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hibao-k\Desktop\"/>
    </mc:Choice>
  </mc:AlternateContent>
  <xr:revisionPtr revIDLastSave="0" documentId="13_ncr:1_{D53186FD-6A05-45BE-ABCF-810B4D782FE4}" xr6:coauthVersionLast="43" xr6:coauthVersionMax="43" xr10:uidLastSave="{00000000-0000-0000-0000-000000000000}"/>
  <bookViews>
    <workbookView xWindow="20370" yWindow="-120" windowWidth="29040" windowHeight="164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 r="BE36" i="10" s="1"/>
  <c r="BW34" i="10" l="1"/>
  <c r="BW35" i="10" s="1"/>
  <c r="BW36" i="10" s="1"/>
  <c r="BW37" i="10" s="1"/>
  <c r="BW38" i="10" s="1"/>
  <c r="BW39" i="10" s="1"/>
  <c r="BW40" i="10" s="1"/>
  <c r="BW41" i="10" s="1"/>
  <c r="CO34" i="10" l="1"/>
</calcChain>
</file>

<file path=xl/sharedStrings.xml><?xml version="1.0" encoding="utf-8"?>
<sst xmlns="http://schemas.openxmlformats.org/spreadsheetml/2006/main" count="1047" uniqueCount="599">
  <si>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</si>
  <si>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</si>
  <si>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</si>
  <si>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</si>
  <si>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</si>
  <si>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</si>
  <si>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</si>
  <si>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</si>
  <si>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</si>
  <si>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</si>
  <si>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</si>
  <si>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</si>
  <si>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</si>
  <si>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</si>
  <si>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</si>
  <si>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</si>
  <si>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</si>
  <si>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</si>
  <si>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</si>
  <si>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</si>
  <si>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</si>
  <si>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</si>
  <si>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</si>
  <si>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</si>
  <si>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</si>
  <si>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</si>
  <si>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</si>
  <si>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</si>
  <si>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</si>
  <si>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</si>
  <si>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</si>
  <si>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</si>
  <si>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</si>
  <si>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</si>
  <si>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</si>
  <si>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</si>
  <si>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</si>
  <si>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</si>
  <si>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</si>
  <si>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</si>
  <si>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</si>
  <si>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</si>
  <si>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</si>
  <si>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</si>
  <si>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</si>
  <si>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</si>
  <si>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</si>
  <si>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</si>
  <si>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</si>
  <si>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</si>
  <si>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</si>
  <si>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</si>
  <si>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</si>
  <si>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</si>
  <si>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</si>
  <si>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</si>
  <si>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</si>
  <si>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</si>
  <si>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</si>
  <si>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</si>
  <si>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</si>
  <si>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</si>
  <si>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</si>
  <si>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</si>
  <si>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</si>
  <si>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</si>
  <si>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</si>
  <si>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</si>
  <si>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</si>
  <si>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</si>
  <si>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</si>
  <si>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</si>
  <si>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</si>
  <si>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</si>
  <si>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</si>
  <si>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</si>
  <si>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</si>
  <si>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</si>
  <si>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</si>
  <si>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</si>
  <si>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</si>
  <si>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</si>
  <si>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</si>
  <si>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</si>
  <si>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</si>
  <si>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</si>
  <si>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</si>
  <si>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</si>
  <si>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</si>
  <si>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</si>
  <si>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</si>
  <si>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</si>
  <si>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紀美野町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</si>
  <si>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</si>
  <si>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</si>
  <si>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</si>
  <si>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</si>
  <si>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</si>
  <si>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</si>
  <si>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</si>
  <si>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</si>
  <si>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</si>
  <si>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</si>
  <si>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</si>
  <si>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</si>
  <si>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</si>
  <si>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</si>
  <si>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</si>
  <si>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</si>
  <si>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</si>
  <si>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</si>
  <si>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</si>
  <si>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</si>
  <si>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</si>
  <si>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</si>
  <si>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</si>
  <si>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</si>
  <si>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</si>
  <si>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</si>
  <si>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</si>
  <si>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</si>
  <si>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</si>
  <si>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</si>
  <si>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</si>
  <si>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</si>
  <si>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</si>
  <si>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</si>
  <si>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</si>
  <si>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</si>
  <si>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</si>
  <si>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</si>
  <si>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</si>
  <si>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</si>
  <si>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</si>
  <si>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</si>
  <si>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</si>
  <si>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</si>
  <si>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</si>
  <si>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</si>
  <si>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</si>
  <si>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</si>
  <si>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</si>
  <si>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</si>
  <si>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</si>
  <si>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</si>
  <si>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</si>
  <si>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</si>
  <si>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</si>
  <si>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</si>
  <si>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</si>
  <si>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</si>
  <si>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</si>
  <si>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</si>
  <si>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</si>
  <si>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</si>
  <si>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</si>
  <si>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</si>
  <si>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</si>
  <si>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</si>
  <si>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</si>
  <si>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</si>
  <si>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</si>
  <si>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</si>
  <si>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</si>
  <si>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</si>
  <si>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</si>
  <si>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</si>
  <si>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</si>
  <si>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</si>
  <si>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</si>
  <si>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</si>
  <si>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</si>
  <si>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</si>
  <si>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</si>
  <si>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</si>
  <si>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</si>
  <si>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</si>
  <si>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</si>
  <si>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</si>
  <si>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</si>
  <si>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</si>
  <si>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</si>
  <si>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</si>
  <si>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</si>
  <si>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</si>
  <si>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</si>
  <si>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</si>
  <si>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</si>
  <si>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</si>
  <si>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</si>
  <si>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</si>
  <si>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</si>
  <si>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</si>
  <si>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</si>
  <si>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</si>
  <si>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</si>
  <si>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</si>
  <si>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</si>
  <si>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</si>
  <si>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</si>
  <si>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</si>
  <si>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</si>
  <si>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</si>
  <si>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</si>
  <si>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</si>
  <si>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</si>
  <si>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</si>
  <si>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</si>
  <si>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</si>
  <si>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</si>
  <si>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</si>
  <si>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和歌山県紀美野町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</si>
  <si>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</si>
  <si>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</si>
  <si>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</si>
  <si>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</si>
  <si>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</si>
  <si>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</si>
  <si>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</si>
  <si>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</si>
  <si>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</si>
  <si>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</si>
  <si>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</si>
  <si>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</si>
  <si>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</si>
  <si>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</si>
  <si>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</si>
  <si>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</si>
  <si>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</si>
  <si>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</si>
  <si>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</si>
  <si>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</si>
  <si>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</si>
  <si>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</si>
  <si>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</si>
  <si>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</si>
  <si>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</si>
  <si>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</si>
  <si>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</si>
  <si>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</si>
  <si>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</si>
  <si>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</si>
  <si>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</si>
  <si>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</si>
  <si>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</si>
  <si>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</si>
  <si>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</si>
  <si>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</si>
  <si>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</si>
  <si>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</si>
  <si>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</si>
  <si>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</si>
  <si>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</si>
  <si>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</si>
  <si>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</si>
  <si>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</si>
  <si>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</si>
  <si>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</si>
  <si>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</si>
  <si>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</si>
  <si>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</si>
  <si>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</si>
  <si>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</si>
  <si>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</si>
  <si>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</si>
  <si>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</si>
  <si>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</si>
  <si>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</si>
  <si>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</si>
  <si>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</si>
  <si>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</si>
  <si>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</si>
  <si>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</si>
  <si>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</si>
  <si>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</si>
  <si>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</si>
  <si>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</si>
  <si>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</si>
  <si>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</si>
  <si>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</si>
  <si>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</si>
  <si>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</si>
  <si>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</si>
  <si>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</si>
  <si>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</si>
  <si>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</si>
  <si>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</si>
  <si>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</si>
  <si>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</si>
  <si>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</si>
  <si>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</si>
  <si>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</si>
  <si>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</si>
  <si>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</si>
  <si>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</si>
  <si>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</si>
  <si>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</si>
  <si>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</si>
  <si>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</si>
  <si>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</si>
  <si>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</si>
  <si>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</si>
  <si>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</si>
  <si>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</si>
  <si>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</si>
  <si>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</si>
  <si>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</si>
  <si>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</si>
  <si>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</si>
  <si>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</si>
  <si>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</si>
  <si>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</si>
  <si>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</si>
  <si>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</si>
  <si>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</si>
  <si>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</si>
  <si>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</si>
  <si>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</si>
  <si>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</si>
  <si>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</si>
  <si>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</si>
  <si>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</si>
  <si>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</si>
  <si>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</si>
  <si>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</si>
  <si>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</si>
  <si>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</si>
  <si>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</si>
  <si>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</si>
  <si>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</si>
  <si>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</si>
  <si>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</si>
  <si>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</si>
  <si>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</si>
  <si>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</si>
  <si>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</si>
  <si>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下水道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</si>
  <si>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</si>
  <si>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</si>
  <si>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</si>
  <si>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</si>
  <si>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</si>
  <si>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</si>
  <si>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</si>
  <si>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</si>
  <si>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</si>
  <si>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</si>
  <si>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</si>
  <si>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</si>
  <si>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</si>
  <si>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</si>
  <si>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</si>
  <si>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</si>
  <si>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</si>
  <si>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</si>
  <si>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</si>
  <si>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</si>
  <si>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</si>
  <si>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</si>
  <si>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</si>
  <si>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和歌山県紀美野町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</si>
  <si>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</si>
  <si>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</si>
  <si>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</si>
  <si>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</si>
  <si>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</si>
  <si>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</si>
  <si>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</si>
  <si>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</si>
  <si>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</si>
  <si>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</si>
  <si>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</si>
  <si>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</si>
  <si>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</si>
  <si>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</si>
  <si>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</si>
  <si>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</si>
  <si>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</si>
  <si>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</si>
  <si>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</si>
  <si>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</si>
  <si>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のかみふれあい公園運営事業会計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</si>
  <si>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</si>
  <si>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</si>
  <si>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</si>
  <si>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</si>
  <si>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</si>
  <si>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</si>
  <si>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</si>
  <si>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</si>
  <si>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</si>
  <si>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</si>
  <si>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</si>
  <si>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</si>
  <si>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</si>
  <si>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</si>
  <si>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国民健康保険診療所事業会計</t>
    <phoneticPr fontId="5"/>
  </si>
  <si>
    <t>介護保険事業会計</t>
    <phoneticPr fontId="5"/>
  </si>
  <si>
    <t>後期高齢者医療会計</t>
    <phoneticPr fontId="5"/>
  </si>
  <si>
    <t>上水道事業会計</t>
    <phoneticPr fontId="5"/>
  </si>
  <si>
    <t>法適用企業</t>
    <phoneticPr fontId="5"/>
  </si>
  <si>
    <t>野上簡易水道事業会計</t>
    <phoneticPr fontId="5"/>
  </si>
  <si>
    <t>法非適用企業</t>
    <phoneticPr fontId="5"/>
  </si>
  <si>
    <t>美里簡易水道事業会計</t>
    <phoneticPr fontId="5"/>
  </si>
  <si>
    <t>法非適用企業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</si>
  <si>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</si>
  <si>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</si>
  <si>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</si>
  <si>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</si>
  <si>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</si>
  <si>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</si>
  <si>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</si>
  <si>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</si>
  <si>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</si>
  <si>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</si>
  <si>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</si>
  <si>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</si>
  <si>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</si>
  <si>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</si>
  <si>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</si>
  <si>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</si>
  <si>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</si>
  <si>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</si>
  <si>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</si>
  <si>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</si>
  <si>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</si>
  <si>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</si>
  <si>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</si>
  <si>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</si>
  <si>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</si>
  <si>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</si>
  <si>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</si>
  <si>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</si>
  <si>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</si>
  <si>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</si>
  <si>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</si>
  <si>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</si>
  <si>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</si>
  <si>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</si>
  <si>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</si>
  <si>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</si>
  <si>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</si>
  <si>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</si>
  <si>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</si>
  <si>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</si>
  <si>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</si>
  <si>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</si>
  <si>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</si>
  <si>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</si>
  <si>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</si>
  <si>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</si>
  <si>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</si>
  <si>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</si>
  <si>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</si>
  <si>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</si>
  <si>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</si>
  <si>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</si>
  <si>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</si>
  <si>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</si>
  <si>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</si>
  <si>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</si>
  <si>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</si>
  <si>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</si>
  <si>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</si>
  <si>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</si>
  <si>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</si>
  <si>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</si>
  <si>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</si>
  <si>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</si>
  <si>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</si>
  <si>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</si>
  <si>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</si>
  <si>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野上簡易水道事業会計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</si>
  <si>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</si>
  <si>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農業集落排水事業会計</t>
    <phoneticPr fontId="5"/>
  </si>
  <si>
    <t>(Ｆ)</t>
    <phoneticPr fontId="5"/>
  </si>
  <si>
    <t>国民健康保険診療所事業会計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</si>
  <si>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</si>
  <si>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</si>
  <si>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</si>
  <si>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</si>
  <si>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</si>
  <si>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</si>
  <si>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</si>
  <si>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</si>
  <si>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</si>
  <si>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</si>
  <si>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</si>
  <si>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</si>
  <si>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</si>
  <si>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</si>
  <si>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</si>
  <si>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</si>
  <si>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</si>
  <si>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</si>
  <si>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</si>
  <si>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</si>
  <si>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</si>
  <si>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</si>
  <si>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</si>
  <si>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</si>
  <si>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</si>
  <si>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</si>
  <si>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</si>
  <si>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</si>
  <si>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</si>
  <si>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</si>
  <si>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</si>
  <si>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</si>
  <si>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</si>
  <si>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</si>
  <si>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</si>
  <si>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</si>
  <si>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</si>
  <si>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</si>
  <si>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</si>
  <si>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</si>
  <si>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</si>
  <si>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</si>
  <si>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</si>
  <si>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</si>
  <si>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</si>
  <si>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</si>
  <si>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</si>
  <si>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</si>
  <si>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</si>
  <si>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</si>
  <si>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</si>
  <si>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</si>
  <si>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</si>
  <si>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</si>
  <si>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</si>
  <si>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</si>
  <si>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</si>
  <si>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</si>
  <si>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</si>
  <si>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</si>
  <si>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</si>
  <si>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</si>
  <si>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</si>
  <si>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</si>
  <si>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</si>
  <si>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</si>
  <si>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</si>
  <si>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</si>
  <si>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</si>
  <si>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</si>
  <si>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</si>
  <si>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</si>
  <si>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</si>
  <si>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</si>
  <si>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</si>
  <si>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</si>
  <si>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</si>
  <si>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</si>
  <si>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</si>
  <si>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</si>
  <si>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</si>
  <si>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</si>
  <si>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</si>
  <si>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</si>
  <si>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</si>
  <si>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0.44</t>
  </si>
  <si>
    <t>一般会計</t>
  </si>
  <si>
    <t>上水道事業会計</t>
  </si>
  <si>
    <t>国民健康保険事業会計</t>
  </si>
  <si>
    <t>介護保険事業会計</t>
  </si>
  <si>
    <t>国民健康保険診療所事業会計</t>
  </si>
  <si>
    <t>のかみふれあい公園運営事業会計</t>
  </si>
  <si>
    <t>後期高齢者医療会計</t>
  </si>
  <si>
    <t>美里簡易水道事業会計</t>
  </si>
  <si>
    <t>その他会計（赤字）</t>
  </si>
  <si>
    <t>その他会計（黒字）</t>
  </si>
  <si>
    <t>合併振興基金</t>
    <rPh sb="0" eb="2">
      <t>ガッペイ</t>
    </rPh>
    <rPh sb="2" eb="4">
      <t>シンコウ</t>
    </rPh>
    <rPh sb="4" eb="6">
      <t>キキン</t>
    </rPh>
    <phoneticPr fontId="11"/>
  </si>
  <si>
    <t>地上デジタル放送中継施設基金</t>
    <phoneticPr fontId="2"/>
  </si>
  <si>
    <t>上芝貞雄文化・教育振興基金</t>
    <rPh sb="0" eb="1">
      <t>ウエ</t>
    </rPh>
    <rPh sb="1" eb="2">
      <t>シバ</t>
    </rPh>
    <rPh sb="2" eb="4">
      <t>サダオ</t>
    </rPh>
    <rPh sb="4" eb="6">
      <t>ブンカ</t>
    </rPh>
    <rPh sb="7" eb="9">
      <t>キョウイク</t>
    </rPh>
    <rPh sb="9" eb="11">
      <t>シンコウ</t>
    </rPh>
    <rPh sb="11" eb="13">
      <t>キキン</t>
    </rPh>
    <phoneticPr fontId="11"/>
  </si>
  <si>
    <t>中山間ふるさと・水と土保全対策基金</t>
    <rPh sb="0" eb="3">
      <t>チュウサンカン</t>
    </rPh>
    <rPh sb="8" eb="9">
      <t>ミズ</t>
    </rPh>
    <rPh sb="10" eb="11">
      <t>ツチ</t>
    </rPh>
    <rPh sb="11" eb="13">
      <t>ホゼン</t>
    </rPh>
    <rPh sb="13" eb="15">
      <t>タイサク</t>
    </rPh>
    <rPh sb="15" eb="17">
      <t>キキン</t>
    </rPh>
    <phoneticPr fontId="11"/>
  </si>
  <si>
    <t>福祉基金</t>
    <rPh sb="0" eb="2">
      <t>フクシ</t>
    </rPh>
    <rPh sb="2" eb="4">
      <t>キキン</t>
    </rPh>
    <phoneticPr fontId="11"/>
  </si>
  <si>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</si>
  <si>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
  </si>
  <si>
    <t>五色台広域施設組合</t>
    <rPh sb="0" eb="2">
      <t>ゴシキ</t>
    </rPh>
    <rPh sb="2" eb="3">
      <t>ダイ</t>
    </rPh>
    <rPh sb="3" eb="5">
      <t>コウイキ</t>
    </rPh>
    <rPh sb="5" eb="7">
      <t>シセツ</t>
    </rPh>
    <rPh sb="7" eb="9">
      <t>クミアイ</t>
    </rPh>
    <phoneticPr fontId="2"/>
  </si>
  <si>
    <t>海南海草環境衛生施設組合</t>
    <rPh sb="0" eb="2">
      <t>カイナン</t>
    </rPh>
    <rPh sb="2" eb="4">
      <t>カイソウ</t>
    </rPh>
    <rPh sb="4" eb="6">
      <t>カンキョウ</t>
    </rPh>
    <rPh sb="6" eb="8">
      <t>エイセイ</t>
    </rPh>
    <rPh sb="8" eb="10">
      <t>シセツ</t>
    </rPh>
    <rPh sb="10" eb="12">
      <t>クミアイ</t>
    </rPh>
    <phoneticPr fontId="2"/>
  </si>
  <si>
    <t>紀の海広域施設組合</t>
    <rPh sb="0" eb="1">
      <t>キノ</t>
    </rPh>
    <rPh sb="2" eb="3">
      <t>ウミ</t>
    </rPh>
    <rPh sb="3" eb="5">
      <t>コウイキ</t>
    </rPh>
    <rPh sb="5" eb="7">
      <t>シセツ</t>
    </rPh>
    <rPh sb="7" eb="9">
      <t>クミアイ</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</si>
  <si>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</si>
  <si>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和歌山地方税回収機構</t>
    <rPh sb="0" eb="3">
      <t>ワカヤマ</t>
    </rPh>
    <rPh sb="3" eb="5">
      <t>チホウ</t>
    </rPh>
    <rPh sb="5" eb="6">
      <t>ゼイ</t>
    </rPh>
    <rPh sb="6" eb="8">
      <t>カイシュウ</t>
    </rPh>
    <rPh sb="8" eb="10">
      <t>キコウ</t>
    </rPh>
    <phoneticPr fontId="2"/>
  </si>
  <si>
    <t>和歌山県後期高齢者医療広域連合</t>
    <rPh sb="0" eb="3">
      <t>ワカヤマ</t>
    </rPh>
    <rPh sb="3" eb="4">
      <t>ケン</t>
    </rPh>
    <rPh sb="4" eb="6">
      <t>コウキ</t>
    </rPh>
    <rPh sb="6" eb="8">
      <t>コウレイ</t>
    </rPh>
    <rPh sb="8" eb="9">
      <t>シャ</t>
    </rPh>
    <rPh sb="9" eb="11">
      <t>イリョウ</t>
    </rPh>
    <rPh sb="11" eb="13">
      <t>コウイキ</t>
    </rPh>
    <rPh sb="13" eb="15">
      <t>レンゴウ</t>
    </rPh>
    <phoneticPr fontId="2"/>
  </si>
  <si>
    <t>紀美野町土地開発公社</t>
    <rPh sb="0" eb="4">
      <t>キミノチョウ</t>
    </rPh>
    <rPh sb="4" eb="6">
      <t>トチ</t>
    </rPh>
    <rPh sb="6" eb="8">
      <t>カイハツ</t>
    </rPh>
    <rPh sb="8" eb="10">
      <t>コウシャ</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</si>
  <si>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</si>
  <si>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</si>
  <si>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</si>
  <si>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</si>
  <si>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</si>
  <si>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地方債残高の減少により、将来負担比率と実質公債費率の双方で減少傾向をとってきた。しかしながら平成29年度では普通交付税の合併算定替えの縮減により減少したことにより実質公債費において前年度に比し、0.3ポイント悪化し類似団体との比較においても0.5ポイント高いものとなった。一方の将来負担比率では類似団体との乖離は大きいが、値が.0.0と比較は難しい。
　今後も、普通交付税が減少する見込みであり、それを踏まえた計画的な地方債の発行を行っていく。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</si>
  <si>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</si>
  <si>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</si>
  <si>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</si>
  <si>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29年度単年であり、かつ、類似団体の将来負担比率が0.0ということで組み合わせでの推移の比較は難しいが、有形固定資産減価償却率は高い状態となっており老朽化の進行が見受けられることから、計画的な修繕・除却・新設の検討を実施し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</si>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</sst>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64" xfId="8"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0" fontId="15" fillId="0" borderId="7" xfId="8" applyFont="1" applyBorder="1" applyAlignment="1">
      <alignment horizontal="left" vertical="center"/>
    </xf>
    <xf numFmtId="49" fontId="15" fillId="0" borderId="0" xfId="8" applyNumberFormat="1" applyFont="1" applyAlignment="1">
      <alignment horizontal="center" vertical="center"/>
    </xf>
    <xf numFmtId="0" fontId="15" fillId="0" borderId="72" xfId="8" applyFont="1" applyBorder="1" applyAlignment="1">
      <alignment horizontal="center"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9" fillId="0" borderId="69" xfId="9"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31"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9" xfId="8" applyFont="1" applyBorder="1" applyAlignment="1">
      <alignment horizontal="center" vertical="center"/>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66" xfId="8" applyFont="1" applyBorder="1" applyAlignment="1">
      <alignment horizontal="center" vertical="center"/>
    </xf>
    <xf numFmtId="0" fontId="15" fillId="0" borderId="40"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37" xfId="8" applyFont="1" applyBorder="1" applyAlignment="1">
      <alignment horizontal="center" vertical="center"/>
    </xf>
    <xf numFmtId="0" fontId="15" fillId="0" borderId="67" xfId="8" applyFont="1" applyBorder="1" applyAlignment="1">
      <alignment horizontal="center"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24" xfId="8" applyFont="1" applyBorder="1" applyAlignment="1">
      <alignment horizontal="center" vertical="center"/>
    </xf>
    <xf numFmtId="0" fontId="15" fillId="0" borderId="52" xfId="8" applyFont="1" applyBorder="1" applyAlignment="1">
      <alignment horizontal="center" vertical="center"/>
    </xf>
    <xf numFmtId="0" fontId="15" fillId="0" borderId="64" xfId="8" applyFont="1" applyBorder="1" applyAlignment="1">
      <alignment horizontal="center" vertical="center"/>
    </xf>
    <xf numFmtId="0" fontId="15" fillId="0" borderId="65" xfId="8" applyFont="1" applyBorder="1" applyAlignment="1">
      <alignment horizontal="center" vertical="center"/>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3" xfId="8" applyFont="1" applyBorder="1" applyAlignment="1">
      <alignment horizontal="center"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14" xfId="8" applyFont="1" applyBorder="1" applyAlignment="1">
      <alignment horizontal="center" vertical="center"/>
    </xf>
    <xf numFmtId="0" fontId="15" fillId="0" borderId="46" xfId="8" applyFont="1" applyBorder="1" applyAlignment="1">
      <alignment horizontal="center" vertical="center"/>
    </xf>
    <xf numFmtId="0" fontId="15" fillId="0" borderId="15" xfId="8" applyFont="1" applyBorder="1" applyAlignment="1">
      <alignment horizontal="center" vertical="center"/>
    </xf>
    <xf numFmtId="0" fontId="15" fillId="0" borderId="48" xfId="8" applyFont="1" applyBorder="1" applyAlignment="1">
      <alignment horizontal="center" vertical="center"/>
    </xf>
    <xf numFmtId="0" fontId="15" fillId="0" borderId="68" xfId="8" applyFont="1" applyBorder="1" applyAlignment="1">
      <alignment horizontal="center" vertical="center"/>
    </xf>
    <xf numFmtId="0" fontId="15" fillId="0" borderId="69" xfId="8" applyFont="1" applyBorder="1" applyAlignment="1">
      <alignment horizontal="center" vertical="center"/>
    </xf>
    <xf numFmtId="0" fontId="15" fillId="0" borderId="41" xfId="8" applyFont="1" applyBorder="1" applyAlignment="1">
      <alignment horizontal="center" vertical="center"/>
    </xf>
    <xf numFmtId="0" fontId="15" fillId="0" borderId="16"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0" fontId="15" fillId="0" borderId="11" xfId="8" applyFont="1" applyBorder="1" applyAlignment="1">
      <alignment horizontal="center" vertical="center"/>
    </xf>
    <xf numFmtId="0" fontId="15" fillId="0" borderId="12"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0" xfId="8" applyNumberFormat="1" applyFont="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0" xfId="8" applyFont="1" applyBorder="1">
      <alignment vertical="center"/>
    </xf>
    <xf numFmtId="0" fontId="15" fillId="0" borderId="31" xfId="8" applyFont="1" applyBorder="1">
      <alignment vertical="center"/>
    </xf>
    <xf numFmtId="0" fontId="15"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75"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39"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41" xfId="8" applyFont="1" applyBorder="1">
      <alignment vertical="center"/>
    </xf>
    <xf numFmtId="0" fontId="19" fillId="0" borderId="31" xfId="8" applyFont="1" applyBorder="1">
      <alignment vertical="center"/>
    </xf>
    <xf numFmtId="0" fontId="19" fillId="0" borderId="42" xfId="8" applyFont="1" applyBorder="1">
      <alignment vertical="center"/>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5" fillId="0" borderId="42"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0" fontId="19" fillId="0" borderId="12" xfId="8" applyFont="1" applyBorder="1">
      <alignment vertical="center"/>
    </xf>
    <xf numFmtId="0" fontId="19" fillId="0" borderId="46" xfId="8" applyFont="1" applyBorder="1">
      <alignment vertical="center"/>
    </xf>
    <xf numFmtId="0" fontId="15" fillId="0" borderId="78"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6"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65" xfId="8" applyFont="1" applyBorder="1" applyAlignment="1">
      <alignment horizontal="center" vertical="center" wrapTex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5" fillId="0" borderId="0" xfId="8" applyFont="1" applyAlignment="1">
      <alignment horizontal="center" vertical="center" shrinkToFit="1"/>
    </xf>
    <xf numFmtId="186" fontId="15" fillId="0" borderId="0" xfId="8" applyNumberFormat="1" applyFont="1" applyAlignment="1" applyProtection="1">
      <alignment horizontal="center" vertical="center" shrinkToFit="1"/>
      <protection hidden="1"/>
    </xf>
    <xf numFmtId="0" fontId="21" fillId="0" borderId="0" xfId="8" applyFont="1" applyAlignment="1" applyProtection="1">
      <alignment horizontal="left" vertical="center" wrapText="1"/>
      <protection hidden="1"/>
    </xf>
    <xf numFmtId="0" fontId="15" fillId="0" borderId="0" xfId="8" applyFont="1" applyAlignment="1" applyProtection="1">
      <alignment horizontal="center" vertical="center" shrinkToFit="1"/>
      <protection hidden="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12"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87"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0" borderId="38"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38" xfId="11" applyNumberFormat="1" applyFont="1" applyBorder="1" applyAlignment="1">
      <alignment horizontal="righ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62" xfId="11" applyNumberFormat="1" applyFont="1" applyBorder="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181" fontId="15" fillId="0" borderId="62" xfId="11" applyNumberFormat="1" applyFont="1" applyBorder="1" applyAlignment="1">
      <alignment horizontal="right" vertical="center" shrinkToFit="1"/>
    </xf>
    <xf numFmtId="0" fontId="1" fillId="0" borderId="38" xfId="1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181"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178" fontId="15" fillId="0" borderId="46" xfId="11" applyNumberFormat="1" applyFon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178" fontId="15" fillId="0" borderId="37" xfId="11" applyNumberFormat="1" applyFont="1" applyBorder="1" applyAlignment="1">
      <alignment horizontal="right" vertical="center" shrinkToFit="1"/>
    </xf>
    <xf numFmtId="178" fontId="15" fillId="0" borderId="52"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91"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40"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6" borderId="73" xfId="12" applyFont="1" applyFill="1" applyBorder="1" applyAlignment="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9"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2"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0" xfId="12" applyFont="1" applyFill="1" applyBorder="1" applyAlignment="1">
      <alignment horizontal="center" vertical="center"/>
    </xf>
    <xf numFmtId="0" fontId="29" fillId="6" borderId="34" xfId="12" applyFont="1" applyFill="1" applyBorder="1" applyAlignment="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62"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38" xfId="12" applyFont="1" applyFill="1" applyBorder="1" applyAlignment="1">
      <alignment horizontal="left" vertical="center"/>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52" xfId="12" applyFont="1" applyFill="1" applyBorder="1">
      <alignment vertical="center"/>
    </xf>
    <xf numFmtId="0" fontId="29" fillId="6" borderId="40" xfId="12" applyFont="1" applyFill="1" applyBorder="1">
      <alignment vertical="center"/>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0" fontId="29" fillId="6" borderId="37" xfId="12" applyFont="1" applyFill="1" applyBorder="1">
      <alignment vertical="center"/>
    </xf>
    <xf numFmtId="0" fontId="29" fillId="6" borderId="31" xfId="12" applyFont="1" applyFill="1" applyBorder="1" applyAlignment="1">
      <alignment horizontal="center" vertical="center" wrapText="1"/>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161"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177" fontId="29" fillId="6" borderId="37" xfId="14" applyNumberFormat="1" applyFont="1" applyFill="1" applyBorder="1" applyAlignment="1">
      <alignment horizontal="right" vertical="center" shrinkToFit="1"/>
    </xf>
    <xf numFmtId="0" fontId="31" fillId="6" borderId="42" xfId="12" applyFont="1" applyFill="1" applyBorder="1" applyAlignment="1">
      <alignment horizontal="center" vertical="center"/>
    </xf>
    <xf numFmtId="0" fontId="29" fillId="6" borderId="4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11"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187" fontId="29" fillId="6" borderId="129"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81"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76" xfId="12" applyFont="1" applyFill="1" applyBorder="1" applyAlignment="1">
      <alignment horizontal="center" vertical="center"/>
    </xf>
    <xf numFmtId="0" fontId="29" fillId="6" borderId="70"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46" xfId="14" applyNumberFormat="1" applyFont="1" applyFill="1" applyBorder="1" applyAlignment="1">
      <alignment horizontal="right" vertical="center" shrinkToFit="1"/>
    </xf>
    <xf numFmtId="0" fontId="29" fillId="6" borderId="26" xfId="12" applyFont="1" applyFill="1" applyBorder="1" applyAlignment="1">
      <alignment horizontal="center" vertical="center"/>
    </xf>
    <xf numFmtId="0" fontId="29" fillId="6" borderId="11"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0" fontId="29" fillId="6" borderId="7" xfId="12" applyFont="1" applyFill="1" applyBorder="1">
      <alignment vertical="center"/>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180" fontId="1" fillId="0" borderId="0" xfId="16" applyNumberFormat="1" applyFont="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ECB5769-91E2-43A8-A3CF-56BE06A51DA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128611</c:v>
                </c:pt>
                <c:pt idx="3">
                  <c:v>138651</c:v>
                </c:pt>
                <c:pt idx="4">
                  <c:v>122882</c:v>
                </c:pt>
              </c:numCache>
            </c:numRef>
          </c:val>
          <c:smooth val="0"/>
          <c:extLst>
            <c:ext xmlns:c16="http://schemas.microsoft.com/office/drawing/2014/chart" uri="{C3380CC4-5D6E-409C-BE32-E72D297353CC}">
              <c16:uniqueId val="{00000000-42D9-472E-8A20-8D9D6391C4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128098</c:v>
                </c:pt>
                <c:pt idx="1">
                  <c:v>103090</c:v>
                </c:pt>
                <c:pt idx="2">
                  <c:v>83923</c:v>
                </c:pt>
                <c:pt idx="3">
                  <c:v>73892</c:v>
                </c:pt>
                <c:pt idx="4">
                  <c:v>94806</c:v>
                </c:pt>
              </c:numCache>
            </c:numRef>
          </c:val>
          <c:smooth val="0"/>
          <c:extLst>
            <c:ext xmlns:c16="http://schemas.microsoft.com/office/drawing/2014/chart" uri="{C3380CC4-5D6E-409C-BE32-E72D297353CC}">
              <c16:uniqueId val="{00000001-42D9-472E-8A20-8D9D6391C481}"/>
            </c:ext>
          </c:extLst>
        </c:ser>
        <c:dLbls>
          <c:showLegendKey val="0"/>
          <c:showVal val="0"/>
          <c:showCatName val="0"/>
          <c:showSerName val="0"/>
          <c:showPercent val="0"/>
          <c:showBubbleSize val="0"/>
        </c:dLbls>
        <c:marker val="1"/>
        <c:smooth val="0"/>
        <c:axId val="152174976"/>
        <c:axId val="152176896"/>
      </c:lineChart>
      <c:catAx>
        <c:axId val="152174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176896"/>
        <c:crosses val="autoZero"/>
        <c:auto val="1"/>
        <c:lblAlgn val="ctr"/>
        <c:lblOffset val="100"/>
        <c:tickLblSkip val="1"/>
        <c:tickMarkSkip val="1"/>
        <c:noMultiLvlLbl val="0"/>
      </c:catAx>
      <c:valAx>
        <c:axId val="1521768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174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10.1</c:v>
                </c:pt>
                <c:pt idx="1">
                  <c:v>11.16</c:v>
                </c:pt>
                <c:pt idx="2">
                  <c:v>12.55</c:v>
                </c:pt>
                <c:pt idx="3">
                  <c:v>10.73</c:v>
                </c:pt>
                <c:pt idx="4">
                  <c:v>11.12</c:v>
                </c:pt>
              </c:numCache>
            </c:numRef>
          </c:val>
          <c:extLst>
            <c:ext xmlns:c16="http://schemas.microsoft.com/office/drawing/2014/chart" uri="{C3380CC4-5D6E-409C-BE32-E72D297353CC}">
              <c16:uniqueId val="{00000000-8F52-44DD-BFB0-D6BE1FCB57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20.09</c:v>
                </c:pt>
                <c:pt idx="1">
                  <c:v>21.77</c:v>
                </c:pt>
                <c:pt idx="2">
                  <c:v>32.590000000000003</c:v>
                </c:pt>
                <c:pt idx="3">
                  <c:v>45.91</c:v>
                </c:pt>
                <c:pt idx="4">
                  <c:v>46.93</c:v>
                </c:pt>
              </c:numCache>
            </c:numRef>
          </c:val>
          <c:extLst>
            <c:ext xmlns:c16="http://schemas.microsoft.com/office/drawing/2014/chart" uri="{C3380CC4-5D6E-409C-BE32-E72D297353CC}">
              <c16:uniqueId val="{00000001-8F52-44DD-BFB0-D6BE1FCB5770}"/>
            </c:ext>
          </c:extLst>
        </c:ser>
        <c:dLbls>
          <c:showLegendKey val="0"/>
          <c:showVal val="0"/>
          <c:showCatName val="0"/>
          <c:showSerName val="0"/>
          <c:showPercent val="0"/>
          <c:showBubbleSize val="0"/>
        </c:dLbls>
        <c:gapWidth val="250"/>
        <c:overlap val="100"/>
        <c:axId val="160699904"/>
        <c:axId val="160701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8.44</c:v>
                </c:pt>
                <c:pt idx="1">
                  <c:v>8.9</c:v>
                </c:pt>
                <c:pt idx="2">
                  <c:v>12.95</c:v>
                </c:pt>
                <c:pt idx="3">
                  <c:v>9.75</c:v>
                </c:pt>
                <c:pt idx="4">
                  <c:v>-0.44</c:v>
                </c:pt>
              </c:numCache>
            </c:numRef>
          </c:val>
          <c:smooth val="0"/>
          <c:extLst>
            <c:ext xmlns:c16="http://schemas.microsoft.com/office/drawing/2014/chart" uri="{C3380CC4-5D6E-409C-BE32-E72D297353CC}">
              <c16:uniqueId val="{00000002-8F52-44DD-BFB0-D6BE1FCB5770}"/>
            </c:ext>
          </c:extLst>
        </c:ser>
        <c:dLbls>
          <c:showLegendKey val="0"/>
          <c:showVal val="0"/>
          <c:showCatName val="0"/>
          <c:showSerName val="0"/>
          <c:showPercent val="0"/>
          <c:showBubbleSize val="0"/>
        </c:dLbls>
        <c:marker val="1"/>
        <c:smooth val="0"/>
        <c:axId val="160699904"/>
        <c:axId val="160701824"/>
      </c:lineChart>
      <c:catAx>
        <c:axId val="16069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701824"/>
        <c:crosses val="autoZero"/>
        <c:auto val="1"/>
        <c:lblAlgn val="ctr"/>
        <c:lblOffset val="100"/>
        <c:tickLblSkip val="1"/>
        <c:tickMarkSkip val="1"/>
        <c:noMultiLvlLbl val="0"/>
      </c:catAx>
      <c:valAx>
        <c:axId val="16070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69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0.36</c:v>
                </c:pt>
                <c:pt idx="2">
                  <c:v>#N/A</c:v>
                </c:pt>
                <c:pt idx="3">
                  <c:v>0.26</c:v>
                </c:pt>
                <c:pt idx="4">
                  <c:v>#N/A</c:v>
                </c:pt>
                <c:pt idx="5">
                  <c:v>0.02</c:v>
                </c:pt>
                <c:pt idx="6">
                  <c:v>#N/A</c:v>
                </c:pt>
                <c:pt idx="7">
                  <c:v>0.01</c:v>
                </c:pt>
                <c:pt idx="8">
                  <c:v>#N/A</c:v>
                </c:pt>
                <c:pt idx="9">
                  <c:v>0.02</c:v>
                </c:pt>
              </c:numCache>
            </c:numRef>
          </c:val>
          <c:extLst>
            <c:ext xmlns:c16="http://schemas.microsoft.com/office/drawing/2014/chart" uri="{C3380CC4-5D6E-409C-BE32-E72D297353CC}">
              <c16:uniqueId val="{00000000-84F6-48C1-B2BB-DE5DA1B428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F6-48C1-B2BB-DE5DA1B42877}"/>
            </c:ext>
          </c:extLst>
        </c:ser>
        <c:ser>
          <c:idx val="2"/>
          <c:order val="2"/>
          <c:tx>
            <c:strRef>
              <c:f>データシート!$A$29</c:f>
              <c:strCache>
                <c:ptCount val="1"/>
                <c:pt idx="0">
                  <c:v>美里簡易水道事業会計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2-84F6-48C1-B2BB-DE5DA1B42877}"/>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0.04</c:v>
                </c:pt>
                <c:pt idx="4">
                  <c:v>#N/A</c:v>
                </c:pt>
                <c:pt idx="5">
                  <c:v>0.02</c:v>
                </c:pt>
                <c:pt idx="6">
                  <c:v>#N/A</c:v>
                </c:pt>
                <c:pt idx="7">
                  <c:v>0.03</c:v>
                </c:pt>
                <c:pt idx="8">
                  <c:v>#N/A</c:v>
                </c:pt>
                <c:pt idx="9">
                  <c:v>0.03</c:v>
                </c:pt>
              </c:numCache>
            </c:numRef>
          </c:val>
          <c:extLst>
            <c:ext xmlns:c16="http://schemas.microsoft.com/office/drawing/2014/chart" uri="{C3380CC4-5D6E-409C-BE32-E72D297353CC}">
              <c16:uniqueId val="{00000003-84F6-48C1-B2BB-DE5DA1B42877}"/>
            </c:ext>
          </c:extLst>
        </c:ser>
        <c:ser>
          <c:idx val="4"/>
          <c:order val="4"/>
          <c:tx>
            <c:strRef>
              <c:f>データシート!$A$31</c:f>
              <c:strCache>
                <c:ptCount val="1"/>
                <c:pt idx="0">
                  <c:v>のかみふれあい公園運営事業会計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0.06</c:v>
                </c:pt>
                <c:pt idx="4">
                  <c:v>#N/A</c:v>
                </c:pt>
                <c:pt idx="5">
                  <c:v>0.01</c:v>
                </c:pt>
                <c:pt idx="6">
                  <c:v>#N/A</c:v>
                </c:pt>
                <c:pt idx="7">
                  <c:v>0.02</c:v>
                </c:pt>
                <c:pt idx="8">
                  <c:v>#N/A</c:v>
                </c:pt>
                <c:pt idx="9">
                  <c:v>0.04</c:v>
                </c:pt>
              </c:numCache>
            </c:numRef>
          </c:val>
          <c:extLst>
            <c:ext xmlns:c16="http://schemas.microsoft.com/office/drawing/2014/chart" uri="{C3380CC4-5D6E-409C-BE32-E72D297353CC}">
              <c16:uniqueId val="{00000004-84F6-48C1-B2BB-DE5DA1B42877}"/>
            </c:ext>
          </c:extLst>
        </c:ser>
        <c:ser>
          <c:idx val="5"/>
          <c:order val="5"/>
          <c:tx>
            <c:strRef>
              <c:f>データシート!$A$32</c:f>
              <c:strCache>
                <c:ptCount val="1"/>
                <c:pt idx="0">
                  <c:v>国民健康保険診療所事業会計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0.14000000000000001</c:v>
                </c:pt>
                <c:pt idx="4">
                  <c:v>#N/A</c:v>
                </c:pt>
                <c:pt idx="5">
                  <c:v>0.06</c:v>
                </c:pt>
                <c:pt idx="6">
                  <c:v>#N/A</c:v>
                </c:pt>
                <c:pt idx="7">
                  <c:v>0.05</c:v>
                </c:pt>
                <c:pt idx="8">
                  <c:v>#N/A</c:v>
                </c:pt>
                <c:pt idx="9">
                  <c:v>0.04</c:v>
                </c:pt>
              </c:numCache>
            </c:numRef>
          </c:val>
          <c:extLst>
            <c:ext xmlns:c16="http://schemas.microsoft.com/office/drawing/2014/chart" uri="{C3380CC4-5D6E-409C-BE32-E72D297353CC}">
              <c16:uniqueId val="{00000005-84F6-48C1-B2BB-DE5DA1B42877}"/>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0.66</c:v>
                </c:pt>
                <c:pt idx="2">
                  <c:v>#N/A</c:v>
                </c:pt>
                <c:pt idx="3">
                  <c:v>0.15</c:v>
                </c:pt>
                <c:pt idx="4">
                  <c:v>#N/A</c:v>
                </c:pt>
                <c:pt idx="5">
                  <c:v>0.43</c:v>
                </c:pt>
                <c:pt idx="6">
                  <c:v>#N/A</c:v>
                </c:pt>
                <c:pt idx="7">
                  <c:v>0.73</c:v>
                </c:pt>
                <c:pt idx="8">
                  <c:v>#N/A</c:v>
                </c:pt>
                <c:pt idx="9">
                  <c:v>0.49</c:v>
                </c:pt>
              </c:numCache>
            </c:numRef>
          </c:val>
          <c:extLst>
            <c:ext xmlns:c16="http://schemas.microsoft.com/office/drawing/2014/chart" uri="{C3380CC4-5D6E-409C-BE32-E72D297353CC}">
              <c16:uniqueId val="{00000006-84F6-48C1-B2BB-DE5DA1B42877}"/>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0.95</c:v>
                </c:pt>
                <c:pt idx="2">
                  <c:v>#N/A</c:v>
                </c:pt>
                <c:pt idx="3">
                  <c:v>1.96</c:v>
                </c:pt>
                <c:pt idx="4">
                  <c:v>#N/A</c:v>
                </c:pt>
                <c:pt idx="5">
                  <c:v>0.81</c:v>
                </c:pt>
                <c:pt idx="6">
                  <c:v>#N/A</c:v>
                </c:pt>
                <c:pt idx="7">
                  <c:v>2.27</c:v>
                </c:pt>
                <c:pt idx="8">
                  <c:v>#N/A</c:v>
                </c:pt>
                <c:pt idx="9">
                  <c:v>1.6</c:v>
                </c:pt>
              </c:numCache>
            </c:numRef>
          </c:val>
          <c:extLst>
            <c:ext xmlns:c16="http://schemas.microsoft.com/office/drawing/2014/chart" uri="{C3380CC4-5D6E-409C-BE32-E72D297353CC}">
              <c16:uniqueId val="{00000007-84F6-48C1-B2BB-DE5DA1B42877}"/>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4.57</c:v>
                </c:pt>
                <c:pt idx="2">
                  <c:v>#N/A</c:v>
                </c:pt>
                <c:pt idx="3">
                  <c:v>4.96</c:v>
                </c:pt>
                <c:pt idx="4">
                  <c:v>#N/A</c:v>
                </c:pt>
                <c:pt idx="5">
                  <c:v>4.82</c:v>
                </c:pt>
                <c:pt idx="6">
                  <c:v>#N/A</c:v>
                </c:pt>
                <c:pt idx="7">
                  <c:v>5.39</c:v>
                </c:pt>
                <c:pt idx="8">
                  <c:v>#N/A</c:v>
                </c:pt>
                <c:pt idx="9">
                  <c:v>5.53</c:v>
                </c:pt>
              </c:numCache>
            </c:numRef>
          </c:val>
          <c:extLst>
            <c:ext xmlns:c16="http://schemas.microsoft.com/office/drawing/2014/chart" uri="{C3380CC4-5D6E-409C-BE32-E72D297353CC}">
              <c16:uniqueId val="{00000008-84F6-48C1-B2BB-DE5DA1B428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10.07</c:v>
                </c:pt>
                <c:pt idx="2">
                  <c:v>#N/A</c:v>
                </c:pt>
                <c:pt idx="3">
                  <c:v>11.08</c:v>
                </c:pt>
                <c:pt idx="4">
                  <c:v>#N/A</c:v>
                </c:pt>
                <c:pt idx="5">
                  <c:v>12.53</c:v>
                </c:pt>
                <c:pt idx="6">
                  <c:v>#N/A</c:v>
                </c:pt>
                <c:pt idx="7">
                  <c:v>10.71</c:v>
                </c:pt>
                <c:pt idx="8">
                  <c:v>#N/A</c:v>
                </c:pt>
                <c:pt idx="9">
                  <c:v>11.07</c:v>
                </c:pt>
              </c:numCache>
            </c:numRef>
          </c:val>
          <c:extLst>
            <c:ext xmlns:c16="http://schemas.microsoft.com/office/drawing/2014/chart" uri="{C3380CC4-5D6E-409C-BE32-E72D297353CC}">
              <c16:uniqueId val="{00000009-84F6-48C1-B2BB-DE5DA1B42877}"/>
            </c:ext>
          </c:extLst>
        </c:ser>
        <c:dLbls>
          <c:showLegendKey val="0"/>
          <c:showVal val="0"/>
          <c:showCatName val="0"/>
          <c:showSerName val="0"/>
          <c:showPercent val="0"/>
          <c:showBubbleSize val="0"/>
        </c:dLbls>
        <c:gapWidth val="150"/>
        <c:overlap val="100"/>
        <c:axId val="161529216"/>
        <c:axId val="161539200"/>
      </c:barChart>
      <c:catAx>
        <c:axId val="16152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539200"/>
        <c:crosses val="autoZero"/>
        <c:auto val="1"/>
        <c:lblAlgn val="ctr"/>
        <c:lblOffset val="100"/>
        <c:tickLblSkip val="1"/>
        <c:tickMarkSkip val="1"/>
        <c:noMultiLvlLbl val="0"/>
      </c:catAx>
      <c:valAx>
        <c:axId val="16153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29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1136</c:v>
                </c:pt>
                <c:pt idx="5">
                  <c:v>1147</c:v>
                </c:pt>
                <c:pt idx="8">
                  <c:v>1122</c:v>
                </c:pt>
                <c:pt idx="11">
                  <c:v>1134</c:v>
                </c:pt>
                <c:pt idx="14">
                  <c:v>1111</c:v>
                </c:pt>
              </c:numCache>
            </c:numRef>
          </c:val>
          <c:extLst>
            <c:ext xmlns:c16="http://schemas.microsoft.com/office/drawing/2014/chart" uri="{C3380CC4-5D6E-409C-BE32-E72D297353CC}">
              <c16:uniqueId val="{00000000-34A4-4B92-B359-4E627BD49E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A4-4B92-B359-4E627BD49E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34A4-4B92-B359-4E627BD49E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203</c:v>
                </c:pt>
                <c:pt idx="3">
                  <c:v>179</c:v>
                </c:pt>
                <c:pt idx="6">
                  <c:v>207</c:v>
                </c:pt>
                <c:pt idx="9">
                  <c:v>204</c:v>
                </c:pt>
                <c:pt idx="12">
                  <c:v>194</c:v>
                </c:pt>
              </c:numCache>
            </c:numRef>
          </c:val>
          <c:extLst>
            <c:ext xmlns:c16="http://schemas.microsoft.com/office/drawing/2014/chart" uri="{C3380CC4-5D6E-409C-BE32-E72D297353CC}">
              <c16:uniqueId val="{00000003-34A4-4B92-B359-4E627BD49E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81</c:v>
                </c:pt>
                <c:pt idx="3">
                  <c:v>85</c:v>
                </c:pt>
                <c:pt idx="6">
                  <c:v>85</c:v>
                </c:pt>
                <c:pt idx="9">
                  <c:v>76</c:v>
                </c:pt>
                <c:pt idx="12">
                  <c:v>70</c:v>
                </c:pt>
              </c:numCache>
            </c:numRef>
          </c:val>
          <c:extLst>
            <c:ext xmlns:c16="http://schemas.microsoft.com/office/drawing/2014/chart" uri="{C3380CC4-5D6E-409C-BE32-E72D297353CC}">
              <c16:uniqueId val="{00000004-34A4-4B92-B359-4E627BD49E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A4-4B92-B359-4E627BD49E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A4-4B92-B359-4E627BD49E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1270</c:v>
                </c:pt>
                <c:pt idx="3">
                  <c:v>1179</c:v>
                </c:pt>
                <c:pt idx="6">
                  <c:v>1079</c:v>
                </c:pt>
                <c:pt idx="9">
                  <c:v>1152</c:v>
                </c:pt>
                <c:pt idx="12">
                  <c:v>1163</c:v>
                </c:pt>
              </c:numCache>
            </c:numRef>
          </c:val>
          <c:extLst>
            <c:ext xmlns:c16="http://schemas.microsoft.com/office/drawing/2014/chart" uri="{C3380CC4-5D6E-409C-BE32-E72D297353CC}">
              <c16:uniqueId val="{00000007-34A4-4B92-B359-4E627BD49E25}"/>
            </c:ext>
          </c:extLst>
        </c:ser>
        <c:dLbls>
          <c:showLegendKey val="0"/>
          <c:showVal val="0"/>
          <c:showCatName val="0"/>
          <c:showSerName val="0"/>
          <c:showPercent val="0"/>
          <c:showBubbleSize val="0"/>
        </c:dLbls>
        <c:gapWidth val="100"/>
        <c:overlap val="100"/>
        <c:axId val="152920448"/>
        <c:axId val="152922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419</c:v>
                </c:pt>
                <c:pt idx="2">
                  <c:v>#N/A</c:v>
                </c:pt>
                <c:pt idx="3">
                  <c:v>#N/A</c:v>
                </c:pt>
                <c:pt idx="4">
                  <c:v>297</c:v>
                </c:pt>
                <c:pt idx="5">
                  <c:v>#N/A</c:v>
                </c:pt>
                <c:pt idx="6">
                  <c:v>#N/A</c:v>
                </c:pt>
                <c:pt idx="7">
                  <c:v>250</c:v>
                </c:pt>
                <c:pt idx="8">
                  <c:v>#N/A</c:v>
                </c:pt>
                <c:pt idx="9">
                  <c:v>#N/A</c:v>
                </c:pt>
                <c:pt idx="10">
                  <c:v>299</c:v>
                </c:pt>
                <c:pt idx="11">
                  <c:v>#N/A</c:v>
                </c:pt>
                <c:pt idx="12">
                  <c:v>#N/A</c:v>
                </c:pt>
                <c:pt idx="13">
                  <c:v>316</c:v>
                </c:pt>
                <c:pt idx="14">
                  <c:v>#N/A</c:v>
                </c:pt>
              </c:numCache>
            </c:numRef>
          </c:val>
          <c:smooth val="0"/>
          <c:extLst>
            <c:ext xmlns:c16="http://schemas.microsoft.com/office/drawing/2014/chart" uri="{C3380CC4-5D6E-409C-BE32-E72D297353CC}">
              <c16:uniqueId val="{00000008-34A4-4B92-B359-4E627BD49E25}"/>
            </c:ext>
          </c:extLst>
        </c:ser>
        <c:dLbls>
          <c:showLegendKey val="0"/>
          <c:showVal val="0"/>
          <c:showCatName val="0"/>
          <c:showSerName val="0"/>
          <c:showPercent val="0"/>
          <c:showBubbleSize val="0"/>
        </c:dLbls>
        <c:marker val="1"/>
        <c:smooth val="0"/>
        <c:axId val="152920448"/>
        <c:axId val="152922368"/>
      </c:lineChart>
      <c:catAx>
        <c:axId val="15292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922368"/>
        <c:crosses val="autoZero"/>
        <c:auto val="1"/>
        <c:lblAlgn val="ctr"/>
        <c:lblOffset val="100"/>
        <c:tickLblSkip val="1"/>
        <c:tickMarkSkip val="1"/>
        <c:noMultiLvlLbl val="0"/>
      </c:catAx>
      <c:valAx>
        <c:axId val="15292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2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9788</c:v>
                </c:pt>
                <c:pt idx="5">
                  <c:v>9638</c:v>
                </c:pt>
                <c:pt idx="8">
                  <c:v>9373</c:v>
                </c:pt>
                <c:pt idx="11">
                  <c:v>8988</c:v>
                </c:pt>
                <c:pt idx="14">
                  <c:v>8689</c:v>
                </c:pt>
              </c:numCache>
            </c:numRef>
          </c:val>
          <c:extLst>
            <c:ext xmlns:c16="http://schemas.microsoft.com/office/drawing/2014/chart" uri="{C3380CC4-5D6E-409C-BE32-E72D297353CC}">
              <c16:uniqueId val="{00000000-18BA-4EB0-B430-D7E03D258A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114</c:v>
                </c:pt>
                <c:pt idx="5">
                  <c:v>135</c:v>
                </c:pt>
                <c:pt idx="8">
                  <c:v>138</c:v>
                </c:pt>
                <c:pt idx="11">
                  <c:v>120</c:v>
                </c:pt>
                <c:pt idx="14">
                  <c:v>95</c:v>
                </c:pt>
              </c:numCache>
            </c:numRef>
          </c:val>
          <c:extLst>
            <c:ext xmlns:c16="http://schemas.microsoft.com/office/drawing/2014/chart" uri="{C3380CC4-5D6E-409C-BE32-E72D297353CC}">
              <c16:uniqueId val="{00000001-18BA-4EB0-B430-D7E03D258A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1311</c:v>
                </c:pt>
                <c:pt idx="5">
                  <c:v>1343</c:v>
                </c:pt>
                <c:pt idx="8">
                  <c:v>1943</c:v>
                </c:pt>
                <c:pt idx="11">
                  <c:v>2591</c:v>
                </c:pt>
                <c:pt idx="14">
                  <c:v>2667</c:v>
                </c:pt>
              </c:numCache>
            </c:numRef>
          </c:val>
          <c:extLst>
            <c:ext xmlns:c16="http://schemas.microsoft.com/office/drawing/2014/chart" uri="{C3380CC4-5D6E-409C-BE32-E72D297353CC}">
              <c16:uniqueId val="{00000002-18BA-4EB0-B430-D7E03D258A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325</c:v>
                </c:pt>
                <c:pt idx="9">
                  <c:v>40</c:v>
                </c:pt>
                <c:pt idx="12">
                  <c:v>67</c:v>
                </c:pt>
              </c:numCache>
            </c:numRef>
          </c:val>
          <c:extLst>
            <c:ext xmlns:c16="http://schemas.microsoft.com/office/drawing/2014/chart" uri="{C3380CC4-5D6E-409C-BE32-E72D297353CC}">
              <c16:uniqueId val="{00000003-18BA-4EB0-B430-D7E03D258A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BA-4EB0-B430-D7E03D258A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BA-4EB0-B430-D7E03D258A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2171</c:v>
                </c:pt>
                <c:pt idx="3">
                  <c:v>1708</c:v>
                </c:pt>
                <c:pt idx="6">
                  <c:v>1665</c:v>
                </c:pt>
                <c:pt idx="9">
                  <c:v>1649</c:v>
                </c:pt>
                <c:pt idx="12">
                  <c:v>1640</c:v>
                </c:pt>
              </c:numCache>
            </c:numRef>
          </c:val>
          <c:extLst>
            <c:ext xmlns:c16="http://schemas.microsoft.com/office/drawing/2014/chart" uri="{C3380CC4-5D6E-409C-BE32-E72D297353CC}">
              <c16:uniqueId val="{00000006-18BA-4EB0-B430-D7E03D258A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3552</c:v>
                </c:pt>
                <c:pt idx="3">
                  <c:v>3663</c:v>
                </c:pt>
                <c:pt idx="6">
                  <c:v>3506</c:v>
                </c:pt>
                <c:pt idx="9">
                  <c:v>3226</c:v>
                </c:pt>
                <c:pt idx="12">
                  <c:v>2929</c:v>
                </c:pt>
              </c:numCache>
            </c:numRef>
          </c:val>
          <c:extLst>
            <c:ext xmlns:c16="http://schemas.microsoft.com/office/drawing/2014/chart" uri="{C3380CC4-5D6E-409C-BE32-E72D297353CC}">
              <c16:uniqueId val="{00000007-18BA-4EB0-B430-D7E03D258A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660</c:v>
                </c:pt>
                <c:pt idx="3">
                  <c:v>604</c:v>
                </c:pt>
                <c:pt idx="6">
                  <c:v>562</c:v>
                </c:pt>
                <c:pt idx="9">
                  <c:v>506</c:v>
                </c:pt>
                <c:pt idx="12">
                  <c:v>441</c:v>
                </c:pt>
              </c:numCache>
            </c:numRef>
          </c:val>
          <c:extLst>
            <c:ext xmlns:c16="http://schemas.microsoft.com/office/drawing/2014/chart" uri="{C3380CC4-5D6E-409C-BE32-E72D297353CC}">
              <c16:uniqueId val="{00000008-18BA-4EB0-B430-D7E03D258A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BA-4EB0-B430-D7E03D258A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9762</c:v>
                </c:pt>
                <c:pt idx="3">
                  <c:v>9451</c:v>
                </c:pt>
                <c:pt idx="6">
                  <c:v>9652</c:v>
                </c:pt>
                <c:pt idx="9">
                  <c:v>9400</c:v>
                </c:pt>
                <c:pt idx="12">
                  <c:v>9186</c:v>
                </c:pt>
              </c:numCache>
            </c:numRef>
          </c:val>
          <c:extLst>
            <c:ext xmlns:c16="http://schemas.microsoft.com/office/drawing/2014/chart" uri="{C3380CC4-5D6E-409C-BE32-E72D297353CC}">
              <c16:uniqueId val="{0000000A-18BA-4EB0-B430-D7E03D258A7F}"/>
            </c:ext>
          </c:extLst>
        </c:ser>
        <c:dLbls>
          <c:showLegendKey val="0"/>
          <c:showVal val="0"/>
          <c:showCatName val="0"/>
          <c:showSerName val="0"/>
          <c:showPercent val="0"/>
          <c:showBubbleSize val="0"/>
        </c:dLbls>
        <c:gapWidth val="100"/>
        <c:overlap val="100"/>
        <c:axId val="161893376"/>
        <c:axId val="16189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4931</c:v>
                </c:pt>
                <c:pt idx="2">
                  <c:v>#N/A</c:v>
                </c:pt>
                <c:pt idx="3">
                  <c:v>#N/A</c:v>
                </c:pt>
                <c:pt idx="4">
                  <c:v>4308</c:v>
                </c:pt>
                <c:pt idx="5">
                  <c:v>#N/A</c:v>
                </c:pt>
                <c:pt idx="6">
                  <c:v>#N/A</c:v>
                </c:pt>
                <c:pt idx="7">
                  <c:v>4256</c:v>
                </c:pt>
                <c:pt idx="8">
                  <c:v>#N/A</c:v>
                </c:pt>
                <c:pt idx="9">
                  <c:v>#N/A</c:v>
                </c:pt>
                <c:pt idx="10">
                  <c:v>3121</c:v>
                </c:pt>
                <c:pt idx="11">
                  <c:v>#N/A</c:v>
                </c:pt>
                <c:pt idx="12">
                  <c:v>#N/A</c:v>
                </c:pt>
                <c:pt idx="13">
                  <c:v>2811</c:v>
                </c:pt>
                <c:pt idx="14">
                  <c:v>#N/A</c:v>
                </c:pt>
              </c:numCache>
            </c:numRef>
          </c:val>
          <c:smooth val="0"/>
          <c:extLst>
            <c:ext xmlns:c16="http://schemas.microsoft.com/office/drawing/2014/chart" uri="{C3380CC4-5D6E-409C-BE32-E72D297353CC}">
              <c16:uniqueId val="{0000000B-18BA-4EB0-B430-D7E03D258A7F}"/>
            </c:ext>
          </c:extLst>
        </c:ser>
        <c:dLbls>
          <c:showLegendKey val="0"/>
          <c:showVal val="0"/>
          <c:showCatName val="0"/>
          <c:showSerName val="0"/>
          <c:showPercent val="0"/>
          <c:showBubbleSize val="0"/>
        </c:dLbls>
        <c:marker val="1"/>
        <c:smooth val="0"/>
        <c:axId val="161893376"/>
        <c:axId val="161895552"/>
      </c:lineChart>
      <c:catAx>
        <c:axId val="16189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895552"/>
        <c:crosses val="autoZero"/>
        <c:auto val="1"/>
        <c:lblAlgn val="ctr"/>
        <c:lblOffset val="100"/>
        <c:tickLblSkip val="1"/>
        <c:tickMarkSkip val="1"/>
        <c:noMultiLvlLbl val="0"/>
      </c:catAx>
      <c:valAx>
        <c:axId val="16189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89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1653</c:v>
                </c:pt>
                <c:pt idx="1">
                  <c:v>2227</c:v>
                </c:pt>
                <c:pt idx="2">
                  <c:v>2204</c:v>
                </c:pt>
              </c:numCache>
            </c:numRef>
          </c:val>
          <c:extLst>
            <c:ext xmlns:c16="http://schemas.microsoft.com/office/drawing/2014/chart" uri="{C3380CC4-5D6E-409C-BE32-E72D297353CC}">
              <c16:uniqueId val="{00000000-6659-4985-9090-002DEAE63D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c:v>
                </c:pt>
                <c:pt idx="1">
                  <c:v>31</c:v>
                </c:pt>
                <c:pt idx="2">
                  <c:v>31</c:v>
                </c:pt>
              </c:numCache>
            </c:numRef>
          </c:val>
          <c:extLst>
            <c:ext xmlns:c16="http://schemas.microsoft.com/office/drawing/2014/chart" uri="{C3380CC4-5D6E-409C-BE32-E72D297353CC}">
              <c16:uniqueId val="{00000001-6659-4985-9090-002DEAE63D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1331</c:v>
                </c:pt>
                <c:pt idx="1">
                  <c:v>1336</c:v>
                </c:pt>
                <c:pt idx="2">
                  <c:v>1323</c:v>
                </c:pt>
              </c:numCache>
            </c:numRef>
          </c:val>
          <c:extLst>
            <c:ext xmlns:c16="http://schemas.microsoft.com/office/drawing/2014/chart" uri="{C3380CC4-5D6E-409C-BE32-E72D297353CC}">
              <c16:uniqueId val="{00000002-6659-4985-9090-002DEAE63D30}"/>
            </c:ext>
          </c:extLst>
        </c:ser>
        <c:dLbls>
          <c:showLegendKey val="0"/>
          <c:showVal val="0"/>
          <c:showCatName val="0"/>
          <c:showSerName val="0"/>
          <c:showPercent val="0"/>
          <c:showBubbleSize val="0"/>
        </c:dLbls>
        <c:gapWidth val="120"/>
        <c:overlap val="100"/>
        <c:axId val="161711232"/>
        <c:axId val="161712768"/>
      </c:barChart>
      <c:catAx>
        <c:axId val="16171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1712768"/>
        <c:crosses val="autoZero"/>
        <c:auto val="1"/>
        <c:lblAlgn val="ctr"/>
        <c:lblOffset val="100"/>
        <c:tickLblSkip val="1"/>
        <c:tickMarkSkip val="1"/>
        <c:noMultiLvlLbl val="0"/>
      </c:catAx>
      <c:valAx>
        <c:axId val="161712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171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{0382AB09-9D7A-480C-81E3-ACF5DA7ED1B3}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20E-43BC-82BF-82EE090C32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{A32A30FC-BB08-43B7-83F2-677F4A314D58}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0E-43BC-82BF-82EE090C32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{0CBCFFE9-678A-4CC0-B3FA-7AF25568D8D6}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0E-43BC-82BF-82EE090C32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{F9745193-A249-4BD7-981C-3E659E477265}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0E-43BC-82BF-82EE090C32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{C86BED44-BA7D-4920-B59F-B2D485E61C9D}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0E-43BC-82BF-82EE090C322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{A1D00992-79EF-4E5C-B432-165A07861BDC}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20E-43BC-82BF-82EE090C322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{D29CE459-FDFC-492D-9DA1-AB1046B4F2AA}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20E-43BC-82BF-82EE090C322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{B0A59654-F2E5-4E93-B40D-3AAE1401096F}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20E-43BC-82BF-82EE090C322B}"/>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{C61E5AB2-507F-4567-A224-E3AADB1C73D9}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20E-43BC-82BF-82EE090C32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64</c:v>
                </c:pt>
              </c:numCache>
            </c:numRef>
          </c:xVal>
          <c:yVal>
            <c:numRef>
              <c:f>公会計指標分析・財政指標組合せ分析表!$BP$51:$DC$51</c:f>
              <c:numCache>
                <c:formatCode>#,##0.0;"▲ "#,##0.0</c:formatCode>
                <c:ptCount val="40"/>
                <c:pt idx="32">
                  <c:v>78</c:v>
                </c:pt>
              </c:numCache>
            </c:numRef>
          </c:yVal>
          <c:smooth val="0"/>
          <c:extLst>
            <c:ext xmlns:c16="http://schemas.microsoft.com/office/drawing/2014/chart" uri="{C3380CC4-5D6E-409C-BE32-E72D297353CC}">
              <c16:uniqueId val="{00000009-E20E-43BC-82BF-82EE090C32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{F077C206-55D9-435A-856B-BFBD2F94DED9}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20E-43BC-82BF-82EE090C32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{82402F44-BCEB-4ED2-BBA4-942E20FACD4E}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0E-43BC-82BF-82EE090C32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{DE57982C-1BF2-46E0-8470-E1880AAC3A34}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0E-43BC-82BF-82EE090C32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{E382E903-A4EA-4AF9-B6E8-107F72BC4F1A}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0E-43BC-82BF-82EE090C32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{3B625BCE-5E6C-4E0D-B03C-BDBE8D25E08A}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0E-43BC-82BF-82EE090C322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{286686EF-9545-4669-9ACF-CF5D79ABCAF3}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20E-43BC-82BF-82EE090C322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{806709BA-B2C9-428A-A928-D294C8C85DA3}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20E-43BC-82BF-82EE090C322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{29973B44-DD66-43F0-BED5-B5EE7CA86E89}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20E-43BC-82BF-82EE090C322B}"/>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{3E4D9120-2F82-41FC-9A59-B6B77205806A}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20E-43BC-82BF-82EE090C32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60.3</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E20E-43BC-82BF-82EE090C322B}"/>
            </c:ext>
          </c:extLst>
        </c:ser>
        <c:dLbls>
          <c:showLegendKey val="0"/>
          <c:showVal val="1"/>
          <c:showCatName val="0"/>
          <c:showSerName val="0"/>
          <c:showPercent val="0"/>
          <c:showBubbleSize val="0"/>
        </c:dLbls>
        <c:axId val="46179840"/>
        <c:axId val="46181760"/>
      </c:scatterChart>
      <c:valAx>
        <c:axId val="46179840"/>
        <c:scaling>
          <c:orientation val="minMax"/>
          <c:max val="64.399999999999991"/>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{CB248FA0-3344-496E-8D9C-222E807AAEB9}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731-4993-B045-BC23703D0C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{ACACBA94-1AC2-408E-A600-56615489E25F}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31-4993-B045-BC23703D0C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{A53080DB-ED06-4AF3-8943-B61EE81BC6FA}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31-4993-B045-BC23703D0C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{809EE88F-8633-4445-A7ED-B477146603E7}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31-4993-B045-BC23703D0C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{5F2A6410-4E67-4467-8B7F-8C4D30B0E4CF}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31-4993-B045-BC23703D0C3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{459C213B-5814-4B47-A0F3-268D1F8EA233}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731-4993-B045-BC23703D0C3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{0880A9CE-F6CE-4710-826A-264A52D68C36}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731-4993-B045-BC23703D0C3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{D1A5E504-A827-4289-8326-589CAD091F28}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731-4993-B045-BC23703D0C3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{670B2020-B67E-409E-92AB-2532F998B95C}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731-4993-B045-BC23703D0C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10.3</c:v>
                </c:pt>
                <c:pt idx="16">
                  <c:v>8.4</c:v>
                </c:pt>
                <c:pt idx="24">
                  <c:v>7.4</c:v>
                </c:pt>
                <c:pt idx="32">
                  <c:v>7.7</c:v>
                </c:pt>
              </c:numCache>
            </c:numRef>
          </c:xVal>
          <c:yVal>
            <c:numRef>
              <c:f>公会計指標分析・財政指標組合せ分析表!$BP$73:$DC$73</c:f>
              <c:numCache>
                <c:formatCode>#,##0.0;"▲ "#,##0.0</c:formatCode>
                <c:ptCount val="40"/>
                <c:pt idx="0">
                  <c:v>129.69999999999999</c:v>
                </c:pt>
                <c:pt idx="8">
                  <c:v>115.7</c:v>
                </c:pt>
                <c:pt idx="16">
                  <c:v>110.5</c:v>
                </c:pt>
                <c:pt idx="24">
                  <c:v>83.5</c:v>
                </c:pt>
                <c:pt idx="32">
                  <c:v>78</c:v>
                </c:pt>
              </c:numCache>
            </c:numRef>
          </c:yVal>
          <c:smooth val="0"/>
          <c:extLst>
            <c:ext xmlns:c16="http://schemas.microsoft.com/office/drawing/2014/chart" uri="{C3380CC4-5D6E-409C-BE32-E72D297353CC}">
              <c16:uniqueId val="{00000009-F731-4993-B045-BC23703D0C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{C9DBFE73-5C6F-4D6C-A4CD-4086F418135F}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731-4993-B045-BC23703D0C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{AF22D0F2-3E4B-4E6D-AF33-B053FE2222AF}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31-4993-B045-BC23703D0C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{30CB3371-ACA5-4EF3-B1A8-DA886016691E}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31-4993-B045-BC23703D0C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{8F84E554-4F2B-4EE8-9430-95FA86B3C9B3}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31-4993-B045-BC23703D0C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{CDA36B10-2CC7-4A31-BB0A-E010806C9044}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31-4993-B045-BC23703D0C3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{B022446B-7C05-4408-88A4-16921C7FF6FF}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731-4993-B045-BC23703D0C3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{F4BFB121-8F85-4BAE-9DA9-8373B28BC541}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731-4993-B045-BC23703D0C35}"/>
                </c:ext>
              </c:extLst>
            </c:dLbl>
            <c:dLbl>
              <c:idx val="24"/>
              <c:layout>
                <c:manualLayout>
                  <c:x val="-2.5418139869875664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{F9E09F69-AE47-49C4-89DD-47D35B8F8B53}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731-4993-B045-BC23703D0C35}"/>
                </c:ext>
              </c:extLst>
            </c:dLbl>
            <c:dLbl>
              <c:idx val="32"/>
              <c:layout>
                <c:manualLayout>
                  <c:x val="-3.7977843368345601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{5E6F0F88-ACA1-4408-AB84-CBC33E165719}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731-4993-B045-BC23703D0C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8.1</c:v>
                </c:pt>
                <c:pt idx="24">
                  <c:v>7.3</c:v>
                </c:pt>
                <c:pt idx="32">
                  <c:v>7.2</c:v>
                </c:pt>
              </c:numCache>
            </c:numRef>
          </c:xVal>
          <c:yVal>
            <c:numRef>
              <c:f>公会計指標分析・財政指標組合せ分析表!$BP$77:$DC$77</c:f>
              <c:numCache>
                <c:formatCode>#,##0.0;"▲ "#,##0.0</c:formatCode>
                <c:ptCount val="40"/>
                <c:pt idx="0">
                  <c:v>18.899999999999999</c:v>
                </c:pt>
                <c:pt idx="8">
                  <c:v>10.199999999999999</c:v>
                </c:pt>
                <c:pt idx="16">
                  <c:v>0.8</c:v>
                </c:pt>
                <c:pt idx="24">
                  <c:v>0</c:v>
                </c:pt>
                <c:pt idx="32">
                  <c:v>0</c:v>
                </c:pt>
              </c:numCache>
            </c:numRef>
          </c:yVal>
          <c:smooth val="0"/>
          <c:extLst>
            <c:ext xmlns:c16="http://schemas.microsoft.com/office/drawing/2014/chart" uri="{C3380CC4-5D6E-409C-BE32-E72D297353CC}">
              <c16:uniqueId val="{00000013-F731-4993-B045-BC23703D0C35}"/>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年度以降で元利償還金が増加している。これは、昨年度より元金償還が始まった平成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年度の合併特例事業債の償還が影響している。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一方、地方交付税の財政措置がある臨時財政対策債や過疎対策・辺地対策・合併特例事業債といった財政運営に有利な地方債の発行により実質公債費比率の分子が増加しないよう努めている。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今後も町債発行額の抑制を図りながら、健全な財政運営を行っていく。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将来支払う一般会計等において地方債額は</a:t>
          </a:r>
          <a:r>
            <a:rPr kumimoji="1" lang="en-US" altLang="ja-JP" sz="1400">
              <a:latin typeface="ＭＳ ゴシック" pitchFamily="49" charset="-128"/>
              <a:ea typeface="ＭＳ ゴシック" pitchFamily="49" charset="-128"/>
            </a:rPr>
            <a:t>214</a:t>
          </a:r>
          <a:r>
            <a:rPr kumimoji="1" lang="ja-JP" altLang="en-US" sz="1400">
              <a:latin typeface="ＭＳ ゴシック" pitchFamily="49" charset="-128"/>
              <a:ea typeface="ＭＳ ゴシック" pitchFamily="49" charset="-128"/>
            </a:rPr>
            <a:t>百万円、組合等負担等見込額が</a:t>
          </a:r>
          <a:r>
            <a:rPr kumimoji="1" lang="en-US" altLang="ja-JP" sz="1400">
              <a:latin typeface="ＭＳ ゴシック" pitchFamily="49" charset="-128"/>
              <a:ea typeface="ＭＳ ゴシック" pitchFamily="49" charset="-128"/>
            </a:rPr>
            <a:t>297</a:t>
          </a:r>
          <a:r>
            <a:rPr kumimoji="1" lang="ja-JP" altLang="en-US" sz="1400">
              <a:latin typeface="ＭＳ ゴシック" pitchFamily="49" charset="-128"/>
              <a:ea typeface="ＭＳ ゴシック" pitchFamily="49" charset="-128"/>
            </a:rPr>
            <a:t>百万円減少となり、それに充当できる財源においては減少が少なかったことから結果将来負担比率の分子は前年度より</a:t>
          </a:r>
          <a:r>
            <a:rPr kumimoji="1" lang="en-US" altLang="ja-JP" sz="1400">
              <a:latin typeface="ＭＳ ゴシック" pitchFamily="49" charset="-128"/>
              <a:ea typeface="ＭＳ ゴシック" pitchFamily="49" charset="-128"/>
            </a:rPr>
            <a:t>310</a:t>
          </a:r>
          <a:r>
            <a:rPr kumimoji="1" lang="ja-JP" altLang="en-US" sz="1400">
              <a:latin typeface="ＭＳ ゴシック" pitchFamily="49" charset="-128"/>
              <a:ea typeface="ＭＳ ゴシック" pitchFamily="49" charset="-128"/>
            </a:rPr>
            <a:t>百万円減少することとなった。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今後も全国的に見ても高い住民一人当たりの公債費を減少させるよう、計画的な地方債の活用を行っていく。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和歌山県紀美野町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財政調整基金については、全基金のうちの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％とそのほとんどを占めている。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その他特定目的基金については、総額として増減の乏しい状況となっている。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今後は公共施設の老朽化対策や道の駅整備事業らの大規模事業が控えることから基金残高については減少すると思われる。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中長期的な視点を継続し必要な分については取崩しを行いつつも、災害などの緊急的な案件にも対応できるよう備えていく。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る合併振興基金については、合併後の町民の連携強化及び地域振興を図る事業に充当するものである。地上デジタル放送中継施設基金は、町が運営する中継施設の維持管理等に係る経費に充てられるものである。上芝貞雄文化・教育振興基金は文化・教育の振興を図るための経費に充てられるものである。中山間ふるさと・水と土保全対策基金については、ため池や用水路当の機能を維持するための住民活動の促進するための経費に充当するものである。福祉基金は福祉活動の促進等に充て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その他特定目的基金で増減のあるものは利息の再積によるものが多いが、地上デジタル放送中継施設基金については、毎年施設の維持に要する経費を繰入を行っているため年々減少している。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合併振興基金については、償還が済んだ額から平成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保育所移築事業等の一部に充当を予定。また地上デジタル放送中継施設基金については、今後大規模な設備更新を予定しており減少する見込み。一方で、公共施設の維持整備を目的とした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年度に設置する予定とし、必要額の積立てを行っていく。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年度からの合併算定替の縮減を見越して、中長期計画を立て取り組んできたところ、支所等経費や地方創生関係の算定もあり減少幅が少なかったことから平成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年度において財政調整基金の金額が増加する要因となった。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％を基準として積立額が推移するように考える。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現在積立が多い額については、平成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年度を期限として策定する個別施設計画を踏まえ、維持に要する財源として公共施設の維持整備を目的とした特定目的の基金の設置を予定しており、当基金の財源として活用していく。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増減なく推移している。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当面の間は繰り上げての償還を行うことがないこと、償還額が一時的に増加することがないよう計画的な起債を心がけていることから、現状のまま推移するものと思われる。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FEC5F20-3345-42A0-8BA8-AC18D311A9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88D608C-19D8-471C-BA51-E7131CC22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6FB1522-AB21-42D0-B969-9430C5FD6B5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F91EA70-BCE6-4AD4-805B-325A2E6744B3}"/>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7FBFF0B-BC87-4452-876F-7B300B8AFC4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E55EF9F-E27A-4E24-B29E-5B3D3E7FEC37}"/>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1B2E599-E8B8-40C2-AE0B-DB369D90F84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16785A1-D77C-44C6-AA88-9D9837F2443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13B43CD-636D-4932-AB93-F5A93DEFEBFD}"/>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A62577B-EDE1-4A10-A09C-6D0E0BB5B3B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DC070B4-8210-4B7D-A3C5-243E42CDC35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A21FB96-F75E-4496-9389-8E498A07FE5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9,132
128.34
7,681,020
7,139,044
522,228
4,697,054
9,185,647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C515D7B-1551-4056-879E-EF4B6EA6E66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E43D4A7-6FAB-4CE5-AD62-2CE1CAD0C67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77E046C-CABA-45AF-87EC-90029A7E6ED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52594D2-250D-451B-B8E2-4B2D42AE54F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2BEA81F-F4B0-4130-ADCD-785BDD7DEEC6}"/>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21D22D5-6FB9-4EC3-85CA-1CD6C63D790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EA15511-CD85-4DB8-A16A-5293E6235C4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6FAD12E-6995-4C36-A0FA-FF0065B3A21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6D40114-B44B-4403-B8CC-87688EB371A8}"/>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8B03F58-1530-4216-9CFC-1707FEFC156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046E5B1-110F-45D3-8F3E-036D5523AF2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6B4FAD4-0EF8-4663-883D-F6E41366AD24}"/>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6A270C7-7B70-42CA-87DA-766C597B2E2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96119A4-46CD-47D3-8A3B-C41C8F72B3B5}"/>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D8718A2-67A2-4E19-8BB1-6C083269A6C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592443D-84FF-4E86-A165-9B1A48ABD14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0F933A2-695C-49E3-B588-DFF16930164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4A21116-3EF5-4212-A366-20F2E92F0A7A}"/>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6220BC78-2BE8-473C-9242-4A14CE340069}"/>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F25DE8D4-9D9A-483F-9C13-2341A0F2AF7E}"/>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3DFFFFF1-D367-4FBB-A834-CB2A3DDFBBB9}"/>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B6ADDA3-88DB-4539-8B28-3C29E46412B8}"/>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E7B8DAE9-C5B0-4960-9F60-B49745A65A1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98D1CCCF-A033-4FA2-9249-D2246BBCC4FB}"/>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3111DD90-B427-4BE2-B266-4E86D24EC8B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AEE44A36-1CDB-4AE4-9373-E870DEACC0B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3ED723FC-68CE-4808-AC8D-F9E06D87517A}"/>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A0A44D20-E883-418F-A3CA-6B09907AEA1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28C3597-21E3-425C-B502-6DE8B24738A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C90F865-9234-4FBB-9FCF-F6E13065526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48B72F52-FDC5-495B-BC6C-0EAFDE2482B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81174ED-95FF-4DF0-B89F-7F7DC198E8B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8807036-9790-4F73-892D-2D974CE5CD5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52995FF0-653C-4D00-ACEC-398212B14A22}"/>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当町の有形固定資産償却率は</a:t>
          </a:r>
          <a:r>
            <a:rPr kumimoji="1" lang="en-US" altLang="ja-JP" sz="1100">
              <a:latin typeface="ＭＳ Ｐゴシック" panose="020B0600070205080204" pitchFamily="50" charset="-128"/>
              <a:ea typeface="ＭＳ Ｐゴシック" panose="020B0600070205080204" pitchFamily="50" charset="-128"/>
            </a:rPr>
            <a:t>64.0</a:t>
          </a:r>
          <a:r>
            <a:rPr kumimoji="1" lang="ja-JP" altLang="en-US" sz="1100">
              <a:latin typeface="ＭＳ Ｐゴシック" panose="020B0600070205080204" pitchFamily="50" charset="-128"/>
              <a:ea typeface="ＭＳ Ｐゴシック" panose="020B0600070205080204" pitchFamily="50" charset="-128"/>
            </a:rPr>
            <a:t>％で、全国平均及び和歌山県平均、類似団体平均を上回っており、保有資産の老朽化が進行していると見受けられる。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今後の方針としては、老朽化した施設の修繕・除却・新設の見極めを各施設ごとに行い、財政的な負担を毎年度平準化していくことが求められると考えられる。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179B040-98C5-443A-BDDA-D6147226F489}"/>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F50136A-D3C5-4DDD-AD0C-400CDFEB23D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62647907-88A5-4367-A597-C3C1209B4471}"/>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39DB185C-3F90-435F-B494-3E1168540531}"/>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17F9BEFE-C014-4351-BD5A-3697A742FB41}"/>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71EC870C-041F-484D-9C04-810FA4D005D1}"/>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C40B2DF9-97EC-4CC3-BD81-E4568CA3D974}"/>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FE5362B-C0FB-4EE7-9FED-8986D474650B}"/>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5427104B-F2A4-4320-89F3-E76C32A55042}"/>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6297EFA1-6A91-44EC-AF87-3E13C147CF5B}"/>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AB5B630D-93E1-48D4-8288-E31AF492CBDE}"/>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CE07373E-16F4-4CE5-A557-1B07378AA45F}"/>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F5CB911D-1795-4E64-97D3-823E73260ED7}"/>
            </a:ext>
          </a:extLst>
        </xdr:cNvPr>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C5D782CD-8D54-42E2-9652-59D51D25D38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D84BD764-4C82-4424-845D-CA48642B7E96}"/>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535A478D-0811-4598-81AB-6115C6EA0D7E}"/>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a:extLst>
            <a:ext uri="{FF2B5EF4-FFF2-40B4-BE49-F238E27FC236}">
              <a16:creationId xmlns:a16="http://schemas.microsoft.com/office/drawing/2014/main" id="{1F6C0302-7479-49AC-999C-E46726CB2AE8}"/>
            </a:ext>
          </a:extLst>
        </xdr:cNvPr>
        <xdr:cNvCxnSpPr/>
      </xdr:nvCxnSpPr>
      <xdr:spPr>
        <a:xfrm flipV="1">
          <a:off x="4760595" y="4776999"/>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a:extLst>
            <a:ext uri="{FF2B5EF4-FFF2-40B4-BE49-F238E27FC236}">
              <a16:creationId xmlns:a16="http://schemas.microsoft.com/office/drawing/2014/main" id="{7D8B8ED5-B73E-420D-84F3-317175E9EB4C}"/>
            </a:ext>
          </a:extLst>
        </xdr:cNvPr>
        <xdr:cNvSpPr txBox="1"/>
      </xdr:nvSpPr>
      <xdr:spPr>
        <a:xfrm>
          <a:off x="4813300" y="595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a:extLst>
            <a:ext uri="{FF2B5EF4-FFF2-40B4-BE49-F238E27FC236}">
              <a16:creationId xmlns:a16="http://schemas.microsoft.com/office/drawing/2014/main" id="{6E2B4468-42AA-4B8C-8403-1BBF9D514B8C}"/>
            </a:ext>
          </a:extLst>
        </xdr:cNvPr>
        <xdr:cNvCxnSpPr/>
      </xdr:nvCxnSpPr>
      <xdr:spPr>
        <a:xfrm>
          <a:off x="4673600" y="595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a:extLst>
            <a:ext uri="{FF2B5EF4-FFF2-40B4-BE49-F238E27FC236}">
              <a16:creationId xmlns:a16="http://schemas.microsoft.com/office/drawing/2014/main" id="{58B54E0C-9843-427F-980F-ED7109839FED}"/>
            </a:ext>
          </a:extLst>
        </xdr:cNvPr>
        <xdr:cNvSpPr txBox="1"/>
      </xdr:nvSpPr>
      <xdr:spPr>
        <a:xfrm>
          <a:off x="4813300" y="4552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a:extLst>
            <a:ext uri="{FF2B5EF4-FFF2-40B4-BE49-F238E27FC236}">
              <a16:creationId xmlns:a16="http://schemas.microsoft.com/office/drawing/2014/main" id="{7763806B-0D20-41BF-A32C-9339EBE050BE}"/>
            </a:ext>
          </a:extLst>
        </xdr:cNvPr>
        <xdr:cNvCxnSpPr/>
      </xdr:nvCxnSpPr>
      <xdr:spPr>
        <a:xfrm>
          <a:off x="4673600" y="477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a:extLst>
            <a:ext uri="{FF2B5EF4-FFF2-40B4-BE49-F238E27FC236}">
              <a16:creationId xmlns:a16="http://schemas.microsoft.com/office/drawing/2014/main" id="{65E11962-26F6-4077-9A74-D331CBD6D0B9}"/>
            </a:ext>
          </a:extLst>
        </xdr:cNvPr>
        <xdr:cNvSpPr txBox="1"/>
      </xdr:nvSpPr>
      <xdr:spPr>
        <a:xfrm>
          <a:off x="4813300" y="5183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a:extLst>
            <a:ext uri="{FF2B5EF4-FFF2-40B4-BE49-F238E27FC236}">
              <a16:creationId xmlns:a16="http://schemas.microsoft.com/office/drawing/2014/main" id="{7583CFAA-B6D8-40E3-9136-8C8A1F42A119}"/>
            </a:ext>
          </a:extLst>
        </xdr:cNvPr>
        <xdr:cNvSpPr/>
      </xdr:nvSpPr>
      <xdr:spPr>
        <a:xfrm>
          <a:off x="4711700" y="520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a:extLst>
            <a:ext uri="{FF2B5EF4-FFF2-40B4-BE49-F238E27FC236}">
              <a16:creationId xmlns:a16="http://schemas.microsoft.com/office/drawing/2014/main" id="{2FBB4F67-0409-4783-B323-30ED7A27B24D}"/>
            </a:ext>
          </a:extLst>
        </xdr:cNvPr>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a:extLst>
            <a:ext uri="{FF2B5EF4-FFF2-40B4-BE49-F238E27FC236}">
              <a16:creationId xmlns:a16="http://schemas.microsoft.com/office/drawing/2014/main" id="{C9780A2D-EAD9-4F5D-99D8-2E3653E75672}"/>
            </a:ext>
          </a:extLst>
        </xdr:cNvPr>
        <xdr:cNvSpPr/>
      </xdr:nvSpPr>
      <xdr:spPr>
        <a:xfrm>
          <a:off x="3238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C25BE29E-BAC9-4FB6-9B22-CA8C8A8255D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0637C1F-38E8-488E-9D01-CDE90320392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72C5C4E-8BFF-41A1-93E1-7DE376E9D7D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F47B0C3-93E6-4702-A0A1-CF718522367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AAB108F-0EB0-4712-B92B-60118E5C7AC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166158</xdr:rowOff>
    </xdr:from>
    <xdr:to>
      <xdr:col>23</xdr:col>
      <xdr:colOff>136525</xdr:colOff>
      <xdr:row>30</xdr:row>
      <xdr:rowOff>96308</xdr:rowOff>
    </xdr:to>
    <xdr:sp macro="" textlink="">
      <xdr:nvSpPr>
        <xdr:cNvPr id="78" name="楕円 77">
          <a:extLst>
            <a:ext uri="{FF2B5EF4-FFF2-40B4-BE49-F238E27FC236}">
              <a16:creationId xmlns:a16="http://schemas.microsoft.com/office/drawing/2014/main" id="{A0C635B6-8E9F-4F64-B001-8232FFB9D493}"/>
            </a:ext>
          </a:extLst>
        </xdr:cNvPr>
        <xdr:cNvSpPr/>
      </xdr:nvSpPr>
      <xdr:spPr>
        <a:xfrm>
          <a:off x="4711700" y="51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17585</xdr:rowOff>
    </xdr:from>
    <xdr:ext cx="405111" cy="259045"/>
    <xdr:sp macro="" textlink="">
      <xdr:nvSpPr>
        <xdr:cNvPr id="79" name="有形固定資産減価償却率該当値テキスト">
          <a:extLst>
            <a:ext uri="{FF2B5EF4-FFF2-40B4-BE49-F238E27FC236}">
              <a16:creationId xmlns:a16="http://schemas.microsoft.com/office/drawing/2014/main" id="{14F55127-3EF4-4AB3-BBAE-822474A459B5}"/>
            </a:ext>
          </a:extLst>
        </xdr:cNvPr>
        <xdr:cNvSpPr txBox="1"/>
      </xdr:nvSpPr>
      <xdr:spPr>
        <a:xfrm>
          <a:off x="4813300" y="49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80" name="n_1aveValue有形固定資産減価償却率">
          <a:extLst>
            <a:ext uri="{FF2B5EF4-FFF2-40B4-BE49-F238E27FC236}">
              <a16:creationId xmlns:a16="http://schemas.microsoft.com/office/drawing/2014/main" id="{D21E1F6A-AEF4-4C0F-B5F6-74A9E52630D2}"/>
            </a:ext>
          </a:extLst>
        </xdr:cNvPr>
        <xdr:cNvSpPr txBox="1"/>
      </xdr:nvSpPr>
      <xdr:spPr>
        <a:xfrm>
          <a:off x="38360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1" name="n_2aveValue有形固定資産減価償却率">
          <a:extLst>
            <a:ext uri="{FF2B5EF4-FFF2-40B4-BE49-F238E27FC236}">
              <a16:creationId xmlns:a16="http://schemas.microsoft.com/office/drawing/2014/main" id="{685E2C4B-7EF1-4A1E-8C4F-974F6F8AD65E}"/>
            </a:ext>
          </a:extLst>
        </xdr:cNvPr>
        <xdr:cNvSpPr txBox="1"/>
      </xdr:nvSpPr>
      <xdr:spPr>
        <a:xfrm>
          <a:off x="3086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a:extLst>
            <a:ext uri="{FF2B5EF4-FFF2-40B4-BE49-F238E27FC236}">
              <a16:creationId xmlns:a16="http://schemas.microsoft.com/office/drawing/2014/main" id="{7E7905BC-D966-4A3E-B4B1-BAF6960BE463}"/>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a:extLst>
            <a:ext uri="{FF2B5EF4-FFF2-40B4-BE49-F238E27FC236}">
              <a16:creationId xmlns:a16="http://schemas.microsoft.com/office/drawing/2014/main" id="{867283C7-1455-4D77-8E19-5EE23CE33503}"/>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a:extLst>
            <a:ext uri="{FF2B5EF4-FFF2-40B4-BE49-F238E27FC236}">
              <a16:creationId xmlns:a16="http://schemas.microsoft.com/office/drawing/2014/main" id="{A0665F04-C9A6-42E1-B317-1C6148F4D312}"/>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a:extLst>
            <a:ext uri="{FF2B5EF4-FFF2-40B4-BE49-F238E27FC236}">
              <a16:creationId xmlns:a16="http://schemas.microsoft.com/office/drawing/2014/main" id="{4D9B1E44-6958-459E-965F-3CCA530E56D1}"/>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a:extLst>
            <a:ext uri="{FF2B5EF4-FFF2-40B4-BE49-F238E27FC236}">
              <a16:creationId xmlns:a16="http://schemas.microsoft.com/office/drawing/2014/main" id="{7A0A0A61-29E1-41E0-B878-956B6CB05DF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a:extLst>
            <a:ext uri="{FF2B5EF4-FFF2-40B4-BE49-F238E27FC236}">
              <a16:creationId xmlns:a16="http://schemas.microsoft.com/office/drawing/2014/main" id="{E6F2D300-C94A-46EA-8D40-590D63CDE1DB}"/>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a:extLst>
            <a:ext uri="{FF2B5EF4-FFF2-40B4-BE49-F238E27FC236}">
              <a16:creationId xmlns:a16="http://schemas.microsoft.com/office/drawing/2014/main" id="{6ECE0E07-8713-4689-B951-9069CE228B7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a:extLst>
            <a:ext uri="{FF2B5EF4-FFF2-40B4-BE49-F238E27FC236}">
              <a16:creationId xmlns:a16="http://schemas.microsoft.com/office/drawing/2014/main" id="{00537D67-632F-4952-A03A-16FF7B049EDE}"/>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a:extLst>
            <a:ext uri="{FF2B5EF4-FFF2-40B4-BE49-F238E27FC236}">
              <a16:creationId xmlns:a16="http://schemas.microsoft.com/office/drawing/2014/main" id="{A4DAAA9F-D8AE-452A-ABF0-F2E3E108CD92}"/>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a:extLst>
            <a:ext uri="{FF2B5EF4-FFF2-40B4-BE49-F238E27FC236}">
              <a16:creationId xmlns:a16="http://schemas.microsoft.com/office/drawing/2014/main" id="{51A8EF5D-2DA6-444A-90C2-C622CA1B452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a:extLst>
            <a:ext uri="{FF2B5EF4-FFF2-40B4-BE49-F238E27FC236}">
              <a16:creationId xmlns:a16="http://schemas.microsoft.com/office/drawing/2014/main" id="{DC6365ED-7442-425A-94B3-58C314DA68C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a:extLst>
            <a:ext uri="{FF2B5EF4-FFF2-40B4-BE49-F238E27FC236}">
              <a16:creationId xmlns:a16="http://schemas.microsoft.com/office/drawing/2014/main" id="{30765DA6-A89D-4B72-A66C-E8D23069C38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a:extLst>
            <a:ext uri="{FF2B5EF4-FFF2-40B4-BE49-F238E27FC236}">
              <a16:creationId xmlns:a16="http://schemas.microsoft.com/office/drawing/2014/main" id="{83C3F7F6-2F8E-4992-8377-272579BD95D2}"/>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当町の債務償還加納年数は、</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年と類似団体に比べ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ポイント高いものとなっている。これは自主財源に乏しい財政事情から交付税算定の高い地方債に依存しているため、地方債残高が高く将来負担額もおのずと高くなることに起因している。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5" name="テキスト ボックス 94">
          <a:extLst>
            <a:ext uri="{FF2B5EF4-FFF2-40B4-BE49-F238E27FC236}">
              <a16:creationId xmlns:a16="http://schemas.microsoft.com/office/drawing/2014/main" id="{8D2F464C-9629-4A14-A5A5-FB5B52615BDD}"/>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a:extLst>
            <a:ext uri="{FF2B5EF4-FFF2-40B4-BE49-F238E27FC236}">
              <a16:creationId xmlns:a16="http://schemas.microsoft.com/office/drawing/2014/main" id="{4B4A7268-4802-4CED-AF5A-7AE58DF6B16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a:extLst>
            <a:ext uri="{FF2B5EF4-FFF2-40B4-BE49-F238E27FC236}">
              <a16:creationId xmlns:a16="http://schemas.microsoft.com/office/drawing/2014/main" id="{4593AE86-28A4-4677-823F-FB464A90B7AA}"/>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a:extLst>
            <a:ext uri="{FF2B5EF4-FFF2-40B4-BE49-F238E27FC236}">
              <a16:creationId xmlns:a16="http://schemas.microsoft.com/office/drawing/2014/main" id="{43128FA1-487C-46C9-A6BB-BC35C52A4299}"/>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a:extLst>
            <a:ext uri="{FF2B5EF4-FFF2-40B4-BE49-F238E27FC236}">
              <a16:creationId xmlns:a16="http://schemas.microsoft.com/office/drawing/2014/main" id="{76C6E8B0-05EF-4A6B-8760-269634B3E288}"/>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a:extLst>
            <a:ext uri="{FF2B5EF4-FFF2-40B4-BE49-F238E27FC236}">
              <a16:creationId xmlns:a16="http://schemas.microsoft.com/office/drawing/2014/main" id="{5554C896-2871-4F5F-9EAB-35ACE5B73453}"/>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a:extLst>
            <a:ext uri="{FF2B5EF4-FFF2-40B4-BE49-F238E27FC236}">
              <a16:creationId xmlns:a16="http://schemas.microsoft.com/office/drawing/2014/main" id="{F45AEFCD-7D6E-4688-AD0D-57A97E74D176}"/>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a:extLst>
            <a:ext uri="{FF2B5EF4-FFF2-40B4-BE49-F238E27FC236}">
              <a16:creationId xmlns:a16="http://schemas.microsoft.com/office/drawing/2014/main" id="{5717A4A6-9C00-4782-A80C-1118FE523C84}"/>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a:extLst>
            <a:ext uri="{FF2B5EF4-FFF2-40B4-BE49-F238E27FC236}">
              <a16:creationId xmlns:a16="http://schemas.microsoft.com/office/drawing/2014/main" id="{05773670-01AC-46E7-A159-6109DDF8AD17}"/>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a:extLst>
            <a:ext uri="{FF2B5EF4-FFF2-40B4-BE49-F238E27FC236}">
              <a16:creationId xmlns:a16="http://schemas.microsoft.com/office/drawing/2014/main" id="{4541CBC9-B39C-457D-8BD1-611826D4570D}"/>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a:extLst>
            <a:ext uri="{FF2B5EF4-FFF2-40B4-BE49-F238E27FC236}">
              <a16:creationId xmlns:a16="http://schemas.microsoft.com/office/drawing/2014/main" id="{AC8D6738-1462-4CC5-8B4A-5AF4CA63C8EC}"/>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a:extLst>
            <a:ext uri="{FF2B5EF4-FFF2-40B4-BE49-F238E27FC236}">
              <a16:creationId xmlns:a16="http://schemas.microsoft.com/office/drawing/2014/main" id="{ACAFCD22-B237-469C-A1E7-34435F0DF244}"/>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a:extLst>
            <a:ext uri="{FF2B5EF4-FFF2-40B4-BE49-F238E27FC236}">
              <a16:creationId xmlns:a16="http://schemas.microsoft.com/office/drawing/2014/main" id="{38D4D64E-12DE-4E49-A7C5-4C9E2619E748}"/>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a:extLst>
            <a:ext uri="{FF2B5EF4-FFF2-40B4-BE49-F238E27FC236}">
              <a16:creationId xmlns:a16="http://schemas.microsoft.com/office/drawing/2014/main" id="{CE606A3F-AAB7-4555-8C08-162B86EFC2BB}"/>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a:extLst>
            <a:ext uri="{FF2B5EF4-FFF2-40B4-BE49-F238E27FC236}">
              <a16:creationId xmlns:a16="http://schemas.microsoft.com/office/drawing/2014/main" id="{9E38610D-DB0C-42E8-8F0F-9BADE0B68A0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0" name="直線コネクタ 109">
          <a:extLst>
            <a:ext uri="{FF2B5EF4-FFF2-40B4-BE49-F238E27FC236}">
              <a16:creationId xmlns:a16="http://schemas.microsoft.com/office/drawing/2014/main" id="{463271C5-CBCA-46A1-B573-100130A0060C}"/>
            </a:ext>
          </a:extLst>
        </xdr:cNvPr>
        <xdr:cNvCxnSpPr/>
      </xdr:nvCxnSpPr>
      <xdr:spPr>
        <a:xfrm flipV="1">
          <a:off x="14793595" y="4553303"/>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a:extLst>
            <a:ext uri="{FF2B5EF4-FFF2-40B4-BE49-F238E27FC236}">
              <a16:creationId xmlns:a16="http://schemas.microsoft.com/office/drawing/2014/main" id="{CB6597B9-C720-468D-9904-D5E91AAD94A9}"/>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a:extLst>
            <a:ext uri="{FF2B5EF4-FFF2-40B4-BE49-F238E27FC236}">
              <a16:creationId xmlns:a16="http://schemas.microsoft.com/office/drawing/2014/main" id="{1F799C93-1991-4DED-AA00-A83837FE006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3" name="債務償還可能年数最大値テキスト">
          <a:extLst>
            <a:ext uri="{FF2B5EF4-FFF2-40B4-BE49-F238E27FC236}">
              <a16:creationId xmlns:a16="http://schemas.microsoft.com/office/drawing/2014/main" id="{34F22060-6587-4ED5-8FB3-831AD97A2756}"/>
            </a:ext>
          </a:extLst>
        </xdr:cNvPr>
        <xdr:cNvSpPr txBox="1"/>
      </xdr:nvSpPr>
      <xdr:spPr>
        <a:xfrm>
          <a:off x="14846300" y="432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4" name="直線コネクタ 113">
          <a:extLst>
            <a:ext uri="{FF2B5EF4-FFF2-40B4-BE49-F238E27FC236}">
              <a16:creationId xmlns:a16="http://schemas.microsoft.com/office/drawing/2014/main" id="{505FD267-CEB1-41DB-86C2-8AA073525DE7}"/>
            </a:ext>
          </a:extLst>
        </xdr:cNvPr>
        <xdr:cNvCxnSpPr/>
      </xdr:nvCxnSpPr>
      <xdr:spPr>
        <a:xfrm>
          <a:off x="14706600" y="4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5" name="債務償還可能年数平均値テキスト">
          <a:extLst>
            <a:ext uri="{FF2B5EF4-FFF2-40B4-BE49-F238E27FC236}">
              <a16:creationId xmlns:a16="http://schemas.microsoft.com/office/drawing/2014/main" id="{C4A40078-EB99-4302-BEFA-8691F0D7DCB4}"/>
            </a:ext>
          </a:extLst>
        </xdr:cNvPr>
        <xdr:cNvSpPr txBox="1"/>
      </xdr:nvSpPr>
      <xdr:spPr>
        <a:xfrm>
          <a:off x="14846300" y="53325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6" name="フローチャート: 判断 115">
          <a:extLst>
            <a:ext uri="{FF2B5EF4-FFF2-40B4-BE49-F238E27FC236}">
              <a16:creationId xmlns:a16="http://schemas.microsoft.com/office/drawing/2014/main" id="{79E43F9D-9778-4750-A99A-A1E6068D2AF4}"/>
            </a:ext>
          </a:extLst>
        </xdr:cNvPr>
        <xdr:cNvSpPr/>
      </xdr:nvSpPr>
      <xdr:spPr>
        <a:xfrm>
          <a:off x="14744700" y="535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a:extLst>
            <a:ext uri="{FF2B5EF4-FFF2-40B4-BE49-F238E27FC236}">
              <a16:creationId xmlns:a16="http://schemas.microsoft.com/office/drawing/2014/main" id="{42141897-FD00-4C73-A549-4BB828A798D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id="{1562D1AB-FC56-47AE-B6BA-27C3D5A0B08A}"/>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DCE61592-09D0-47BE-BACE-0C0CAB9FC21B}"/>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246A2DE7-22B9-4C0F-AF9E-BCD6572D72D5}"/>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921F08C9-11DC-44F0-9807-6B213F46FB1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2" name="楕円 121">
          <a:extLst>
            <a:ext uri="{FF2B5EF4-FFF2-40B4-BE49-F238E27FC236}">
              <a16:creationId xmlns:a16="http://schemas.microsoft.com/office/drawing/2014/main" id="{49376BC4-6A10-4DE4-99DE-872F99A7BF7F}"/>
            </a:ext>
          </a:extLst>
        </xdr:cNvPr>
        <xdr:cNvSpPr/>
      </xdr:nvSpPr>
      <xdr:spPr>
        <a:xfrm>
          <a:off x="14744700" y="51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5591</xdr:rowOff>
    </xdr:from>
    <xdr:ext cx="340478" cy="259045"/>
    <xdr:sp macro="" textlink="">
      <xdr:nvSpPr>
        <xdr:cNvPr id="123" name="債務償還可能年数該当値テキスト">
          <a:extLst>
            <a:ext uri="{FF2B5EF4-FFF2-40B4-BE49-F238E27FC236}">
              <a16:creationId xmlns:a16="http://schemas.microsoft.com/office/drawing/2014/main" id="{B0C13D2B-2190-45F0-B03B-16E03A325BCC}"/>
            </a:ext>
          </a:extLst>
        </xdr:cNvPr>
        <xdr:cNvSpPr txBox="1"/>
      </xdr:nvSpPr>
      <xdr:spPr>
        <a:xfrm>
          <a:off x="14846300" y="49776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a:extLst>
            <a:ext uri="{FF2B5EF4-FFF2-40B4-BE49-F238E27FC236}">
              <a16:creationId xmlns:a16="http://schemas.microsoft.com/office/drawing/2014/main" id="{8F506535-DC96-4C58-9E8B-6DF8D3F8FA3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a:extLst>
            <a:ext uri="{FF2B5EF4-FFF2-40B4-BE49-F238E27FC236}">
              <a16:creationId xmlns:a16="http://schemas.microsoft.com/office/drawing/2014/main" id="{68BBDD92-DA6C-4560-8276-5B2BE592B0E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a:extLst>
            <a:ext uri="{FF2B5EF4-FFF2-40B4-BE49-F238E27FC236}">
              <a16:creationId xmlns:a16="http://schemas.microsoft.com/office/drawing/2014/main" id="{630ED8AF-39FE-41EA-A1B7-0E088809211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a:extLst>
            <a:ext uri="{FF2B5EF4-FFF2-40B4-BE49-F238E27FC236}">
              <a16:creationId xmlns:a16="http://schemas.microsoft.com/office/drawing/2014/main" id="{4AB5119D-C014-4084-8BBF-4D582092BE0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a:extLst>
            <a:ext uri="{FF2B5EF4-FFF2-40B4-BE49-F238E27FC236}">
              <a16:creationId xmlns:a16="http://schemas.microsoft.com/office/drawing/2014/main" id="{99EF7B74-C50E-49DE-B773-DD088BF9F4ED}"/>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a:extLst>
            <a:ext uri="{FF2B5EF4-FFF2-40B4-BE49-F238E27FC236}">
              <a16:creationId xmlns:a16="http://schemas.microsoft.com/office/drawing/2014/main" id="{AA973296-8C77-4485-9BC2-031D1DF12989}"/>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244E642-50E4-4ED0-B17F-D96692F749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642258-7F01-4725-B936-63BFF33F387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0C99B6E-748E-40D7-91C8-298C661122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C06EC5-A457-4388-AD2F-25F4BCC1AEB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CF2632-12D0-4DE9-A717-2C101DF349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EBD3FB4-A056-4AC3-8C7F-E31A9A54D19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3263D0-FAC4-4F2D-BF66-29EACF9B10D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7C3B6E2-D515-4EA0-8F9A-25084439DE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EA9ECB-DDEB-4D5C-914B-AA045CD686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C7FB1B-DB6C-450F-A317-3531394AC7A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9,132
128.34
7,681,020
7,139,044
522,228
4,697,054
9,185,647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1FE6E5-0BA0-42E3-9A01-A3BE08E167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CE416F-964C-41E3-ACB4-5DF4A74406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BDF505-A55A-414F-AFB0-180F883465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5050D1-8E95-42C6-B7FC-6A0DFE0E6D6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955797-34F4-43AE-ADC2-9BDCA65F14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8AFDEC9-0657-4796-8EA0-61240EC753B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B4244A8-12E4-4A44-9E48-A54DABE25C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3D3C81-6659-462C-8F78-9E9DEED5012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2E6E49-D610-425A-BFFC-BF61B4A5940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15638F-2B70-4861-84F2-7190ED04D0F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19C149-307D-48A6-8944-E55203D09F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38A4B2-A1B6-4503-A74E-C1C7080DB09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F5FD21-9B28-4819-9988-D6EA36DD2FA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FA0872-8E81-4B77-B9DD-32D30E32E92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7AE140C-5FDD-4B50-B5A8-8ACC9C51BB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3BB4B0-3861-47F2-8183-8A11BDEE50C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31EA38-7665-4F0D-BC3E-B0C0D5F499A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813BB6-F7EF-47D2-A09B-FD4BEDB370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70F3103-27ED-453A-9A23-2863E8C104A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0594BD1-5040-4C01-B04E-B0996490A72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3A2DF46-7EB9-4C72-B474-DA28EC71353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4B4F5C2-EE6C-455D-A985-8CE09D0B816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6932C30-667D-4BDB-8954-A5B2CC8A63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718E693-20C3-4D0D-9D8D-32EED83C698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A6C2774-1D66-423B-A5D9-F02F3B7E3C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313EC35-CBB4-4BC4-8E1F-2F9B6CC819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9FB80A8-9DCC-47D2-9128-D5F4866765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EB8D127-E545-4996-893A-8EEFFF282ED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DFCB6CF-B38C-4114-9E08-5BCE69FFFA6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C36C94F-5FD1-4C70-88A0-717A0A1B5E2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B902189-DD65-4CDC-98B9-DDF9AC908E7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8990BD7A-6FA4-4CED-B7D0-85F1FCCB85F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739E187F-6976-4729-9BD5-01D706AB06F4}"/>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8B89CC2-D37A-43A3-B3AF-BFF3A1121CD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D610B6C-9089-4A24-9513-E27600771C4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ADFFB16-4395-4FDD-A4F7-F82CD5B5A57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6D9B921-F41F-4A7A-8666-97E81F18788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B41F055C-FD6D-473C-9CC2-7621873687E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C05EEAD-6888-4F16-AE1E-ABD1D3DAB8F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984A3324-F054-40B1-94F4-471167B0C6D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A53D3D4-3DFD-41DE-9CCB-C28270C60D99}"/>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8065A83-CD36-485E-9887-A357A1FB493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D684586-200D-452C-86A0-DCA2B3E937D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E31EC68-F974-48EE-9409-2F2F98A2EF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a:extLst>
            <a:ext uri="{FF2B5EF4-FFF2-40B4-BE49-F238E27FC236}">
              <a16:creationId xmlns:a16="http://schemas.microsoft.com/office/drawing/2014/main" id="{70294195-CAE0-4209-860F-BF252E0DE445}"/>
            </a:ext>
          </a:extLst>
        </xdr:cNvPr>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a:extLst>
            <a:ext uri="{FF2B5EF4-FFF2-40B4-BE49-F238E27FC236}">
              <a16:creationId xmlns:a16="http://schemas.microsoft.com/office/drawing/2014/main" id="{DA3012D4-95EE-4C62-9EEC-C8EE7B55E273}"/>
            </a:ext>
          </a:extLst>
        </xdr:cNvPr>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a:extLst>
            <a:ext uri="{FF2B5EF4-FFF2-40B4-BE49-F238E27FC236}">
              <a16:creationId xmlns:a16="http://schemas.microsoft.com/office/drawing/2014/main" id="{81D1C4C9-D855-4D79-A802-867E59E49CE1}"/>
            </a:ext>
          </a:extLst>
        </xdr:cNvPr>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CE1DC62B-7BE3-4A49-AE92-251DCA5A00FB}"/>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CE9B99D6-B39A-4FD9-B157-0E1579AFADAA}"/>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a:extLst>
            <a:ext uri="{FF2B5EF4-FFF2-40B4-BE49-F238E27FC236}">
              <a16:creationId xmlns:a16="http://schemas.microsoft.com/office/drawing/2014/main" id="{D90A319E-3B3D-4E61-8094-2FF0D18B8254}"/>
            </a:ext>
          </a:extLst>
        </xdr:cNvPr>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a:extLst>
            <a:ext uri="{FF2B5EF4-FFF2-40B4-BE49-F238E27FC236}">
              <a16:creationId xmlns:a16="http://schemas.microsoft.com/office/drawing/2014/main" id="{1C0376DA-0D9F-49CF-BFDA-92B8B3203BBE}"/>
            </a:ext>
          </a:extLst>
        </xdr:cNvPr>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a:extLst>
            <a:ext uri="{FF2B5EF4-FFF2-40B4-BE49-F238E27FC236}">
              <a16:creationId xmlns:a16="http://schemas.microsoft.com/office/drawing/2014/main" id="{D4A8D7DA-61BF-49C2-A81E-F5777A9ABC39}"/>
            </a:ext>
          </a:extLst>
        </xdr:cNvPr>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a:extLst>
            <a:ext uri="{FF2B5EF4-FFF2-40B4-BE49-F238E27FC236}">
              <a16:creationId xmlns:a16="http://schemas.microsoft.com/office/drawing/2014/main" id="{122C0F83-9C4E-4D4F-BE18-8DAB767829BC}"/>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DA46E74-0276-43DD-835E-EF62C70E261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417BE85-9F89-4959-A2C1-4CCDEB6CCEC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8D9D598-23EC-49BB-A875-5846854CCFB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812745D-93EF-4767-975A-2C6A87DDE93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9C6A0A2-37C2-42D2-8074-37DD444D242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70" name="楕円 69">
          <a:extLst>
            <a:ext uri="{FF2B5EF4-FFF2-40B4-BE49-F238E27FC236}">
              <a16:creationId xmlns:a16="http://schemas.microsoft.com/office/drawing/2014/main" id="{8BE26999-404A-4809-BEA5-AB01B05F6C61}"/>
            </a:ext>
          </a:extLst>
        </xdr:cNvPr>
        <xdr:cNvSpPr/>
      </xdr:nvSpPr>
      <xdr:spPr>
        <a:xfrm>
          <a:off x="4584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30497</xdr:rowOff>
    </xdr:from>
    <xdr:ext cx="405111" cy="259045"/>
    <xdr:sp macro="" textlink="">
      <xdr:nvSpPr>
        <xdr:cNvPr id="71" name="【道路】&#10;有形固定資産減価償却率該当値テキスト">
          <a:extLst>
            <a:ext uri="{FF2B5EF4-FFF2-40B4-BE49-F238E27FC236}">
              <a16:creationId xmlns:a16="http://schemas.microsoft.com/office/drawing/2014/main" id="{C4DC4224-B744-4075-A585-0DFE2510B840}"/>
            </a:ext>
          </a:extLst>
        </xdr:cNvPr>
        <xdr:cNvSpPr txBox="1"/>
      </xdr:nvSpPr>
      <xdr:spPr>
        <a:xfrm>
          <a:off x="4673600"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72" name="n_1aveValue【道路】&#10;有形固定資産減価償却率">
          <a:extLst>
            <a:ext uri="{FF2B5EF4-FFF2-40B4-BE49-F238E27FC236}">
              <a16:creationId xmlns:a16="http://schemas.microsoft.com/office/drawing/2014/main" id="{C815B1D3-1479-4F95-B7A1-B9AFB7445955}"/>
            </a:ext>
          </a:extLst>
        </xdr:cNvPr>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3" name="n_2aveValue【道路】&#10;有形固定資産減価償却率">
          <a:extLst>
            <a:ext uri="{FF2B5EF4-FFF2-40B4-BE49-F238E27FC236}">
              <a16:creationId xmlns:a16="http://schemas.microsoft.com/office/drawing/2014/main" id="{6EAF699B-A8D8-42B4-89C5-305B2B6BA295}"/>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F8CA9323-7966-484C-9131-99158C909E4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C75F5B79-CB71-4354-8949-293F046AEB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0B72A2FD-1540-4367-9FFA-7297523B3FF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F3A50A92-D8E0-45CE-BCBB-BDDDBAB6521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1978F80F-4718-4BC8-8AED-069309D586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DFD8E0DE-77E4-43D5-9109-4A46B3C019E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939FED2A-D59B-45F8-AD4F-9B8D99AF32A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2148DB24-4A36-4798-BC85-C3430410299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A0D90797-8786-41AE-B84B-EA82EDB043B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1B48100B-1FC3-4E3C-BE20-E6D169045B6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a:extLst>
            <a:ext uri="{FF2B5EF4-FFF2-40B4-BE49-F238E27FC236}">
              <a16:creationId xmlns:a16="http://schemas.microsoft.com/office/drawing/2014/main" id="{3BF630C0-DDF1-4534-A959-7DE160D043D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a:extLst>
            <a:ext uri="{FF2B5EF4-FFF2-40B4-BE49-F238E27FC236}">
              <a16:creationId xmlns:a16="http://schemas.microsoft.com/office/drawing/2014/main" id="{513A715D-A171-47BC-9DB2-4880F5E863F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a:extLst>
            <a:ext uri="{FF2B5EF4-FFF2-40B4-BE49-F238E27FC236}">
              <a16:creationId xmlns:a16="http://schemas.microsoft.com/office/drawing/2014/main" id="{67C5FDB8-3CCA-4198-A161-EE10525B175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a:extLst>
            <a:ext uri="{FF2B5EF4-FFF2-40B4-BE49-F238E27FC236}">
              <a16:creationId xmlns:a16="http://schemas.microsoft.com/office/drawing/2014/main" id="{ED876F88-D743-4607-8853-C47042CA4A6B}"/>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a:extLst>
            <a:ext uri="{FF2B5EF4-FFF2-40B4-BE49-F238E27FC236}">
              <a16:creationId xmlns:a16="http://schemas.microsoft.com/office/drawing/2014/main" id="{05D23F86-A86F-497B-B1DF-70FF965A4DC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a:extLst>
            <a:ext uri="{FF2B5EF4-FFF2-40B4-BE49-F238E27FC236}">
              <a16:creationId xmlns:a16="http://schemas.microsoft.com/office/drawing/2014/main" id="{EF9E5897-6132-4E7B-A155-CD048B390071}"/>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a:extLst>
            <a:ext uri="{FF2B5EF4-FFF2-40B4-BE49-F238E27FC236}">
              <a16:creationId xmlns:a16="http://schemas.microsoft.com/office/drawing/2014/main" id="{34F8BE0D-2193-4C54-9197-3A5B47753C3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a:extLst>
            <a:ext uri="{FF2B5EF4-FFF2-40B4-BE49-F238E27FC236}">
              <a16:creationId xmlns:a16="http://schemas.microsoft.com/office/drawing/2014/main" id="{56C212AD-29D9-4722-8BBB-FAB4E349800A}"/>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id="{0A456F5D-8DBB-431F-BD15-5B0CBC2552E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a:extLst>
            <a:ext uri="{FF2B5EF4-FFF2-40B4-BE49-F238E27FC236}">
              <a16:creationId xmlns:a16="http://schemas.microsoft.com/office/drawing/2014/main" id="{166549A6-4DA7-4144-9E7A-1A3EB3E7414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a:extLst>
            <a:ext uri="{FF2B5EF4-FFF2-40B4-BE49-F238E27FC236}">
              <a16:creationId xmlns:a16="http://schemas.microsoft.com/office/drawing/2014/main" id="{4E1C00EA-C50D-4D97-ABB6-7A91941747B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a:extLst>
            <a:ext uri="{FF2B5EF4-FFF2-40B4-BE49-F238E27FC236}">
              <a16:creationId xmlns:a16="http://schemas.microsoft.com/office/drawing/2014/main" id="{764E5BB9-E1D4-429D-BF32-2807C1FE6B9C}"/>
            </a:ext>
          </a:extLst>
        </xdr:cNvPr>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a:extLst>
            <a:ext uri="{FF2B5EF4-FFF2-40B4-BE49-F238E27FC236}">
              <a16:creationId xmlns:a16="http://schemas.microsoft.com/office/drawing/2014/main" id="{8F5146B6-DA33-4E1D-B59D-408E8012CEC6}"/>
            </a:ext>
          </a:extLst>
        </xdr:cNvPr>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a:extLst>
            <a:ext uri="{FF2B5EF4-FFF2-40B4-BE49-F238E27FC236}">
              <a16:creationId xmlns:a16="http://schemas.microsoft.com/office/drawing/2014/main" id="{95ED653E-A06E-4118-BA74-DF8DDFBD7F67}"/>
            </a:ext>
          </a:extLst>
        </xdr:cNvPr>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a:extLst>
            <a:ext uri="{FF2B5EF4-FFF2-40B4-BE49-F238E27FC236}">
              <a16:creationId xmlns:a16="http://schemas.microsoft.com/office/drawing/2014/main" id="{FDD8294C-5E1A-45F5-B45B-F9D308A5E14C}"/>
            </a:ext>
          </a:extLst>
        </xdr:cNvPr>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a:extLst>
            <a:ext uri="{FF2B5EF4-FFF2-40B4-BE49-F238E27FC236}">
              <a16:creationId xmlns:a16="http://schemas.microsoft.com/office/drawing/2014/main" id="{AB3F9085-3137-422A-97F1-BE0AB661C309}"/>
            </a:ext>
          </a:extLst>
        </xdr:cNvPr>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a:extLst>
            <a:ext uri="{FF2B5EF4-FFF2-40B4-BE49-F238E27FC236}">
              <a16:creationId xmlns:a16="http://schemas.microsoft.com/office/drawing/2014/main" id="{EC48A51C-1DFD-4C8D-BB39-DD387ED0F226}"/>
            </a:ext>
          </a:extLst>
        </xdr:cNvPr>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a:extLst>
            <a:ext uri="{FF2B5EF4-FFF2-40B4-BE49-F238E27FC236}">
              <a16:creationId xmlns:a16="http://schemas.microsoft.com/office/drawing/2014/main" id="{2A0A48B5-8C77-458C-AED4-DD775C385B2A}"/>
            </a:ext>
          </a:extLst>
        </xdr:cNvPr>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a:extLst>
            <a:ext uri="{FF2B5EF4-FFF2-40B4-BE49-F238E27FC236}">
              <a16:creationId xmlns:a16="http://schemas.microsoft.com/office/drawing/2014/main" id="{4E201326-D181-4D53-A777-A23AC1B37B6E}"/>
            </a:ext>
          </a:extLst>
        </xdr:cNvPr>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a:extLst>
            <a:ext uri="{FF2B5EF4-FFF2-40B4-BE49-F238E27FC236}">
              <a16:creationId xmlns:a16="http://schemas.microsoft.com/office/drawing/2014/main" id="{399F14C5-347D-4ADC-8E69-92A79659D2A2}"/>
            </a:ext>
          </a:extLst>
        </xdr:cNvPr>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957D981A-CC4F-41A2-B0E6-648EB608B72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54262380-CEC6-434C-A5F2-2D9467911D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3B2F9B6-16BD-414F-A679-46B08AC551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8CE7E6C6-2FA0-4C1B-B1C1-3C9174E095E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C3710775-2C36-4D3C-BA07-70C17852B86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135631</xdr:rowOff>
    </xdr:from>
    <xdr:to>
      <xdr:col>55</xdr:col>
      <xdr:colOff>50800</xdr:colOff>
      <xdr:row>35</xdr:row>
      <xdr:rowOff>65781</xdr:rowOff>
    </xdr:to>
    <xdr:sp macro="" textlink="">
      <xdr:nvSpPr>
        <xdr:cNvPr id="109" name="楕円 108">
          <a:extLst>
            <a:ext uri="{FF2B5EF4-FFF2-40B4-BE49-F238E27FC236}">
              <a16:creationId xmlns:a16="http://schemas.microsoft.com/office/drawing/2014/main" id="{8C051EA8-8AE8-4D08-9289-865DFD1A0609}"/>
            </a:ext>
          </a:extLst>
        </xdr:cNvPr>
        <xdr:cNvSpPr/>
      </xdr:nvSpPr>
      <xdr:spPr>
        <a:xfrm>
          <a:off x="10426700" y="596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158508</xdr:rowOff>
    </xdr:from>
    <xdr:ext cx="534377" cy="259045"/>
    <xdr:sp macro="" textlink="">
      <xdr:nvSpPr>
        <xdr:cNvPr id="110" name="【道路】&#10;一人当たり延長該当値テキスト">
          <a:extLst>
            <a:ext uri="{FF2B5EF4-FFF2-40B4-BE49-F238E27FC236}">
              <a16:creationId xmlns:a16="http://schemas.microsoft.com/office/drawing/2014/main" id="{5B3B3A0F-06B0-467C-80A8-2ACDCDA82CB5}"/>
            </a:ext>
          </a:extLst>
        </xdr:cNvPr>
        <xdr:cNvSpPr txBox="1"/>
      </xdr:nvSpPr>
      <xdr:spPr>
        <a:xfrm>
          <a:off x="10515600" y="581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161015</xdr:rowOff>
    </xdr:from>
    <xdr:ext cx="534377" cy="259045"/>
    <xdr:sp macro="" textlink="">
      <xdr:nvSpPr>
        <xdr:cNvPr id="111" name="n_1aveValue【道路】&#10;一人当たり延長">
          <a:extLst>
            <a:ext uri="{FF2B5EF4-FFF2-40B4-BE49-F238E27FC236}">
              <a16:creationId xmlns:a16="http://schemas.microsoft.com/office/drawing/2014/main" id="{918B7C8C-E93A-4CC4-B6B6-89DF516B3746}"/>
            </a:ext>
          </a:extLst>
        </xdr:cNvPr>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2" name="n_2aveValue【道路】&#10;一人当たり延長">
          <a:extLst>
            <a:ext uri="{FF2B5EF4-FFF2-40B4-BE49-F238E27FC236}">
              <a16:creationId xmlns:a16="http://schemas.microsoft.com/office/drawing/2014/main" id="{E8237937-43B0-46D7-8027-510C29D4CE93}"/>
            </a:ext>
          </a:extLst>
        </xdr:cNvPr>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a:extLst>
            <a:ext uri="{FF2B5EF4-FFF2-40B4-BE49-F238E27FC236}">
              <a16:creationId xmlns:a16="http://schemas.microsoft.com/office/drawing/2014/main" id="{D4A721AC-460F-4F3D-B3EA-1BFE9A9B427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a:extLst>
            <a:ext uri="{FF2B5EF4-FFF2-40B4-BE49-F238E27FC236}">
              <a16:creationId xmlns:a16="http://schemas.microsoft.com/office/drawing/2014/main" id="{A1E18DF0-D7E8-45ED-A2D2-21CECFE6A5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a:extLst>
            <a:ext uri="{FF2B5EF4-FFF2-40B4-BE49-F238E27FC236}">
              <a16:creationId xmlns:a16="http://schemas.microsoft.com/office/drawing/2014/main" id="{7CC1244C-A1D1-48A7-8D8D-3B7FE3FF246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a:extLst>
            <a:ext uri="{FF2B5EF4-FFF2-40B4-BE49-F238E27FC236}">
              <a16:creationId xmlns:a16="http://schemas.microsoft.com/office/drawing/2014/main" id="{0F03ED48-09BE-4FAE-B9D7-2C3BEA718C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a:extLst>
            <a:ext uri="{FF2B5EF4-FFF2-40B4-BE49-F238E27FC236}">
              <a16:creationId xmlns:a16="http://schemas.microsoft.com/office/drawing/2014/main" id="{1DEFDA42-4D98-4C02-8EF3-7A2E8174257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a:extLst>
            <a:ext uri="{FF2B5EF4-FFF2-40B4-BE49-F238E27FC236}">
              <a16:creationId xmlns:a16="http://schemas.microsoft.com/office/drawing/2014/main" id="{F5314A00-E4ED-47CE-8CE9-58F88EFC80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a:extLst>
            <a:ext uri="{FF2B5EF4-FFF2-40B4-BE49-F238E27FC236}">
              <a16:creationId xmlns:a16="http://schemas.microsoft.com/office/drawing/2014/main" id="{2D296A5E-4FA2-48F2-B91D-A3F3E1626E2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a:extLst>
            <a:ext uri="{FF2B5EF4-FFF2-40B4-BE49-F238E27FC236}">
              <a16:creationId xmlns:a16="http://schemas.microsoft.com/office/drawing/2014/main" id="{8401C1B1-3BEA-4F59-AEB4-5438CAA085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E42BA4AC-9FCD-41D0-A221-E5D6EB70D7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a:extLst>
            <a:ext uri="{FF2B5EF4-FFF2-40B4-BE49-F238E27FC236}">
              <a16:creationId xmlns:a16="http://schemas.microsoft.com/office/drawing/2014/main" id="{F036934C-40B0-4548-BA39-405CE6527D8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a:extLst>
            <a:ext uri="{FF2B5EF4-FFF2-40B4-BE49-F238E27FC236}">
              <a16:creationId xmlns:a16="http://schemas.microsoft.com/office/drawing/2014/main" id="{13A3A07F-75E9-45D9-839E-E3BD636FB08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a:extLst>
            <a:ext uri="{FF2B5EF4-FFF2-40B4-BE49-F238E27FC236}">
              <a16:creationId xmlns:a16="http://schemas.microsoft.com/office/drawing/2014/main" id="{1B39791C-3C13-4E6F-93F9-3537E556A5C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a:extLst>
            <a:ext uri="{FF2B5EF4-FFF2-40B4-BE49-F238E27FC236}">
              <a16:creationId xmlns:a16="http://schemas.microsoft.com/office/drawing/2014/main" id="{7E1979EB-7491-4390-BA2E-A03D5A2106F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a:extLst>
            <a:ext uri="{FF2B5EF4-FFF2-40B4-BE49-F238E27FC236}">
              <a16:creationId xmlns:a16="http://schemas.microsoft.com/office/drawing/2014/main" id="{78F21513-C762-4A41-B825-09DE2CA0E40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a:extLst>
            <a:ext uri="{FF2B5EF4-FFF2-40B4-BE49-F238E27FC236}">
              <a16:creationId xmlns:a16="http://schemas.microsoft.com/office/drawing/2014/main" id="{47027AE2-C531-4771-8A12-64356DAB33E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a:extLst>
            <a:ext uri="{FF2B5EF4-FFF2-40B4-BE49-F238E27FC236}">
              <a16:creationId xmlns:a16="http://schemas.microsoft.com/office/drawing/2014/main" id="{B92583C7-70A9-4F6E-823D-23FB6646C36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a:extLst>
            <a:ext uri="{FF2B5EF4-FFF2-40B4-BE49-F238E27FC236}">
              <a16:creationId xmlns:a16="http://schemas.microsoft.com/office/drawing/2014/main" id="{7C331E15-657A-4BB3-8144-80CA4095591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a:extLst>
            <a:ext uri="{FF2B5EF4-FFF2-40B4-BE49-F238E27FC236}">
              <a16:creationId xmlns:a16="http://schemas.microsoft.com/office/drawing/2014/main" id="{663FC4BC-2D45-4010-8865-0AFEE3760A4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a:extLst>
            <a:ext uri="{FF2B5EF4-FFF2-40B4-BE49-F238E27FC236}">
              <a16:creationId xmlns:a16="http://schemas.microsoft.com/office/drawing/2014/main" id="{43D36155-B6E9-4E11-8D14-584AC8D6B03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a:extLst>
            <a:ext uri="{FF2B5EF4-FFF2-40B4-BE49-F238E27FC236}">
              <a16:creationId xmlns:a16="http://schemas.microsoft.com/office/drawing/2014/main" id="{639BFD6C-201B-4C89-9B0E-5803AF0A90B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a:extLst>
            <a:ext uri="{FF2B5EF4-FFF2-40B4-BE49-F238E27FC236}">
              <a16:creationId xmlns:a16="http://schemas.microsoft.com/office/drawing/2014/main" id="{01444B93-91F6-4749-8CC4-048FC8B5A8D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a:extLst>
            <a:ext uri="{FF2B5EF4-FFF2-40B4-BE49-F238E27FC236}">
              <a16:creationId xmlns:a16="http://schemas.microsoft.com/office/drawing/2014/main" id="{90054D4D-0746-45DD-AA95-9E42427AA9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a:extLst>
            <a:ext uri="{FF2B5EF4-FFF2-40B4-BE49-F238E27FC236}">
              <a16:creationId xmlns:a16="http://schemas.microsoft.com/office/drawing/2014/main" id="{6593E416-F91B-41CC-9F74-CAEE01C0E48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a:extLst>
            <a:ext uri="{FF2B5EF4-FFF2-40B4-BE49-F238E27FC236}">
              <a16:creationId xmlns:a16="http://schemas.microsoft.com/office/drawing/2014/main" id="{D97BD751-4D60-4416-BEF4-234760F441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a:extLst>
            <a:ext uri="{FF2B5EF4-FFF2-40B4-BE49-F238E27FC236}">
              <a16:creationId xmlns:a16="http://schemas.microsoft.com/office/drawing/2014/main" id="{0ABC36C3-BFE0-4C6B-BBB0-A8FA5AD66580}"/>
            </a:ext>
          </a:extLst>
        </xdr:cNvPr>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a:extLst>
            <a:ext uri="{FF2B5EF4-FFF2-40B4-BE49-F238E27FC236}">
              <a16:creationId xmlns:a16="http://schemas.microsoft.com/office/drawing/2014/main" id="{2338A198-0640-486A-811C-F6D1604D67B1}"/>
            </a:ext>
          </a:extLst>
        </xdr:cNvPr>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a:extLst>
            <a:ext uri="{FF2B5EF4-FFF2-40B4-BE49-F238E27FC236}">
              <a16:creationId xmlns:a16="http://schemas.microsoft.com/office/drawing/2014/main" id="{D6C72C69-6B0D-427F-A147-405F524584E3}"/>
            </a:ext>
          </a:extLst>
        </xdr:cNvPr>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a:extLst>
            <a:ext uri="{FF2B5EF4-FFF2-40B4-BE49-F238E27FC236}">
              <a16:creationId xmlns:a16="http://schemas.microsoft.com/office/drawing/2014/main" id="{6AE5E609-AB31-441E-ABFD-E03148E4F238}"/>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a:extLst>
            <a:ext uri="{FF2B5EF4-FFF2-40B4-BE49-F238E27FC236}">
              <a16:creationId xmlns:a16="http://schemas.microsoft.com/office/drawing/2014/main" id="{0A8B00CA-8FDE-4A9D-A1C3-9459767DE17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a:extLst>
            <a:ext uri="{FF2B5EF4-FFF2-40B4-BE49-F238E27FC236}">
              <a16:creationId xmlns:a16="http://schemas.microsoft.com/office/drawing/2014/main" id="{7934993B-EB41-4F40-83D1-D75921DCB00A}"/>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a:extLst>
            <a:ext uri="{FF2B5EF4-FFF2-40B4-BE49-F238E27FC236}">
              <a16:creationId xmlns:a16="http://schemas.microsoft.com/office/drawing/2014/main" id="{7C0B8320-14A2-4F5F-9EA3-38AB1501FB88}"/>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a:extLst>
            <a:ext uri="{FF2B5EF4-FFF2-40B4-BE49-F238E27FC236}">
              <a16:creationId xmlns:a16="http://schemas.microsoft.com/office/drawing/2014/main" id="{4D1CD2AD-54DA-4F51-8E16-B67CFF3388C2}"/>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a:extLst>
            <a:ext uri="{FF2B5EF4-FFF2-40B4-BE49-F238E27FC236}">
              <a16:creationId xmlns:a16="http://schemas.microsoft.com/office/drawing/2014/main" id="{F11E85A0-DE9F-4502-9C07-200908CB3E96}"/>
            </a:ext>
          </a:extLst>
        </xdr:cNvPr>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AB03EB16-5663-4918-AEEE-B228144E5F1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C1C55D9C-BFB5-4ED4-9A23-8327729485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1226C746-DC28-4B1D-A8C8-5B0421EA7C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7E9E7C19-8C9B-428B-A263-ADEACDD42F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BA8AE424-4336-454E-94BC-3105055E95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105410</xdr:rowOff>
    </xdr:from>
    <xdr:to>
      <xdr:col>24</xdr:col>
      <xdr:colOff>114300</xdr:colOff>
      <xdr:row>59</xdr:row>
      <xdr:rowOff>35560</xdr:rowOff>
    </xdr:to>
    <xdr:sp macro="" textlink="">
      <xdr:nvSpPr>
        <xdr:cNvPr id="151" name="楕円 150">
          <a:extLst>
            <a:ext uri="{FF2B5EF4-FFF2-40B4-BE49-F238E27FC236}">
              <a16:creationId xmlns:a16="http://schemas.microsoft.com/office/drawing/2014/main" id="{B85611EA-BE70-4C24-9598-4F59D680CC67}"/>
            </a:ext>
          </a:extLst>
        </xdr:cNvPr>
        <xdr:cNvSpPr/>
      </xdr:nvSpPr>
      <xdr:spPr>
        <a:xfrm>
          <a:off x="4584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128287</xdr:rowOff>
    </xdr:from>
    <xdr:ext cx="405111" cy="259045"/>
    <xdr:sp macro="" textlink="">
      <xdr:nvSpPr>
        <xdr:cNvPr id="152" name="【橋りょう・トンネル】&#10;有形固定資産減価償却率該当値テキスト">
          <a:extLst>
            <a:ext uri="{FF2B5EF4-FFF2-40B4-BE49-F238E27FC236}">
              <a16:creationId xmlns:a16="http://schemas.microsoft.com/office/drawing/2014/main" id="{AD5BC626-58FE-4CDA-AC40-3495B2FE92CD}"/>
            </a:ext>
          </a:extLst>
        </xdr:cNvPr>
        <xdr:cNvSpPr txBox="1"/>
      </xdr:nvSpPr>
      <xdr:spPr>
        <a:xfrm>
          <a:off x="4673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105427</xdr:rowOff>
    </xdr:from>
    <xdr:ext cx="405111" cy="259045"/>
    <xdr:sp macro="" textlink="">
      <xdr:nvSpPr>
        <xdr:cNvPr id="153" name="n_1aveValue【橋りょう・トンネル】&#10;有形固定資産減価償却率">
          <a:extLst>
            <a:ext uri="{FF2B5EF4-FFF2-40B4-BE49-F238E27FC236}">
              <a16:creationId xmlns:a16="http://schemas.microsoft.com/office/drawing/2014/main" id="{292C84D5-B114-4477-BE31-484627BBA3EE}"/>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4" name="n_2aveValue【橋りょう・トンネル】&#10;有形固定資産減価償却率">
          <a:extLst>
            <a:ext uri="{FF2B5EF4-FFF2-40B4-BE49-F238E27FC236}">
              <a16:creationId xmlns:a16="http://schemas.microsoft.com/office/drawing/2014/main" id="{29D7DED2-99F3-4368-83B4-2B66B8CD3A79}"/>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B405627A-C5C0-48AC-A1FF-7F552BA41AB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7992B8D0-41E0-4C02-9D15-873AAA7883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15572F99-7E79-4A75-96C2-40A2C8836F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A582EB74-3374-4B59-8487-6FA203AEA80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506A706F-4051-44B1-B3CF-AA35D2A6E16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B0E3D63D-9A48-4C1E-8223-05DD0ABB31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678AEE17-4D7D-4207-AC7C-619DF5DCA30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E5BED51A-279C-4B27-81F5-A98A4C74374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a:extLst>
            <a:ext uri="{FF2B5EF4-FFF2-40B4-BE49-F238E27FC236}">
              <a16:creationId xmlns:a16="http://schemas.microsoft.com/office/drawing/2014/main" id="{96FD52AB-D5DD-46E5-AC72-9D21B62E3F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a:extLst>
            <a:ext uri="{FF2B5EF4-FFF2-40B4-BE49-F238E27FC236}">
              <a16:creationId xmlns:a16="http://schemas.microsoft.com/office/drawing/2014/main" id="{C35472DC-AB4C-4B20-BB91-8ED8E519F4D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a:extLst>
            <a:ext uri="{FF2B5EF4-FFF2-40B4-BE49-F238E27FC236}">
              <a16:creationId xmlns:a16="http://schemas.microsoft.com/office/drawing/2014/main" id="{C644EA2C-1719-4F55-BE75-0CAC5E66398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a:extLst>
            <a:ext uri="{FF2B5EF4-FFF2-40B4-BE49-F238E27FC236}">
              <a16:creationId xmlns:a16="http://schemas.microsoft.com/office/drawing/2014/main" id="{53438D4C-5B2F-4EAA-BD0A-137F6C85AA1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a:extLst>
            <a:ext uri="{FF2B5EF4-FFF2-40B4-BE49-F238E27FC236}">
              <a16:creationId xmlns:a16="http://schemas.microsoft.com/office/drawing/2014/main" id="{1A7986D5-2161-47A4-B161-E59ED3746F5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a:extLst>
            <a:ext uri="{FF2B5EF4-FFF2-40B4-BE49-F238E27FC236}">
              <a16:creationId xmlns:a16="http://schemas.microsoft.com/office/drawing/2014/main" id="{A6A68C3D-5A84-4B41-AD35-A41A42CFE83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a:extLst>
            <a:ext uri="{FF2B5EF4-FFF2-40B4-BE49-F238E27FC236}">
              <a16:creationId xmlns:a16="http://schemas.microsoft.com/office/drawing/2014/main" id="{CDB14138-D8C2-45EE-9271-D46A0378358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a:extLst>
            <a:ext uri="{FF2B5EF4-FFF2-40B4-BE49-F238E27FC236}">
              <a16:creationId xmlns:a16="http://schemas.microsoft.com/office/drawing/2014/main" id="{99260A34-56EF-435C-9CD2-83AAF58FC4F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a:extLst>
            <a:ext uri="{FF2B5EF4-FFF2-40B4-BE49-F238E27FC236}">
              <a16:creationId xmlns:a16="http://schemas.microsoft.com/office/drawing/2014/main" id="{16B1AD97-694D-472F-A3CB-225092F7391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a:extLst>
            <a:ext uri="{FF2B5EF4-FFF2-40B4-BE49-F238E27FC236}">
              <a16:creationId xmlns:a16="http://schemas.microsoft.com/office/drawing/2014/main" id="{574C2921-B6A3-4E60-B7A5-AABCE3F899F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a:extLst>
            <a:ext uri="{FF2B5EF4-FFF2-40B4-BE49-F238E27FC236}">
              <a16:creationId xmlns:a16="http://schemas.microsoft.com/office/drawing/2014/main" id="{7DA76781-B3DE-420E-9BF2-24D0E4FE7B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a:extLst>
            <a:ext uri="{FF2B5EF4-FFF2-40B4-BE49-F238E27FC236}">
              <a16:creationId xmlns:a16="http://schemas.microsoft.com/office/drawing/2014/main" id="{4F780AC9-DEAE-4D35-86BB-C92E175A8BF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a:extLst>
            <a:ext uri="{FF2B5EF4-FFF2-40B4-BE49-F238E27FC236}">
              <a16:creationId xmlns:a16="http://schemas.microsoft.com/office/drawing/2014/main" id="{D49EF2F3-BFB6-4529-9D3D-C4D600F60EA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a:extLst>
            <a:ext uri="{FF2B5EF4-FFF2-40B4-BE49-F238E27FC236}">
              <a16:creationId xmlns:a16="http://schemas.microsoft.com/office/drawing/2014/main" id="{F1110DFE-920E-4954-B57F-0A6156D2181A}"/>
            </a:ext>
          </a:extLst>
        </xdr:cNvPr>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a:extLst>
            <a:ext uri="{FF2B5EF4-FFF2-40B4-BE49-F238E27FC236}">
              <a16:creationId xmlns:a16="http://schemas.microsoft.com/office/drawing/2014/main" id="{F477BA4E-39BD-4C93-A9AD-065B4304B1AA}"/>
            </a:ext>
          </a:extLst>
        </xdr:cNvPr>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a:extLst>
            <a:ext uri="{FF2B5EF4-FFF2-40B4-BE49-F238E27FC236}">
              <a16:creationId xmlns:a16="http://schemas.microsoft.com/office/drawing/2014/main" id="{128124E9-60ED-4A73-9237-2E4FA1E12739}"/>
            </a:ext>
          </a:extLst>
        </xdr:cNvPr>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a:extLst>
            <a:ext uri="{FF2B5EF4-FFF2-40B4-BE49-F238E27FC236}">
              <a16:creationId xmlns:a16="http://schemas.microsoft.com/office/drawing/2014/main" id="{43E9328D-DAFC-4A18-852A-E3C9A24EC10D}"/>
            </a:ext>
          </a:extLst>
        </xdr:cNvPr>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a:extLst>
            <a:ext uri="{FF2B5EF4-FFF2-40B4-BE49-F238E27FC236}">
              <a16:creationId xmlns:a16="http://schemas.microsoft.com/office/drawing/2014/main" id="{94D35CDB-78E6-4193-AA8B-AF4813711A67}"/>
            </a:ext>
          </a:extLst>
        </xdr:cNvPr>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81" name="【橋りょう・トンネル】&#10;一人当たり有形固定資産（償却資産）額平均値テキスト">
          <a:extLst>
            <a:ext uri="{FF2B5EF4-FFF2-40B4-BE49-F238E27FC236}">
              <a16:creationId xmlns:a16="http://schemas.microsoft.com/office/drawing/2014/main" id="{EB24E71F-F9D7-48DD-AF58-950F561561FF}"/>
            </a:ext>
          </a:extLst>
        </xdr:cNvPr>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a:extLst>
            <a:ext uri="{FF2B5EF4-FFF2-40B4-BE49-F238E27FC236}">
              <a16:creationId xmlns:a16="http://schemas.microsoft.com/office/drawing/2014/main" id="{3ACD05AE-8D88-4FD6-8EBF-B702DC2A9885}"/>
            </a:ext>
          </a:extLst>
        </xdr:cNvPr>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a:extLst>
            <a:ext uri="{FF2B5EF4-FFF2-40B4-BE49-F238E27FC236}">
              <a16:creationId xmlns:a16="http://schemas.microsoft.com/office/drawing/2014/main" id="{C4674DAE-9533-4EB3-9F18-2E6A7641B29A}"/>
            </a:ext>
          </a:extLst>
        </xdr:cNvPr>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a:extLst>
            <a:ext uri="{FF2B5EF4-FFF2-40B4-BE49-F238E27FC236}">
              <a16:creationId xmlns:a16="http://schemas.microsoft.com/office/drawing/2014/main" id="{29185754-1C7D-4991-A978-7D83AA41CD57}"/>
            </a:ext>
          </a:extLst>
        </xdr:cNvPr>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F84DE52-ECCC-4977-B4B6-F91E8B9014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FA1E238-2D86-4410-A66A-67125D2AFC3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E4C1BF3-20B1-4C5C-A71A-EF37DBD5E2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00D24DB-BD1B-40F2-ADCE-38DE7EC5860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DF99070-7ACD-4FD1-8AB7-1B79D5F3EA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108272</xdr:rowOff>
    </xdr:from>
    <xdr:to>
      <xdr:col>55</xdr:col>
      <xdr:colOff>50800</xdr:colOff>
      <xdr:row>64</xdr:row>
      <xdr:rowOff>38422</xdr:rowOff>
    </xdr:to>
    <xdr:sp macro="" textlink="">
      <xdr:nvSpPr>
        <xdr:cNvPr id="190" name="楕円 189">
          <a:extLst>
            <a:ext uri="{FF2B5EF4-FFF2-40B4-BE49-F238E27FC236}">
              <a16:creationId xmlns:a16="http://schemas.microsoft.com/office/drawing/2014/main" id="{C8B823C9-1FFA-4F86-B666-829F6373CD8F}"/>
            </a:ext>
          </a:extLst>
        </xdr:cNvPr>
        <xdr:cNvSpPr/>
      </xdr:nvSpPr>
      <xdr:spPr>
        <a:xfrm>
          <a:off x="10426700" y="109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23199</xdr:rowOff>
    </xdr:from>
    <xdr:ext cx="534377" cy="259045"/>
    <xdr:sp macro="" textlink="">
      <xdr:nvSpPr>
        <xdr:cNvPr id="191" name="【橋りょう・トンネル】&#10;一人当たり有形固定資産（償却資産）額該当値テキスト">
          <a:extLst>
            <a:ext uri="{FF2B5EF4-FFF2-40B4-BE49-F238E27FC236}">
              <a16:creationId xmlns:a16="http://schemas.microsoft.com/office/drawing/2014/main" id="{0F93BD69-5F11-4A7B-B11B-3BFEADBB82DB}"/>
            </a:ext>
          </a:extLst>
        </xdr:cNvPr>
        <xdr:cNvSpPr txBox="1"/>
      </xdr:nvSpPr>
      <xdr:spPr>
        <a:xfrm>
          <a:off x="10515600" y="108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146600</xdr:rowOff>
    </xdr:from>
    <xdr:ext cx="599010" cy="259045"/>
    <xdr:sp macro="" textlink="">
      <xdr:nvSpPr>
        <xdr:cNvPr id="192" name="n_1aveValue【橋りょう・トンネル】&#10;一人当たり有形固定資産（償却資産）額">
          <a:extLst>
            <a:ext uri="{FF2B5EF4-FFF2-40B4-BE49-F238E27FC236}">
              <a16:creationId xmlns:a16="http://schemas.microsoft.com/office/drawing/2014/main" id="{AB9EBF92-8D8B-41C4-BC6C-D3D00980249B}"/>
            </a:ext>
          </a:extLst>
        </xdr:cNvPr>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3" name="n_2aveValue【橋りょう・トンネル】&#10;一人当たり有形固定資産（償却資産）額">
          <a:extLst>
            <a:ext uri="{FF2B5EF4-FFF2-40B4-BE49-F238E27FC236}">
              <a16:creationId xmlns:a16="http://schemas.microsoft.com/office/drawing/2014/main" id="{E1C317A5-72B1-4763-8C7D-3B6830DBCD2C}"/>
            </a:ext>
          </a:extLst>
        </xdr:cNvPr>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a:extLst>
            <a:ext uri="{FF2B5EF4-FFF2-40B4-BE49-F238E27FC236}">
              <a16:creationId xmlns:a16="http://schemas.microsoft.com/office/drawing/2014/main" id="{C4A09600-41C4-492E-AA37-9E9D783937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a:extLst>
            <a:ext uri="{FF2B5EF4-FFF2-40B4-BE49-F238E27FC236}">
              <a16:creationId xmlns:a16="http://schemas.microsoft.com/office/drawing/2014/main" id="{91DFC6BF-44CC-461E-A638-B5682B6572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a:extLst>
            <a:ext uri="{FF2B5EF4-FFF2-40B4-BE49-F238E27FC236}">
              <a16:creationId xmlns:a16="http://schemas.microsoft.com/office/drawing/2014/main" id="{E4501E63-4645-4924-B843-6BCBF3B0E8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a:extLst>
            <a:ext uri="{FF2B5EF4-FFF2-40B4-BE49-F238E27FC236}">
              <a16:creationId xmlns:a16="http://schemas.microsoft.com/office/drawing/2014/main" id="{38DFDC6C-9FDB-4469-BE05-A1794EFBB7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a:extLst>
            <a:ext uri="{FF2B5EF4-FFF2-40B4-BE49-F238E27FC236}">
              <a16:creationId xmlns:a16="http://schemas.microsoft.com/office/drawing/2014/main" id="{F72AD1A3-2421-47C6-81AD-C2E4E72B2A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a:extLst>
            <a:ext uri="{FF2B5EF4-FFF2-40B4-BE49-F238E27FC236}">
              <a16:creationId xmlns:a16="http://schemas.microsoft.com/office/drawing/2014/main" id="{B64E86A2-955F-4021-9C43-8336F3F0272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a:extLst>
            <a:ext uri="{FF2B5EF4-FFF2-40B4-BE49-F238E27FC236}">
              <a16:creationId xmlns:a16="http://schemas.microsoft.com/office/drawing/2014/main" id="{C210D0DD-9ECC-4C0E-AC7F-6F6829F604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a:extLst>
            <a:ext uri="{FF2B5EF4-FFF2-40B4-BE49-F238E27FC236}">
              <a16:creationId xmlns:a16="http://schemas.microsoft.com/office/drawing/2014/main" id="{5FFCBDAC-20F4-4166-B5AE-7044CEAA5D6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a:extLst>
            <a:ext uri="{FF2B5EF4-FFF2-40B4-BE49-F238E27FC236}">
              <a16:creationId xmlns:a16="http://schemas.microsoft.com/office/drawing/2014/main" id="{38181265-7257-4A5B-952C-C75B590B52B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a:extLst>
            <a:ext uri="{FF2B5EF4-FFF2-40B4-BE49-F238E27FC236}">
              <a16:creationId xmlns:a16="http://schemas.microsoft.com/office/drawing/2014/main" id="{D2AFA9AA-7A2B-441E-8C4A-C584DF18DF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a:extLst>
            <a:ext uri="{FF2B5EF4-FFF2-40B4-BE49-F238E27FC236}">
              <a16:creationId xmlns:a16="http://schemas.microsoft.com/office/drawing/2014/main" id="{757227F6-3E66-4768-8583-16917C63ABD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a:extLst>
            <a:ext uri="{FF2B5EF4-FFF2-40B4-BE49-F238E27FC236}">
              <a16:creationId xmlns:a16="http://schemas.microsoft.com/office/drawing/2014/main" id="{D41B4B1F-413C-4C24-AEC8-2C4E1953464F}"/>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a:extLst>
            <a:ext uri="{FF2B5EF4-FFF2-40B4-BE49-F238E27FC236}">
              <a16:creationId xmlns:a16="http://schemas.microsoft.com/office/drawing/2014/main" id="{A13B35CB-AE4D-441D-B50A-AD14B783CA2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a:extLst>
            <a:ext uri="{FF2B5EF4-FFF2-40B4-BE49-F238E27FC236}">
              <a16:creationId xmlns:a16="http://schemas.microsoft.com/office/drawing/2014/main" id="{EC90F91C-8305-4B8A-B874-2B42829B3B2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a:extLst>
            <a:ext uri="{FF2B5EF4-FFF2-40B4-BE49-F238E27FC236}">
              <a16:creationId xmlns:a16="http://schemas.microsoft.com/office/drawing/2014/main" id="{C9CF8160-107F-4549-9F83-7B560CBE2CA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a:extLst>
            <a:ext uri="{FF2B5EF4-FFF2-40B4-BE49-F238E27FC236}">
              <a16:creationId xmlns:a16="http://schemas.microsoft.com/office/drawing/2014/main" id="{42461452-AAE9-4C8B-8D46-A50CACE8310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a:extLst>
            <a:ext uri="{FF2B5EF4-FFF2-40B4-BE49-F238E27FC236}">
              <a16:creationId xmlns:a16="http://schemas.microsoft.com/office/drawing/2014/main" id="{CDAF500A-32DB-486B-A20F-73C265D6177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a:extLst>
            <a:ext uri="{FF2B5EF4-FFF2-40B4-BE49-F238E27FC236}">
              <a16:creationId xmlns:a16="http://schemas.microsoft.com/office/drawing/2014/main" id="{0859E6D7-814B-4009-A78B-FF58BB24E51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a:extLst>
            <a:ext uri="{FF2B5EF4-FFF2-40B4-BE49-F238E27FC236}">
              <a16:creationId xmlns:a16="http://schemas.microsoft.com/office/drawing/2014/main" id="{3BB7D88F-9E0B-4107-8812-F7F81099F89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a:extLst>
            <a:ext uri="{FF2B5EF4-FFF2-40B4-BE49-F238E27FC236}">
              <a16:creationId xmlns:a16="http://schemas.microsoft.com/office/drawing/2014/main" id="{E9B06A91-4F35-497F-BA8A-C402D429E1D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a:extLst>
            <a:ext uri="{FF2B5EF4-FFF2-40B4-BE49-F238E27FC236}">
              <a16:creationId xmlns:a16="http://schemas.microsoft.com/office/drawing/2014/main" id="{9381A000-F24E-4AA3-8502-556C5530F42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a:extLst>
            <a:ext uri="{FF2B5EF4-FFF2-40B4-BE49-F238E27FC236}">
              <a16:creationId xmlns:a16="http://schemas.microsoft.com/office/drawing/2014/main" id="{C002D4A8-5EB3-4C13-935E-8ADF04A92D19}"/>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a:extLst>
            <a:ext uri="{FF2B5EF4-FFF2-40B4-BE49-F238E27FC236}">
              <a16:creationId xmlns:a16="http://schemas.microsoft.com/office/drawing/2014/main" id="{D4A6856B-ECFB-4AEF-839F-0339C9C8335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id="{F3BD2EEC-A137-458C-ABC1-64CCA9F3416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a:extLst>
            <a:ext uri="{FF2B5EF4-FFF2-40B4-BE49-F238E27FC236}">
              <a16:creationId xmlns:a16="http://schemas.microsoft.com/office/drawing/2014/main" id="{409B1461-6771-40B6-BA2A-307F9699AF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a:extLst>
            <a:ext uri="{FF2B5EF4-FFF2-40B4-BE49-F238E27FC236}">
              <a16:creationId xmlns:a16="http://schemas.microsoft.com/office/drawing/2014/main" id="{2383714C-028B-4C51-B615-7D7B59DBC0C4}"/>
            </a:ext>
          </a:extLst>
        </xdr:cNvPr>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a:extLst>
            <a:ext uri="{FF2B5EF4-FFF2-40B4-BE49-F238E27FC236}">
              <a16:creationId xmlns:a16="http://schemas.microsoft.com/office/drawing/2014/main" id="{D5167695-36A0-4686-ADCA-EF5842747B20}"/>
            </a:ext>
          </a:extLst>
        </xdr:cNvPr>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a:extLst>
            <a:ext uri="{FF2B5EF4-FFF2-40B4-BE49-F238E27FC236}">
              <a16:creationId xmlns:a16="http://schemas.microsoft.com/office/drawing/2014/main" id="{D26E727F-8CBE-4F40-91A5-6F2F98B220E1}"/>
            </a:ext>
          </a:extLst>
        </xdr:cNvPr>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a:extLst>
            <a:ext uri="{FF2B5EF4-FFF2-40B4-BE49-F238E27FC236}">
              <a16:creationId xmlns:a16="http://schemas.microsoft.com/office/drawing/2014/main" id="{FDF921D5-51A9-4466-9D6A-2224A887749A}"/>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a:extLst>
            <a:ext uri="{FF2B5EF4-FFF2-40B4-BE49-F238E27FC236}">
              <a16:creationId xmlns:a16="http://schemas.microsoft.com/office/drawing/2014/main" id="{B562099B-DF4B-449F-955D-F5E0022105F9}"/>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24" name="【公営住宅】&#10;有形固定資産減価償却率平均値テキスト">
          <a:extLst>
            <a:ext uri="{FF2B5EF4-FFF2-40B4-BE49-F238E27FC236}">
              <a16:creationId xmlns:a16="http://schemas.microsoft.com/office/drawing/2014/main" id="{D44D3C6E-9687-4686-AFEB-42A923C1AAE4}"/>
            </a:ext>
          </a:extLst>
        </xdr:cNvPr>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a:extLst>
            <a:ext uri="{FF2B5EF4-FFF2-40B4-BE49-F238E27FC236}">
              <a16:creationId xmlns:a16="http://schemas.microsoft.com/office/drawing/2014/main" id="{B9618630-3490-4854-982E-1B7F7693C0BB}"/>
            </a:ext>
          </a:extLst>
        </xdr:cNvPr>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a:extLst>
            <a:ext uri="{FF2B5EF4-FFF2-40B4-BE49-F238E27FC236}">
              <a16:creationId xmlns:a16="http://schemas.microsoft.com/office/drawing/2014/main" id="{12FC2C03-CE34-4A2C-9E58-0FFD3388F45C}"/>
            </a:ext>
          </a:extLst>
        </xdr:cNvPr>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a:extLst>
            <a:ext uri="{FF2B5EF4-FFF2-40B4-BE49-F238E27FC236}">
              <a16:creationId xmlns:a16="http://schemas.microsoft.com/office/drawing/2014/main" id="{65CDA73A-284C-4DBE-B536-7FB0EED84841}"/>
            </a:ext>
          </a:extLst>
        </xdr:cNvPr>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1805F5E5-FDE7-4F7D-B666-E0AD331B20A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BD3C522C-724B-4FF5-8E8E-E77B659EFE6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A09662E9-3908-42E8-9D53-99395310041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C5AE8FC3-8806-420F-8327-C9EE75BE8E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993DD22-B282-4717-9E58-61CD509D6A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163649</xdr:rowOff>
    </xdr:from>
    <xdr:to>
      <xdr:col>24</xdr:col>
      <xdr:colOff>114300</xdr:colOff>
      <xdr:row>80</xdr:row>
      <xdr:rowOff>93799</xdr:rowOff>
    </xdr:to>
    <xdr:sp macro="" textlink="">
      <xdr:nvSpPr>
        <xdr:cNvPr id="233" name="楕円 232">
          <a:extLst>
            <a:ext uri="{FF2B5EF4-FFF2-40B4-BE49-F238E27FC236}">
              <a16:creationId xmlns:a16="http://schemas.microsoft.com/office/drawing/2014/main" id="{29C8EAB5-5C56-4C5D-A6D1-FA0EEF25FA11}"/>
            </a:ext>
          </a:extLst>
        </xdr:cNvPr>
        <xdr:cNvSpPr/>
      </xdr:nvSpPr>
      <xdr:spPr>
        <a:xfrm>
          <a:off x="45847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15076</xdr:rowOff>
    </xdr:from>
    <xdr:ext cx="405111" cy="259045"/>
    <xdr:sp macro="" textlink="">
      <xdr:nvSpPr>
        <xdr:cNvPr id="234" name="【公営住宅】&#10;有形固定資産減価償却率該当値テキスト">
          <a:extLst>
            <a:ext uri="{FF2B5EF4-FFF2-40B4-BE49-F238E27FC236}">
              <a16:creationId xmlns:a16="http://schemas.microsoft.com/office/drawing/2014/main" id="{B3737B70-2D71-4BC2-B253-0AF6F22D6180}"/>
            </a:ext>
          </a:extLst>
        </xdr:cNvPr>
        <xdr:cNvSpPr txBox="1"/>
      </xdr:nvSpPr>
      <xdr:spPr>
        <a:xfrm>
          <a:off x="4673600" y="135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48277</xdr:rowOff>
    </xdr:from>
    <xdr:ext cx="405111" cy="259045"/>
    <xdr:sp macro="" textlink="">
      <xdr:nvSpPr>
        <xdr:cNvPr id="235" name="n_1aveValue【公営住宅】&#10;有形固定資産減価償却率">
          <a:extLst>
            <a:ext uri="{FF2B5EF4-FFF2-40B4-BE49-F238E27FC236}">
              <a16:creationId xmlns:a16="http://schemas.microsoft.com/office/drawing/2014/main" id="{CDF9669A-59EC-42B6-B8C3-DD98139F2E0B}"/>
            </a:ext>
          </a:extLst>
        </xdr:cNvPr>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6" name="n_2aveValue【公営住宅】&#10;有形固定資産減価償却率">
          <a:extLst>
            <a:ext uri="{FF2B5EF4-FFF2-40B4-BE49-F238E27FC236}">
              <a16:creationId xmlns:a16="http://schemas.microsoft.com/office/drawing/2014/main" id="{3325C908-3E16-4C46-8B7A-D6768351209C}"/>
            </a:ext>
          </a:extLst>
        </xdr:cNvPr>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3F6E52D2-441A-49A9-BC4E-D320340B04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6F0E1AB7-1A7F-4E87-BCCD-EDB64C3A1B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98BC91BD-850C-417C-BB89-7DF09F614F0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B51DA89A-DD92-4083-A44B-34332B67EB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5121F95A-BFCF-4943-A3AA-C72DDC243F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3AF1A803-8605-4EFB-9A5D-756664D8F7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F8B7F75F-13C0-4E97-B15E-B088034F81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8AF4CDCC-7841-4F44-811B-2636232DF2C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a:extLst>
            <a:ext uri="{FF2B5EF4-FFF2-40B4-BE49-F238E27FC236}">
              <a16:creationId xmlns:a16="http://schemas.microsoft.com/office/drawing/2014/main" id="{64D76622-8C3A-45D8-B091-88E128A903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a:extLst>
            <a:ext uri="{FF2B5EF4-FFF2-40B4-BE49-F238E27FC236}">
              <a16:creationId xmlns:a16="http://schemas.microsoft.com/office/drawing/2014/main" id="{9D0DE9C9-7E18-452C-8584-A4694823670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a:extLst>
            <a:ext uri="{FF2B5EF4-FFF2-40B4-BE49-F238E27FC236}">
              <a16:creationId xmlns:a16="http://schemas.microsoft.com/office/drawing/2014/main" id="{39C37A32-E834-4B80-A9FC-ECAF25E5B44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a:extLst>
            <a:ext uri="{FF2B5EF4-FFF2-40B4-BE49-F238E27FC236}">
              <a16:creationId xmlns:a16="http://schemas.microsoft.com/office/drawing/2014/main" id="{374B706C-EF03-4EDF-985E-0657B77F9C8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a:extLst>
            <a:ext uri="{FF2B5EF4-FFF2-40B4-BE49-F238E27FC236}">
              <a16:creationId xmlns:a16="http://schemas.microsoft.com/office/drawing/2014/main" id="{23980197-3537-4BFB-A877-E5E7497CBFD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a:extLst>
            <a:ext uri="{FF2B5EF4-FFF2-40B4-BE49-F238E27FC236}">
              <a16:creationId xmlns:a16="http://schemas.microsoft.com/office/drawing/2014/main" id="{B337053C-6D1C-4C39-A627-30A34399881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a:extLst>
            <a:ext uri="{FF2B5EF4-FFF2-40B4-BE49-F238E27FC236}">
              <a16:creationId xmlns:a16="http://schemas.microsoft.com/office/drawing/2014/main" id="{13FDDB77-758B-436A-A718-DB06D8812A2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a:extLst>
            <a:ext uri="{FF2B5EF4-FFF2-40B4-BE49-F238E27FC236}">
              <a16:creationId xmlns:a16="http://schemas.microsoft.com/office/drawing/2014/main" id="{27A0469F-7344-44D6-AEDA-53D7153E59E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a:extLst>
            <a:ext uri="{FF2B5EF4-FFF2-40B4-BE49-F238E27FC236}">
              <a16:creationId xmlns:a16="http://schemas.microsoft.com/office/drawing/2014/main" id="{48F53232-7E3A-4D6F-85E7-96C8A97C3B9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a:extLst>
            <a:ext uri="{FF2B5EF4-FFF2-40B4-BE49-F238E27FC236}">
              <a16:creationId xmlns:a16="http://schemas.microsoft.com/office/drawing/2014/main" id="{7B556AFA-D1EA-4020-B2AE-0BCC4C9ACDE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a:extLst>
            <a:ext uri="{FF2B5EF4-FFF2-40B4-BE49-F238E27FC236}">
              <a16:creationId xmlns:a16="http://schemas.microsoft.com/office/drawing/2014/main" id="{163DE705-C5F7-4862-BD94-971B51D2B7D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a:extLst>
            <a:ext uri="{FF2B5EF4-FFF2-40B4-BE49-F238E27FC236}">
              <a16:creationId xmlns:a16="http://schemas.microsoft.com/office/drawing/2014/main" id="{29EAF8BF-0CA5-46D0-993F-176974205D9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a:extLst>
            <a:ext uri="{FF2B5EF4-FFF2-40B4-BE49-F238E27FC236}">
              <a16:creationId xmlns:a16="http://schemas.microsoft.com/office/drawing/2014/main" id="{C551BFB4-85F9-45A7-9E18-22FA3B80002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a:extLst>
            <a:ext uri="{FF2B5EF4-FFF2-40B4-BE49-F238E27FC236}">
              <a16:creationId xmlns:a16="http://schemas.microsoft.com/office/drawing/2014/main" id="{C0C65B91-1793-4A72-AEF1-488CF3B2A115}"/>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a:extLst>
            <a:ext uri="{FF2B5EF4-FFF2-40B4-BE49-F238E27FC236}">
              <a16:creationId xmlns:a16="http://schemas.microsoft.com/office/drawing/2014/main" id="{6A58E936-7BC6-47EA-9CA3-BD73DF96690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a:extLst>
            <a:ext uri="{FF2B5EF4-FFF2-40B4-BE49-F238E27FC236}">
              <a16:creationId xmlns:a16="http://schemas.microsoft.com/office/drawing/2014/main" id="{57E96DF0-2919-44B3-BBA3-B9A099686F1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a:extLst>
            <a:ext uri="{FF2B5EF4-FFF2-40B4-BE49-F238E27FC236}">
              <a16:creationId xmlns:a16="http://schemas.microsoft.com/office/drawing/2014/main" id="{471422FC-09FF-4D8D-829D-A15E64DBA6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a:extLst>
            <a:ext uri="{FF2B5EF4-FFF2-40B4-BE49-F238E27FC236}">
              <a16:creationId xmlns:a16="http://schemas.microsoft.com/office/drawing/2014/main" id="{5FED082A-3098-47B5-88DB-AF396A278580}"/>
            </a:ext>
          </a:extLst>
        </xdr:cNvPr>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a:extLst>
            <a:ext uri="{FF2B5EF4-FFF2-40B4-BE49-F238E27FC236}">
              <a16:creationId xmlns:a16="http://schemas.microsoft.com/office/drawing/2014/main" id="{8DC54F90-CD44-4F47-A32A-5B444B6CE605}"/>
            </a:ext>
          </a:extLst>
        </xdr:cNvPr>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a:extLst>
            <a:ext uri="{FF2B5EF4-FFF2-40B4-BE49-F238E27FC236}">
              <a16:creationId xmlns:a16="http://schemas.microsoft.com/office/drawing/2014/main" id="{1EF728B4-21E3-4CCA-AFAE-371040AE2B28}"/>
            </a:ext>
          </a:extLst>
        </xdr:cNvPr>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a:extLst>
            <a:ext uri="{FF2B5EF4-FFF2-40B4-BE49-F238E27FC236}">
              <a16:creationId xmlns:a16="http://schemas.microsoft.com/office/drawing/2014/main" id="{BAC84032-8125-4011-8E13-8170691C716B}"/>
            </a:ext>
          </a:extLst>
        </xdr:cNvPr>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a:extLst>
            <a:ext uri="{FF2B5EF4-FFF2-40B4-BE49-F238E27FC236}">
              <a16:creationId xmlns:a16="http://schemas.microsoft.com/office/drawing/2014/main" id="{8ED7D55C-BF9F-4D34-86DA-438B9A63099C}"/>
            </a:ext>
          </a:extLst>
        </xdr:cNvPr>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67" name="【公営住宅】&#10;一人当たり面積平均値テキスト">
          <a:extLst>
            <a:ext uri="{FF2B5EF4-FFF2-40B4-BE49-F238E27FC236}">
              <a16:creationId xmlns:a16="http://schemas.microsoft.com/office/drawing/2014/main" id="{4141939B-3A81-4D92-9AB0-56C2879AFD3A}"/>
            </a:ext>
          </a:extLst>
        </xdr:cNvPr>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a:extLst>
            <a:ext uri="{FF2B5EF4-FFF2-40B4-BE49-F238E27FC236}">
              <a16:creationId xmlns:a16="http://schemas.microsoft.com/office/drawing/2014/main" id="{1BF693D2-B5E9-4AA9-A487-57AD110307F4}"/>
            </a:ext>
          </a:extLst>
        </xdr:cNvPr>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a:extLst>
            <a:ext uri="{FF2B5EF4-FFF2-40B4-BE49-F238E27FC236}">
              <a16:creationId xmlns:a16="http://schemas.microsoft.com/office/drawing/2014/main" id="{5800FECA-05F1-4735-8902-B5FE20CBCD30}"/>
            </a:ext>
          </a:extLst>
        </xdr:cNvPr>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a:extLst>
            <a:ext uri="{FF2B5EF4-FFF2-40B4-BE49-F238E27FC236}">
              <a16:creationId xmlns:a16="http://schemas.microsoft.com/office/drawing/2014/main" id="{1BAFD792-2FD7-4DF9-ACF8-BE98482404A4}"/>
            </a:ext>
          </a:extLst>
        </xdr:cNvPr>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C69E8B52-E0F6-4A5F-8B2F-324FB1EA1C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D648F442-B1D5-4E55-B0A5-FAF02CAB7D2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19BF2D71-F99D-46E7-A8B5-2B124D6A2E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5F5C3960-04B0-44D5-9D0A-99F7425866B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DA68735-7CF0-40C0-9791-A7C2E5EBDEF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105029</xdr:rowOff>
    </xdr:from>
    <xdr:to>
      <xdr:col>55</xdr:col>
      <xdr:colOff>50800</xdr:colOff>
      <xdr:row>86</xdr:row>
      <xdr:rowOff>35179</xdr:rowOff>
    </xdr:to>
    <xdr:sp macro="" textlink="">
      <xdr:nvSpPr>
        <xdr:cNvPr id="276" name="楕円 275">
          <a:extLst>
            <a:ext uri="{FF2B5EF4-FFF2-40B4-BE49-F238E27FC236}">
              <a16:creationId xmlns:a16="http://schemas.microsoft.com/office/drawing/2014/main" id="{71A767CF-064B-410B-8BF2-2F6291962E8F}"/>
            </a:ext>
          </a:extLst>
        </xdr:cNvPr>
        <xdr:cNvSpPr/>
      </xdr:nvSpPr>
      <xdr:spPr>
        <a:xfrm>
          <a:off x="10426700" y="146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83456</xdr:rowOff>
    </xdr:from>
    <xdr:ext cx="469744" cy="259045"/>
    <xdr:sp macro="" textlink="">
      <xdr:nvSpPr>
        <xdr:cNvPr id="277" name="【公営住宅】&#10;一人当たり面積該当値テキスト">
          <a:extLst>
            <a:ext uri="{FF2B5EF4-FFF2-40B4-BE49-F238E27FC236}">
              <a16:creationId xmlns:a16="http://schemas.microsoft.com/office/drawing/2014/main" id="{DBA3B87E-2D45-4754-ACB9-ADB661C8FCC6}"/>
            </a:ext>
          </a:extLst>
        </xdr:cNvPr>
        <xdr:cNvSpPr txBox="1"/>
      </xdr:nvSpPr>
      <xdr:spPr>
        <a:xfrm>
          <a:off x="10515600"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10721</xdr:rowOff>
    </xdr:from>
    <xdr:ext cx="469744" cy="259045"/>
    <xdr:sp macro="" textlink="">
      <xdr:nvSpPr>
        <xdr:cNvPr id="278" name="n_1aveValue【公営住宅】&#10;一人当たり面積">
          <a:extLst>
            <a:ext uri="{FF2B5EF4-FFF2-40B4-BE49-F238E27FC236}">
              <a16:creationId xmlns:a16="http://schemas.microsoft.com/office/drawing/2014/main" id="{60C6DC05-3311-4B4F-BE96-135C1BC6238F}"/>
            </a:ext>
          </a:extLst>
        </xdr:cNvPr>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79" name="n_2aveValue【公営住宅】&#10;一人当たり面積">
          <a:extLst>
            <a:ext uri="{FF2B5EF4-FFF2-40B4-BE49-F238E27FC236}">
              <a16:creationId xmlns:a16="http://schemas.microsoft.com/office/drawing/2014/main" id="{83BF3E8C-876F-4FC6-BC1A-C206ADCFF68C}"/>
            </a:ext>
          </a:extLst>
        </xdr:cNvPr>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7B7B3887-69EF-4FAF-8333-D9A8195255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EE6E518B-6E8B-43E5-B071-328570801C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CD89ABDA-370A-4122-8F25-9CEA74CA4F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E6662708-374B-4DB3-B6AA-1A73BF7973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6E4ED62B-29DC-4E6D-99F4-6B96DB0ED3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277E3CEF-8AB5-4312-AF14-7CF3F477B41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CC1E7012-FEA9-4C54-8613-8CDB91073C9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60076AA9-179E-413E-A8D8-EEAC2CADD80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3FDFC76B-8EC6-4502-9F73-07171062244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5636E734-C7AE-4D14-A6AB-FD3D8D04BE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53250C0A-BFEC-4E0B-B397-3210DDD175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2BCB1DB8-95F4-4CEA-97B0-B630B5342DD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11D9E1AD-8C04-4792-BDF5-CD4907103D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8D064EEC-302F-4905-B88B-A4F110C2661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56615E62-4871-4F00-8737-AAB49013578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7B3C1B29-B412-4BE8-BDE1-503E77BF247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D5815903-9145-4C22-B774-13A5F05742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8607F2B8-3468-4552-B323-AB5CC41D322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A660E16C-7210-4EE7-AF0B-DD36085DCE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E0DC870-1427-4407-9535-390D9C458F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1786E89D-9778-4821-A146-012A5349969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6D77EFCF-962B-4A59-A4E2-A90AF581CC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D12B022-CEA1-4DF9-85F3-0CE5148E134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5A4C9D90-51AA-490C-8F5F-2AAF3AEB09F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E530E24B-DD8F-4A94-BE63-BCD70F76EC4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A8D6C100-3792-47F8-9AD6-6A7C80367F8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65721A4F-4645-4B18-8E6E-74C632798A2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a:extLst>
            <a:ext uri="{FF2B5EF4-FFF2-40B4-BE49-F238E27FC236}">
              <a16:creationId xmlns:a16="http://schemas.microsoft.com/office/drawing/2014/main" id="{08ADB4ED-AC6A-4540-A609-202C2BF88BE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BF637C8B-02DE-47F4-9ECE-8CAB9980141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6B2C5C38-E800-49BC-BCB5-C9D7BA3368E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E8038E09-B8A1-4C81-85B4-AECB2B7A42A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1E594B93-FFFE-4A27-8006-4A29A4A033B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A1AC16A4-FBB0-4405-8B2A-5F98B60AC66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46568538-9254-46EC-9023-F672DFF6522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787A7955-BDB3-467B-871C-4FCDAED29F8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A78C5DA7-3484-4183-A949-3387F15A62E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578E54A9-267A-4869-B538-402E8268618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a:extLst>
            <a:ext uri="{FF2B5EF4-FFF2-40B4-BE49-F238E27FC236}">
              <a16:creationId xmlns:a16="http://schemas.microsoft.com/office/drawing/2014/main" id="{1AE7ADC5-49D8-4C94-948C-FE9CDA37B11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D2778E58-8608-42E2-BFC1-13486BCA535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a:extLst>
            <a:ext uri="{FF2B5EF4-FFF2-40B4-BE49-F238E27FC236}">
              <a16:creationId xmlns:a16="http://schemas.microsoft.com/office/drawing/2014/main" id="{C345960D-11E8-4402-9868-8A37F54E8E8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36168A94-0A13-4F35-9144-FB51F78FE47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a:extLst>
            <a:ext uri="{FF2B5EF4-FFF2-40B4-BE49-F238E27FC236}">
              <a16:creationId xmlns:a16="http://schemas.microsoft.com/office/drawing/2014/main" id="{26710E24-7446-431B-B23E-500990FFE103}"/>
            </a:ext>
          </a:extLst>
        </xdr:cNvPr>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6D214E43-4714-4800-925F-76CC7CCA1F6D}"/>
            </a:ext>
          </a:extLst>
        </xdr:cNvPr>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a:extLst>
            <a:ext uri="{FF2B5EF4-FFF2-40B4-BE49-F238E27FC236}">
              <a16:creationId xmlns:a16="http://schemas.microsoft.com/office/drawing/2014/main" id="{B7A6C08A-1DC1-4DFA-B1AD-62B33180B770}"/>
            </a:ext>
          </a:extLst>
        </xdr:cNvPr>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a:extLst>
            <a:ext uri="{FF2B5EF4-FFF2-40B4-BE49-F238E27FC236}">
              <a16:creationId xmlns:a16="http://schemas.microsoft.com/office/drawing/2014/main" id="{77A6C384-C9E3-4E38-B6C5-77FA30ED610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a:extLst>
            <a:ext uri="{FF2B5EF4-FFF2-40B4-BE49-F238E27FC236}">
              <a16:creationId xmlns:a16="http://schemas.microsoft.com/office/drawing/2014/main" id="{9DD4F709-0E8F-4DEB-B0A6-A4DEBB986206}"/>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F63CB312-7165-46B6-857F-903DE4AF737E}"/>
            </a:ext>
          </a:extLst>
        </xdr:cNvPr>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a:extLst>
            <a:ext uri="{FF2B5EF4-FFF2-40B4-BE49-F238E27FC236}">
              <a16:creationId xmlns:a16="http://schemas.microsoft.com/office/drawing/2014/main" id="{92B5C5CC-9D71-4F58-9C31-6E17156D1C01}"/>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a:extLst>
            <a:ext uri="{FF2B5EF4-FFF2-40B4-BE49-F238E27FC236}">
              <a16:creationId xmlns:a16="http://schemas.microsoft.com/office/drawing/2014/main" id="{307FA5FF-0BE8-43A4-9285-978EDC25883C}"/>
            </a:ext>
          </a:extLst>
        </xdr:cNvPr>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29" name="フローチャート: 判断 328">
          <a:extLst>
            <a:ext uri="{FF2B5EF4-FFF2-40B4-BE49-F238E27FC236}">
              <a16:creationId xmlns:a16="http://schemas.microsoft.com/office/drawing/2014/main" id="{3070CE6D-BA12-461E-8B29-93C866844B21}"/>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73AD2706-08CE-4CF1-A038-CED3F1ECD8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8DE474B8-14BA-49BF-A87B-3024443174A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40448916-FC03-4F85-B006-848DC429D27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1959A232-79A1-4533-ACCF-FFAB6A439E5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F5FAD921-E464-4810-A335-456C5AA9D7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30299</xdr:rowOff>
    </xdr:from>
    <xdr:to>
      <xdr:col>85</xdr:col>
      <xdr:colOff>177800</xdr:colOff>
      <xdr:row>39</xdr:row>
      <xdr:rowOff>131899</xdr:rowOff>
    </xdr:to>
    <xdr:sp macro="" textlink="">
      <xdr:nvSpPr>
        <xdr:cNvPr id="335" name="楕円 334">
          <a:extLst>
            <a:ext uri="{FF2B5EF4-FFF2-40B4-BE49-F238E27FC236}">
              <a16:creationId xmlns:a16="http://schemas.microsoft.com/office/drawing/2014/main" id="{92421A9C-8B22-4A30-9E2A-9C034ACF8362}"/>
            </a:ext>
          </a:extLst>
        </xdr:cNvPr>
        <xdr:cNvSpPr/>
      </xdr:nvSpPr>
      <xdr:spPr>
        <a:xfrm>
          <a:off x="16268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8726</xdr:rowOff>
    </xdr:from>
    <xdr:ext cx="405111" cy="259045"/>
    <xdr:sp macro="" textlink="">
      <xdr:nvSpPr>
        <xdr:cNvPr id="336" name="【認定こども園・幼稚園・保育所】&#10;有形固定資産減価償却率該当値テキスト">
          <a:extLst>
            <a:ext uri="{FF2B5EF4-FFF2-40B4-BE49-F238E27FC236}">
              <a16:creationId xmlns:a16="http://schemas.microsoft.com/office/drawing/2014/main" id="{0610B338-2524-4C1B-B97E-CB3B6B8C76A9}"/>
            </a:ext>
          </a:extLst>
        </xdr:cNvPr>
        <xdr:cNvSpPr txBox="1"/>
      </xdr:nvSpPr>
      <xdr:spPr>
        <a:xfrm>
          <a:off x="16357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12899</xdr:rowOff>
    </xdr:from>
    <xdr:ext cx="405111" cy="259045"/>
    <xdr:sp macro="" textlink="">
      <xdr:nvSpPr>
        <xdr:cNvPr id="337" name="n_1aveValue【認定こども園・幼稚園・保育所】&#10;有形固定資産減価償却率">
          <a:extLst>
            <a:ext uri="{FF2B5EF4-FFF2-40B4-BE49-F238E27FC236}">
              <a16:creationId xmlns:a16="http://schemas.microsoft.com/office/drawing/2014/main" id="{DF152834-CA65-4A6B-A3C7-6480E60FA60D}"/>
            </a:ext>
          </a:extLst>
        </xdr:cNvPr>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8" name="n_2aveValue【認定こども園・幼稚園・保育所】&#10;有形固定資産減価償却率">
          <a:extLst>
            <a:ext uri="{FF2B5EF4-FFF2-40B4-BE49-F238E27FC236}">
              <a16:creationId xmlns:a16="http://schemas.microsoft.com/office/drawing/2014/main" id="{4A446140-1121-4735-A652-F8A1C49AAA78}"/>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9A21244C-3BDD-4D0A-B5BF-E72C96D0379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202F97CE-6FDF-471F-88A1-00D44A12CF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EE23E4B0-1C80-49B1-B800-564099CF6D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28D5EDDC-DE41-44FD-AD28-08FAA32650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0F28F157-9960-4D40-A26E-E1120C77BA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DA04401C-9960-4296-9BD7-27C9CBDBB72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3AB23816-1D7C-4330-BAE7-2E6200CFE2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DEA58796-77DE-47FB-AF17-E4E5490CAE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B5561AB9-0F68-4AFA-A326-3206E2C970D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965349F7-339C-436D-B396-E9827154E43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a:extLst>
            <a:ext uri="{FF2B5EF4-FFF2-40B4-BE49-F238E27FC236}">
              <a16:creationId xmlns:a16="http://schemas.microsoft.com/office/drawing/2014/main" id="{378BB652-1778-488E-8CFF-F45CBA86706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a:extLst>
            <a:ext uri="{FF2B5EF4-FFF2-40B4-BE49-F238E27FC236}">
              <a16:creationId xmlns:a16="http://schemas.microsoft.com/office/drawing/2014/main" id="{C4B1762E-3CA9-4A60-B949-9D427346ECD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a:extLst>
            <a:ext uri="{FF2B5EF4-FFF2-40B4-BE49-F238E27FC236}">
              <a16:creationId xmlns:a16="http://schemas.microsoft.com/office/drawing/2014/main" id="{65DFF341-5C9D-4BCD-A111-01E324508E2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a:extLst>
            <a:ext uri="{FF2B5EF4-FFF2-40B4-BE49-F238E27FC236}">
              <a16:creationId xmlns:a16="http://schemas.microsoft.com/office/drawing/2014/main" id="{C7123B78-5520-4E64-BF58-E49A1DC5EE3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a:extLst>
            <a:ext uri="{FF2B5EF4-FFF2-40B4-BE49-F238E27FC236}">
              <a16:creationId xmlns:a16="http://schemas.microsoft.com/office/drawing/2014/main" id="{BC857090-B1FD-4BE9-973F-7241724A871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a:extLst>
            <a:ext uri="{FF2B5EF4-FFF2-40B4-BE49-F238E27FC236}">
              <a16:creationId xmlns:a16="http://schemas.microsoft.com/office/drawing/2014/main" id="{441061AE-577F-404C-881B-A5ED7C463D6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a:extLst>
            <a:ext uri="{FF2B5EF4-FFF2-40B4-BE49-F238E27FC236}">
              <a16:creationId xmlns:a16="http://schemas.microsoft.com/office/drawing/2014/main" id="{9285629E-E920-47E2-8617-7F27C2B1D4C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a:extLst>
            <a:ext uri="{FF2B5EF4-FFF2-40B4-BE49-F238E27FC236}">
              <a16:creationId xmlns:a16="http://schemas.microsoft.com/office/drawing/2014/main" id="{84FB3D55-C52D-401E-9F19-5310CE6E0D8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a:extLst>
            <a:ext uri="{FF2B5EF4-FFF2-40B4-BE49-F238E27FC236}">
              <a16:creationId xmlns:a16="http://schemas.microsoft.com/office/drawing/2014/main" id="{9E31DA02-63AB-4AB4-B6FC-2D3F2A4FDBE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a:extLst>
            <a:ext uri="{FF2B5EF4-FFF2-40B4-BE49-F238E27FC236}">
              <a16:creationId xmlns:a16="http://schemas.microsoft.com/office/drawing/2014/main" id="{49EAE745-E823-4B43-B55B-81F3EAA5A19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a:extLst>
            <a:ext uri="{FF2B5EF4-FFF2-40B4-BE49-F238E27FC236}">
              <a16:creationId xmlns:a16="http://schemas.microsoft.com/office/drawing/2014/main" id="{5F958808-5C11-415C-89C6-6F483A9AA0D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a:extLst>
            <a:ext uri="{FF2B5EF4-FFF2-40B4-BE49-F238E27FC236}">
              <a16:creationId xmlns:a16="http://schemas.microsoft.com/office/drawing/2014/main" id="{2BAE97BD-8166-4FE3-9E64-9B9C1AEAD7F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a:extLst>
            <a:ext uri="{FF2B5EF4-FFF2-40B4-BE49-F238E27FC236}">
              <a16:creationId xmlns:a16="http://schemas.microsoft.com/office/drawing/2014/main" id="{6290EC1D-15E3-4569-B9EE-6B4F5068E77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a:extLst>
            <a:ext uri="{FF2B5EF4-FFF2-40B4-BE49-F238E27FC236}">
              <a16:creationId xmlns:a16="http://schemas.microsoft.com/office/drawing/2014/main" id="{376B5DE8-2D8E-4DDB-8D34-3AAB5E87885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a:extLst>
            <a:ext uri="{FF2B5EF4-FFF2-40B4-BE49-F238E27FC236}">
              <a16:creationId xmlns:a16="http://schemas.microsoft.com/office/drawing/2014/main" id="{496734AA-69DE-46A3-80C7-9D11AFB9112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a:extLst>
            <a:ext uri="{FF2B5EF4-FFF2-40B4-BE49-F238E27FC236}">
              <a16:creationId xmlns:a16="http://schemas.microsoft.com/office/drawing/2014/main" id="{6C52B2B7-FE4C-430F-A667-D82BA0A52863}"/>
            </a:ext>
          </a:extLst>
        </xdr:cNvPr>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a:extLst>
            <a:ext uri="{FF2B5EF4-FFF2-40B4-BE49-F238E27FC236}">
              <a16:creationId xmlns:a16="http://schemas.microsoft.com/office/drawing/2014/main" id="{043FA033-38D7-4B66-AFEA-5B01E77F350C}"/>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a:extLst>
            <a:ext uri="{FF2B5EF4-FFF2-40B4-BE49-F238E27FC236}">
              <a16:creationId xmlns:a16="http://schemas.microsoft.com/office/drawing/2014/main" id="{B271D113-E3C9-410A-A482-45A9BA620C5F}"/>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a:extLst>
            <a:ext uri="{FF2B5EF4-FFF2-40B4-BE49-F238E27FC236}">
              <a16:creationId xmlns:a16="http://schemas.microsoft.com/office/drawing/2014/main" id="{D7075E9C-4DBF-490E-8B48-FBB4E29056A9}"/>
            </a:ext>
          </a:extLst>
        </xdr:cNvPr>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a:extLst>
            <a:ext uri="{FF2B5EF4-FFF2-40B4-BE49-F238E27FC236}">
              <a16:creationId xmlns:a16="http://schemas.microsoft.com/office/drawing/2014/main" id="{A770B0B9-2DBA-4392-8012-8406AE9FD355}"/>
            </a:ext>
          </a:extLst>
        </xdr:cNvPr>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369" name="【認定こども園・幼稚園・保育所】&#10;一人当たり面積平均値テキスト">
          <a:extLst>
            <a:ext uri="{FF2B5EF4-FFF2-40B4-BE49-F238E27FC236}">
              <a16:creationId xmlns:a16="http://schemas.microsoft.com/office/drawing/2014/main" id="{2FF8A335-A7FF-45B7-9EB3-4EF454DA53DF}"/>
            </a:ext>
          </a:extLst>
        </xdr:cNvPr>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a:extLst>
            <a:ext uri="{FF2B5EF4-FFF2-40B4-BE49-F238E27FC236}">
              <a16:creationId xmlns:a16="http://schemas.microsoft.com/office/drawing/2014/main" id="{91DAE712-E147-49D0-A9AC-664CA14DA8EF}"/>
            </a:ext>
          </a:extLst>
        </xdr:cNvPr>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a:extLst>
            <a:ext uri="{FF2B5EF4-FFF2-40B4-BE49-F238E27FC236}">
              <a16:creationId xmlns:a16="http://schemas.microsoft.com/office/drawing/2014/main" id="{09118899-13E2-44A4-9D40-53ED09A634EA}"/>
            </a:ext>
          </a:extLst>
        </xdr:cNvPr>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2" name="フローチャート: 判断 371">
          <a:extLst>
            <a:ext uri="{FF2B5EF4-FFF2-40B4-BE49-F238E27FC236}">
              <a16:creationId xmlns:a16="http://schemas.microsoft.com/office/drawing/2014/main" id="{21AA8D0C-80D1-451E-8EC6-00D4A4A06D4E}"/>
            </a:ext>
          </a:extLst>
        </xdr:cNvPr>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171F5F93-08A9-40DB-A260-4F71154AC30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A78188B4-85EF-46C4-8E49-49C790BF1BC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BF2DD75F-B15D-4AD5-9D26-130EBEA70E1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16E07F16-1423-41A6-AA83-76F96D5029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1B884EFB-1DAC-4047-B014-0E0EB45AD89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115751</xdr:rowOff>
    </xdr:from>
    <xdr:to>
      <xdr:col>116</xdr:col>
      <xdr:colOff>114300</xdr:colOff>
      <xdr:row>41</xdr:row>
      <xdr:rowOff>45901</xdr:rowOff>
    </xdr:to>
    <xdr:sp macro="" textlink="">
      <xdr:nvSpPr>
        <xdr:cNvPr id="378" name="楕円 377">
          <a:extLst>
            <a:ext uri="{FF2B5EF4-FFF2-40B4-BE49-F238E27FC236}">
              <a16:creationId xmlns:a16="http://schemas.microsoft.com/office/drawing/2014/main" id="{8F348463-B4A8-4750-87D8-48E85380FFFC}"/>
            </a:ext>
          </a:extLst>
        </xdr:cNvPr>
        <xdr:cNvSpPr/>
      </xdr:nvSpPr>
      <xdr:spPr>
        <a:xfrm>
          <a:off x="22110700" y="69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94178</xdr:rowOff>
    </xdr:from>
    <xdr:ext cx="469744" cy="259045"/>
    <xdr:sp macro="" textlink="">
      <xdr:nvSpPr>
        <xdr:cNvPr id="379" name="【認定こども園・幼稚園・保育所】&#10;一人当たり面積該当値テキスト">
          <a:extLst>
            <a:ext uri="{FF2B5EF4-FFF2-40B4-BE49-F238E27FC236}">
              <a16:creationId xmlns:a16="http://schemas.microsoft.com/office/drawing/2014/main" id="{9FCB6BBC-4C57-4057-A864-526AF48743F8}"/>
            </a:ext>
          </a:extLst>
        </xdr:cNvPr>
        <xdr:cNvSpPr txBox="1"/>
      </xdr:nvSpPr>
      <xdr:spPr>
        <a:xfrm>
          <a:off x="22199600" y="69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89099</xdr:rowOff>
    </xdr:from>
    <xdr:ext cx="469744" cy="259045"/>
    <xdr:sp macro="" textlink="">
      <xdr:nvSpPr>
        <xdr:cNvPr id="380" name="n_1aveValue【認定こども園・幼稚園・保育所】&#10;一人当たり面積">
          <a:extLst>
            <a:ext uri="{FF2B5EF4-FFF2-40B4-BE49-F238E27FC236}">
              <a16:creationId xmlns:a16="http://schemas.microsoft.com/office/drawing/2014/main" id="{51C19F6E-BC53-468E-9AEC-F4BBA3F4EACC}"/>
            </a:ext>
          </a:extLst>
        </xdr:cNvPr>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1" name="n_2aveValue【認定こども園・幼稚園・保育所】&#10;一人当たり面積">
          <a:extLst>
            <a:ext uri="{FF2B5EF4-FFF2-40B4-BE49-F238E27FC236}">
              <a16:creationId xmlns:a16="http://schemas.microsoft.com/office/drawing/2014/main" id="{B91CB30F-7181-445F-818D-7712977C93FF}"/>
            </a:ext>
          </a:extLst>
        </xdr:cNvPr>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id="{F7EFDD4B-E7B2-43B6-91F6-D70A5F8FB1F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id="{3DCC4550-A41D-4C28-80A2-CA2AF4E4E2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id="{60E038EB-CF43-46AC-A1A4-23D86EA493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id="{13A06950-80EA-431B-BB0A-9573E617F7A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id="{95A48860-B04F-4789-84CA-372EEB7D97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id="{67012777-EFDA-4946-B340-7218A4F878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id="{A7427868-1793-4F2A-9437-ED8C22E583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id="{370EFA2A-A840-4945-AE29-C4031F1D9DF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a:extLst>
            <a:ext uri="{FF2B5EF4-FFF2-40B4-BE49-F238E27FC236}">
              <a16:creationId xmlns:a16="http://schemas.microsoft.com/office/drawing/2014/main" id="{E322DE4B-0D7D-4478-A4D8-DA2D3D32E4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a:extLst>
            <a:ext uri="{FF2B5EF4-FFF2-40B4-BE49-F238E27FC236}">
              <a16:creationId xmlns:a16="http://schemas.microsoft.com/office/drawing/2014/main" id="{8BE34F5D-8E8C-4CC4-94CF-503C989C77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a:extLst>
            <a:ext uri="{FF2B5EF4-FFF2-40B4-BE49-F238E27FC236}">
              <a16:creationId xmlns:a16="http://schemas.microsoft.com/office/drawing/2014/main" id="{EB04A837-1D01-4A2A-BE88-8DE121152A1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a:extLst>
            <a:ext uri="{FF2B5EF4-FFF2-40B4-BE49-F238E27FC236}">
              <a16:creationId xmlns:a16="http://schemas.microsoft.com/office/drawing/2014/main" id="{F0FE8049-FD86-415B-99B6-80A78D2AC44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a:extLst>
            <a:ext uri="{FF2B5EF4-FFF2-40B4-BE49-F238E27FC236}">
              <a16:creationId xmlns:a16="http://schemas.microsoft.com/office/drawing/2014/main" id="{9428137B-B56A-403B-ACC7-B3B12F2A003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a:extLst>
            <a:ext uri="{FF2B5EF4-FFF2-40B4-BE49-F238E27FC236}">
              <a16:creationId xmlns:a16="http://schemas.microsoft.com/office/drawing/2014/main" id="{3977366E-B97E-4923-A05B-529F1C692ED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a:extLst>
            <a:ext uri="{FF2B5EF4-FFF2-40B4-BE49-F238E27FC236}">
              <a16:creationId xmlns:a16="http://schemas.microsoft.com/office/drawing/2014/main" id="{C1315C81-DB5B-450C-A1F9-4B1918E040D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a:extLst>
            <a:ext uri="{FF2B5EF4-FFF2-40B4-BE49-F238E27FC236}">
              <a16:creationId xmlns:a16="http://schemas.microsoft.com/office/drawing/2014/main" id="{FF0B5E8A-EFEF-4E2C-9B30-BE1E5A5F81F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a:extLst>
            <a:ext uri="{FF2B5EF4-FFF2-40B4-BE49-F238E27FC236}">
              <a16:creationId xmlns:a16="http://schemas.microsoft.com/office/drawing/2014/main" id="{7CF3DCAC-90D6-49D3-98DE-FF894058FEA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a:extLst>
            <a:ext uri="{FF2B5EF4-FFF2-40B4-BE49-F238E27FC236}">
              <a16:creationId xmlns:a16="http://schemas.microsoft.com/office/drawing/2014/main" id="{39D574F7-AC9E-4956-9783-63EDD0CAF40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a:extLst>
            <a:ext uri="{FF2B5EF4-FFF2-40B4-BE49-F238E27FC236}">
              <a16:creationId xmlns:a16="http://schemas.microsoft.com/office/drawing/2014/main" id="{BFBD86FC-2FE3-4665-8391-22C14E3CE64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a:extLst>
            <a:ext uri="{FF2B5EF4-FFF2-40B4-BE49-F238E27FC236}">
              <a16:creationId xmlns:a16="http://schemas.microsoft.com/office/drawing/2014/main" id="{C9300B18-CD0D-4231-BDAC-931DD849BB6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a:extLst>
            <a:ext uri="{FF2B5EF4-FFF2-40B4-BE49-F238E27FC236}">
              <a16:creationId xmlns:a16="http://schemas.microsoft.com/office/drawing/2014/main" id="{E29C1335-0FF5-4C6D-BE57-5734CBB58FF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a:extLst>
            <a:ext uri="{FF2B5EF4-FFF2-40B4-BE49-F238E27FC236}">
              <a16:creationId xmlns:a16="http://schemas.microsoft.com/office/drawing/2014/main" id="{A3E51E49-17A0-45C9-8524-8C5197DC267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a:extLst>
            <a:ext uri="{FF2B5EF4-FFF2-40B4-BE49-F238E27FC236}">
              <a16:creationId xmlns:a16="http://schemas.microsoft.com/office/drawing/2014/main" id="{391C8A08-BC30-4E3E-A9AC-46BF8CFD450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a:extLst>
            <a:ext uri="{FF2B5EF4-FFF2-40B4-BE49-F238E27FC236}">
              <a16:creationId xmlns:a16="http://schemas.microsoft.com/office/drawing/2014/main" id="{2522C25B-3310-4C7D-91CD-620F421F7CD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a:extLst>
            <a:ext uri="{FF2B5EF4-FFF2-40B4-BE49-F238E27FC236}">
              <a16:creationId xmlns:a16="http://schemas.microsoft.com/office/drawing/2014/main" id="{AA9A8D5B-CD17-423D-8DCF-BCB8BD27781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a:extLst>
            <a:ext uri="{FF2B5EF4-FFF2-40B4-BE49-F238E27FC236}">
              <a16:creationId xmlns:a16="http://schemas.microsoft.com/office/drawing/2014/main" id="{B4C56E6D-392F-4714-BDA0-EC3A0D7CC55A}"/>
            </a:ext>
          </a:extLst>
        </xdr:cNvPr>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a:extLst>
            <a:ext uri="{FF2B5EF4-FFF2-40B4-BE49-F238E27FC236}">
              <a16:creationId xmlns:a16="http://schemas.microsoft.com/office/drawing/2014/main" id="{A3C87C29-3A74-45DF-8E19-EC764F2DCD9A}"/>
            </a:ext>
          </a:extLst>
        </xdr:cNvPr>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a:extLst>
            <a:ext uri="{FF2B5EF4-FFF2-40B4-BE49-F238E27FC236}">
              <a16:creationId xmlns:a16="http://schemas.microsoft.com/office/drawing/2014/main" id="{5D34D78B-FBBE-4942-950E-DFF50714F7B4}"/>
            </a:ext>
          </a:extLst>
        </xdr:cNvPr>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a:extLst>
            <a:ext uri="{FF2B5EF4-FFF2-40B4-BE49-F238E27FC236}">
              <a16:creationId xmlns:a16="http://schemas.microsoft.com/office/drawing/2014/main" id="{9D43E59C-C25C-40AD-9C98-1D9B1A7C2516}"/>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a:extLst>
            <a:ext uri="{FF2B5EF4-FFF2-40B4-BE49-F238E27FC236}">
              <a16:creationId xmlns:a16="http://schemas.microsoft.com/office/drawing/2014/main" id="{B79DA739-177B-499C-913A-EAA3F045B207}"/>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12" name="【学校施設】&#10;有形固定資産減価償却率平均値テキスト">
          <a:extLst>
            <a:ext uri="{FF2B5EF4-FFF2-40B4-BE49-F238E27FC236}">
              <a16:creationId xmlns:a16="http://schemas.microsoft.com/office/drawing/2014/main" id="{10B830D6-CD08-4427-A1C1-627789AD9EFA}"/>
            </a:ext>
          </a:extLst>
        </xdr:cNvPr>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a:extLst>
            <a:ext uri="{FF2B5EF4-FFF2-40B4-BE49-F238E27FC236}">
              <a16:creationId xmlns:a16="http://schemas.microsoft.com/office/drawing/2014/main" id="{6CE3F7B7-38FB-401F-9151-D20788F5C624}"/>
            </a:ext>
          </a:extLst>
        </xdr:cNvPr>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a:extLst>
            <a:ext uri="{FF2B5EF4-FFF2-40B4-BE49-F238E27FC236}">
              <a16:creationId xmlns:a16="http://schemas.microsoft.com/office/drawing/2014/main" id="{A55B9CC0-8228-413B-B63C-047D27399AEF}"/>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5" name="フローチャート: 判断 414">
          <a:extLst>
            <a:ext uri="{FF2B5EF4-FFF2-40B4-BE49-F238E27FC236}">
              <a16:creationId xmlns:a16="http://schemas.microsoft.com/office/drawing/2014/main" id="{BF046390-FA69-4F8D-8A98-794F2CB28D49}"/>
            </a:ext>
          </a:extLst>
        </xdr:cNvPr>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F47FE1EA-7F9D-4DE8-987C-2A6340F3AD1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574FE98B-ED5E-46B8-82B8-C3DE11EB263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736DB99D-92A2-41F6-BC33-F9BE8709508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7B02E08B-8B61-48DC-8591-F129BD180D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D8E8EEC7-4140-43D1-8590-B04A518D156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24312</xdr:rowOff>
    </xdr:from>
    <xdr:to>
      <xdr:col>85</xdr:col>
      <xdr:colOff>177800</xdr:colOff>
      <xdr:row>58</xdr:row>
      <xdr:rowOff>125912</xdr:rowOff>
    </xdr:to>
    <xdr:sp macro="" textlink="">
      <xdr:nvSpPr>
        <xdr:cNvPr id="421" name="楕円 420">
          <a:extLst>
            <a:ext uri="{FF2B5EF4-FFF2-40B4-BE49-F238E27FC236}">
              <a16:creationId xmlns:a16="http://schemas.microsoft.com/office/drawing/2014/main" id="{57457F61-D5D5-4815-BC88-AFC9FA525311}"/>
            </a:ext>
          </a:extLst>
        </xdr:cNvPr>
        <xdr:cNvSpPr/>
      </xdr:nvSpPr>
      <xdr:spPr>
        <a:xfrm>
          <a:off x="162687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47189</xdr:rowOff>
    </xdr:from>
    <xdr:ext cx="405111" cy="259045"/>
    <xdr:sp macro="" textlink="">
      <xdr:nvSpPr>
        <xdr:cNvPr id="422" name="【学校施設】&#10;有形固定資産減価償却率該当値テキスト">
          <a:extLst>
            <a:ext uri="{FF2B5EF4-FFF2-40B4-BE49-F238E27FC236}">
              <a16:creationId xmlns:a16="http://schemas.microsoft.com/office/drawing/2014/main" id="{6F68C993-0813-488A-A7A3-6142C4F8220D}"/>
            </a:ext>
          </a:extLst>
        </xdr:cNvPr>
        <xdr:cNvSpPr txBox="1"/>
      </xdr:nvSpPr>
      <xdr:spPr>
        <a:xfrm>
          <a:off x="16357600" y="981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423" name="n_1aveValue【学校施設】&#10;有形固定資産減価償却率">
          <a:extLst>
            <a:ext uri="{FF2B5EF4-FFF2-40B4-BE49-F238E27FC236}">
              <a16:creationId xmlns:a16="http://schemas.microsoft.com/office/drawing/2014/main" id="{418EB46F-8776-4007-B2DD-8BF8DF7352BD}"/>
            </a:ext>
          </a:extLst>
        </xdr:cNvPr>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24" name="n_2aveValue【学校施設】&#10;有形固定資産減価償却率">
          <a:extLst>
            <a:ext uri="{FF2B5EF4-FFF2-40B4-BE49-F238E27FC236}">
              <a16:creationId xmlns:a16="http://schemas.microsoft.com/office/drawing/2014/main" id="{13FA84E9-BDD5-41DB-8C24-EEDACA89EC82}"/>
            </a:ext>
          </a:extLst>
        </xdr:cNvPr>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a:extLst>
            <a:ext uri="{FF2B5EF4-FFF2-40B4-BE49-F238E27FC236}">
              <a16:creationId xmlns:a16="http://schemas.microsoft.com/office/drawing/2014/main" id="{B1CEA0C9-AEB6-493E-8EE4-55B3426A79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a:extLst>
            <a:ext uri="{FF2B5EF4-FFF2-40B4-BE49-F238E27FC236}">
              <a16:creationId xmlns:a16="http://schemas.microsoft.com/office/drawing/2014/main" id="{A2196749-7093-4DB3-9E0B-53BB705F42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a:extLst>
            <a:ext uri="{FF2B5EF4-FFF2-40B4-BE49-F238E27FC236}">
              <a16:creationId xmlns:a16="http://schemas.microsoft.com/office/drawing/2014/main" id="{AADB8D4F-20CB-4F09-B280-4DE8AEAD2F5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a:extLst>
            <a:ext uri="{FF2B5EF4-FFF2-40B4-BE49-F238E27FC236}">
              <a16:creationId xmlns:a16="http://schemas.microsoft.com/office/drawing/2014/main" id="{E2A8093E-C35A-4648-907F-1401F35568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a:extLst>
            <a:ext uri="{FF2B5EF4-FFF2-40B4-BE49-F238E27FC236}">
              <a16:creationId xmlns:a16="http://schemas.microsoft.com/office/drawing/2014/main" id="{34E57F26-5ADF-4403-A5AF-694A7D3A71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a:extLst>
            <a:ext uri="{FF2B5EF4-FFF2-40B4-BE49-F238E27FC236}">
              <a16:creationId xmlns:a16="http://schemas.microsoft.com/office/drawing/2014/main" id="{8755D18A-484E-4C67-B1AF-F0AC5B8245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a:extLst>
            <a:ext uri="{FF2B5EF4-FFF2-40B4-BE49-F238E27FC236}">
              <a16:creationId xmlns:a16="http://schemas.microsoft.com/office/drawing/2014/main" id="{F313A29A-A870-4378-8CDC-DD38DBC7ED7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a:extLst>
            <a:ext uri="{FF2B5EF4-FFF2-40B4-BE49-F238E27FC236}">
              <a16:creationId xmlns:a16="http://schemas.microsoft.com/office/drawing/2014/main" id="{A145F6CE-831F-449F-87E2-B30B1E1A5B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a:extLst>
            <a:ext uri="{FF2B5EF4-FFF2-40B4-BE49-F238E27FC236}">
              <a16:creationId xmlns:a16="http://schemas.microsoft.com/office/drawing/2014/main" id="{5A973DCD-7A2D-4B2E-9788-3FB8438BC90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a:extLst>
            <a:ext uri="{FF2B5EF4-FFF2-40B4-BE49-F238E27FC236}">
              <a16:creationId xmlns:a16="http://schemas.microsoft.com/office/drawing/2014/main" id="{72852ADA-BB1A-40E8-AC1E-47038F9D8B8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a:extLst>
            <a:ext uri="{FF2B5EF4-FFF2-40B4-BE49-F238E27FC236}">
              <a16:creationId xmlns:a16="http://schemas.microsoft.com/office/drawing/2014/main" id="{D4659CB4-6F33-460F-AE27-5688742C526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a:extLst>
            <a:ext uri="{FF2B5EF4-FFF2-40B4-BE49-F238E27FC236}">
              <a16:creationId xmlns:a16="http://schemas.microsoft.com/office/drawing/2014/main" id="{56AFE35C-CC68-4F77-985E-D978E28D94D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a:extLst>
            <a:ext uri="{FF2B5EF4-FFF2-40B4-BE49-F238E27FC236}">
              <a16:creationId xmlns:a16="http://schemas.microsoft.com/office/drawing/2014/main" id="{30B9D9C7-8FE0-499F-B7E9-2866016F95E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a:extLst>
            <a:ext uri="{FF2B5EF4-FFF2-40B4-BE49-F238E27FC236}">
              <a16:creationId xmlns:a16="http://schemas.microsoft.com/office/drawing/2014/main" id="{B77B37F3-4B22-40D3-8B6F-8580A1BF9CC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a:extLst>
            <a:ext uri="{FF2B5EF4-FFF2-40B4-BE49-F238E27FC236}">
              <a16:creationId xmlns:a16="http://schemas.microsoft.com/office/drawing/2014/main" id="{FA7A194B-FC50-4207-9B4E-749B4D9100E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a:extLst>
            <a:ext uri="{FF2B5EF4-FFF2-40B4-BE49-F238E27FC236}">
              <a16:creationId xmlns:a16="http://schemas.microsoft.com/office/drawing/2014/main" id="{6C2C12B0-E7E8-4B89-B072-DB95439367A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a:extLst>
            <a:ext uri="{FF2B5EF4-FFF2-40B4-BE49-F238E27FC236}">
              <a16:creationId xmlns:a16="http://schemas.microsoft.com/office/drawing/2014/main" id="{4AF92C36-93B5-4274-B552-BC4488C2040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a:extLst>
            <a:ext uri="{FF2B5EF4-FFF2-40B4-BE49-F238E27FC236}">
              <a16:creationId xmlns:a16="http://schemas.microsoft.com/office/drawing/2014/main" id="{65A6A93F-2BFC-4CBC-A090-6264D223292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a:extLst>
            <a:ext uri="{FF2B5EF4-FFF2-40B4-BE49-F238E27FC236}">
              <a16:creationId xmlns:a16="http://schemas.microsoft.com/office/drawing/2014/main" id="{3A3CBF5B-C569-4436-8CB3-498AD9EC0C8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a:extLst>
            <a:ext uri="{FF2B5EF4-FFF2-40B4-BE49-F238E27FC236}">
              <a16:creationId xmlns:a16="http://schemas.microsoft.com/office/drawing/2014/main" id="{6D32E254-3786-49DF-8031-849BBBACD63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a:extLst>
            <a:ext uri="{FF2B5EF4-FFF2-40B4-BE49-F238E27FC236}">
              <a16:creationId xmlns:a16="http://schemas.microsoft.com/office/drawing/2014/main" id="{6BF8097A-6D76-4F0A-80A5-ED8761145D3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a:extLst>
            <a:ext uri="{FF2B5EF4-FFF2-40B4-BE49-F238E27FC236}">
              <a16:creationId xmlns:a16="http://schemas.microsoft.com/office/drawing/2014/main" id="{DB6D9877-D5B6-4A35-9576-362921DFA7F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a:extLst>
            <a:ext uri="{FF2B5EF4-FFF2-40B4-BE49-F238E27FC236}">
              <a16:creationId xmlns:a16="http://schemas.microsoft.com/office/drawing/2014/main" id="{66CDE567-0085-44CD-AF06-83E3231942B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a:extLst>
            <a:ext uri="{FF2B5EF4-FFF2-40B4-BE49-F238E27FC236}">
              <a16:creationId xmlns:a16="http://schemas.microsoft.com/office/drawing/2014/main" id="{7E599104-6A08-48CE-AC99-A75898AA5F5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a:extLst>
            <a:ext uri="{FF2B5EF4-FFF2-40B4-BE49-F238E27FC236}">
              <a16:creationId xmlns:a16="http://schemas.microsoft.com/office/drawing/2014/main" id="{61087725-DF5B-4B8B-9C30-002734EB6EE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a:extLst>
            <a:ext uri="{FF2B5EF4-FFF2-40B4-BE49-F238E27FC236}">
              <a16:creationId xmlns:a16="http://schemas.microsoft.com/office/drawing/2014/main" id="{277E2F24-EBD6-4744-A432-A92192372768}"/>
            </a:ext>
          </a:extLst>
        </xdr:cNvPr>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a:extLst>
            <a:ext uri="{FF2B5EF4-FFF2-40B4-BE49-F238E27FC236}">
              <a16:creationId xmlns:a16="http://schemas.microsoft.com/office/drawing/2014/main" id="{82621364-AD89-4345-8C86-82B3ACACFD50}"/>
            </a:ext>
          </a:extLst>
        </xdr:cNvPr>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a:extLst>
            <a:ext uri="{FF2B5EF4-FFF2-40B4-BE49-F238E27FC236}">
              <a16:creationId xmlns:a16="http://schemas.microsoft.com/office/drawing/2014/main" id="{E263075A-65D1-4106-B690-14D977A00384}"/>
            </a:ext>
          </a:extLst>
        </xdr:cNvPr>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a:extLst>
            <a:ext uri="{FF2B5EF4-FFF2-40B4-BE49-F238E27FC236}">
              <a16:creationId xmlns:a16="http://schemas.microsoft.com/office/drawing/2014/main" id="{EF4059AD-5E2F-493C-B0CD-8127DFCD272F}"/>
            </a:ext>
          </a:extLst>
        </xdr:cNvPr>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a:extLst>
            <a:ext uri="{FF2B5EF4-FFF2-40B4-BE49-F238E27FC236}">
              <a16:creationId xmlns:a16="http://schemas.microsoft.com/office/drawing/2014/main" id="{FAD33E86-A213-4F88-9D2B-7C6D716BA610}"/>
            </a:ext>
          </a:extLst>
        </xdr:cNvPr>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55" name="【学校施設】&#10;一人当たり面積平均値テキスト">
          <a:extLst>
            <a:ext uri="{FF2B5EF4-FFF2-40B4-BE49-F238E27FC236}">
              <a16:creationId xmlns:a16="http://schemas.microsoft.com/office/drawing/2014/main" id="{ABE7534E-FA28-43D3-8E19-A51C3109BDA1}"/>
            </a:ext>
          </a:extLst>
        </xdr:cNvPr>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a:extLst>
            <a:ext uri="{FF2B5EF4-FFF2-40B4-BE49-F238E27FC236}">
              <a16:creationId xmlns:a16="http://schemas.microsoft.com/office/drawing/2014/main" id="{C76AD3EF-1E89-4653-9123-43768E0C011F}"/>
            </a:ext>
          </a:extLst>
        </xdr:cNvPr>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a:extLst>
            <a:ext uri="{FF2B5EF4-FFF2-40B4-BE49-F238E27FC236}">
              <a16:creationId xmlns:a16="http://schemas.microsoft.com/office/drawing/2014/main" id="{3507220D-0F67-4E12-BCAE-A10D615863A6}"/>
            </a:ext>
          </a:extLst>
        </xdr:cNvPr>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58" name="フローチャート: 判断 457">
          <a:extLst>
            <a:ext uri="{FF2B5EF4-FFF2-40B4-BE49-F238E27FC236}">
              <a16:creationId xmlns:a16="http://schemas.microsoft.com/office/drawing/2014/main" id="{39D632C4-4FDD-422B-80E4-E0BA02D392F2}"/>
            </a:ext>
          </a:extLst>
        </xdr:cNvPr>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97B5F762-1066-4311-8996-CEE21F9463A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549FA663-A5BC-4EDF-921D-348F5D7508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38A4824A-1F60-4837-B883-810F8D3150B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53E98CDB-5835-4814-91B3-6965A65C629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C0D34E60-3CDF-4BED-891E-792AF45916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162614</xdr:rowOff>
    </xdr:from>
    <xdr:to>
      <xdr:col>116</xdr:col>
      <xdr:colOff>114300</xdr:colOff>
      <xdr:row>62</xdr:row>
      <xdr:rowOff>92764</xdr:rowOff>
    </xdr:to>
    <xdr:sp macro="" textlink="">
      <xdr:nvSpPr>
        <xdr:cNvPr id="464" name="楕円 463">
          <a:extLst>
            <a:ext uri="{FF2B5EF4-FFF2-40B4-BE49-F238E27FC236}">
              <a16:creationId xmlns:a16="http://schemas.microsoft.com/office/drawing/2014/main" id="{33AC7820-ACD8-4D46-B4C6-80779726E9D3}"/>
            </a:ext>
          </a:extLst>
        </xdr:cNvPr>
        <xdr:cNvSpPr/>
      </xdr:nvSpPr>
      <xdr:spPr>
        <a:xfrm>
          <a:off x="22110700" y="106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14041</xdr:rowOff>
    </xdr:from>
    <xdr:ext cx="469744" cy="259045"/>
    <xdr:sp macro="" textlink="">
      <xdr:nvSpPr>
        <xdr:cNvPr id="465" name="【学校施設】&#10;一人当たり面積該当値テキスト">
          <a:extLst>
            <a:ext uri="{FF2B5EF4-FFF2-40B4-BE49-F238E27FC236}">
              <a16:creationId xmlns:a16="http://schemas.microsoft.com/office/drawing/2014/main" id="{5349746E-CC06-4968-8A01-DDE0A94B088D}"/>
            </a:ext>
          </a:extLst>
        </xdr:cNvPr>
        <xdr:cNvSpPr txBox="1"/>
      </xdr:nvSpPr>
      <xdr:spPr>
        <a:xfrm>
          <a:off x="22199600" y="1047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136724</xdr:rowOff>
    </xdr:from>
    <xdr:ext cx="469744" cy="259045"/>
    <xdr:sp macro="" textlink="">
      <xdr:nvSpPr>
        <xdr:cNvPr id="466" name="n_1aveValue【学校施設】&#10;一人当たり面積">
          <a:extLst>
            <a:ext uri="{FF2B5EF4-FFF2-40B4-BE49-F238E27FC236}">
              <a16:creationId xmlns:a16="http://schemas.microsoft.com/office/drawing/2014/main" id="{3161C203-4297-49AC-924D-645C252C4C6F}"/>
            </a:ext>
          </a:extLst>
        </xdr:cNvPr>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7" name="n_2aveValue【学校施設】&#10;一人当たり面積">
          <a:extLst>
            <a:ext uri="{FF2B5EF4-FFF2-40B4-BE49-F238E27FC236}">
              <a16:creationId xmlns:a16="http://schemas.microsoft.com/office/drawing/2014/main" id="{D022AE75-9C12-4340-B66E-5A6B9984FEC3}"/>
            </a:ext>
          </a:extLst>
        </xdr:cNvPr>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a:extLst>
            <a:ext uri="{FF2B5EF4-FFF2-40B4-BE49-F238E27FC236}">
              <a16:creationId xmlns:a16="http://schemas.microsoft.com/office/drawing/2014/main" id="{B9A53943-B8A8-46F9-A614-5CADF25183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a:extLst>
            <a:ext uri="{FF2B5EF4-FFF2-40B4-BE49-F238E27FC236}">
              <a16:creationId xmlns:a16="http://schemas.microsoft.com/office/drawing/2014/main" id="{02A7907C-E645-49D4-BE20-96A478AA1B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a:extLst>
            <a:ext uri="{FF2B5EF4-FFF2-40B4-BE49-F238E27FC236}">
              <a16:creationId xmlns:a16="http://schemas.microsoft.com/office/drawing/2014/main" id="{85C843C6-21B7-4BD5-936E-18338E7D8D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a:extLst>
            <a:ext uri="{FF2B5EF4-FFF2-40B4-BE49-F238E27FC236}">
              <a16:creationId xmlns:a16="http://schemas.microsoft.com/office/drawing/2014/main" id="{70301096-972F-4B35-A7E0-8CA459437FE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a:extLst>
            <a:ext uri="{FF2B5EF4-FFF2-40B4-BE49-F238E27FC236}">
              <a16:creationId xmlns:a16="http://schemas.microsoft.com/office/drawing/2014/main" id="{EE4A5AEF-9128-43F4-9802-F650D4C5CD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a:extLst>
            <a:ext uri="{FF2B5EF4-FFF2-40B4-BE49-F238E27FC236}">
              <a16:creationId xmlns:a16="http://schemas.microsoft.com/office/drawing/2014/main" id="{5D500B9D-10BD-4EF9-BBC4-E16895EBB5C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a:extLst>
            <a:ext uri="{FF2B5EF4-FFF2-40B4-BE49-F238E27FC236}">
              <a16:creationId xmlns:a16="http://schemas.microsoft.com/office/drawing/2014/main" id="{C1DA47EC-CFCC-4CC9-9251-673B2C0193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a:extLst>
            <a:ext uri="{FF2B5EF4-FFF2-40B4-BE49-F238E27FC236}">
              <a16:creationId xmlns:a16="http://schemas.microsoft.com/office/drawing/2014/main" id="{795310AB-A6F0-4054-9D42-8CD1563D503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a:extLst>
            <a:ext uri="{FF2B5EF4-FFF2-40B4-BE49-F238E27FC236}">
              <a16:creationId xmlns:a16="http://schemas.microsoft.com/office/drawing/2014/main" id="{4154F1A6-7B91-43D4-9512-DACD469BB72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a:extLst>
            <a:ext uri="{FF2B5EF4-FFF2-40B4-BE49-F238E27FC236}">
              <a16:creationId xmlns:a16="http://schemas.microsoft.com/office/drawing/2014/main" id="{AAB63E20-A8B0-42B9-889D-A009149AC2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a:extLst>
            <a:ext uri="{FF2B5EF4-FFF2-40B4-BE49-F238E27FC236}">
              <a16:creationId xmlns:a16="http://schemas.microsoft.com/office/drawing/2014/main" id="{DBDB1096-104B-4465-A4FB-9BC1F962E5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a:extLst>
            <a:ext uri="{FF2B5EF4-FFF2-40B4-BE49-F238E27FC236}">
              <a16:creationId xmlns:a16="http://schemas.microsoft.com/office/drawing/2014/main" id="{7066A281-B730-4FB9-97AC-18CB4F31BC6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a:extLst>
            <a:ext uri="{FF2B5EF4-FFF2-40B4-BE49-F238E27FC236}">
              <a16:creationId xmlns:a16="http://schemas.microsoft.com/office/drawing/2014/main" id="{7190C99A-2658-4554-8157-58E933119E0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a:extLst>
            <a:ext uri="{FF2B5EF4-FFF2-40B4-BE49-F238E27FC236}">
              <a16:creationId xmlns:a16="http://schemas.microsoft.com/office/drawing/2014/main" id="{EFFFAD50-34BB-4DD6-B52E-37DB0A5E6E2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a:extLst>
            <a:ext uri="{FF2B5EF4-FFF2-40B4-BE49-F238E27FC236}">
              <a16:creationId xmlns:a16="http://schemas.microsoft.com/office/drawing/2014/main" id="{F5E156A6-D830-4A4D-83BD-B0E26282D71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a:extLst>
            <a:ext uri="{FF2B5EF4-FFF2-40B4-BE49-F238E27FC236}">
              <a16:creationId xmlns:a16="http://schemas.microsoft.com/office/drawing/2014/main" id="{C3D3A6EB-F0F7-4789-945E-D09EA8574BF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a:extLst>
            <a:ext uri="{FF2B5EF4-FFF2-40B4-BE49-F238E27FC236}">
              <a16:creationId xmlns:a16="http://schemas.microsoft.com/office/drawing/2014/main" id="{BF5B80E1-E700-499E-8C32-53D75AF1585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a:extLst>
            <a:ext uri="{FF2B5EF4-FFF2-40B4-BE49-F238E27FC236}">
              <a16:creationId xmlns:a16="http://schemas.microsoft.com/office/drawing/2014/main" id="{DA174362-8C01-4098-88AE-CE39E61C8D4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a:extLst>
            <a:ext uri="{FF2B5EF4-FFF2-40B4-BE49-F238E27FC236}">
              <a16:creationId xmlns:a16="http://schemas.microsoft.com/office/drawing/2014/main" id="{1BFEACDF-4ADA-4729-9EA2-7377743DF56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a:extLst>
            <a:ext uri="{FF2B5EF4-FFF2-40B4-BE49-F238E27FC236}">
              <a16:creationId xmlns:a16="http://schemas.microsoft.com/office/drawing/2014/main" id="{687A0156-2009-42C3-945C-32A01B3E575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a:extLst>
            <a:ext uri="{FF2B5EF4-FFF2-40B4-BE49-F238E27FC236}">
              <a16:creationId xmlns:a16="http://schemas.microsoft.com/office/drawing/2014/main" id="{32734ECF-60D2-4E73-98A2-961D64AA1E0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a:extLst>
            <a:ext uri="{FF2B5EF4-FFF2-40B4-BE49-F238E27FC236}">
              <a16:creationId xmlns:a16="http://schemas.microsoft.com/office/drawing/2014/main" id="{BD882E0F-F81B-4AE9-9569-8B77F9C85DA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a:extLst>
            <a:ext uri="{FF2B5EF4-FFF2-40B4-BE49-F238E27FC236}">
              <a16:creationId xmlns:a16="http://schemas.microsoft.com/office/drawing/2014/main" id="{7F204B32-3F6E-44F9-9547-87EA9157E4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a:extLst>
            <a:ext uri="{FF2B5EF4-FFF2-40B4-BE49-F238E27FC236}">
              <a16:creationId xmlns:a16="http://schemas.microsoft.com/office/drawing/2014/main" id="{FD1548DF-08BC-46AA-9621-6E424B4CC99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a:extLst>
            <a:ext uri="{FF2B5EF4-FFF2-40B4-BE49-F238E27FC236}">
              <a16:creationId xmlns:a16="http://schemas.microsoft.com/office/drawing/2014/main" id="{6BBAEB16-D421-425D-97DD-201377A3B81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93" name="直線コネクタ 492">
          <a:extLst>
            <a:ext uri="{FF2B5EF4-FFF2-40B4-BE49-F238E27FC236}">
              <a16:creationId xmlns:a16="http://schemas.microsoft.com/office/drawing/2014/main" id="{F1539CF0-E1C5-4DB3-A11E-BB0E6070DE71}"/>
            </a:ext>
          </a:extLst>
        </xdr:cNvPr>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94" name="【児童館】&#10;有形固定資産減価償却率最小値テキスト">
          <a:extLst>
            <a:ext uri="{FF2B5EF4-FFF2-40B4-BE49-F238E27FC236}">
              <a16:creationId xmlns:a16="http://schemas.microsoft.com/office/drawing/2014/main" id="{AA9D9A0A-9478-408C-A7C9-271E429542B2}"/>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95" name="直線コネクタ 494">
          <a:extLst>
            <a:ext uri="{FF2B5EF4-FFF2-40B4-BE49-F238E27FC236}">
              <a16:creationId xmlns:a16="http://schemas.microsoft.com/office/drawing/2014/main" id="{0599B4D5-1E02-44E6-8AE3-DFF2B28494E4}"/>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96" name="【児童館】&#10;有形固定資産減価償却率最大値テキスト">
          <a:extLst>
            <a:ext uri="{FF2B5EF4-FFF2-40B4-BE49-F238E27FC236}">
              <a16:creationId xmlns:a16="http://schemas.microsoft.com/office/drawing/2014/main" id="{FD58395B-FDCA-4CE3-B927-B3E6DF3AB17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97" name="直線コネクタ 496">
          <a:extLst>
            <a:ext uri="{FF2B5EF4-FFF2-40B4-BE49-F238E27FC236}">
              <a16:creationId xmlns:a16="http://schemas.microsoft.com/office/drawing/2014/main" id="{110EA2B6-CF23-43C3-BCE5-050DF02C10BF}"/>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98" name="【児童館】&#10;有形固定資産減価償却率平均値テキスト">
          <a:extLst>
            <a:ext uri="{FF2B5EF4-FFF2-40B4-BE49-F238E27FC236}">
              <a16:creationId xmlns:a16="http://schemas.microsoft.com/office/drawing/2014/main" id="{748CC09F-C96A-4B38-B342-C4C002D03EDA}"/>
            </a:ext>
          </a:extLst>
        </xdr:cNvPr>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99" name="フローチャート: 判断 498">
          <a:extLst>
            <a:ext uri="{FF2B5EF4-FFF2-40B4-BE49-F238E27FC236}">
              <a16:creationId xmlns:a16="http://schemas.microsoft.com/office/drawing/2014/main" id="{A30B67CC-DECE-4139-900B-0B91149D6D46}"/>
            </a:ext>
          </a:extLst>
        </xdr:cNvPr>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00" name="フローチャート: 判断 499">
          <a:extLst>
            <a:ext uri="{FF2B5EF4-FFF2-40B4-BE49-F238E27FC236}">
              <a16:creationId xmlns:a16="http://schemas.microsoft.com/office/drawing/2014/main" id="{2BD5AC0F-37D0-4939-A403-5DFF2CA60DB6}"/>
            </a:ext>
          </a:extLst>
        </xdr:cNvPr>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01" name="フローチャート: 判断 500">
          <a:extLst>
            <a:ext uri="{FF2B5EF4-FFF2-40B4-BE49-F238E27FC236}">
              <a16:creationId xmlns:a16="http://schemas.microsoft.com/office/drawing/2014/main" id="{2099856C-A58A-4274-929A-CA668BD67FDD}"/>
            </a:ext>
          </a:extLst>
        </xdr:cNvPr>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DE99927D-40BF-4F24-9D4C-6F282B21B93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E32D5613-D344-446D-ABEF-9EDDBA391CE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8057AA6C-DD83-4DA9-A68A-B521A20AC5D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CFAA4BE4-B29B-4DEA-9A44-A883B803DE8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36C605E4-EC44-45A3-AF98-CBAC7E05CF4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111398</xdr:rowOff>
    </xdr:from>
    <xdr:to>
      <xdr:col>85</xdr:col>
      <xdr:colOff>177800</xdr:colOff>
      <xdr:row>79</xdr:row>
      <xdr:rowOff>41548</xdr:rowOff>
    </xdr:to>
    <xdr:sp macro="" textlink="">
      <xdr:nvSpPr>
        <xdr:cNvPr id="507" name="楕円 506">
          <a:extLst>
            <a:ext uri="{FF2B5EF4-FFF2-40B4-BE49-F238E27FC236}">
              <a16:creationId xmlns:a16="http://schemas.microsoft.com/office/drawing/2014/main" id="{C520AEC2-15DC-43EF-A4BC-7445393D6020}"/>
            </a:ext>
          </a:extLst>
        </xdr:cNvPr>
        <xdr:cNvSpPr/>
      </xdr:nvSpPr>
      <xdr:spPr>
        <a:xfrm>
          <a:off x="162687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134275</xdr:rowOff>
    </xdr:from>
    <xdr:ext cx="405111" cy="259045"/>
    <xdr:sp macro="" textlink="">
      <xdr:nvSpPr>
        <xdr:cNvPr id="508" name="【児童館】&#10;有形固定資産減価償却率該当値テキスト">
          <a:extLst>
            <a:ext uri="{FF2B5EF4-FFF2-40B4-BE49-F238E27FC236}">
              <a16:creationId xmlns:a16="http://schemas.microsoft.com/office/drawing/2014/main" id="{158EA414-C0FE-4030-85D6-F642FCB17232}"/>
            </a:ext>
          </a:extLst>
        </xdr:cNvPr>
        <xdr:cNvSpPr txBox="1"/>
      </xdr:nvSpPr>
      <xdr:spPr>
        <a:xfrm>
          <a:off x="16357600" y="1333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56441</xdr:rowOff>
    </xdr:from>
    <xdr:ext cx="405111" cy="259045"/>
    <xdr:sp macro="" textlink="">
      <xdr:nvSpPr>
        <xdr:cNvPr id="509" name="n_1aveValue【児童館】&#10;有形固定資産減価償却率">
          <a:extLst>
            <a:ext uri="{FF2B5EF4-FFF2-40B4-BE49-F238E27FC236}">
              <a16:creationId xmlns:a16="http://schemas.microsoft.com/office/drawing/2014/main" id="{68AF678F-4309-4889-A169-367F77C49E4B}"/>
            </a:ext>
          </a:extLst>
        </xdr:cNvPr>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510" name="n_2aveValue【児童館】&#10;有形固定資産減価償却率">
          <a:extLst>
            <a:ext uri="{FF2B5EF4-FFF2-40B4-BE49-F238E27FC236}">
              <a16:creationId xmlns:a16="http://schemas.microsoft.com/office/drawing/2014/main" id="{2A699BBB-48B4-46B7-965A-92018E2517F1}"/>
            </a:ext>
          </a:extLst>
        </xdr:cNvPr>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a:extLst>
            <a:ext uri="{FF2B5EF4-FFF2-40B4-BE49-F238E27FC236}">
              <a16:creationId xmlns:a16="http://schemas.microsoft.com/office/drawing/2014/main" id="{8DAAF173-B949-468B-8DA3-8D90637F78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a:extLst>
            <a:ext uri="{FF2B5EF4-FFF2-40B4-BE49-F238E27FC236}">
              <a16:creationId xmlns:a16="http://schemas.microsoft.com/office/drawing/2014/main" id="{EAE6A16F-6602-43F0-92D3-24DEC836574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a:extLst>
            <a:ext uri="{FF2B5EF4-FFF2-40B4-BE49-F238E27FC236}">
              <a16:creationId xmlns:a16="http://schemas.microsoft.com/office/drawing/2014/main" id="{C264633E-E98A-4C74-9649-171EA31B2B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a:extLst>
            <a:ext uri="{FF2B5EF4-FFF2-40B4-BE49-F238E27FC236}">
              <a16:creationId xmlns:a16="http://schemas.microsoft.com/office/drawing/2014/main" id="{076F5CF9-BDEC-46C5-88AB-E557F4DBA38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a:extLst>
            <a:ext uri="{FF2B5EF4-FFF2-40B4-BE49-F238E27FC236}">
              <a16:creationId xmlns:a16="http://schemas.microsoft.com/office/drawing/2014/main" id="{18CFB9C4-92A1-4F67-9422-5F57E425EC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a:extLst>
            <a:ext uri="{FF2B5EF4-FFF2-40B4-BE49-F238E27FC236}">
              <a16:creationId xmlns:a16="http://schemas.microsoft.com/office/drawing/2014/main" id="{60EFC761-37B2-4E81-A06C-2B9BD1BF69F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a:extLst>
            <a:ext uri="{FF2B5EF4-FFF2-40B4-BE49-F238E27FC236}">
              <a16:creationId xmlns:a16="http://schemas.microsoft.com/office/drawing/2014/main" id="{F9E5B8A0-36B1-432B-8382-65F67EBFD4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a:extLst>
            <a:ext uri="{FF2B5EF4-FFF2-40B4-BE49-F238E27FC236}">
              <a16:creationId xmlns:a16="http://schemas.microsoft.com/office/drawing/2014/main" id="{C3E1D63F-12C8-4ADC-BF3E-8A4201B913E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a:extLst>
            <a:ext uri="{FF2B5EF4-FFF2-40B4-BE49-F238E27FC236}">
              <a16:creationId xmlns:a16="http://schemas.microsoft.com/office/drawing/2014/main" id="{00D3AA72-C681-477F-A2B4-F867187176A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a:extLst>
            <a:ext uri="{FF2B5EF4-FFF2-40B4-BE49-F238E27FC236}">
              <a16:creationId xmlns:a16="http://schemas.microsoft.com/office/drawing/2014/main" id="{1F1232D9-611F-4688-A442-3E44DDDC71A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1" name="テキスト ボックス 520">
          <a:extLst>
            <a:ext uri="{FF2B5EF4-FFF2-40B4-BE49-F238E27FC236}">
              <a16:creationId xmlns:a16="http://schemas.microsoft.com/office/drawing/2014/main" id="{E5DBF20D-3638-441F-9AEA-7C9690C30FDC}"/>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22" name="直線コネクタ 521">
          <a:extLst>
            <a:ext uri="{FF2B5EF4-FFF2-40B4-BE49-F238E27FC236}">
              <a16:creationId xmlns:a16="http://schemas.microsoft.com/office/drawing/2014/main" id="{C72BE772-284E-4CF7-BFE3-8114574A2DE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3" name="テキスト ボックス 522">
          <a:extLst>
            <a:ext uri="{FF2B5EF4-FFF2-40B4-BE49-F238E27FC236}">
              <a16:creationId xmlns:a16="http://schemas.microsoft.com/office/drawing/2014/main" id="{3F6AA94F-F006-499E-81BF-CE51E48D764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4" name="直線コネクタ 523">
          <a:extLst>
            <a:ext uri="{FF2B5EF4-FFF2-40B4-BE49-F238E27FC236}">
              <a16:creationId xmlns:a16="http://schemas.microsoft.com/office/drawing/2014/main" id="{98CA0613-1548-40D6-B978-AEF86F8DAB1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5" name="テキスト ボックス 524">
          <a:extLst>
            <a:ext uri="{FF2B5EF4-FFF2-40B4-BE49-F238E27FC236}">
              <a16:creationId xmlns:a16="http://schemas.microsoft.com/office/drawing/2014/main" id="{C38FC2DC-FB62-42BC-B2C1-E3384BD4AC3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6" name="直線コネクタ 525">
          <a:extLst>
            <a:ext uri="{FF2B5EF4-FFF2-40B4-BE49-F238E27FC236}">
              <a16:creationId xmlns:a16="http://schemas.microsoft.com/office/drawing/2014/main" id="{CC07A20A-F89D-45A0-B4CA-2E386EDECF7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7" name="テキスト ボックス 526">
          <a:extLst>
            <a:ext uri="{FF2B5EF4-FFF2-40B4-BE49-F238E27FC236}">
              <a16:creationId xmlns:a16="http://schemas.microsoft.com/office/drawing/2014/main" id="{CFF33273-B519-4F33-A302-B8A653C210D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8" name="直線コネクタ 527">
          <a:extLst>
            <a:ext uri="{FF2B5EF4-FFF2-40B4-BE49-F238E27FC236}">
              <a16:creationId xmlns:a16="http://schemas.microsoft.com/office/drawing/2014/main" id="{2875C75C-4950-46BF-B55F-6D47C55D42D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9" name="テキスト ボックス 528">
          <a:extLst>
            <a:ext uri="{FF2B5EF4-FFF2-40B4-BE49-F238E27FC236}">
              <a16:creationId xmlns:a16="http://schemas.microsoft.com/office/drawing/2014/main" id="{9F32C8F0-5626-42D8-BE54-3011B653688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0" name="直線コネクタ 529">
          <a:extLst>
            <a:ext uri="{FF2B5EF4-FFF2-40B4-BE49-F238E27FC236}">
              <a16:creationId xmlns:a16="http://schemas.microsoft.com/office/drawing/2014/main" id="{44906FF4-7C2C-45BF-9D16-87C12636AEB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1" name="テキスト ボックス 530">
          <a:extLst>
            <a:ext uri="{FF2B5EF4-FFF2-40B4-BE49-F238E27FC236}">
              <a16:creationId xmlns:a16="http://schemas.microsoft.com/office/drawing/2014/main" id="{EC129E03-0514-4CA0-A8CC-670C2A9F7A3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a:extLst>
            <a:ext uri="{FF2B5EF4-FFF2-40B4-BE49-F238E27FC236}">
              <a16:creationId xmlns:a16="http://schemas.microsoft.com/office/drawing/2014/main" id="{6F1D0DCF-0D49-4651-A2B1-09E125FF1A0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a:extLst>
            <a:ext uri="{FF2B5EF4-FFF2-40B4-BE49-F238E27FC236}">
              <a16:creationId xmlns:a16="http://schemas.microsoft.com/office/drawing/2014/main" id="{B99CBE5C-38EE-4C26-AA1B-579F3090BB7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児童館】&#10;一人当たり面積グラフ枠">
          <a:extLst>
            <a:ext uri="{FF2B5EF4-FFF2-40B4-BE49-F238E27FC236}">
              <a16:creationId xmlns:a16="http://schemas.microsoft.com/office/drawing/2014/main" id="{0DB49641-FFB6-4B48-8D88-082BC11D52C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35" name="直線コネクタ 534">
          <a:extLst>
            <a:ext uri="{FF2B5EF4-FFF2-40B4-BE49-F238E27FC236}">
              <a16:creationId xmlns:a16="http://schemas.microsoft.com/office/drawing/2014/main" id="{C141E524-CEBA-4B71-822B-EF6FF682F6E7}"/>
            </a:ext>
          </a:extLst>
        </xdr:cNvPr>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36" name="【児童館】&#10;一人当たり面積最小値テキスト">
          <a:extLst>
            <a:ext uri="{FF2B5EF4-FFF2-40B4-BE49-F238E27FC236}">
              <a16:creationId xmlns:a16="http://schemas.microsoft.com/office/drawing/2014/main" id="{EB1C1260-F1C4-4B5D-A4B6-AF29440C218F}"/>
            </a:ext>
          </a:extLst>
        </xdr:cNvPr>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37" name="直線コネクタ 536">
          <a:extLst>
            <a:ext uri="{FF2B5EF4-FFF2-40B4-BE49-F238E27FC236}">
              <a16:creationId xmlns:a16="http://schemas.microsoft.com/office/drawing/2014/main" id="{8368E0F2-E46C-4D2D-AB4D-F924A40A66F6}"/>
            </a:ext>
          </a:extLst>
        </xdr:cNvPr>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38" name="【児童館】&#10;一人当たり面積最大値テキスト">
          <a:extLst>
            <a:ext uri="{FF2B5EF4-FFF2-40B4-BE49-F238E27FC236}">
              <a16:creationId xmlns:a16="http://schemas.microsoft.com/office/drawing/2014/main" id="{BCFBA21D-D3FA-4FD0-8ADF-AD6C89B5A372}"/>
            </a:ext>
          </a:extLst>
        </xdr:cNvPr>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39" name="直線コネクタ 538">
          <a:extLst>
            <a:ext uri="{FF2B5EF4-FFF2-40B4-BE49-F238E27FC236}">
              <a16:creationId xmlns:a16="http://schemas.microsoft.com/office/drawing/2014/main" id="{94943EEC-A696-49A8-84FB-13563CB1820F}"/>
            </a:ext>
          </a:extLst>
        </xdr:cNvPr>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26688</xdr:rowOff>
    </xdr:from>
    <xdr:ext cx="469744" cy="259045"/>
    <xdr:sp macro="" textlink="">
      <xdr:nvSpPr>
        <xdr:cNvPr id="540" name="【児童館】&#10;一人当たり面積平均値テキスト">
          <a:extLst>
            <a:ext uri="{FF2B5EF4-FFF2-40B4-BE49-F238E27FC236}">
              <a16:creationId xmlns:a16="http://schemas.microsoft.com/office/drawing/2014/main" id="{FEE5B9D6-7541-4D2C-852E-CDEF1DCF04C0}"/>
            </a:ext>
          </a:extLst>
        </xdr:cNvPr>
        <xdr:cNvSpPr txBox="1"/>
      </xdr:nvSpPr>
      <xdr:spPr>
        <a:xfrm>
          <a:off x="22199600" y="1442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541" name="フローチャート: 判断 540">
          <a:extLst>
            <a:ext uri="{FF2B5EF4-FFF2-40B4-BE49-F238E27FC236}">
              <a16:creationId xmlns:a16="http://schemas.microsoft.com/office/drawing/2014/main" id="{BD4F3196-DEE2-418E-AF20-608FEA406E52}"/>
            </a:ext>
          </a:extLst>
        </xdr:cNvPr>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542" name="フローチャート: 判断 541">
          <a:extLst>
            <a:ext uri="{FF2B5EF4-FFF2-40B4-BE49-F238E27FC236}">
              <a16:creationId xmlns:a16="http://schemas.microsoft.com/office/drawing/2014/main" id="{5AB21552-D696-40F7-810B-E050BC9D0F07}"/>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543" name="フローチャート: 判断 542">
          <a:extLst>
            <a:ext uri="{FF2B5EF4-FFF2-40B4-BE49-F238E27FC236}">
              <a16:creationId xmlns:a16="http://schemas.microsoft.com/office/drawing/2014/main" id="{74B525CD-0786-4FD3-A1A2-518CC33921B1}"/>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717E4C14-104A-45D4-B841-68554742367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5298EE5C-A237-444E-99B3-0F24A5B7315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6A814430-26EB-4EE1-B1C1-D0F549A5FAC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FCFC4BE2-6583-465D-BCEF-5DE43A254A5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6788EA9B-1AF6-4E1B-93FC-8623876A861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49" name="楕円 548">
          <a:extLst>
            <a:ext uri="{FF2B5EF4-FFF2-40B4-BE49-F238E27FC236}">
              <a16:creationId xmlns:a16="http://schemas.microsoft.com/office/drawing/2014/main" id="{22188DFC-D811-4B07-BE8C-47F9CD72865D}"/>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48277</xdr:rowOff>
    </xdr:from>
    <xdr:ext cx="469744" cy="259045"/>
    <xdr:sp macro="" textlink="">
      <xdr:nvSpPr>
        <xdr:cNvPr id="550" name="【児童館】&#10;一人当たり面積該当値テキスト">
          <a:extLst>
            <a:ext uri="{FF2B5EF4-FFF2-40B4-BE49-F238E27FC236}">
              <a16:creationId xmlns:a16="http://schemas.microsoft.com/office/drawing/2014/main" id="{E837CF1E-3F7F-48FB-9895-918BBC8924CC}"/>
            </a:ext>
          </a:extLst>
        </xdr:cNvPr>
        <xdr:cNvSpPr txBox="1"/>
      </xdr:nvSpPr>
      <xdr:spPr>
        <a:xfrm>
          <a:off x="221996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25416</xdr:rowOff>
    </xdr:from>
    <xdr:ext cx="469744" cy="259045"/>
    <xdr:sp macro="" textlink="">
      <xdr:nvSpPr>
        <xdr:cNvPr id="551" name="n_1aveValue【児童館】&#10;一人当たり面積">
          <a:extLst>
            <a:ext uri="{FF2B5EF4-FFF2-40B4-BE49-F238E27FC236}">
              <a16:creationId xmlns:a16="http://schemas.microsoft.com/office/drawing/2014/main" id="{74000E67-36BA-453F-9C35-4018DF9C8C7C}"/>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552" name="n_2aveValue【児童館】&#10;一人当たり面積">
          <a:extLst>
            <a:ext uri="{FF2B5EF4-FFF2-40B4-BE49-F238E27FC236}">
              <a16:creationId xmlns:a16="http://schemas.microsoft.com/office/drawing/2014/main" id="{FE070014-FEBD-4EA5-934F-DDE348D50BEF}"/>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a:extLst>
            <a:ext uri="{FF2B5EF4-FFF2-40B4-BE49-F238E27FC236}">
              <a16:creationId xmlns:a16="http://schemas.microsoft.com/office/drawing/2014/main" id="{E94D96F1-E296-4DD2-BD4F-43E3FD03713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a:extLst>
            <a:ext uri="{FF2B5EF4-FFF2-40B4-BE49-F238E27FC236}">
              <a16:creationId xmlns:a16="http://schemas.microsoft.com/office/drawing/2014/main" id="{5F077273-1E3D-4DD3-98F0-54A00E545E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a:extLst>
            <a:ext uri="{FF2B5EF4-FFF2-40B4-BE49-F238E27FC236}">
              <a16:creationId xmlns:a16="http://schemas.microsoft.com/office/drawing/2014/main" id="{871B99F3-FD32-451E-8BA9-8FB534CC90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a:extLst>
            <a:ext uri="{FF2B5EF4-FFF2-40B4-BE49-F238E27FC236}">
              <a16:creationId xmlns:a16="http://schemas.microsoft.com/office/drawing/2014/main" id="{3FA0C78B-FFB6-4E1F-9ABA-237F8560A3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a:extLst>
            <a:ext uri="{FF2B5EF4-FFF2-40B4-BE49-F238E27FC236}">
              <a16:creationId xmlns:a16="http://schemas.microsoft.com/office/drawing/2014/main" id="{BF3524A7-961F-4FCD-A09F-97DB6BE3B9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a:extLst>
            <a:ext uri="{FF2B5EF4-FFF2-40B4-BE49-F238E27FC236}">
              <a16:creationId xmlns:a16="http://schemas.microsoft.com/office/drawing/2014/main" id="{82A8D8FE-161D-4DAC-B17B-2593EF5794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a:extLst>
            <a:ext uri="{FF2B5EF4-FFF2-40B4-BE49-F238E27FC236}">
              <a16:creationId xmlns:a16="http://schemas.microsoft.com/office/drawing/2014/main" id="{CBE53464-6978-4CF9-9F3D-73AC95345F8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a:extLst>
            <a:ext uri="{FF2B5EF4-FFF2-40B4-BE49-F238E27FC236}">
              <a16:creationId xmlns:a16="http://schemas.microsoft.com/office/drawing/2014/main" id="{952E1360-5BD4-47F2-BA7F-CDD4FCE26AB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a:extLst>
            <a:ext uri="{FF2B5EF4-FFF2-40B4-BE49-F238E27FC236}">
              <a16:creationId xmlns:a16="http://schemas.microsoft.com/office/drawing/2014/main" id="{7EB4DBBD-7247-40FF-A7C0-18D480B7A93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a:extLst>
            <a:ext uri="{FF2B5EF4-FFF2-40B4-BE49-F238E27FC236}">
              <a16:creationId xmlns:a16="http://schemas.microsoft.com/office/drawing/2014/main" id="{098EBC5E-BA06-4CAB-A80A-1B80232935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a:extLst>
            <a:ext uri="{FF2B5EF4-FFF2-40B4-BE49-F238E27FC236}">
              <a16:creationId xmlns:a16="http://schemas.microsoft.com/office/drawing/2014/main" id="{CF6D07D7-333E-4528-8B68-1DC14096C06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a:extLst>
            <a:ext uri="{FF2B5EF4-FFF2-40B4-BE49-F238E27FC236}">
              <a16:creationId xmlns:a16="http://schemas.microsoft.com/office/drawing/2014/main" id="{A5858B3B-651F-46E5-BDEE-2305B7244A3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a:extLst>
            <a:ext uri="{FF2B5EF4-FFF2-40B4-BE49-F238E27FC236}">
              <a16:creationId xmlns:a16="http://schemas.microsoft.com/office/drawing/2014/main" id="{8469BEBD-CD31-46BE-B5B7-AF7D0C5DF3D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a:extLst>
            <a:ext uri="{FF2B5EF4-FFF2-40B4-BE49-F238E27FC236}">
              <a16:creationId xmlns:a16="http://schemas.microsoft.com/office/drawing/2014/main" id="{9666E06E-70C5-4C3A-91C9-C5BCC16446D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a:extLst>
            <a:ext uri="{FF2B5EF4-FFF2-40B4-BE49-F238E27FC236}">
              <a16:creationId xmlns:a16="http://schemas.microsoft.com/office/drawing/2014/main" id="{59A8CCAE-4A18-4B8B-BC73-3F06968FABD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a:extLst>
            <a:ext uri="{FF2B5EF4-FFF2-40B4-BE49-F238E27FC236}">
              <a16:creationId xmlns:a16="http://schemas.microsoft.com/office/drawing/2014/main" id="{52333A91-D54E-4D69-B9CF-01F07AF7299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a:extLst>
            <a:ext uri="{FF2B5EF4-FFF2-40B4-BE49-F238E27FC236}">
              <a16:creationId xmlns:a16="http://schemas.microsoft.com/office/drawing/2014/main" id="{7AB5F3EB-34FC-4A91-A6CA-A1947FB4A26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a:extLst>
            <a:ext uri="{FF2B5EF4-FFF2-40B4-BE49-F238E27FC236}">
              <a16:creationId xmlns:a16="http://schemas.microsoft.com/office/drawing/2014/main" id="{6C3E7B79-5C60-48B9-99A6-10FE61EFE8A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a:extLst>
            <a:ext uri="{FF2B5EF4-FFF2-40B4-BE49-F238E27FC236}">
              <a16:creationId xmlns:a16="http://schemas.microsoft.com/office/drawing/2014/main" id="{C1436B2F-CE11-407E-9788-49B53F747D8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a:extLst>
            <a:ext uri="{FF2B5EF4-FFF2-40B4-BE49-F238E27FC236}">
              <a16:creationId xmlns:a16="http://schemas.microsoft.com/office/drawing/2014/main" id="{2BD607B2-F1A1-4709-854E-9F059D548B9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a:extLst>
            <a:ext uri="{FF2B5EF4-FFF2-40B4-BE49-F238E27FC236}">
              <a16:creationId xmlns:a16="http://schemas.microsoft.com/office/drawing/2014/main" id="{DCC02781-9D74-4E03-8661-D514D2EF0A3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a:extLst>
            <a:ext uri="{FF2B5EF4-FFF2-40B4-BE49-F238E27FC236}">
              <a16:creationId xmlns:a16="http://schemas.microsoft.com/office/drawing/2014/main" id="{62F9A89C-1E07-4235-9A6F-71A96E82194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a:extLst>
            <a:ext uri="{FF2B5EF4-FFF2-40B4-BE49-F238E27FC236}">
              <a16:creationId xmlns:a16="http://schemas.microsoft.com/office/drawing/2014/main" id="{85B933B4-0321-4E96-A270-2BE4781DB2E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a:extLst>
            <a:ext uri="{FF2B5EF4-FFF2-40B4-BE49-F238E27FC236}">
              <a16:creationId xmlns:a16="http://schemas.microsoft.com/office/drawing/2014/main" id="{D220A2DF-E525-4504-B764-C6CB007A9C7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a:extLst>
            <a:ext uri="{FF2B5EF4-FFF2-40B4-BE49-F238E27FC236}">
              <a16:creationId xmlns:a16="http://schemas.microsoft.com/office/drawing/2014/main" id="{C14E68FE-358A-419F-AA3C-FEEC977211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78" name="直線コネクタ 577">
          <a:extLst>
            <a:ext uri="{FF2B5EF4-FFF2-40B4-BE49-F238E27FC236}">
              <a16:creationId xmlns:a16="http://schemas.microsoft.com/office/drawing/2014/main" id="{4D4E00E9-6558-420D-957C-A33FB9EC8894}"/>
            </a:ext>
          </a:extLst>
        </xdr:cNvPr>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9" name="【公民館】&#10;有形固定資産減価償却率最小値テキスト">
          <a:extLst>
            <a:ext uri="{FF2B5EF4-FFF2-40B4-BE49-F238E27FC236}">
              <a16:creationId xmlns:a16="http://schemas.microsoft.com/office/drawing/2014/main" id="{B49031A2-FA6B-4342-B649-23973724566D}"/>
            </a:ext>
          </a:extLst>
        </xdr:cNvPr>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80" name="直線コネクタ 579">
          <a:extLst>
            <a:ext uri="{FF2B5EF4-FFF2-40B4-BE49-F238E27FC236}">
              <a16:creationId xmlns:a16="http://schemas.microsoft.com/office/drawing/2014/main" id="{A2087177-1639-432C-88B2-7848F89DFC02}"/>
            </a:ext>
          </a:extLst>
        </xdr:cNvPr>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1" name="【公民館】&#10;有形固定資産減価償却率最大値テキスト">
          <a:extLst>
            <a:ext uri="{FF2B5EF4-FFF2-40B4-BE49-F238E27FC236}">
              <a16:creationId xmlns:a16="http://schemas.microsoft.com/office/drawing/2014/main" id="{26EEDBFF-5BF3-49AD-84CD-D181DD71402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2" name="直線コネクタ 581">
          <a:extLst>
            <a:ext uri="{FF2B5EF4-FFF2-40B4-BE49-F238E27FC236}">
              <a16:creationId xmlns:a16="http://schemas.microsoft.com/office/drawing/2014/main" id="{FC6180CF-1714-4913-BF29-DAEA135DF62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83" name="【公民館】&#10;有形固定資産減価償却率平均値テキスト">
          <a:extLst>
            <a:ext uri="{FF2B5EF4-FFF2-40B4-BE49-F238E27FC236}">
              <a16:creationId xmlns:a16="http://schemas.microsoft.com/office/drawing/2014/main" id="{4E1676F4-B993-4272-9245-ED50C402B61E}"/>
            </a:ext>
          </a:extLst>
        </xdr:cNvPr>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84" name="フローチャート: 判断 583">
          <a:extLst>
            <a:ext uri="{FF2B5EF4-FFF2-40B4-BE49-F238E27FC236}">
              <a16:creationId xmlns:a16="http://schemas.microsoft.com/office/drawing/2014/main" id="{4240DA03-6465-4762-859B-5AA8F846FCF9}"/>
            </a:ext>
          </a:extLst>
        </xdr:cNvPr>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85" name="フローチャート: 判断 584">
          <a:extLst>
            <a:ext uri="{FF2B5EF4-FFF2-40B4-BE49-F238E27FC236}">
              <a16:creationId xmlns:a16="http://schemas.microsoft.com/office/drawing/2014/main" id="{F05C9302-2AF0-481F-A565-0F1C5B06C340}"/>
            </a:ext>
          </a:extLst>
        </xdr:cNvPr>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86" name="フローチャート: 判断 585">
          <a:extLst>
            <a:ext uri="{FF2B5EF4-FFF2-40B4-BE49-F238E27FC236}">
              <a16:creationId xmlns:a16="http://schemas.microsoft.com/office/drawing/2014/main" id="{C0CE2BC0-C3E2-456F-B60D-1EA70954D6B4}"/>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1EB6ADBB-3B78-4602-9B0B-BBA356FED8B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D92F859E-750B-4BD6-8EED-E9B4A0C75E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C757EBCA-9B52-4C5A-BBB1-BD64FA4792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7DB11555-78A3-438B-BF74-D8E717A10CD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A8D97AAE-C6A7-433F-8533-BC92CE60A6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90714</xdr:rowOff>
    </xdr:from>
    <xdr:to>
      <xdr:col>85</xdr:col>
      <xdr:colOff>177800</xdr:colOff>
      <xdr:row>103</xdr:row>
      <xdr:rowOff>20864</xdr:rowOff>
    </xdr:to>
    <xdr:sp macro="" textlink="">
      <xdr:nvSpPr>
        <xdr:cNvPr id="592" name="楕円 591">
          <a:extLst>
            <a:ext uri="{FF2B5EF4-FFF2-40B4-BE49-F238E27FC236}">
              <a16:creationId xmlns:a16="http://schemas.microsoft.com/office/drawing/2014/main" id="{9DC758C0-8C06-4914-BC6E-28F34C5B812F}"/>
            </a:ext>
          </a:extLst>
        </xdr:cNvPr>
        <xdr:cNvSpPr/>
      </xdr:nvSpPr>
      <xdr:spPr>
        <a:xfrm>
          <a:off x="16268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113591</xdr:rowOff>
    </xdr:from>
    <xdr:ext cx="405111" cy="259045"/>
    <xdr:sp macro="" textlink="">
      <xdr:nvSpPr>
        <xdr:cNvPr id="593" name="【公民館】&#10;有形固定資産減価償却率該当値テキスト">
          <a:extLst>
            <a:ext uri="{FF2B5EF4-FFF2-40B4-BE49-F238E27FC236}">
              <a16:creationId xmlns:a16="http://schemas.microsoft.com/office/drawing/2014/main" id="{D35104BA-B3DC-4B7E-8E55-152CB37A2014}"/>
            </a:ext>
          </a:extLst>
        </xdr:cNvPr>
        <xdr:cNvSpPr txBox="1"/>
      </xdr:nvSpPr>
      <xdr:spPr>
        <a:xfrm>
          <a:off x="163576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594" name="n_1aveValue【公民館】&#10;有形固定資産減価償却率">
          <a:extLst>
            <a:ext uri="{FF2B5EF4-FFF2-40B4-BE49-F238E27FC236}">
              <a16:creationId xmlns:a16="http://schemas.microsoft.com/office/drawing/2014/main" id="{E09C65D2-7EBF-4DF3-8FD9-11D0D48A23EC}"/>
            </a:ext>
          </a:extLst>
        </xdr:cNvPr>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5" name="n_2aveValue【公民館】&#10;有形固定資産減価償却率">
          <a:extLst>
            <a:ext uri="{FF2B5EF4-FFF2-40B4-BE49-F238E27FC236}">
              <a16:creationId xmlns:a16="http://schemas.microsoft.com/office/drawing/2014/main" id="{8D00885F-7F51-4781-AF02-919F33CC0190}"/>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96F50BB5-9671-4EBE-90B2-29BA54C799B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E845D12C-0CF0-475D-8601-7289B1B9CA5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1A59CA5B-CB29-480C-8458-A29DF3DE4A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8EFE0F86-A552-48C5-9EB4-978A3E942B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5F008CD6-9ACB-4BEC-B430-A3DCC88F50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F4712D1D-A78D-480E-AFD7-98A14F4B529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8955D521-3FE4-492F-B6F2-1222CBCDBB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7423362E-3F4B-4B43-9EEE-4B0D5BADDC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A775270E-06AA-431E-8C30-67B01CDD7FA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08446842-F086-4B66-AF6E-D87206BB229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a:extLst>
            <a:ext uri="{FF2B5EF4-FFF2-40B4-BE49-F238E27FC236}">
              <a16:creationId xmlns:a16="http://schemas.microsoft.com/office/drawing/2014/main" id="{E7310A9A-9CDC-4F5B-A868-A9EAD8AD861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a:extLst>
            <a:ext uri="{FF2B5EF4-FFF2-40B4-BE49-F238E27FC236}">
              <a16:creationId xmlns:a16="http://schemas.microsoft.com/office/drawing/2014/main" id="{6C217D83-AE42-4F53-852B-F217C4245FE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a:extLst>
            <a:ext uri="{FF2B5EF4-FFF2-40B4-BE49-F238E27FC236}">
              <a16:creationId xmlns:a16="http://schemas.microsoft.com/office/drawing/2014/main" id="{419F04AE-F149-4944-99CA-19724BD057A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a:extLst>
            <a:ext uri="{FF2B5EF4-FFF2-40B4-BE49-F238E27FC236}">
              <a16:creationId xmlns:a16="http://schemas.microsoft.com/office/drawing/2014/main" id="{D79092B1-0A6A-4302-8192-DA63375E62F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a:extLst>
            <a:ext uri="{FF2B5EF4-FFF2-40B4-BE49-F238E27FC236}">
              <a16:creationId xmlns:a16="http://schemas.microsoft.com/office/drawing/2014/main" id="{9178AD0C-E48D-434D-8514-1D7CBCE607D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a:extLst>
            <a:ext uri="{FF2B5EF4-FFF2-40B4-BE49-F238E27FC236}">
              <a16:creationId xmlns:a16="http://schemas.microsoft.com/office/drawing/2014/main" id="{5F0E8F0D-3346-4037-AEB0-989DAFAB8BC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a:extLst>
            <a:ext uri="{FF2B5EF4-FFF2-40B4-BE49-F238E27FC236}">
              <a16:creationId xmlns:a16="http://schemas.microsoft.com/office/drawing/2014/main" id="{3DEE6D4A-07EE-4086-8935-02CEFD3BF10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a:extLst>
            <a:ext uri="{FF2B5EF4-FFF2-40B4-BE49-F238E27FC236}">
              <a16:creationId xmlns:a16="http://schemas.microsoft.com/office/drawing/2014/main" id="{3A8FF39E-733F-466A-8B5B-7A2C4F910F0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a:extLst>
            <a:ext uri="{FF2B5EF4-FFF2-40B4-BE49-F238E27FC236}">
              <a16:creationId xmlns:a16="http://schemas.microsoft.com/office/drawing/2014/main" id="{CDB6904F-7BEC-428B-8479-94A246E292D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a:extLst>
            <a:ext uri="{FF2B5EF4-FFF2-40B4-BE49-F238E27FC236}">
              <a16:creationId xmlns:a16="http://schemas.microsoft.com/office/drawing/2014/main" id="{7B414C17-4907-4807-B82E-5D91FACA29D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a:extLst>
            <a:ext uri="{FF2B5EF4-FFF2-40B4-BE49-F238E27FC236}">
              <a16:creationId xmlns:a16="http://schemas.microsoft.com/office/drawing/2014/main" id="{ECE73411-83BB-498F-BAB3-CEFCFD63EC9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a:extLst>
            <a:ext uri="{FF2B5EF4-FFF2-40B4-BE49-F238E27FC236}">
              <a16:creationId xmlns:a16="http://schemas.microsoft.com/office/drawing/2014/main" id="{FD69A3D2-9B4F-4A25-B394-04E0DB7F615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a:extLst>
            <a:ext uri="{FF2B5EF4-FFF2-40B4-BE49-F238E27FC236}">
              <a16:creationId xmlns:a16="http://schemas.microsoft.com/office/drawing/2014/main" id="{9A004A52-9FFF-4444-9661-A3A014F72D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a:extLst>
            <a:ext uri="{FF2B5EF4-FFF2-40B4-BE49-F238E27FC236}">
              <a16:creationId xmlns:a16="http://schemas.microsoft.com/office/drawing/2014/main" id="{AD89700D-B2AB-4531-A7ED-EEEE72A1579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a:extLst>
            <a:ext uri="{FF2B5EF4-FFF2-40B4-BE49-F238E27FC236}">
              <a16:creationId xmlns:a16="http://schemas.microsoft.com/office/drawing/2014/main" id="{87D24222-3AB7-46AE-BD9D-BD191E8B4A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21" name="直線コネクタ 620">
          <a:extLst>
            <a:ext uri="{FF2B5EF4-FFF2-40B4-BE49-F238E27FC236}">
              <a16:creationId xmlns:a16="http://schemas.microsoft.com/office/drawing/2014/main" id="{96698E8F-036E-4C3A-A6D3-7DF7A989AA4E}"/>
            </a:ext>
          </a:extLst>
        </xdr:cNvPr>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22" name="【公民館】&#10;一人当たり面積最小値テキスト">
          <a:extLst>
            <a:ext uri="{FF2B5EF4-FFF2-40B4-BE49-F238E27FC236}">
              <a16:creationId xmlns:a16="http://schemas.microsoft.com/office/drawing/2014/main" id="{2967458D-2719-46EE-92E6-DAE72770F803}"/>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3" name="直線コネクタ 622">
          <a:extLst>
            <a:ext uri="{FF2B5EF4-FFF2-40B4-BE49-F238E27FC236}">
              <a16:creationId xmlns:a16="http://schemas.microsoft.com/office/drawing/2014/main" id="{C6525F50-0243-42E5-8F09-BB6033EB5515}"/>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4" name="【公民館】&#10;一人当たり面積最大値テキスト">
          <a:extLst>
            <a:ext uri="{FF2B5EF4-FFF2-40B4-BE49-F238E27FC236}">
              <a16:creationId xmlns:a16="http://schemas.microsoft.com/office/drawing/2014/main" id="{36D4A13D-C199-4A24-BA4E-0D8059CE5532}"/>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5" name="直線コネクタ 624">
          <a:extLst>
            <a:ext uri="{FF2B5EF4-FFF2-40B4-BE49-F238E27FC236}">
              <a16:creationId xmlns:a16="http://schemas.microsoft.com/office/drawing/2014/main" id="{BC13DF6F-0A9D-4E36-BBF0-4DBD0BD68C00}"/>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26" name="【公民館】&#10;一人当たり面積平均値テキスト">
          <a:extLst>
            <a:ext uri="{FF2B5EF4-FFF2-40B4-BE49-F238E27FC236}">
              <a16:creationId xmlns:a16="http://schemas.microsoft.com/office/drawing/2014/main" id="{09806015-CA93-4B09-9CFC-C68C00FE2DBC}"/>
            </a:ext>
          </a:extLst>
        </xdr:cNvPr>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7" name="フローチャート: 判断 626">
          <a:extLst>
            <a:ext uri="{FF2B5EF4-FFF2-40B4-BE49-F238E27FC236}">
              <a16:creationId xmlns:a16="http://schemas.microsoft.com/office/drawing/2014/main" id="{DA24A134-2658-4572-A2E7-B4E3D522E3E9}"/>
            </a:ext>
          </a:extLst>
        </xdr:cNvPr>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8" name="フローチャート: 判断 627">
          <a:extLst>
            <a:ext uri="{FF2B5EF4-FFF2-40B4-BE49-F238E27FC236}">
              <a16:creationId xmlns:a16="http://schemas.microsoft.com/office/drawing/2014/main" id="{16ECA15F-4D6F-4D78-AF38-77916F004A7E}"/>
            </a:ext>
          </a:extLst>
        </xdr:cNvPr>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9" name="フローチャート: 判断 628">
          <a:extLst>
            <a:ext uri="{FF2B5EF4-FFF2-40B4-BE49-F238E27FC236}">
              <a16:creationId xmlns:a16="http://schemas.microsoft.com/office/drawing/2014/main" id="{10A8D181-FAFB-4006-BF9A-6A9B2034E32C}"/>
            </a:ext>
          </a:extLst>
        </xdr:cNvPr>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7DE89E68-6524-4C63-80F5-1C1ACB77453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B35B864C-BAC7-4B5F-8BDC-23FD047E7F0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EC427F68-5E0D-429E-8F4D-0F7E9B899F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D8F60AF8-17E5-47EB-97D4-75E4E2F7CE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E1776725-F0A8-42CC-BDAD-BCDDB11ABC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88537</xdr:rowOff>
    </xdr:from>
    <xdr:to>
      <xdr:col>116</xdr:col>
      <xdr:colOff>114300</xdr:colOff>
      <xdr:row>107</xdr:row>
      <xdr:rowOff>18687</xdr:rowOff>
    </xdr:to>
    <xdr:sp macro="" textlink="">
      <xdr:nvSpPr>
        <xdr:cNvPr id="635" name="楕円 634">
          <a:extLst>
            <a:ext uri="{FF2B5EF4-FFF2-40B4-BE49-F238E27FC236}">
              <a16:creationId xmlns:a16="http://schemas.microsoft.com/office/drawing/2014/main" id="{35505F08-871F-4A4C-925F-F926FA742374}"/>
            </a:ext>
          </a:extLst>
        </xdr:cNvPr>
        <xdr:cNvSpPr/>
      </xdr:nvSpPr>
      <xdr:spPr>
        <a:xfrm>
          <a:off x="22110700" y="182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66964</xdr:rowOff>
    </xdr:from>
    <xdr:ext cx="469744" cy="259045"/>
    <xdr:sp macro="" textlink="">
      <xdr:nvSpPr>
        <xdr:cNvPr id="636" name="【公民館】&#10;一人当たり面積該当値テキスト">
          <a:extLst>
            <a:ext uri="{FF2B5EF4-FFF2-40B4-BE49-F238E27FC236}">
              <a16:creationId xmlns:a16="http://schemas.microsoft.com/office/drawing/2014/main" id="{07DB49ED-93A1-464A-AA26-E93E45B983D5}"/>
            </a:ext>
          </a:extLst>
        </xdr:cNvPr>
        <xdr:cNvSpPr txBox="1"/>
      </xdr:nvSpPr>
      <xdr:spPr>
        <a:xfrm>
          <a:off x="22199600" y="1824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99984</xdr:rowOff>
    </xdr:from>
    <xdr:ext cx="469744" cy="259045"/>
    <xdr:sp macro="" textlink="">
      <xdr:nvSpPr>
        <xdr:cNvPr id="637" name="n_1aveValue【公民館】&#10;一人当たり面積">
          <a:extLst>
            <a:ext uri="{FF2B5EF4-FFF2-40B4-BE49-F238E27FC236}">
              <a16:creationId xmlns:a16="http://schemas.microsoft.com/office/drawing/2014/main" id="{78A7DD29-A425-4AD2-8908-06CB0B8AAE31}"/>
            </a:ext>
          </a:extLst>
        </xdr:cNvPr>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8" name="n_2aveValue【公民館】&#10;一人当たり面積">
          <a:extLst>
            <a:ext uri="{FF2B5EF4-FFF2-40B4-BE49-F238E27FC236}">
              <a16:creationId xmlns:a16="http://schemas.microsoft.com/office/drawing/2014/main" id="{7B1B4057-5340-4E67-A290-42B2AB353334}"/>
            </a:ext>
          </a:extLst>
        </xdr:cNvPr>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a:extLst>
            <a:ext uri="{FF2B5EF4-FFF2-40B4-BE49-F238E27FC236}">
              <a16:creationId xmlns:a16="http://schemas.microsoft.com/office/drawing/2014/main" id="{BC28166C-D9ED-4D46-9A1E-E8C3EAD2E84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a:extLst>
            <a:ext uri="{FF2B5EF4-FFF2-40B4-BE49-F238E27FC236}">
              <a16:creationId xmlns:a16="http://schemas.microsoft.com/office/drawing/2014/main" id="{514990B7-719B-434E-9B9F-D81FF38F0D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a:extLst>
            <a:ext uri="{FF2B5EF4-FFF2-40B4-BE49-F238E27FC236}">
              <a16:creationId xmlns:a16="http://schemas.microsoft.com/office/drawing/2014/main" id="{E1B9D6E5-8749-451F-90EA-5DAD1A6B8C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各施設類型別の有形固定資産減価償却率については、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橋梁・トンネル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で全国平均及び県平均を大きく上回っている。特に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に関しては、類似団体と比較しても</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ポイントと高くなっており老朽化が進んでいるとおもわれる。一方、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認定こども園・保育所・幼稚園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全国平均及び県平均を下回っており、子育て施策の充実を図った結果が出ていると考えられる。今後は、老朽化の度合いや利用状況等を総合的に判断し、除却や集約も視野に含めた適切な運用を行う必要が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では一人当たりの延長が類似団体の</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倍と高くまた、全国平均及び県平均を大きく上回っている。これは、山間部が多く、集落が散在する地域性によるものと思われる。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CFB7A98-A0DF-474D-BD16-3BCADA97D9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70C9FB-389E-480D-B183-8D1F7279AF3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4BDF73-230B-4F0A-BFBF-E9EA3F0D23E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195CE6-EAED-4E7F-8591-903E659D70A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1F9F42-7978-4E8D-8120-263EB242B2A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98E930-31A4-4B35-B481-25DD9A31D7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B7486D-06B6-4606-A93A-86EB1359EF1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730352-DF95-4803-8A61-DFD1C30B35B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E584DED-215B-406B-8CB4-9024658E12E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87444AC-4063-4095-9690-AC6ED916277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9,132
128.34
7,681,020
7,139,044
522,228
4,697,054
9,185,647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22D2738-8090-4FDD-BC76-48A3021E45D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2DE5A6-AA7A-4F97-9CAB-65DEADD31C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15C416-970C-4152-AC2C-5E2B7298105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1F9AF2E-A78A-48AD-A9EC-09523AD6F37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111221-DBAE-4080-981C-7BED7A2A86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4D1C24C-4096-461C-B1F1-BBA5DFB2BB6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78C3D2-192D-4AB0-9798-C8390928D8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0B835C-3E3A-4A5D-B06A-C938692E68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B7F087D-B392-4C34-858B-1C39438787C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06969A-3B50-432E-9590-7D151C29CA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EC1A48-8D79-4CBE-9036-992E7602DE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E989A0-72D1-418B-990A-4D33695022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E7C28B8-D523-4A72-9E24-79FC0BAD13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383477-D375-496C-8D95-BAE2EBDC09E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E117910-A3A2-4DDC-869F-B245EF8330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F5F2CB-98A6-4046-9B62-5DCF4A0FEF8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10E348D-041B-4EE7-B511-55E8D9325A3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C941ACA-B93F-42F4-AACB-D5513A0559F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A96401A-4348-4305-B482-61B7A5276CA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684F661-8990-4485-9BA5-DE3CE8A52E8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0962CE8-1F26-417D-B48F-87B2BD39F5C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E05EC3D-1876-49E9-AFDE-609432369C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475288E-DA90-4DC2-9CEB-254E3F769A4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6CA7F6B-0F31-46EA-AFC5-EF334BE7864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DECDC99-8281-4D68-AD02-C9436D2FCB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C6B6711-AC34-4465-96E8-067241EE09A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C37A7D1-58FA-409E-B789-5F8ACC56A15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4B4542F-63D9-4312-851E-E6DD20C6E4B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2E4E9053-423B-4523-A181-7837275D454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A04EB5AB-08F5-4113-AEA5-6FD4C9DB36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5405866-CF18-4852-993C-14E9D61AEC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61ADDE9E-91BE-4EB5-85E5-72084B3C7B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F41E298C-F42E-4C8B-9DA3-003A7FD07EE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7B79291F-BF98-4DA4-A0C6-C5E8B022283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260012D7-C661-4D06-BFB6-6FC100DE7B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5FAB04B9-7933-4674-BCA9-6CD1478C2F4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AAF913BB-0D8E-4D07-8B16-CA42495F1A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7B2DB028-C452-4842-A753-607FA8883B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703A48D-0840-4617-A88C-BAE31F94BF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9409A422-841C-42F2-9493-D7CEF59AD9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A3D0D677-CB91-48C0-B344-0DCF2D9C512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3D87F4B1-736D-435C-A4B3-D78D70621A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3D61D920-783A-4D70-8050-7E60C20607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EC2EE7C-38E5-4001-A9DC-3FA7CE8FD2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55B2283D-914F-4F62-AEB4-B40738633E4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421E8633-CEA3-4163-A836-2649355F453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26176220-89ED-4FF2-AC21-8C485FD8089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7C37F11C-9674-4D0F-93A0-8C3F0A43D76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81A4F44F-FC35-473A-80F5-CDDC9385C5D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9053041C-925E-4765-A29F-E2FA8DF691F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3A6E84F-7772-46AA-B561-363AB72DC70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60BC476F-1953-4CA0-994D-560CDC9E356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D6660F7D-EAC6-42DE-81C3-FB7F28A69BB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CBF775FC-58D2-4BEC-83AA-D08B2B7CA48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667936FD-F7D5-4055-BC01-0143DC17269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82437FA2-1008-49EE-9E79-06720942160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849AB67-58E6-4B7C-8441-8AA25A7B9E4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3D0D4547-7600-4F21-85EA-076A7D98CB5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4B0F0AA5-49DF-4C82-8E83-CA322CF04A7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A26C62D-8C30-4579-8A81-917A00C6C1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a:extLst>
            <a:ext uri="{FF2B5EF4-FFF2-40B4-BE49-F238E27FC236}">
              <a16:creationId xmlns:a16="http://schemas.microsoft.com/office/drawing/2014/main" id="{9007D6E1-AFC9-42AC-95AA-38FBED4FE76E}"/>
            </a:ext>
          </a:extLst>
        </xdr:cNvPr>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52CA478F-92B1-4540-9976-63C4AE3D361A}"/>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a:extLst>
            <a:ext uri="{FF2B5EF4-FFF2-40B4-BE49-F238E27FC236}">
              <a16:creationId xmlns:a16="http://schemas.microsoft.com/office/drawing/2014/main" id="{ED7823D3-2DC0-4E2D-A806-D87CD2F95AFF}"/>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C4504B49-A2CA-4C9F-9CCC-DBA29E5A5A8F}"/>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3C2E61DE-BBE6-4E2F-B46E-855E802E7B7A}"/>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9C330F59-857C-46AA-9C7F-9FDAB87891CB}"/>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id="{C2FCE14C-8FD0-4C7A-B3F2-A9DB00FDBBA5}"/>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a:extLst>
            <a:ext uri="{FF2B5EF4-FFF2-40B4-BE49-F238E27FC236}">
              <a16:creationId xmlns:a16="http://schemas.microsoft.com/office/drawing/2014/main" id="{033C5B1C-4E95-4D6E-A7F3-F28ACB5AEA33}"/>
            </a:ext>
          </a:extLst>
        </xdr:cNvPr>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a:extLst>
            <a:ext uri="{FF2B5EF4-FFF2-40B4-BE49-F238E27FC236}">
              <a16:creationId xmlns:a16="http://schemas.microsoft.com/office/drawing/2014/main" id="{9BFA4004-767C-4328-983B-8CD4F6C93C4B}"/>
            </a:ext>
          </a:extLst>
        </xdr:cNvPr>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a:extLst>
            <a:ext uri="{FF2B5EF4-FFF2-40B4-BE49-F238E27FC236}">
              <a16:creationId xmlns:a16="http://schemas.microsoft.com/office/drawing/2014/main" id="{31F003B8-49D1-4C00-8F69-1ECBD9C9A9FE}"/>
            </a:ext>
          </a:extLst>
        </xdr:cNvPr>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a:extLst>
            <a:ext uri="{FF2B5EF4-FFF2-40B4-BE49-F238E27FC236}">
              <a16:creationId xmlns:a16="http://schemas.microsoft.com/office/drawing/2014/main" id="{B5372CDE-0D64-40AC-A9D4-2F66862D1436}"/>
            </a:ext>
          </a:extLst>
        </xdr:cNvPr>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8D6F4D17-B462-4187-967E-E68B97B3CBC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31B84AD-B030-4C05-9344-58609173D22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BA9CEA8-8C18-4AF1-9FED-F4AD3DB6A7F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A9D3F6E-4993-472E-8CBA-8D91DBB3753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B03DAF0-6E0C-4F6F-9082-9147C30B58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88265</xdr:rowOff>
    </xdr:from>
    <xdr:to>
      <xdr:col>24</xdr:col>
      <xdr:colOff>114300</xdr:colOff>
      <xdr:row>58</xdr:row>
      <xdr:rowOff>18415</xdr:rowOff>
    </xdr:to>
    <xdr:sp macro="" textlink="">
      <xdr:nvSpPr>
        <xdr:cNvPr id="88" name="楕円 87">
          <a:extLst>
            <a:ext uri="{FF2B5EF4-FFF2-40B4-BE49-F238E27FC236}">
              <a16:creationId xmlns:a16="http://schemas.microsoft.com/office/drawing/2014/main" id="{7BD63ECF-A658-43F3-ABE3-BBDABEE2797C}"/>
            </a:ext>
          </a:extLst>
        </xdr:cNvPr>
        <xdr:cNvSpPr/>
      </xdr:nvSpPr>
      <xdr:spPr>
        <a:xfrm>
          <a:off x="4584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111142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9FB01D46-2627-4279-BB74-4E135E8446A8}"/>
            </a:ext>
          </a:extLst>
        </xdr:cNvPr>
        <xdr:cNvSpPr txBox="1"/>
      </xdr:nvSpPr>
      <xdr:spPr>
        <a:xfrm>
          <a:off x="4673600"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a:extLst>
            <a:ext uri="{FF2B5EF4-FFF2-40B4-BE49-F238E27FC236}">
              <a16:creationId xmlns:a16="http://schemas.microsoft.com/office/drawing/2014/main" id="{E65E7AA7-7D4F-4BF7-AA63-12C24F78E2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a:extLst>
            <a:ext uri="{FF2B5EF4-FFF2-40B4-BE49-F238E27FC236}">
              <a16:creationId xmlns:a16="http://schemas.microsoft.com/office/drawing/2014/main" id="{2CEA31BF-ED5B-48BA-B0CA-C9A14A4414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a:extLst>
            <a:ext uri="{FF2B5EF4-FFF2-40B4-BE49-F238E27FC236}">
              <a16:creationId xmlns:a16="http://schemas.microsoft.com/office/drawing/2014/main" id="{5B80CB8D-C380-4FA4-A736-C1984F49428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a:extLst>
            <a:ext uri="{FF2B5EF4-FFF2-40B4-BE49-F238E27FC236}">
              <a16:creationId xmlns:a16="http://schemas.microsoft.com/office/drawing/2014/main" id="{49E2CF7E-F812-41E3-9D32-4DDB0A86F8B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a:extLst>
            <a:ext uri="{FF2B5EF4-FFF2-40B4-BE49-F238E27FC236}">
              <a16:creationId xmlns:a16="http://schemas.microsoft.com/office/drawing/2014/main" id="{534C0E1D-553F-4C33-968A-CCED2C45CAD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a:extLst>
            <a:ext uri="{FF2B5EF4-FFF2-40B4-BE49-F238E27FC236}">
              <a16:creationId xmlns:a16="http://schemas.microsoft.com/office/drawing/2014/main" id="{DBC40DE4-1D96-422B-83EC-8B280776A1D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a:extLst>
            <a:ext uri="{FF2B5EF4-FFF2-40B4-BE49-F238E27FC236}">
              <a16:creationId xmlns:a16="http://schemas.microsoft.com/office/drawing/2014/main" id="{332C4A71-2104-45CA-9815-8B10A25CA56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a:extLst>
            <a:ext uri="{FF2B5EF4-FFF2-40B4-BE49-F238E27FC236}">
              <a16:creationId xmlns:a16="http://schemas.microsoft.com/office/drawing/2014/main" id="{141052E5-15D0-4A77-B53D-B077537964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a:extLst>
            <a:ext uri="{FF2B5EF4-FFF2-40B4-BE49-F238E27FC236}">
              <a16:creationId xmlns:a16="http://schemas.microsoft.com/office/drawing/2014/main" id="{5CE26155-74B9-4014-9D64-0D5EB47A122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a:extLst>
            <a:ext uri="{FF2B5EF4-FFF2-40B4-BE49-F238E27FC236}">
              <a16:creationId xmlns:a16="http://schemas.microsoft.com/office/drawing/2014/main" id="{9FA29EBB-122E-4F8A-AE38-B6D6D16E16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0" name="直線コネクタ 99">
          <a:extLst>
            <a:ext uri="{FF2B5EF4-FFF2-40B4-BE49-F238E27FC236}">
              <a16:creationId xmlns:a16="http://schemas.microsoft.com/office/drawing/2014/main" id="{F27FB8D0-8CD4-42E7-821F-F9DA84C781D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1" name="テキスト ボックス 100">
          <a:extLst>
            <a:ext uri="{FF2B5EF4-FFF2-40B4-BE49-F238E27FC236}">
              <a16:creationId xmlns:a16="http://schemas.microsoft.com/office/drawing/2014/main" id="{421C2F3F-4654-46E1-A55F-B869FDDC39E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2" name="直線コネクタ 101">
          <a:extLst>
            <a:ext uri="{FF2B5EF4-FFF2-40B4-BE49-F238E27FC236}">
              <a16:creationId xmlns:a16="http://schemas.microsoft.com/office/drawing/2014/main" id="{57D56170-FBB6-4DC5-B58B-995068BD81C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3" name="テキスト ボックス 102">
          <a:extLst>
            <a:ext uri="{FF2B5EF4-FFF2-40B4-BE49-F238E27FC236}">
              <a16:creationId xmlns:a16="http://schemas.microsoft.com/office/drawing/2014/main" id="{BF9A7E5E-A373-468B-ADC5-B89D2071EEC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4" name="直線コネクタ 103">
          <a:extLst>
            <a:ext uri="{FF2B5EF4-FFF2-40B4-BE49-F238E27FC236}">
              <a16:creationId xmlns:a16="http://schemas.microsoft.com/office/drawing/2014/main" id="{A35529FE-8731-4614-863A-8BB12550764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5" name="テキスト ボックス 104">
          <a:extLst>
            <a:ext uri="{FF2B5EF4-FFF2-40B4-BE49-F238E27FC236}">
              <a16:creationId xmlns:a16="http://schemas.microsoft.com/office/drawing/2014/main" id="{11A8C94E-9C50-45F8-8132-63F09C09A6DE}"/>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6" name="直線コネクタ 105">
          <a:extLst>
            <a:ext uri="{FF2B5EF4-FFF2-40B4-BE49-F238E27FC236}">
              <a16:creationId xmlns:a16="http://schemas.microsoft.com/office/drawing/2014/main" id="{4490B41C-8D7C-4DBA-B4E1-3A010F5F80B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07" name="テキスト ボックス 106">
          <a:extLst>
            <a:ext uri="{FF2B5EF4-FFF2-40B4-BE49-F238E27FC236}">
              <a16:creationId xmlns:a16="http://schemas.microsoft.com/office/drawing/2014/main" id="{5D178818-1A07-4095-8828-994B3121493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a:extLst>
            <a:ext uri="{FF2B5EF4-FFF2-40B4-BE49-F238E27FC236}">
              <a16:creationId xmlns:a16="http://schemas.microsoft.com/office/drawing/2014/main" id="{882D48AE-44AA-4885-98D2-A377741EA7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a:extLst>
            <a:ext uri="{FF2B5EF4-FFF2-40B4-BE49-F238E27FC236}">
              <a16:creationId xmlns:a16="http://schemas.microsoft.com/office/drawing/2014/main" id="{89E3D988-3957-4199-BF58-FAD3F14F69E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a:extLst>
            <a:ext uri="{FF2B5EF4-FFF2-40B4-BE49-F238E27FC236}">
              <a16:creationId xmlns:a16="http://schemas.microsoft.com/office/drawing/2014/main" id="{176FB3CD-44B8-4A60-ACB6-3EE1A982C7C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1" name="直線コネクタ 110">
          <a:extLst>
            <a:ext uri="{FF2B5EF4-FFF2-40B4-BE49-F238E27FC236}">
              <a16:creationId xmlns:a16="http://schemas.microsoft.com/office/drawing/2014/main" id="{0F735A2F-CB52-43FF-9FE4-4309C48A85E8}"/>
            </a:ext>
          </a:extLst>
        </xdr:cNvPr>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2" name="【体育館・プール】&#10;一人当たり面積最小値テキスト">
          <a:extLst>
            <a:ext uri="{FF2B5EF4-FFF2-40B4-BE49-F238E27FC236}">
              <a16:creationId xmlns:a16="http://schemas.microsoft.com/office/drawing/2014/main" id="{A0F634BD-F6EE-464D-B833-F38AA3499979}"/>
            </a:ext>
          </a:extLst>
        </xdr:cNvPr>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3" name="直線コネクタ 112">
          <a:extLst>
            <a:ext uri="{FF2B5EF4-FFF2-40B4-BE49-F238E27FC236}">
              <a16:creationId xmlns:a16="http://schemas.microsoft.com/office/drawing/2014/main" id="{265C073A-083C-46CC-8F29-DADB2C1B367D}"/>
            </a:ext>
          </a:extLst>
        </xdr:cNvPr>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4" name="【体育館・プール】&#10;一人当たり面積最大値テキスト">
          <a:extLst>
            <a:ext uri="{FF2B5EF4-FFF2-40B4-BE49-F238E27FC236}">
              <a16:creationId xmlns:a16="http://schemas.microsoft.com/office/drawing/2014/main" id="{F86190C1-F613-4225-9E8B-035144220FF9}"/>
            </a:ext>
          </a:extLst>
        </xdr:cNvPr>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5" name="直線コネクタ 114">
          <a:extLst>
            <a:ext uri="{FF2B5EF4-FFF2-40B4-BE49-F238E27FC236}">
              <a16:creationId xmlns:a16="http://schemas.microsoft.com/office/drawing/2014/main" id="{A54EE2E1-EEB8-4E2A-831F-554EDCAB28F6}"/>
            </a:ext>
          </a:extLst>
        </xdr:cNvPr>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16" name="【体育館・プール】&#10;一人当たり面積平均値テキスト">
          <a:extLst>
            <a:ext uri="{FF2B5EF4-FFF2-40B4-BE49-F238E27FC236}">
              <a16:creationId xmlns:a16="http://schemas.microsoft.com/office/drawing/2014/main" id="{D9B7E9BA-5126-4B8E-BDA2-8265AB186075}"/>
            </a:ext>
          </a:extLst>
        </xdr:cNvPr>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17" name="フローチャート: 判断 116">
          <a:extLst>
            <a:ext uri="{FF2B5EF4-FFF2-40B4-BE49-F238E27FC236}">
              <a16:creationId xmlns:a16="http://schemas.microsoft.com/office/drawing/2014/main" id="{49D99B02-D5B8-4530-9731-05EEA541F0FB}"/>
            </a:ext>
          </a:extLst>
        </xdr:cNvPr>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18" name="フローチャート: 判断 117">
          <a:extLst>
            <a:ext uri="{FF2B5EF4-FFF2-40B4-BE49-F238E27FC236}">
              <a16:creationId xmlns:a16="http://schemas.microsoft.com/office/drawing/2014/main" id="{D2B8E91F-FCC0-4ED6-BF62-07B46D75B6DB}"/>
            </a:ext>
          </a:extLst>
        </xdr:cNvPr>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19" name="n_1aveValue【体育館・プール】&#10;一人当たり面積">
          <a:extLst>
            <a:ext uri="{FF2B5EF4-FFF2-40B4-BE49-F238E27FC236}">
              <a16:creationId xmlns:a16="http://schemas.microsoft.com/office/drawing/2014/main" id="{989AE0EF-0B91-4347-9ABE-DC88D8C4C2DE}"/>
            </a:ext>
          </a:extLst>
        </xdr:cNvPr>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0" name="フローチャート: 判断 119">
          <a:extLst>
            <a:ext uri="{FF2B5EF4-FFF2-40B4-BE49-F238E27FC236}">
              <a16:creationId xmlns:a16="http://schemas.microsoft.com/office/drawing/2014/main" id="{BB4AEE48-7259-46F7-9FA7-72D2A732AE24}"/>
            </a:ext>
          </a:extLst>
        </xdr:cNvPr>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1" name="n_2aveValue【体育館・プール】&#10;一人当たり面積">
          <a:extLst>
            <a:ext uri="{FF2B5EF4-FFF2-40B4-BE49-F238E27FC236}">
              <a16:creationId xmlns:a16="http://schemas.microsoft.com/office/drawing/2014/main" id="{AAF31BF0-4AEE-4085-A552-6038043497FE}"/>
            </a:ext>
          </a:extLst>
        </xdr:cNvPr>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0973AF90-6A48-46B9-9391-494B628D203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A88E7404-12BF-4BA0-B28F-F23CDD48CC0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5DE22F3C-952A-47B6-AB99-A8298E67CE4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EAA2E1EC-F60B-4F70-87AE-7A1DE4FED7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2AC2C590-070A-494F-95C8-E4DB510B38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160427</xdr:rowOff>
    </xdr:from>
    <xdr:to>
      <xdr:col>55</xdr:col>
      <xdr:colOff>50800</xdr:colOff>
      <xdr:row>63</xdr:row>
      <xdr:rowOff>90577</xdr:rowOff>
    </xdr:to>
    <xdr:sp macro="" textlink="">
      <xdr:nvSpPr>
        <xdr:cNvPr id="127" name="楕円 126">
          <a:extLst>
            <a:ext uri="{FF2B5EF4-FFF2-40B4-BE49-F238E27FC236}">
              <a16:creationId xmlns:a16="http://schemas.microsoft.com/office/drawing/2014/main" id="{0180B862-E4B1-4192-A343-9C25A05272A5}"/>
            </a:ext>
          </a:extLst>
        </xdr:cNvPr>
        <xdr:cNvSpPr/>
      </xdr:nvSpPr>
      <xdr:spPr>
        <a:xfrm>
          <a:off x="10426700" y="10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75354</xdr:rowOff>
    </xdr:from>
    <xdr:ext cx="469744" cy="259045"/>
    <xdr:sp macro="" textlink="">
      <xdr:nvSpPr>
        <xdr:cNvPr id="128" name="【体育館・プール】&#10;一人当たり面積該当値テキスト">
          <a:extLst>
            <a:ext uri="{FF2B5EF4-FFF2-40B4-BE49-F238E27FC236}">
              <a16:creationId xmlns:a16="http://schemas.microsoft.com/office/drawing/2014/main" id="{B5974485-9471-41DC-A78F-96D95130435F}"/>
            </a:ext>
          </a:extLst>
        </xdr:cNvPr>
        <xdr:cNvSpPr txBox="1"/>
      </xdr:nvSpPr>
      <xdr:spPr>
        <a:xfrm>
          <a:off x="10515600" y="1070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a:extLst>
            <a:ext uri="{FF2B5EF4-FFF2-40B4-BE49-F238E27FC236}">
              <a16:creationId xmlns:a16="http://schemas.microsoft.com/office/drawing/2014/main" id="{CF508C35-DAAB-4559-B5B3-5D18CF90594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a:extLst>
            <a:ext uri="{FF2B5EF4-FFF2-40B4-BE49-F238E27FC236}">
              <a16:creationId xmlns:a16="http://schemas.microsoft.com/office/drawing/2014/main" id="{5608DEBB-D406-4941-9892-F462A819EF1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a:extLst>
            <a:ext uri="{FF2B5EF4-FFF2-40B4-BE49-F238E27FC236}">
              <a16:creationId xmlns:a16="http://schemas.microsoft.com/office/drawing/2014/main" id="{93B85C9A-4D0F-4A7B-8BDB-F228009BA07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a:extLst>
            <a:ext uri="{FF2B5EF4-FFF2-40B4-BE49-F238E27FC236}">
              <a16:creationId xmlns:a16="http://schemas.microsoft.com/office/drawing/2014/main" id="{5B2C079C-8D1D-4DF1-BDDC-7E03944A3A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a:extLst>
            <a:ext uri="{FF2B5EF4-FFF2-40B4-BE49-F238E27FC236}">
              <a16:creationId xmlns:a16="http://schemas.microsoft.com/office/drawing/2014/main" id="{4FC00299-427C-4957-BBF6-736E4CD30A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a:extLst>
            <a:ext uri="{FF2B5EF4-FFF2-40B4-BE49-F238E27FC236}">
              <a16:creationId xmlns:a16="http://schemas.microsoft.com/office/drawing/2014/main" id="{882805A6-B77A-4C57-9F3A-02130275FA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a:extLst>
            <a:ext uri="{FF2B5EF4-FFF2-40B4-BE49-F238E27FC236}">
              <a16:creationId xmlns:a16="http://schemas.microsoft.com/office/drawing/2014/main" id="{760ECDF6-F3B1-4024-AAC0-662531FFD2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a:extLst>
            <a:ext uri="{FF2B5EF4-FFF2-40B4-BE49-F238E27FC236}">
              <a16:creationId xmlns:a16="http://schemas.microsoft.com/office/drawing/2014/main" id="{96DEB928-0279-4032-BC7B-81BC2285322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37" name="正方形/長方形 136">
          <a:extLst>
            <a:ext uri="{FF2B5EF4-FFF2-40B4-BE49-F238E27FC236}">
              <a16:creationId xmlns:a16="http://schemas.microsoft.com/office/drawing/2014/main" id="{68E80E4B-A5CA-4022-9751-DBE6CB17AF1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38" name="正方形/長方形 137">
          <a:extLst>
            <a:ext uri="{FF2B5EF4-FFF2-40B4-BE49-F238E27FC236}">
              <a16:creationId xmlns:a16="http://schemas.microsoft.com/office/drawing/2014/main" id="{02072D9D-7BA9-42DE-95D9-E47C289CAC3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39" name="正方形/長方形 138">
          <a:extLst>
            <a:ext uri="{FF2B5EF4-FFF2-40B4-BE49-F238E27FC236}">
              <a16:creationId xmlns:a16="http://schemas.microsoft.com/office/drawing/2014/main" id="{DDC83B86-6F93-40BA-943A-80B53F6B9AC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0" name="正方形/長方形 139">
          <a:extLst>
            <a:ext uri="{FF2B5EF4-FFF2-40B4-BE49-F238E27FC236}">
              <a16:creationId xmlns:a16="http://schemas.microsoft.com/office/drawing/2014/main" id="{DCB05BF6-645C-49DA-9045-93C127DD49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1" name="正方形/長方形 140">
          <a:extLst>
            <a:ext uri="{FF2B5EF4-FFF2-40B4-BE49-F238E27FC236}">
              <a16:creationId xmlns:a16="http://schemas.microsoft.com/office/drawing/2014/main" id="{01A9DF1D-0C66-4A44-87A3-3CFDAD4549B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2" name="正方形/長方形 141">
          <a:extLst>
            <a:ext uri="{FF2B5EF4-FFF2-40B4-BE49-F238E27FC236}">
              <a16:creationId xmlns:a16="http://schemas.microsoft.com/office/drawing/2014/main" id="{D90D7904-3F1D-4EA5-A6DE-2D3AED8BBD9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3" name="正方形/長方形 142">
          <a:extLst>
            <a:ext uri="{FF2B5EF4-FFF2-40B4-BE49-F238E27FC236}">
              <a16:creationId xmlns:a16="http://schemas.microsoft.com/office/drawing/2014/main" id="{62CE55E2-B732-466A-ACCF-FD1B422FB7C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4" name="正方形/長方形 143">
          <a:extLst>
            <a:ext uri="{FF2B5EF4-FFF2-40B4-BE49-F238E27FC236}">
              <a16:creationId xmlns:a16="http://schemas.microsoft.com/office/drawing/2014/main" id="{18F9394F-5A81-4FA5-860B-663FF3413BE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5" name="正方形/長方形 144">
          <a:extLst>
            <a:ext uri="{FF2B5EF4-FFF2-40B4-BE49-F238E27FC236}">
              <a16:creationId xmlns:a16="http://schemas.microsoft.com/office/drawing/2014/main" id="{F5CF900B-3CB0-4981-89AE-AFD174C788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6" name="正方形/長方形 145">
          <a:extLst>
            <a:ext uri="{FF2B5EF4-FFF2-40B4-BE49-F238E27FC236}">
              <a16:creationId xmlns:a16="http://schemas.microsoft.com/office/drawing/2014/main" id="{EF6DC6B3-9036-4313-B8EC-C64B997DFBE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47" name="正方形/長方形 146">
          <a:extLst>
            <a:ext uri="{FF2B5EF4-FFF2-40B4-BE49-F238E27FC236}">
              <a16:creationId xmlns:a16="http://schemas.microsoft.com/office/drawing/2014/main" id="{6CB35825-C7BD-46C0-B075-BD67E339C75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48" name="正方形/長方形 147">
          <a:extLst>
            <a:ext uri="{FF2B5EF4-FFF2-40B4-BE49-F238E27FC236}">
              <a16:creationId xmlns:a16="http://schemas.microsoft.com/office/drawing/2014/main" id="{068E9C24-4E04-44ED-B275-6E587C9BEAC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49" name="正方形/長方形 148">
          <a:extLst>
            <a:ext uri="{FF2B5EF4-FFF2-40B4-BE49-F238E27FC236}">
              <a16:creationId xmlns:a16="http://schemas.microsoft.com/office/drawing/2014/main" id="{92F83A34-E267-4B82-9FA5-EF24D5B7F5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0" name="正方形/長方形 149">
          <a:extLst>
            <a:ext uri="{FF2B5EF4-FFF2-40B4-BE49-F238E27FC236}">
              <a16:creationId xmlns:a16="http://schemas.microsoft.com/office/drawing/2014/main" id="{79C1A7EA-EB71-4DAE-A829-5D276BD8A3D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1" name="正方形/長方形 150">
          <a:extLst>
            <a:ext uri="{FF2B5EF4-FFF2-40B4-BE49-F238E27FC236}">
              <a16:creationId xmlns:a16="http://schemas.microsoft.com/office/drawing/2014/main" id="{883ACAC4-0D79-4ED1-852D-66BF80CABC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2" name="正方形/長方形 151">
          <a:extLst>
            <a:ext uri="{FF2B5EF4-FFF2-40B4-BE49-F238E27FC236}">
              <a16:creationId xmlns:a16="http://schemas.microsoft.com/office/drawing/2014/main" id="{91F5E789-D649-405F-AB99-37B32C6F65B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3" name="テキスト ボックス 152">
          <a:extLst>
            <a:ext uri="{FF2B5EF4-FFF2-40B4-BE49-F238E27FC236}">
              <a16:creationId xmlns:a16="http://schemas.microsoft.com/office/drawing/2014/main" id="{90A6942B-E71C-4282-809F-488100B8DC4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4" name="直線コネクタ 153">
          <a:extLst>
            <a:ext uri="{FF2B5EF4-FFF2-40B4-BE49-F238E27FC236}">
              <a16:creationId xmlns:a16="http://schemas.microsoft.com/office/drawing/2014/main" id="{348814A8-49AC-4142-A0A7-34E49AAB103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55" name="テキスト ボックス 154">
          <a:extLst>
            <a:ext uri="{FF2B5EF4-FFF2-40B4-BE49-F238E27FC236}">
              <a16:creationId xmlns:a16="http://schemas.microsoft.com/office/drawing/2014/main" id="{3B00D41F-458F-4467-B799-0718E4A1A2FC}"/>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56" name="直線コネクタ 155">
          <a:extLst>
            <a:ext uri="{FF2B5EF4-FFF2-40B4-BE49-F238E27FC236}">
              <a16:creationId xmlns:a16="http://schemas.microsoft.com/office/drawing/2014/main" id="{AAD7F514-EAD1-475D-B148-075E355BDDE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157" name="テキスト ボックス 156">
          <a:extLst>
            <a:ext uri="{FF2B5EF4-FFF2-40B4-BE49-F238E27FC236}">
              <a16:creationId xmlns:a16="http://schemas.microsoft.com/office/drawing/2014/main" id="{9360A098-C619-4EF9-B7C0-20E33A6D7ADF}"/>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58" name="直線コネクタ 157">
          <a:extLst>
            <a:ext uri="{FF2B5EF4-FFF2-40B4-BE49-F238E27FC236}">
              <a16:creationId xmlns:a16="http://schemas.microsoft.com/office/drawing/2014/main" id="{6AD69509-3CFC-47D3-94B1-63B1DE2ED3D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59" name="テキスト ボックス 158">
          <a:extLst>
            <a:ext uri="{FF2B5EF4-FFF2-40B4-BE49-F238E27FC236}">
              <a16:creationId xmlns:a16="http://schemas.microsoft.com/office/drawing/2014/main" id="{19FD46D2-2F41-463F-B3E4-15C59B72372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60" name="直線コネクタ 159">
          <a:extLst>
            <a:ext uri="{FF2B5EF4-FFF2-40B4-BE49-F238E27FC236}">
              <a16:creationId xmlns:a16="http://schemas.microsoft.com/office/drawing/2014/main" id="{19CD742F-DDD7-48A8-B05A-891583087EC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61" name="テキスト ボックス 160">
          <a:extLst>
            <a:ext uri="{FF2B5EF4-FFF2-40B4-BE49-F238E27FC236}">
              <a16:creationId xmlns:a16="http://schemas.microsoft.com/office/drawing/2014/main" id="{AFE7EA01-72DB-4752-AC29-791C64F2892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62" name="直線コネクタ 161">
          <a:extLst>
            <a:ext uri="{FF2B5EF4-FFF2-40B4-BE49-F238E27FC236}">
              <a16:creationId xmlns:a16="http://schemas.microsoft.com/office/drawing/2014/main" id="{23EBDDB1-9620-4AFE-B658-F147E490C4C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63" name="テキスト ボックス 162">
          <a:extLst>
            <a:ext uri="{FF2B5EF4-FFF2-40B4-BE49-F238E27FC236}">
              <a16:creationId xmlns:a16="http://schemas.microsoft.com/office/drawing/2014/main" id="{95964896-AFCC-462C-A5DF-20496639430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64" name="直線コネクタ 163">
          <a:extLst>
            <a:ext uri="{FF2B5EF4-FFF2-40B4-BE49-F238E27FC236}">
              <a16:creationId xmlns:a16="http://schemas.microsoft.com/office/drawing/2014/main" id="{4039281A-2FF6-4854-8075-5DE5D850F93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65" name="テキスト ボックス 164">
          <a:extLst>
            <a:ext uri="{FF2B5EF4-FFF2-40B4-BE49-F238E27FC236}">
              <a16:creationId xmlns:a16="http://schemas.microsoft.com/office/drawing/2014/main" id="{5033BB21-9E42-4186-B7A9-5F3C08BEDEF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66" name="直線コネクタ 165">
          <a:extLst>
            <a:ext uri="{FF2B5EF4-FFF2-40B4-BE49-F238E27FC236}">
              <a16:creationId xmlns:a16="http://schemas.microsoft.com/office/drawing/2014/main" id="{B049BCB0-820F-4EA1-AEA2-BCF836B14DE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167" name="テキスト ボックス 166">
          <a:extLst>
            <a:ext uri="{FF2B5EF4-FFF2-40B4-BE49-F238E27FC236}">
              <a16:creationId xmlns:a16="http://schemas.microsoft.com/office/drawing/2014/main" id="{1E4FA567-057A-4C8C-9A49-A7A338D5D517}"/>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68" name="直線コネクタ 167">
          <a:extLst>
            <a:ext uri="{FF2B5EF4-FFF2-40B4-BE49-F238E27FC236}">
              <a16:creationId xmlns:a16="http://schemas.microsoft.com/office/drawing/2014/main" id="{F7C57DF0-D656-473F-9E1B-92EA3967BC4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69" name="テキスト ボックス 168">
          <a:extLst>
            <a:ext uri="{FF2B5EF4-FFF2-40B4-BE49-F238E27FC236}">
              <a16:creationId xmlns:a16="http://schemas.microsoft.com/office/drawing/2014/main" id="{C2D15C86-9A58-4C16-A087-14520B5AA56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0" name="【市民会館】&#10;有形固定資産減価償却率グラフ枠">
          <a:extLst>
            <a:ext uri="{FF2B5EF4-FFF2-40B4-BE49-F238E27FC236}">
              <a16:creationId xmlns:a16="http://schemas.microsoft.com/office/drawing/2014/main" id="{E02E06A6-03F0-4DE8-A556-05DD0566758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171" name="直線コネクタ 170">
          <a:extLst>
            <a:ext uri="{FF2B5EF4-FFF2-40B4-BE49-F238E27FC236}">
              <a16:creationId xmlns:a16="http://schemas.microsoft.com/office/drawing/2014/main" id="{32153A52-41C2-4F6B-9C80-86B3A85770BD}"/>
            </a:ext>
          </a:extLst>
        </xdr:cNvPr>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172" name="【市民会館】&#10;有形固定資産減価償却率最小値テキスト">
          <a:extLst>
            <a:ext uri="{FF2B5EF4-FFF2-40B4-BE49-F238E27FC236}">
              <a16:creationId xmlns:a16="http://schemas.microsoft.com/office/drawing/2014/main" id="{9733D913-FB37-4EC2-9B43-CF5B8BB279F8}"/>
            </a:ext>
          </a:extLst>
        </xdr:cNvPr>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73" name="直線コネクタ 172">
          <a:extLst>
            <a:ext uri="{FF2B5EF4-FFF2-40B4-BE49-F238E27FC236}">
              <a16:creationId xmlns:a16="http://schemas.microsoft.com/office/drawing/2014/main" id="{2CAC4C5F-276A-4AEF-AD58-C96F33A1AB5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174" name="【市民会館】&#10;有形固定資産減価償却率最大値テキスト">
          <a:extLst>
            <a:ext uri="{FF2B5EF4-FFF2-40B4-BE49-F238E27FC236}">
              <a16:creationId xmlns:a16="http://schemas.microsoft.com/office/drawing/2014/main" id="{C115B0F4-129A-4503-9BE0-73D157EF7713}"/>
            </a:ext>
          </a:extLst>
        </xdr:cNvPr>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175" name="直線コネクタ 174">
          <a:extLst>
            <a:ext uri="{FF2B5EF4-FFF2-40B4-BE49-F238E27FC236}">
              <a16:creationId xmlns:a16="http://schemas.microsoft.com/office/drawing/2014/main" id="{37482215-DA30-4A39-8B3F-AC34E7C8C3D9}"/>
            </a:ext>
          </a:extLst>
        </xdr:cNvPr>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38479</xdr:rowOff>
    </xdr:from>
    <xdr:ext cx="405111" cy="259045"/>
    <xdr:sp macro="" textlink="">
      <xdr:nvSpPr>
        <xdr:cNvPr id="176" name="【市民会館】&#10;有形固定資産減価償却率平均値テキスト">
          <a:extLst>
            <a:ext uri="{FF2B5EF4-FFF2-40B4-BE49-F238E27FC236}">
              <a16:creationId xmlns:a16="http://schemas.microsoft.com/office/drawing/2014/main" id="{692EFF5D-A56D-4744-880D-0EBDD291DA74}"/>
            </a:ext>
          </a:extLst>
        </xdr:cNvPr>
        <xdr:cNvSpPr txBox="1"/>
      </xdr:nvSpPr>
      <xdr:spPr>
        <a:xfrm>
          <a:off x="4673600" y="1804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177" name="フローチャート: 判断 176">
          <a:extLst>
            <a:ext uri="{FF2B5EF4-FFF2-40B4-BE49-F238E27FC236}">
              <a16:creationId xmlns:a16="http://schemas.microsoft.com/office/drawing/2014/main" id="{71391B31-08C2-4E8E-96B8-74DD30E2BEA4}"/>
            </a:ext>
          </a:extLst>
        </xdr:cNvPr>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178" name="フローチャート: 判断 177">
          <a:extLst>
            <a:ext uri="{FF2B5EF4-FFF2-40B4-BE49-F238E27FC236}">
              <a16:creationId xmlns:a16="http://schemas.microsoft.com/office/drawing/2014/main" id="{921932F6-E9D1-4204-BC84-BA0133F7FB36}"/>
            </a:ext>
          </a:extLst>
        </xdr:cNvPr>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86377</xdr:rowOff>
    </xdr:from>
    <xdr:ext cx="405111" cy="259045"/>
    <xdr:sp macro="" textlink="">
      <xdr:nvSpPr>
        <xdr:cNvPr id="179" name="n_1aveValue【市民会館】&#10;有形固定資産減価償却率">
          <a:extLst>
            <a:ext uri="{FF2B5EF4-FFF2-40B4-BE49-F238E27FC236}">
              <a16:creationId xmlns:a16="http://schemas.microsoft.com/office/drawing/2014/main" id="{66F8248B-2CAA-4EBC-9F13-DD467878CCBA}"/>
            </a:ext>
          </a:extLst>
        </xdr:cNvPr>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66221</xdr:rowOff>
    </xdr:from>
    <xdr:to>
      <xdr:col>15</xdr:col>
      <xdr:colOff>101600</xdr:colOff>
      <xdr:row>107</xdr:row>
      <xdr:rowOff>167821</xdr:rowOff>
    </xdr:to>
    <xdr:sp macro="" textlink="">
      <xdr:nvSpPr>
        <xdr:cNvPr id="180" name="フローチャート: 判断 179">
          <a:extLst>
            <a:ext uri="{FF2B5EF4-FFF2-40B4-BE49-F238E27FC236}">
              <a16:creationId xmlns:a16="http://schemas.microsoft.com/office/drawing/2014/main" id="{CFA8818E-BE3D-40EA-8B84-D9AB02996231}"/>
            </a:ext>
          </a:extLst>
        </xdr:cNvPr>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12898</xdr:rowOff>
    </xdr:from>
    <xdr:ext cx="405111" cy="259045"/>
    <xdr:sp macro="" textlink="">
      <xdr:nvSpPr>
        <xdr:cNvPr id="181" name="n_2aveValue【市民会館】&#10;有形固定資産減価償却率">
          <a:extLst>
            <a:ext uri="{FF2B5EF4-FFF2-40B4-BE49-F238E27FC236}">
              <a16:creationId xmlns:a16="http://schemas.microsoft.com/office/drawing/2014/main" id="{42BFB926-821C-4EFE-A9BC-7D0C6B5DE626}"/>
            </a:ext>
          </a:extLst>
        </xdr:cNvPr>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2" name="テキスト ボックス 181">
          <a:extLst>
            <a:ext uri="{FF2B5EF4-FFF2-40B4-BE49-F238E27FC236}">
              <a16:creationId xmlns:a16="http://schemas.microsoft.com/office/drawing/2014/main" id="{14EB9B88-3D26-4732-BF5D-0EBB495E5FC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3" name="テキスト ボックス 182">
          <a:extLst>
            <a:ext uri="{FF2B5EF4-FFF2-40B4-BE49-F238E27FC236}">
              <a16:creationId xmlns:a16="http://schemas.microsoft.com/office/drawing/2014/main" id="{647CC335-EBEF-4BFF-83A7-EE9747C988D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4" name="テキスト ボックス 183">
          <a:extLst>
            <a:ext uri="{FF2B5EF4-FFF2-40B4-BE49-F238E27FC236}">
              <a16:creationId xmlns:a16="http://schemas.microsoft.com/office/drawing/2014/main" id="{C1AD1267-FAB0-48B2-860B-3E183CF3B62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5" name="テキスト ボックス 184">
          <a:extLst>
            <a:ext uri="{FF2B5EF4-FFF2-40B4-BE49-F238E27FC236}">
              <a16:creationId xmlns:a16="http://schemas.microsoft.com/office/drawing/2014/main" id="{C14B611F-26D0-4A7C-AE66-DCBF254EDA7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86" name="テキスト ボックス 185">
          <a:extLst>
            <a:ext uri="{FF2B5EF4-FFF2-40B4-BE49-F238E27FC236}">
              <a16:creationId xmlns:a16="http://schemas.microsoft.com/office/drawing/2014/main" id="{19BAD6B5-84E1-40EE-B6C4-8404EFF3411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120106</xdr:rowOff>
    </xdr:from>
    <xdr:to>
      <xdr:col>24</xdr:col>
      <xdr:colOff>114300</xdr:colOff>
      <xdr:row>109</xdr:row>
      <xdr:rowOff>50256</xdr:rowOff>
    </xdr:to>
    <xdr:sp macro="" textlink="">
      <xdr:nvSpPr>
        <xdr:cNvPr id="187" name="楕円 186">
          <a:extLst>
            <a:ext uri="{FF2B5EF4-FFF2-40B4-BE49-F238E27FC236}">
              <a16:creationId xmlns:a16="http://schemas.microsoft.com/office/drawing/2014/main" id="{0D6D0D97-5D05-4A7F-8ECF-EF906C2A80CF}"/>
            </a:ext>
          </a:extLst>
        </xdr:cNvPr>
        <xdr:cNvSpPr/>
      </xdr:nvSpPr>
      <xdr:spPr>
        <a:xfrm>
          <a:off x="45847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35033</xdr:rowOff>
    </xdr:from>
    <xdr:ext cx="405111" cy="259045"/>
    <xdr:sp macro="" textlink="">
      <xdr:nvSpPr>
        <xdr:cNvPr id="188" name="【市民会館】&#10;有形固定資産減価償却率該当値テキスト">
          <a:extLst>
            <a:ext uri="{FF2B5EF4-FFF2-40B4-BE49-F238E27FC236}">
              <a16:creationId xmlns:a16="http://schemas.microsoft.com/office/drawing/2014/main" id="{915E9119-068C-4E6C-B64B-F5C53E43D103}"/>
            </a:ext>
          </a:extLst>
        </xdr:cNvPr>
        <xdr:cNvSpPr txBox="1"/>
      </xdr:nvSpPr>
      <xdr:spPr>
        <a:xfrm>
          <a:off x="4673600" y="1855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a:extLst>
            <a:ext uri="{FF2B5EF4-FFF2-40B4-BE49-F238E27FC236}">
              <a16:creationId xmlns:a16="http://schemas.microsoft.com/office/drawing/2014/main" id="{BD95417A-81D0-4B15-82A7-2DF2723CA58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a:extLst>
            <a:ext uri="{FF2B5EF4-FFF2-40B4-BE49-F238E27FC236}">
              <a16:creationId xmlns:a16="http://schemas.microsoft.com/office/drawing/2014/main" id="{5062F05E-082F-41A6-BEB7-DFE2C51BF67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a:extLst>
            <a:ext uri="{FF2B5EF4-FFF2-40B4-BE49-F238E27FC236}">
              <a16:creationId xmlns:a16="http://schemas.microsoft.com/office/drawing/2014/main" id="{CF22AD6E-D18D-46FB-ADE4-BF323833209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a:extLst>
            <a:ext uri="{FF2B5EF4-FFF2-40B4-BE49-F238E27FC236}">
              <a16:creationId xmlns:a16="http://schemas.microsoft.com/office/drawing/2014/main" id="{756617EF-44B7-4307-B6EC-ACAA8BF7EB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a:extLst>
            <a:ext uri="{FF2B5EF4-FFF2-40B4-BE49-F238E27FC236}">
              <a16:creationId xmlns:a16="http://schemas.microsoft.com/office/drawing/2014/main" id="{DB51AF97-A4A6-4D71-A9FA-88C76AAF208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a:extLst>
            <a:ext uri="{FF2B5EF4-FFF2-40B4-BE49-F238E27FC236}">
              <a16:creationId xmlns:a16="http://schemas.microsoft.com/office/drawing/2014/main" id="{FCBB3778-0CEE-404A-A37E-2EC800E1C11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a:extLst>
            <a:ext uri="{FF2B5EF4-FFF2-40B4-BE49-F238E27FC236}">
              <a16:creationId xmlns:a16="http://schemas.microsoft.com/office/drawing/2014/main" id="{66A5A3A3-0E87-4A3F-A017-2BE81BA921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a:extLst>
            <a:ext uri="{FF2B5EF4-FFF2-40B4-BE49-F238E27FC236}">
              <a16:creationId xmlns:a16="http://schemas.microsoft.com/office/drawing/2014/main" id="{84CBF30F-E9DF-4013-9A33-7FE39DFE7C6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97" name="テキスト ボックス 196">
          <a:extLst>
            <a:ext uri="{FF2B5EF4-FFF2-40B4-BE49-F238E27FC236}">
              <a16:creationId xmlns:a16="http://schemas.microsoft.com/office/drawing/2014/main" id="{2E726D54-7848-4ACA-962D-51426CAB78F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98" name="直線コネクタ 197">
          <a:extLst>
            <a:ext uri="{FF2B5EF4-FFF2-40B4-BE49-F238E27FC236}">
              <a16:creationId xmlns:a16="http://schemas.microsoft.com/office/drawing/2014/main" id="{C441058D-C058-4D80-94B2-3950C7F7EF6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199" name="テキスト ボックス 198">
          <a:extLst>
            <a:ext uri="{FF2B5EF4-FFF2-40B4-BE49-F238E27FC236}">
              <a16:creationId xmlns:a16="http://schemas.microsoft.com/office/drawing/2014/main" id="{C7FB3BEF-A4FB-4C27-AF94-4C3DC43DC365}"/>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00" name="直線コネクタ 199">
          <a:extLst>
            <a:ext uri="{FF2B5EF4-FFF2-40B4-BE49-F238E27FC236}">
              <a16:creationId xmlns:a16="http://schemas.microsoft.com/office/drawing/2014/main" id="{8FF37D03-CE75-4F37-A45F-1D7F77CA8323}"/>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01" name="テキスト ボックス 200">
          <a:extLst>
            <a:ext uri="{FF2B5EF4-FFF2-40B4-BE49-F238E27FC236}">
              <a16:creationId xmlns:a16="http://schemas.microsoft.com/office/drawing/2014/main" id="{869BCD88-DE0A-4E7A-8CE5-B53CCCC3325D}"/>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02" name="直線コネクタ 201">
          <a:extLst>
            <a:ext uri="{FF2B5EF4-FFF2-40B4-BE49-F238E27FC236}">
              <a16:creationId xmlns:a16="http://schemas.microsoft.com/office/drawing/2014/main" id="{F3A0CE84-DDC5-442B-B6F0-2735EC820B1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03" name="テキスト ボックス 202">
          <a:extLst>
            <a:ext uri="{FF2B5EF4-FFF2-40B4-BE49-F238E27FC236}">
              <a16:creationId xmlns:a16="http://schemas.microsoft.com/office/drawing/2014/main" id="{EA47B109-6AB6-40B2-A7DD-137638C30D4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04" name="直線コネクタ 203">
          <a:extLst>
            <a:ext uri="{FF2B5EF4-FFF2-40B4-BE49-F238E27FC236}">
              <a16:creationId xmlns:a16="http://schemas.microsoft.com/office/drawing/2014/main" id="{E57F9423-B85E-40DB-9DCB-933BD9E1458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05" name="テキスト ボックス 204">
          <a:extLst>
            <a:ext uri="{FF2B5EF4-FFF2-40B4-BE49-F238E27FC236}">
              <a16:creationId xmlns:a16="http://schemas.microsoft.com/office/drawing/2014/main" id="{EE9ADFB6-08E2-4F22-8BA2-A1C84EA96D6E}"/>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06" name="直線コネクタ 205">
          <a:extLst>
            <a:ext uri="{FF2B5EF4-FFF2-40B4-BE49-F238E27FC236}">
              <a16:creationId xmlns:a16="http://schemas.microsoft.com/office/drawing/2014/main" id="{AE693C9B-6E80-4D9A-B9C5-3D52C40BE4F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07" name="テキスト ボックス 206">
          <a:extLst>
            <a:ext uri="{FF2B5EF4-FFF2-40B4-BE49-F238E27FC236}">
              <a16:creationId xmlns:a16="http://schemas.microsoft.com/office/drawing/2014/main" id="{CE3506E4-D46C-4F4E-858B-A6A4515A610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08" name="直線コネクタ 207">
          <a:extLst>
            <a:ext uri="{FF2B5EF4-FFF2-40B4-BE49-F238E27FC236}">
              <a16:creationId xmlns:a16="http://schemas.microsoft.com/office/drawing/2014/main" id="{2096E8E0-E90D-40E8-BAA5-99B15F1BB8C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09" name="テキスト ボックス 208">
          <a:extLst>
            <a:ext uri="{FF2B5EF4-FFF2-40B4-BE49-F238E27FC236}">
              <a16:creationId xmlns:a16="http://schemas.microsoft.com/office/drawing/2014/main" id="{6AB4AC26-BE16-405B-9252-86113BDD7D6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10" name="直線コネクタ 209">
          <a:extLst>
            <a:ext uri="{FF2B5EF4-FFF2-40B4-BE49-F238E27FC236}">
              <a16:creationId xmlns:a16="http://schemas.microsoft.com/office/drawing/2014/main" id="{0F8AAE7C-2564-4930-8873-9B0E4A58387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11" name="テキスト ボックス 210">
          <a:extLst>
            <a:ext uri="{FF2B5EF4-FFF2-40B4-BE49-F238E27FC236}">
              <a16:creationId xmlns:a16="http://schemas.microsoft.com/office/drawing/2014/main" id="{83114F28-8FEB-4930-960A-BEAEB3AAB953}"/>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2" name="直線コネクタ 211">
          <a:extLst>
            <a:ext uri="{FF2B5EF4-FFF2-40B4-BE49-F238E27FC236}">
              <a16:creationId xmlns:a16="http://schemas.microsoft.com/office/drawing/2014/main" id="{0B20D9C0-148F-4912-8C36-71F03BE342B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3" name="テキスト ボックス 212">
          <a:extLst>
            <a:ext uri="{FF2B5EF4-FFF2-40B4-BE49-F238E27FC236}">
              <a16:creationId xmlns:a16="http://schemas.microsoft.com/office/drawing/2014/main" id="{C0EB36DD-9381-4796-B253-D3A7D62BCC1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4" name="【市民会館】&#10;一人当たり面積グラフ枠">
          <a:extLst>
            <a:ext uri="{FF2B5EF4-FFF2-40B4-BE49-F238E27FC236}">
              <a16:creationId xmlns:a16="http://schemas.microsoft.com/office/drawing/2014/main" id="{89FAF9FE-652C-4661-BC02-03BCA55C9AA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215" name="直線コネクタ 214">
          <a:extLst>
            <a:ext uri="{FF2B5EF4-FFF2-40B4-BE49-F238E27FC236}">
              <a16:creationId xmlns:a16="http://schemas.microsoft.com/office/drawing/2014/main" id="{04967D56-5D4F-4D20-B1CC-9EA7600C581C}"/>
            </a:ext>
          </a:extLst>
        </xdr:cNvPr>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216" name="【市民会館】&#10;一人当たり面積最小値テキスト">
          <a:extLst>
            <a:ext uri="{FF2B5EF4-FFF2-40B4-BE49-F238E27FC236}">
              <a16:creationId xmlns:a16="http://schemas.microsoft.com/office/drawing/2014/main" id="{75B60094-24B1-4A85-B1F1-1FCFB3BEA00A}"/>
            </a:ext>
          </a:extLst>
        </xdr:cNvPr>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217" name="直線コネクタ 216">
          <a:extLst>
            <a:ext uri="{FF2B5EF4-FFF2-40B4-BE49-F238E27FC236}">
              <a16:creationId xmlns:a16="http://schemas.microsoft.com/office/drawing/2014/main" id="{3D48C205-E265-4520-B2C4-3A088183DF7B}"/>
            </a:ext>
          </a:extLst>
        </xdr:cNvPr>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218" name="【市民会館】&#10;一人当たり面積最大値テキスト">
          <a:extLst>
            <a:ext uri="{FF2B5EF4-FFF2-40B4-BE49-F238E27FC236}">
              <a16:creationId xmlns:a16="http://schemas.microsoft.com/office/drawing/2014/main" id="{062B0F74-F1C0-4456-A125-E5C66A1A9496}"/>
            </a:ext>
          </a:extLst>
        </xdr:cNvPr>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219" name="直線コネクタ 218">
          <a:extLst>
            <a:ext uri="{FF2B5EF4-FFF2-40B4-BE49-F238E27FC236}">
              <a16:creationId xmlns:a16="http://schemas.microsoft.com/office/drawing/2014/main" id="{B614F0A4-9FD0-422B-A8EB-53A60EA99FA0}"/>
            </a:ext>
          </a:extLst>
        </xdr:cNvPr>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220" name="【市民会館】&#10;一人当たり面積平均値テキスト">
          <a:extLst>
            <a:ext uri="{FF2B5EF4-FFF2-40B4-BE49-F238E27FC236}">
              <a16:creationId xmlns:a16="http://schemas.microsoft.com/office/drawing/2014/main" id="{4C3EBCF0-6E21-459C-BD27-93142C5C47B1}"/>
            </a:ext>
          </a:extLst>
        </xdr:cNvPr>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221" name="フローチャート: 判断 220">
          <a:extLst>
            <a:ext uri="{FF2B5EF4-FFF2-40B4-BE49-F238E27FC236}">
              <a16:creationId xmlns:a16="http://schemas.microsoft.com/office/drawing/2014/main" id="{A104C1EE-B0E2-407D-9FD1-15F29EEE8E13}"/>
            </a:ext>
          </a:extLst>
        </xdr:cNvPr>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222" name="フローチャート: 判断 221">
          <a:extLst>
            <a:ext uri="{FF2B5EF4-FFF2-40B4-BE49-F238E27FC236}">
              <a16:creationId xmlns:a16="http://schemas.microsoft.com/office/drawing/2014/main" id="{EB21FD95-CD79-4EE8-97C5-71C4B6741364}"/>
            </a:ext>
          </a:extLst>
        </xdr:cNvPr>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135363</xdr:rowOff>
    </xdr:from>
    <xdr:ext cx="469744" cy="259045"/>
    <xdr:sp macro="" textlink="">
      <xdr:nvSpPr>
        <xdr:cNvPr id="223" name="n_1aveValue【市民会館】&#10;一人当たり面積">
          <a:extLst>
            <a:ext uri="{FF2B5EF4-FFF2-40B4-BE49-F238E27FC236}">
              <a16:creationId xmlns:a16="http://schemas.microsoft.com/office/drawing/2014/main" id="{B7929546-1477-43BA-BF1F-DD825E8B05A0}"/>
            </a:ext>
          </a:extLst>
        </xdr:cNvPr>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224" name="フローチャート: 判断 223">
          <a:extLst>
            <a:ext uri="{FF2B5EF4-FFF2-40B4-BE49-F238E27FC236}">
              <a16:creationId xmlns:a16="http://schemas.microsoft.com/office/drawing/2014/main" id="{E29774EC-F6FE-437D-A7C4-EB6F2CDF0526}"/>
            </a:ext>
          </a:extLst>
        </xdr:cNvPr>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25961</xdr:rowOff>
    </xdr:from>
    <xdr:ext cx="469744" cy="259045"/>
    <xdr:sp macro="" textlink="">
      <xdr:nvSpPr>
        <xdr:cNvPr id="225" name="n_2aveValue【市民会館】&#10;一人当たり面積">
          <a:extLst>
            <a:ext uri="{FF2B5EF4-FFF2-40B4-BE49-F238E27FC236}">
              <a16:creationId xmlns:a16="http://schemas.microsoft.com/office/drawing/2014/main" id="{FD7F57D3-9553-42CC-A360-D58FA77F8F80}"/>
            </a:ext>
          </a:extLst>
        </xdr:cNvPr>
        <xdr:cNvSpPr txBox="1"/>
      </xdr:nvSpPr>
      <xdr:spPr>
        <a:xfrm>
          <a:off x="8515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26" name="テキスト ボックス 225">
          <a:extLst>
            <a:ext uri="{FF2B5EF4-FFF2-40B4-BE49-F238E27FC236}">
              <a16:creationId xmlns:a16="http://schemas.microsoft.com/office/drawing/2014/main" id="{E66DDB11-6CFF-447D-96B5-74C235FDD9A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27" name="テキスト ボックス 226">
          <a:extLst>
            <a:ext uri="{FF2B5EF4-FFF2-40B4-BE49-F238E27FC236}">
              <a16:creationId xmlns:a16="http://schemas.microsoft.com/office/drawing/2014/main" id="{12AFCA42-8E69-40FF-9DA7-2D433F59989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28" name="テキスト ボックス 227">
          <a:extLst>
            <a:ext uri="{FF2B5EF4-FFF2-40B4-BE49-F238E27FC236}">
              <a16:creationId xmlns:a16="http://schemas.microsoft.com/office/drawing/2014/main" id="{68354E2F-4DFE-43B2-879D-4750841A5BB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29" name="テキスト ボックス 228">
          <a:extLst>
            <a:ext uri="{FF2B5EF4-FFF2-40B4-BE49-F238E27FC236}">
              <a16:creationId xmlns:a16="http://schemas.microsoft.com/office/drawing/2014/main" id="{0742BB84-F101-4CCE-92B1-C0E7475C162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0" name="テキスト ボックス 229">
          <a:extLst>
            <a:ext uri="{FF2B5EF4-FFF2-40B4-BE49-F238E27FC236}">
              <a16:creationId xmlns:a16="http://schemas.microsoft.com/office/drawing/2014/main" id="{AA85EDD6-5CD6-492E-BFE0-B7F21C81292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13970</xdr:rowOff>
    </xdr:from>
    <xdr:to>
      <xdr:col>55</xdr:col>
      <xdr:colOff>50800</xdr:colOff>
      <xdr:row>103</xdr:row>
      <xdr:rowOff>115570</xdr:rowOff>
    </xdr:to>
    <xdr:sp macro="" textlink="">
      <xdr:nvSpPr>
        <xdr:cNvPr id="231" name="楕円 230">
          <a:extLst>
            <a:ext uri="{FF2B5EF4-FFF2-40B4-BE49-F238E27FC236}">
              <a16:creationId xmlns:a16="http://schemas.microsoft.com/office/drawing/2014/main" id="{CA456348-71D5-409E-9BDA-688C410315B7}"/>
            </a:ext>
          </a:extLst>
        </xdr:cNvPr>
        <xdr:cNvSpPr/>
      </xdr:nvSpPr>
      <xdr:spPr>
        <a:xfrm>
          <a:off x="10426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36847</xdr:rowOff>
    </xdr:from>
    <xdr:ext cx="469744" cy="259045"/>
    <xdr:sp macro="" textlink="">
      <xdr:nvSpPr>
        <xdr:cNvPr id="232" name="【市民会館】&#10;一人当たり面積該当値テキスト">
          <a:extLst>
            <a:ext uri="{FF2B5EF4-FFF2-40B4-BE49-F238E27FC236}">
              <a16:creationId xmlns:a16="http://schemas.microsoft.com/office/drawing/2014/main" id="{9196EEBC-DFF8-4118-BCE8-1DDF75F9F447}"/>
            </a:ext>
          </a:extLst>
        </xdr:cNvPr>
        <xdr:cNvSpPr txBox="1"/>
      </xdr:nvSpPr>
      <xdr:spPr>
        <a:xfrm>
          <a:off x="10515600"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33" name="正方形/長方形 232">
          <a:extLst>
            <a:ext uri="{FF2B5EF4-FFF2-40B4-BE49-F238E27FC236}">
              <a16:creationId xmlns:a16="http://schemas.microsoft.com/office/drawing/2014/main" id="{028A61E4-8F4E-455F-AA10-23A0EF8FB5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4" name="正方形/長方形 233">
          <a:extLst>
            <a:ext uri="{FF2B5EF4-FFF2-40B4-BE49-F238E27FC236}">
              <a16:creationId xmlns:a16="http://schemas.microsoft.com/office/drawing/2014/main" id="{5E639AB4-CEA6-4918-A666-1CBDDD6AB82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5" name="正方形/長方形 234">
          <a:extLst>
            <a:ext uri="{FF2B5EF4-FFF2-40B4-BE49-F238E27FC236}">
              <a16:creationId xmlns:a16="http://schemas.microsoft.com/office/drawing/2014/main" id="{7A8085AB-D9AF-4AC4-AFB2-9775926600E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6" name="正方形/長方形 235">
          <a:extLst>
            <a:ext uri="{FF2B5EF4-FFF2-40B4-BE49-F238E27FC236}">
              <a16:creationId xmlns:a16="http://schemas.microsoft.com/office/drawing/2014/main" id="{F64643E3-14D0-45C7-B04A-91F3931BC65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7" name="正方形/長方形 236">
          <a:extLst>
            <a:ext uri="{FF2B5EF4-FFF2-40B4-BE49-F238E27FC236}">
              <a16:creationId xmlns:a16="http://schemas.microsoft.com/office/drawing/2014/main" id="{B2065751-C46A-4B07-9851-1B4CF32DC8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8" name="正方形/長方形 237">
          <a:extLst>
            <a:ext uri="{FF2B5EF4-FFF2-40B4-BE49-F238E27FC236}">
              <a16:creationId xmlns:a16="http://schemas.microsoft.com/office/drawing/2014/main" id="{EDC735D6-C291-4235-A2F4-967B6B187D4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9" name="正方形/長方形 238">
          <a:extLst>
            <a:ext uri="{FF2B5EF4-FFF2-40B4-BE49-F238E27FC236}">
              <a16:creationId xmlns:a16="http://schemas.microsoft.com/office/drawing/2014/main" id="{4D20DCCE-0B3C-4A94-AF14-664A53F530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0" name="正方形/長方形 239">
          <a:extLst>
            <a:ext uri="{FF2B5EF4-FFF2-40B4-BE49-F238E27FC236}">
              <a16:creationId xmlns:a16="http://schemas.microsoft.com/office/drawing/2014/main" id="{7397F6AB-1BB3-4F69-8B1C-DED5DD4B39F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1" name="正方形/長方形 240">
          <a:extLst>
            <a:ext uri="{FF2B5EF4-FFF2-40B4-BE49-F238E27FC236}">
              <a16:creationId xmlns:a16="http://schemas.microsoft.com/office/drawing/2014/main" id="{9F476D28-5499-47BC-8B03-E080C0700D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2" name="正方形/長方形 241">
          <a:extLst>
            <a:ext uri="{FF2B5EF4-FFF2-40B4-BE49-F238E27FC236}">
              <a16:creationId xmlns:a16="http://schemas.microsoft.com/office/drawing/2014/main" id="{58E18B74-8877-429D-8B2E-A21B735F517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3" name="正方形/長方形 242">
          <a:extLst>
            <a:ext uri="{FF2B5EF4-FFF2-40B4-BE49-F238E27FC236}">
              <a16:creationId xmlns:a16="http://schemas.microsoft.com/office/drawing/2014/main" id="{4D7C32A5-58CC-40A5-A449-C7174773A1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4" name="正方形/長方形 243">
          <a:extLst>
            <a:ext uri="{FF2B5EF4-FFF2-40B4-BE49-F238E27FC236}">
              <a16:creationId xmlns:a16="http://schemas.microsoft.com/office/drawing/2014/main" id="{BEF912CE-B841-45CF-A7D0-46CAFC8536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5" name="正方形/長方形 244">
          <a:extLst>
            <a:ext uri="{FF2B5EF4-FFF2-40B4-BE49-F238E27FC236}">
              <a16:creationId xmlns:a16="http://schemas.microsoft.com/office/drawing/2014/main" id="{AF4BE4D4-393E-4F35-A1D9-A6DFA3A06D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6" name="正方形/長方形 245">
          <a:extLst>
            <a:ext uri="{FF2B5EF4-FFF2-40B4-BE49-F238E27FC236}">
              <a16:creationId xmlns:a16="http://schemas.microsoft.com/office/drawing/2014/main" id="{E259C28B-C05C-47AF-B736-85CE60926ED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7" name="正方形/長方形 246">
          <a:extLst>
            <a:ext uri="{FF2B5EF4-FFF2-40B4-BE49-F238E27FC236}">
              <a16:creationId xmlns:a16="http://schemas.microsoft.com/office/drawing/2014/main" id="{D7D73008-2B75-403B-9434-1359939980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8" name="正方形/長方形 247">
          <a:extLst>
            <a:ext uri="{FF2B5EF4-FFF2-40B4-BE49-F238E27FC236}">
              <a16:creationId xmlns:a16="http://schemas.microsoft.com/office/drawing/2014/main" id="{702672BA-DE07-4F02-A819-DE79A436A50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9" name="正方形/長方形 248">
          <a:extLst>
            <a:ext uri="{FF2B5EF4-FFF2-40B4-BE49-F238E27FC236}">
              <a16:creationId xmlns:a16="http://schemas.microsoft.com/office/drawing/2014/main" id="{5FF7E920-E2C5-4329-8C75-117F47FED01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0" name="正方形/長方形 249">
          <a:extLst>
            <a:ext uri="{FF2B5EF4-FFF2-40B4-BE49-F238E27FC236}">
              <a16:creationId xmlns:a16="http://schemas.microsoft.com/office/drawing/2014/main" id="{A9E13E00-24D9-4113-9923-AE27D829D8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1" name="正方形/長方形 250">
          <a:extLst>
            <a:ext uri="{FF2B5EF4-FFF2-40B4-BE49-F238E27FC236}">
              <a16:creationId xmlns:a16="http://schemas.microsoft.com/office/drawing/2014/main" id="{2F512B96-D9BE-41E0-A550-9A4EAAE314C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2" name="正方形/長方形 251">
          <a:extLst>
            <a:ext uri="{FF2B5EF4-FFF2-40B4-BE49-F238E27FC236}">
              <a16:creationId xmlns:a16="http://schemas.microsoft.com/office/drawing/2014/main" id="{DD1D766D-6ACF-45E5-89C4-CC6610D5597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3" name="正方形/長方形 252">
          <a:extLst>
            <a:ext uri="{FF2B5EF4-FFF2-40B4-BE49-F238E27FC236}">
              <a16:creationId xmlns:a16="http://schemas.microsoft.com/office/drawing/2014/main" id="{2640F700-B39E-43DA-98A5-1F99B4E13A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4" name="正方形/長方形 253">
          <a:extLst>
            <a:ext uri="{FF2B5EF4-FFF2-40B4-BE49-F238E27FC236}">
              <a16:creationId xmlns:a16="http://schemas.microsoft.com/office/drawing/2014/main" id="{81A338C4-3AA2-4B32-AF3E-4CD1589872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5" name="正方形/長方形 254">
          <a:extLst>
            <a:ext uri="{FF2B5EF4-FFF2-40B4-BE49-F238E27FC236}">
              <a16:creationId xmlns:a16="http://schemas.microsoft.com/office/drawing/2014/main" id="{E4168595-558E-4F57-B5A6-BFA5CB4EAC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6" name="正方形/長方形 255">
          <a:extLst>
            <a:ext uri="{FF2B5EF4-FFF2-40B4-BE49-F238E27FC236}">
              <a16:creationId xmlns:a16="http://schemas.microsoft.com/office/drawing/2014/main" id="{E785DA57-1C02-4AB4-898D-FB01D18219B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7" name="テキスト ボックス 256">
          <a:extLst>
            <a:ext uri="{FF2B5EF4-FFF2-40B4-BE49-F238E27FC236}">
              <a16:creationId xmlns:a16="http://schemas.microsoft.com/office/drawing/2014/main" id="{84370B61-03BA-4B83-8D86-F282C85F150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8" name="直線コネクタ 257">
          <a:extLst>
            <a:ext uri="{FF2B5EF4-FFF2-40B4-BE49-F238E27FC236}">
              <a16:creationId xmlns:a16="http://schemas.microsoft.com/office/drawing/2014/main" id="{A600D388-C81B-4F0C-B1CC-7E372E361A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59" name="テキスト ボックス 258">
          <a:extLst>
            <a:ext uri="{FF2B5EF4-FFF2-40B4-BE49-F238E27FC236}">
              <a16:creationId xmlns:a16="http://schemas.microsoft.com/office/drawing/2014/main" id="{DF912381-BC25-4875-A20A-2BB1819E8DEF}"/>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0" name="直線コネクタ 259">
          <a:extLst>
            <a:ext uri="{FF2B5EF4-FFF2-40B4-BE49-F238E27FC236}">
              <a16:creationId xmlns:a16="http://schemas.microsoft.com/office/drawing/2014/main" id="{76EC1A79-2892-4582-AB9E-877E1AADFEE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61" name="テキスト ボックス 260">
          <a:extLst>
            <a:ext uri="{FF2B5EF4-FFF2-40B4-BE49-F238E27FC236}">
              <a16:creationId xmlns:a16="http://schemas.microsoft.com/office/drawing/2014/main" id="{17EE40E6-1B66-4B8B-853E-F1A866B6D3E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2" name="直線コネクタ 261">
          <a:extLst>
            <a:ext uri="{FF2B5EF4-FFF2-40B4-BE49-F238E27FC236}">
              <a16:creationId xmlns:a16="http://schemas.microsoft.com/office/drawing/2014/main" id="{8C7E8C37-45E1-4481-AB5E-4AD6CC24AAF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63" name="テキスト ボックス 262">
          <a:extLst>
            <a:ext uri="{FF2B5EF4-FFF2-40B4-BE49-F238E27FC236}">
              <a16:creationId xmlns:a16="http://schemas.microsoft.com/office/drawing/2014/main" id="{CD24CA26-1F18-4CF7-88A4-FCF53D2C2D2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64" name="直線コネクタ 263">
          <a:extLst>
            <a:ext uri="{FF2B5EF4-FFF2-40B4-BE49-F238E27FC236}">
              <a16:creationId xmlns:a16="http://schemas.microsoft.com/office/drawing/2014/main" id="{93EC6DEB-240F-4950-A61D-FE39ACA9A72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65" name="テキスト ボックス 264">
          <a:extLst>
            <a:ext uri="{FF2B5EF4-FFF2-40B4-BE49-F238E27FC236}">
              <a16:creationId xmlns:a16="http://schemas.microsoft.com/office/drawing/2014/main" id="{5DF8050F-0178-48AF-B9C2-45E5EF0A552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66" name="直線コネクタ 265">
          <a:extLst>
            <a:ext uri="{FF2B5EF4-FFF2-40B4-BE49-F238E27FC236}">
              <a16:creationId xmlns:a16="http://schemas.microsoft.com/office/drawing/2014/main" id="{A10870AC-3A87-47F0-9859-133FA584154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67" name="テキスト ボックス 266">
          <a:extLst>
            <a:ext uri="{FF2B5EF4-FFF2-40B4-BE49-F238E27FC236}">
              <a16:creationId xmlns:a16="http://schemas.microsoft.com/office/drawing/2014/main" id="{9AEDE4F7-B889-4D3E-B7E6-381BC222CEA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68" name="直線コネクタ 267">
          <a:extLst>
            <a:ext uri="{FF2B5EF4-FFF2-40B4-BE49-F238E27FC236}">
              <a16:creationId xmlns:a16="http://schemas.microsoft.com/office/drawing/2014/main" id="{B4D7A5E5-F709-4FA5-9854-873BC309346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69" name="テキスト ボックス 268">
          <a:extLst>
            <a:ext uri="{FF2B5EF4-FFF2-40B4-BE49-F238E27FC236}">
              <a16:creationId xmlns:a16="http://schemas.microsoft.com/office/drawing/2014/main" id="{3BD6E49D-C631-4978-BE42-CD2301067C8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0" name="直線コネクタ 269">
          <a:extLst>
            <a:ext uri="{FF2B5EF4-FFF2-40B4-BE49-F238E27FC236}">
              <a16:creationId xmlns:a16="http://schemas.microsoft.com/office/drawing/2014/main" id="{CBD57407-8A17-4910-9F9E-C15084AE57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1" name="テキスト ボックス 270">
          <a:extLst>
            <a:ext uri="{FF2B5EF4-FFF2-40B4-BE49-F238E27FC236}">
              <a16:creationId xmlns:a16="http://schemas.microsoft.com/office/drawing/2014/main" id="{9F881ECF-E9C9-4CD6-833D-B961C7908BD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2" name="【保健センター・保健所】&#10;有形固定資産減価償却率グラフ枠">
          <a:extLst>
            <a:ext uri="{FF2B5EF4-FFF2-40B4-BE49-F238E27FC236}">
              <a16:creationId xmlns:a16="http://schemas.microsoft.com/office/drawing/2014/main" id="{22462668-0EB3-4026-8BAA-617B63A9BBE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273" name="直線コネクタ 272">
          <a:extLst>
            <a:ext uri="{FF2B5EF4-FFF2-40B4-BE49-F238E27FC236}">
              <a16:creationId xmlns:a16="http://schemas.microsoft.com/office/drawing/2014/main" id="{691F4248-5DC8-4477-994A-1C1A78852097}"/>
            </a:ext>
          </a:extLst>
        </xdr:cNvPr>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74" name="【保健センター・保健所】&#10;有形固定資産減価償却率最小値テキスト">
          <a:extLst>
            <a:ext uri="{FF2B5EF4-FFF2-40B4-BE49-F238E27FC236}">
              <a16:creationId xmlns:a16="http://schemas.microsoft.com/office/drawing/2014/main" id="{28155944-B0F6-4921-9EAF-98C1080BE2E1}"/>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75" name="直線コネクタ 274">
          <a:extLst>
            <a:ext uri="{FF2B5EF4-FFF2-40B4-BE49-F238E27FC236}">
              <a16:creationId xmlns:a16="http://schemas.microsoft.com/office/drawing/2014/main" id="{77CE2114-F06E-474D-BD69-4270847CF6D4}"/>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276" name="【保健センター・保健所】&#10;有形固定資産減価償却率最大値テキスト">
          <a:extLst>
            <a:ext uri="{FF2B5EF4-FFF2-40B4-BE49-F238E27FC236}">
              <a16:creationId xmlns:a16="http://schemas.microsoft.com/office/drawing/2014/main" id="{2DA8C4BA-8B12-4EE5-9820-339317A45B1F}"/>
            </a:ext>
          </a:extLst>
        </xdr:cNvPr>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277" name="直線コネクタ 276">
          <a:extLst>
            <a:ext uri="{FF2B5EF4-FFF2-40B4-BE49-F238E27FC236}">
              <a16:creationId xmlns:a16="http://schemas.microsoft.com/office/drawing/2014/main" id="{89723F80-64C8-4404-874B-F51757A9AABE}"/>
            </a:ext>
          </a:extLst>
        </xdr:cNvPr>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278" name="【保健センター・保健所】&#10;有形固定資産減価償却率平均値テキスト">
          <a:extLst>
            <a:ext uri="{FF2B5EF4-FFF2-40B4-BE49-F238E27FC236}">
              <a16:creationId xmlns:a16="http://schemas.microsoft.com/office/drawing/2014/main" id="{EFC35506-0663-4DCE-A3D9-6415DEC96D7C}"/>
            </a:ext>
          </a:extLst>
        </xdr:cNvPr>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279" name="フローチャート: 判断 278">
          <a:extLst>
            <a:ext uri="{FF2B5EF4-FFF2-40B4-BE49-F238E27FC236}">
              <a16:creationId xmlns:a16="http://schemas.microsoft.com/office/drawing/2014/main" id="{ABA273B2-A499-413B-8292-651DFC552896}"/>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280" name="フローチャート: 判断 279">
          <a:extLst>
            <a:ext uri="{FF2B5EF4-FFF2-40B4-BE49-F238E27FC236}">
              <a16:creationId xmlns:a16="http://schemas.microsoft.com/office/drawing/2014/main" id="{1EF0C242-34BB-431A-A181-65959FB90D1A}"/>
            </a:ext>
          </a:extLst>
        </xdr:cNvPr>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281" name="n_1aveValue【保健センター・保健所】&#10;有形固定資産減価償却率">
          <a:extLst>
            <a:ext uri="{FF2B5EF4-FFF2-40B4-BE49-F238E27FC236}">
              <a16:creationId xmlns:a16="http://schemas.microsoft.com/office/drawing/2014/main" id="{60D9E540-0EBA-4B5C-8FC4-1420167DA33B}"/>
            </a:ext>
          </a:extLst>
        </xdr:cNvPr>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82" name="フローチャート: 判断 281">
          <a:extLst>
            <a:ext uri="{FF2B5EF4-FFF2-40B4-BE49-F238E27FC236}">
              <a16:creationId xmlns:a16="http://schemas.microsoft.com/office/drawing/2014/main" id="{B27167A7-620B-4893-B922-B9A050CE2C27}"/>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283" name="n_2aveValue【保健センター・保健所】&#10;有形固定資産減価償却率">
          <a:extLst>
            <a:ext uri="{FF2B5EF4-FFF2-40B4-BE49-F238E27FC236}">
              <a16:creationId xmlns:a16="http://schemas.microsoft.com/office/drawing/2014/main" id="{F3E653C6-C49B-4779-AB46-5E3FC60D2622}"/>
            </a:ext>
          </a:extLst>
        </xdr:cNvPr>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4" name="テキスト ボックス 283">
          <a:extLst>
            <a:ext uri="{FF2B5EF4-FFF2-40B4-BE49-F238E27FC236}">
              <a16:creationId xmlns:a16="http://schemas.microsoft.com/office/drawing/2014/main" id="{A536A260-6A0B-4347-890B-A1BC8738FB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5" name="テキスト ボックス 284">
          <a:extLst>
            <a:ext uri="{FF2B5EF4-FFF2-40B4-BE49-F238E27FC236}">
              <a16:creationId xmlns:a16="http://schemas.microsoft.com/office/drawing/2014/main" id="{904F8C0D-902A-4BB4-B7D5-51351A53409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6" name="テキスト ボックス 285">
          <a:extLst>
            <a:ext uri="{FF2B5EF4-FFF2-40B4-BE49-F238E27FC236}">
              <a16:creationId xmlns:a16="http://schemas.microsoft.com/office/drawing/2014/main" id="{230348EA-1D92-4163-9307-E976C7AA1A4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7" name="テキスト ボックス 286">
          <a:extLst>
            <a:ext uri="{FF2B5EF4-FFF2-40B4-BE49-F238E27FC236}">
              <a16:creationId xmlns:a16="http://schemas.microsoft.com/office/drawing/2014/main" id="{FE2588CA-2457-4578-98A6-D62852F4117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8" name="テキスト ボックス 287">
          <a:extLst>
            <a:ext uri="{FF2B5EF4-FFF2-40B4-BE49-F238E27FC236}">
              <a16:creationId xmlns:a16="http://schemas.microsoft.com/office/drawing/2014/main" id="{C8A40F94-2688-464F-ADA5-023C5166B6C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44450</xdr:rowOff>
    </xdr:from>
    <xdr:to>
      <xdr:col>85</xdr:col>
      <xdr:colOff>177800</xdr:colOff>
      <xdr:row>63</xdr:row>
      <xdr:rowOff>146050</xdr:rowOff>
    </xdr:to>
    <xdr:sp macro="" textlink="">
      <xdr:nvSpPr>
        <xdr:cNvPr id="289" name="楕円 288">
          <a:extLst>
            <a:ext uri="{FF2B5EF4-FFF2-40B4-BE49-F238E27FC236}">
              <a16:creationId xmlns:a16="http://schemas.microsoft.com/office/drawing/2014/main" id="{18D82545-BD4C-4EFB-9438-7AA3B3579F38}"/>
            </a:ext>
          </a:extLst>
        </xdr:cNvPr>
        <xdr:cNvSpPr/>
      </xdr:nvSpPr>
      <xdr:spPr>
        <a:xfrm>
          <a:off x="16268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130827</xdr:rowOff>
    </xdr:from>
    <xdr:ext cx="405111" cy="259045"/>
    <xdr:sp macro="" textlink="">
      <xdr:nvSpPr>
        <xdr:cNvPr id="290" name="【保健センター・保健所】&#10;有形固定資産減価償却率該当値テキスト">
          <a:extLst>
            <a:ext uri="{FF2B5EF4-FFF2-40B4-BE49-F238E27FC236}">
              <a16:creationId xmlns:a16="http://schemas.microsoft.com/office/drawing/2014/main" id="{BD5B132B-B957-4785-AFF8-565ABA50E9DA}"/>
            </a:ext>
          </a:extLst>
        </xdr:cNvPr>
        <xdr:cNvSpPr txBox="1"/>
      </xdr:nvSpPr>
      <xdr:spPr>
        <a:xfrm>
          <a:off x="16357600" y="1076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1" name="正方形/長方形 290">
          <a:extLst>
            <a:ext uri="{FF2B5EF4-FFF2-40B4-BE49-F238E27FC236}">
              <a16:creationId xmlns:a16="http://schemas.microsoft.com/office/drawing/2014/main" id="{7A19DBB1-6349-4C64-ABDE-737DFD4B657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2" name="正方形/長方形 291">
          <a:extLst>
            <a:ext uri="{FF2B5EF4-FFF2-40B4-BE49-F238E27FC236}">
              <a16:creationId xmlns:a16="http://schemas.microsoft.com/office/drawing/2014/main" id="{146D2EDB-8646-45D8-9C55-8A3AC37FA9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3" name="正方形/長方形 292">
          <a:extLst>
            <a:ext uri="{FF2B5EF4-FFF2-40B4-BE49-F238E27FC236}">
              <a16:creationId xmlns:a16="http://schemas.microsoft.com/office/drawing/2014/main" id="{EAFDD95F-8533-4ADB-988C-8DBA44BFC8F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4" name="正方形/長方形 293">
          <a:extLst>
            <a:ext uri="{FF2B5EF4-FFF2-40B4-BE49-F238E27FC236}">
              <a16:creationId xmlns:a16="http://schemas.microsoft.com/office/drawing/2014/main" id="{FFFF1415-2F40-43DF-89B4-9004DB09A5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5" name="正方形/長方形 294">
          <a:extLst>
            <a:ext uri="{FF2B5EF4-FFF2-40B4-BE49-F238E27FC236}">
              <a16:creationId xmlns:a16="http://schemas.microsoft.com/office/drawing/2014/main" id="{6208A85B-3085-4BB2-8541-8F3A674881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6" name="正方形/長方形 295">
          <a:extLst>
            <a:ext uri="{FF2B5EF4-FFF2-40B4-BE49-F238E27FC236}">
              <a16:creationId xmlns:a16="http://schemas.microsoft.com/office/drawing/2014/main" id="{8C7BD264-1B94-432A-92E6-1EE54207AE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7" name="正方形/長方形 296">
          <a:extLst>
            <a:ext uri="{FF2B5EF4-FFF2-40B4-BE49-F238E27FC236}">
              <a16:creationId xmlns:a16="http://schemas.microsoft.com/office/drawing/2014/main" id="{59B9DE6E-B35F-4093-846D-82BC27B8497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8" name="正方形/長方形 297">
          <a:extLst>
            <a:ext uri="{FF2B5EF4-FFF2-40B4-BE49-F238E27FC236}">
              <a16:creationId xmlns:a16="http://schemas.microsoft.com/office/drawing/2014/main" id="{9F11732F-56A3-4B51-B2C0-90CC106195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9" name="テキスト ボックス 298">
          <a:extLst>
            <a:ext uri="{FF2B5EF4-FFF2-40B4-BE49-F238E27FC236}">
              <a16:creationId xmlns:a16="http://schemas.microsoft.com/office/drawing/2014/main" id="{646C574A-6EB2-4D68-8F0C-F1070558003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0" name="直線コネクタ 299">
          <a:extLst>
            <a:ext uri="{FF2B5EF4-FFF2-40B4-BE49-F238E27FC236}">
              <a16:creationId xmlns:a16="http://schemas.microsoft.com/office/drawing/2014/main" id="{7D4C4F27-13C1-42F5-9073-78248E0679E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01" name="直線コネクタ 300">
          <a:extLst>
            <a:ext uri="{FF2B5EF4-FFF2-40B4-BE49-F238E27FC236}">
              <a16:creationId xmlns:a16="http://schemas.microsoft.com/office/drawing/2014/main" id="{2019B0BC-7C8A-46EB-9DAB-89EC7BB8CCD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02" name="テキスト ボックス 301">
          <a:extLst>
            <a:ext uri="{FF2B5EF4-FFF2-40B4-BE49-F238E27FC236}">
              <a16:creationId xmlns:a16="http://schemas.microsoft.com/office/drawing/2014/main" id="{23B8B20D-C3FB-42A8-81DB-27B2FF82A9C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03" name="直線コネクタ 302">
          <a:extLst>
            <a:ext uri="{FF2B5EF4-FFF2-40B4-BE49-F238E27FC236}">
              <a16:creationId xmlns:a16="http://schemas.microsoft.com/office/drawing/2014/main" id="{7D3EE17D-3C65-4240-9F3C-A0B4CC13381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04" name="テキスト ボックス 303">
          <a:extLst>
            <a:ext uri="{FF2B5EF4-FFF2-40B4-BE49-F238E27FC236}">
              <a16:creationId xmlns:a16="http://schemas.microsoft.com/office/drawing/2014/main" id="{3B7F79CA-B9A6-483B-88D5-CCC88A564A9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05" name="直線コネクタ 304">
          <a:extLst>
            <a:ext uri="{FF2B5EF4-FFF2-40B4-BE49-F238E27FC236}">
              <a16:creationId xmlns:a16="http://schemas.microsoft.com/office/drawing/2014/main" id="{B4C537DD-1C56-493C-BF78-6DE1AA9015C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06" name="テキスト ボックス 305">
          <a:extLst>
            <a:ext uri="{FF2B5EF4-FFF2-40B4-BE49-F238E27FC236}">
              <a16:creationId xmlns:a16="http://schemas.microsoft.com/office/drawing/2014/main" id="{A80CB85E-2805-4F3F-B768-5D0812FC8AE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07" name="直線コネクタ 306">
          <a:extLst>
            <a:ext uri="{FF2B5EF4-FFF2-40B4-BE49-F238E27FC236}">
              <a16:creationId xmlns:a16="http://schemas.microsoft.com/office/drawing/2014/main" id="{A4C8A9F2-5AA4-46A5-BD1B-DCE8A209398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08" name="テキスト ボックス 307">
          <a:extLst>
            <a:ext uri="{FF2B5EF4-FFF2-40B4-BE49-F238E27FC236}">
              <a16:creationId xmlns:a16="http://schemas.microsoft.com/office/drawing/2014/main" id="{D2450226-EA31-4229-961E-FE558D5765F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09" name="直線コネクタ 308">
          <a:extLst>
            <a:ext uri="{FF2B5EF4-FFF2-40B4-BE49-F238E27FC236}">
              <a16:creationId xmlns:a16="http://schemas.microsoft.com/office/drawing/2014/main" id="{D75524A7-45E2-4CF9-AA7B-99827D186C6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10" name="テキスト ボックス 309">
          <a:extLst>
            <a:ext uri="{FF2B5EF4-FFF2-40B4-BE49-F238E27FC236}">
              <a16:creationId xmlns:a16="http://schemas.microsoft.com/office/drawing/2014/main" id="{B3AFE713-E231-448B-9F3E-635AF59C7B2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1" name="直線コネクタ 310">
          <a:extLst>
            <a:ext uri="{FF2B5EF4-FFF2-40B4-BE49-F238E27FC236}">
              <a16:creationId xmlns:a16="http://schemas.microsoft.com/office/drawing/2014/main" id="{851398AB-21D4-445D-8A5C-B42B171676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12" name="テキスト ボックス 311">
          <a:extLst>
            <a:ext uri="{FF2B5EF4-FFF2-40B4-BE49-F238E27FC236}">
              <a16:creationId xmlns:a16="http://schemas.microsoft.com/office/drawing/2014/main" id="{354518C8-1981-412D-800A-DC55F6A29E4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3" name="【保健センター・保健所】&#10;一人当たり面積グラフ枠">
          <a:extLst>
            <a:ext uri="{FF2B5EF4-FFF2-40B4-BE49-F238E27FC236}">
              <a16:creationId xmlns:a16="http://schemas.microsoft.com/office/drawing/2014/main" id="{69A9C4A6-A7C8-488B-BD49-2028B6098E0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14" name="直線コネクタ 313">
          <a:extLst>
            <a:ext uri="{FF2B5EF4-FFF2-40B4-BE49-F238E27FC236}">
              <a16:creationId xmlns:a16="http://schemas.microsoft.com/office/drawing/2014/main" id="{C92922A4-F03A-4120-949F-78BAEFB8213E}"/>
            </a:ext>
          </a:extLst>
        </xdr:cNvPr>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15" name="【保健センター・保健所】&#10;一人当たり面積最小値テキスト">
          <a:extLst>
            <a:ext uri="{FF2B5EF4-FFF2-40B4-BE49-F238E27FC236}">
              <a16:creationId xmlns:a16="http://schemas.microsoft.com/office/drawing/2014/main" id="{2244F6AB-0C1D-4EFC-8F41-B949B9ABF538}"/>
            </a:ext>
          </a:extLst>
        </xdr:cNvPr>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16" name="直線コネクタ 315">
          <a:extLst>
            <a:ext uri="{FF2B5EF4-FFF2-40B4-BE49-F238E27FC236}">
              <a16:creationId xmlns:a16="http://schemas.microsoft.com/office/drawing/2014/main" id="{36BF3852-192C-4177-A348-9D2AF43C4241}"/>
            </a:ext>
          </a:extLst>
        </xdr:cNvPr>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17" name="【保健センター・保健所】&#10;一人当たり面積最大値テキスト">
          <a:extLst>
            <a:ext uri="{FF2B5EF4-FFF2-40B4-BE49-F238E27FC236}">
              <a16:creationId xmlns:a16="http://schemas.microsoft.com/office/drawing/2014/main" id="{F4D6A497-B15B-4C26-A9F0-2F02D6EA49BA}"/>
            </a:ext>
          </a:extLst>
        </xdr:cNvPr>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18" name="直線コネクタ 317">
          <a:extLst>
            <a:ext uri="{FF2B5EF4-FFF2-40B4-BE49-F238E27FC236}">
              <a16:creationId xmlns:a16="http://schemas.microsoft.com/office/drawing/2014/main" id="{53C8E5A4-F997-49DC-8752-C4567D8DEC2A}"/>
            </a:ext>
          </a:extLst>
        </xdr:cNvPr>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319" name="【保健センター・保健所】&#10;一人当たり面積平均値テキスト">
          <a:extLst>
            <a:ext uri="{FF2B5EF4-FFF2-40B4-BE49-F238E27FC236}">
              <a16:creationId xmlns:a16="http://schemas.microsoft.com/office/drawing/2014/main" id="{A948B11E-C1FD-4B47-AC20-B1529BF58A00}"/>
            </a:ext>
          </a:extLst>
        </xdr:cNvPr>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20" name="フローチャート: 判断 319">
          <a:extLst>
            <a:ext uri="{FF2B5EF4-FFF2-40B4-BE49-F238E27FC236}">
              <a16:creationId xmlns:a16="http://schemas.microsoft.com/office/drawing/2014/main" id="{B8EEA97F-CB47-4C0F-B722-5FD1B5C6944E}"/>
            </a:ext>
          </a:extLst>
        </xdr:cNvPr>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21" name="フローチャート: 判断 320">
          <a:extLst>
            <a:ext uri="{FF2B5EF4-FFF2-40B4-BE49-F238E27FC236}">
              <a16:creationId xmlns:a16="http://schemas.microsoft.com/office/drawing/2014/main" id="{9F0CADE7-7BA0-426F-AE30-0BF08FF4AC1E}"/>
            </a:ext>
          </a:extLst>
        </xdr:cNvPr>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322" name="n_1aveValue【保健センター・保健所】&#10;一人当たり面積">
          <a:extLst>
            <a:ext uri="{FF2B5EF4-FFF2-40B4-BE49-F238E27FC236}">
              <a16:creationId xmlns:a16="http://schemas.microsoft.com/office/drawing/2014/main" id="{66157A01-4912-428A-ADFD-CC8C12DF51D8}"/>
            </a:ext>
          </a:extLst>
        </xdr:cNvPr>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23" name="フローチャート: 判断 322">
          <a:extLst>
            <a:ext uri="{FF2B5EF4-FFF2-40B4-BE49-F238E27FC236}">
              <a16:creationId xmlns:a16="http://schemas.microsoft.com/office/drawing/2014/main" id="{9C792B9F-2045-4873-8613-16F75A0BFEDE}"/>
            </a:ext>
          </a:extLst>
        </xdr:cNvPr>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324" name="n_2aveValue【保健センター・保健所】&#10;一人当たり面積">
          <a:extLst>
            <a:ext uri="{FF2B5EF4-FFF2-40B4-BE49-F238E27FC236}">
              <a16:creationId xmlns:a16="http://schemas.microsoft.com/office/drawing/2014/main" id="{89EE6B7B-2E25-410E-909C-0DEDFB973180}"/>
            </a:ext>
          </a:extLst>
        </xdr:cNvPr>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25" name="テキスト ボックス 324">
          <a:extLst>
            <a:ext uri="{FF2B5EF4-FFF2-40B4-BE49-F238E27FC236}">
              <a16:creationId xmlns:a16="http://schemas.microsoft.com/office/drawing/2014/main" id="{C0204603-BDCD-47D1-AD69-C6A6819EF40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42293090-BC19-4587-BD5E-A4513E9E4ED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5D288910-E947-4CC4-8CC8-1B31E5F99B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D831C7ED-B020-41C2-AC20-4D6D715230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21D3C145-8B5E-42DA-B75B-F2397A61695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38735</xdr:rowOff>
    </xdr:from>
    <xdr:to>
      <xdr:col>116</xdr:col>
      <xdr:colOff>114300</xdr:colOff>
      <xdr:row>60</xdr:row>
      <xdr:rowOff>140335</xdr:rowOff>
    </xdr:to>
    <xdr:sp macro="" textlink="">
      <xdr:nvSpPr>
        <xdr:cNvPr id="330" name="楕円 329">
          <a:extLst>
            <a:ext uri="{FF2B5EF4-FFF2-40B4-BE49-F238E27FC236}">
              <a16:creationId xmlns:a16="http://schemas.microsoft.com/office/drawing/2014/main" id="{C35DE45E-C4D3-4F22-90D7-77B513E8BC06}"/>
            </a:ext>
          </a:extLst>
        </xdr:cNvPr>
        <xdr:cNvSpPr/>
      </xdr:nvSpPr>
      <xdr:spPr>
        <a:xfrm>
          <a:off x="22110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61612</xdr:rowOff>
    </xdr:from>
    <xdr:ext cx="469744" cy="259045"/>
    <xdr:sp macro="" textlink="">
      <xdr:nvSpPr>
        <xdr:cNvPr id="331" name="【保健センター・保健所】&#10;一人当たり面積該当値テキスト">
          <a:extLst>
            <a:ext uri="{FF2B5EF4-FFF2-40B4-BE49-F238E27FC236}">
              <a16:creationId xmlns:a16="http://schemas.microsoft.com/office/drawing/2014/main" id="{64230AD5-9B49-4400-B709-AD51355FDC8E}"/>
            </a:ext>
          </a:extLst>
        </xdr:cNvPr>
        <xdr:cNvSpPr txBox="1"/>
      </xdr:nvSpPr>
      <xdr:spPr>
        <a:xfrm>
          <a:off x="22199600"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2" name="正方形/長方形 331">
          <a:extLst>
            <a:ext uri="{FF2B5EF4-FFF2-40B4-BE49-F238E27FC236}">
              <a16:creationId xmlns:a16="http://schemas.microsoft.com/office/drawing/2014/main" id="{C16AE858-8B9A-43BA-89A2-A6DB0B93B31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3" name="正方形/長方形 332">
          <a:extLst>
            <a:ext uri="{FF2B5EF4-FFF2-40B4-BE49-F238E27FC236}">
              <a16:creationId xmlns:a16="http://schemas.microsoft.com/office/drawing/2014/main" id="{90BE7CBC-12BB-4049-9B9D-77D21C40EB6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4" name="正方形/長方形 333">
          <a:extLst>
            <a:ext uri="{FF2B5EF4-FFF2-40B4-BE49-F238E27FC236}">
              <a16:creationId xmlns:a16="http://schemas.microsoft.com/office/drawing/2014/main" id="{2C71C668-1AFB-49AE-8E42-C4C25A5F558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5" name="正方形/長方形 334">
          <a:extLst>
            <a:ext uri="{FF2B5EF4-FFF2-40B4-BE49-F238E27FC236}">
              <a16:creationId xmlns:a16="http://schemas.microsoft.com/office/drawing/2014/main" id="{E2B92E71-8253-43AD-AFE7-936F802D1B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6" name="正方形/長方形 335">
          <a:extLst>
            <a:ext uri="{FF2B5EF4-FFF2-40B4-BE49-F238E27FC236}">
              <a16:creationId xmlns:a16="http://schemas.microsoft.com/office/drawing/2014/main" id="{A679ADD6-8B93-499C-9335-14990C6BAD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7" name="正方形/長方形 336">
          <a:extLst>
            <a:ext uri="{FF2B5EF4-FFF2-40B4-BE49-F238E27FC236}">
              <a16:creationId xmlns:a16="http://schemas.microsoft.com/office/drawing/2014/main" id="{EAFDFCD4-34CA-4FCC-80E4-8D2A6B26EEC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8" name="正方形/長方形 337">
          <a:extLst>
            <a:ext uri="{FF2B5EF4-FFF2-40B4-BE49-F238E27FC236}">
              <a16:creationId xmlns:a16="http://schemas.microsoft.com/office/drawing/2014/main" id="{F9CC8FE0-2CF1-47CC-B456-6C121DE626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9" name="正方形/長方形 338">
          <a:extLst>
            <a:ext uri="{FF2B5EF4-FFF2-40B4-BE49-F238E27FC236}">
              <a16:creationId xmlns:a16="http://schemas.microsoft.com/office/drawing/2014/main" id="{80332820-CF34-48AF-8C7F-5B53F2F6BCF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0" name="テキスト ボックス 339">
          <a:extLst>
            <a:ext uri="{FF2B5EF4-FFF2-40B4-BE49-F238E27FC236}">
              <a16:creationId xmlns:a16="http://schemas.microsoft.com/office/drawing/2014/main" id="{2106924C-F44C-4CCA-9F61-B526EF436BE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1" name="直線コネクタ 340">
          <a:extLst>
            <a:ext uri="{FF2B5EF4-FFF2-40B4-BE49-F238E27FC236}">
              <a16:creationId xmlns:a16="http://schemas.microsoft.com/office/drawing/2014/main" id="{4C837033-CAFF-4644-8CFA-8CF22483E76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42" name="直線コネクタ 341">
          <a:extLst>
            <a:ext uri="{FF2B5EF4-FFF2-40B4-BE49-F238E27FC236}">
              <a16:creationId xmlns:a16="http://schemas.microsoft.com/office/drawing/2014/main" id="{0EC7E3EB-32C9-497E-84A9-8819BA3F9FC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43" name="テキスト ボックス 342">
          <a:extLst>
            <a:ext uri="{FF2B5EF4-FFF2-40B4-BE49-F238E27FC236}">
              <a16:creationId xmlns:a16="http://schemas.microsoft.com/office/drawing/2014/main" id="{E38B303E-0FA0-4A49-AFB6-25CD88DA2DB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4" name="直線コネクタ 343">
          <a:extLst>
            <a:ext uri="{FF2B5EF4-FFF2-40B4-BE49-F238E27FC236}">
              <a16:creationId xmlns:a16="http://schemas.microsoft.com/office/drawing/2014/main" id="{59C642FA-0E6C-4C7A-98F3-81FFF3E3FA4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5" name="テキスト ボックス 344">
          <a:extLst>
            <a:ext uri="{FF2B5EF4-FFF2-40B4-BE49-F238E27FC236}">
              <a16:creationId xmlns:a16="http://schemas.microsoft.com/office/drawing/2014/main" id="{4C781C17-E7D8-4FE9-83E0-3A6C84E4E2C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6" name="直線コネクタ 345">
          <a:extLst>
            <a:ext uri="{FF2B5EF4-FFF2-40B4-BE49-F238E27FC236}">
              <a16:creationId xmlns:a16="http://schemas.microsoft.com/office/drawing/2014/main" id="{54AA3547-E5DE-4A1D-A33B-6B171A01CB3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7" name="テキスト ボックス 346">
          <a:extLst>
            <a:ext uri="{FF2B5EF4-FFF2-40B4-BE49-F238E27FC236}">
              <a16:creationId xmlns:a16="http://schemas.microsoft.com/office/drawing/2014/main" id="{58CF6F5C-59B8-4390-998C-8F97958C538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8" name="直線コネクタ 347">
          <a:extLst>
            <a:ext uri="{FF2B5EF4-FFF2-40B4-BE49-F238E27FC236}">
              <a16:creationId xmlns:a16="http://schemas.microsoft.com/office/drawing/2014/main" id="{6CDB7BE3-BA69-4482-A85F-D3740259C5B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9" name="テキスト ボックス 348">
          <a:extLst>
            <a:ext uri="{FF2B5EF4-FFF2-40B4-BE49-F238E27FC236}">
              <a16:creationId xmlns:a16="http://schemas.microsoft.com/office/drawing/2014/main" id="{A9FEA576-EEA5-4173-B162-3B650D6A655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0" name="直線コネクタ 349">
          <a:extLst>
            <a:ext uri="{FF2B5EF4-FFF2-40B4-BE49-F238E27FC236}">
              <a16:creationId xmlns:a16="http://schemas.microsoft.com/office/drawing/2014/main" id="{14D2B104-43EC-487C-9F86-880E6044050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1" name="テキスト ボックス 350">
          <a:extLst>
            <a:ext uri="{FF2B5EF4-FFF2-40B4-BE49-F238E27FC236}">
              <a16:creationId xmlns:a16="http://schemas.microsoft.com/office/drawing/2014/main" id="{BA3BDB52-92D8-4F45-8396-936F6311007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2" name="直線コネクタ 351">
          <a:extLst>
            <a:ext uri="{FF2B5EF4-FFF2-40B4-BE49-F238E27FC236}">
              <a16:creationId xmlns:a16="http://schemas.microsoft.com/office/drawing/2014/main" id="{2D5853D1-2B8D-4346-9555-FB5B5A6388C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53" name="テキスト ボックス 352">
          <a:extLst>
            <a:ext uri="{FF2B5EF4-FFF2-40B4-BE49-F238E27FC236}">
              <a16:creationId xmlns:a16="http://schemas.microsoft.com/office/drawing/2014/main" id="{A7432B03-910A-452C-BC4A-51F79A23649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4" name="直線コネクタ 353">
          <a:extLst>
            <a:ext uri="{FF2B5EF4-FFF2-40B4-BE49-F238E27FC236}">
              <a16:creationId xmlns:a16="http://schemas.microsoft.com/office/drawing/2014/main" id="{148E4278-48D7-4DFE-95B0-8C11AE8C0F3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5" name="テキスト ボックス 354">
          <a:extLst>
            <a:ext uri="{FF2B5EF4-FFF2-40B4-BE49-F238E27FC236}">
              <a16:creationId xmlns:a16="http://schemas.microsoft.com/office/drawing/2014/main" id="{C7077BDD-E2A6-4025-8207-94F27DA1A93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6" name="【消防施設】&#10;有形固定資産減価償却率グラフ枠">
          <a:extLst>
            <a:ext uri="{FF2B5EF4-FFF2-40B4-BE49-F238E27FC236}">
              <a16:creationId xmlns:a16="http://schemas.microsoft.com/office/drawing/2014/main" id="{BD88B344-A137-4DAF-9F45-B9830BE6AB8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57" name="直線コネクタ 356">
          <a:extLst>
            <a:ext uri="{FF2B5EF4-FFF2-40B4-BE49-F238E27FC236}">
              <a16:creationId xmlns:a16="http://schemas.microsoft.com/office/drawing/2014/main" id="{06FAC396-5351-4A4C-81B4-07780633802E}"/>
            </a:ext>
          </a:extLst>
        </xdr:cNvPr>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58" name="【消防施設】&#10;有形固定資産減価償却率最小値テキスト">
          <a:extLst>
            <a:ext uri="{FF2B5EF4-FFF2-40B4-BE49-F238E27FC236}">
              <a16:creationId xmlns:a16="http://schemas.microsoft.com/office/drawing/2014/main" id="{7008CD40-0A6C-4AEB-9C72-E777500E2410}"/>
            </a:ext>
          </a:extLst>
        </xdr:cNvPr>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59" name="直線コネクタ 358">
          <a:extLst>
            <a:ext uri="{FF2B5EF4-FFF2-40B4-BE49-F238E27FC236}">
              <a16:creationId xmlns:a16="http://schemas.microsoft.com/office/drawing/2014/main" id="{D9344386-5FD6-4E88-8237-7F97E3A84CE6}"/>
            </a:ext>
          </a:extLst>
        </xdr:cNvPr>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60" name="【消防施設】&#10;有形固定資産減価償却率最大値テキスト">
          <a:extLst>
            <a:ext uri="{FF2B5EF4-FFF2-40B4-BE49-F238E27FC236}">
              <a16:creationId xmlns:a16="http://schemas.microsoft.com/office/drawing/2014/main" id="{1D6A5D09-EC94-4E08-A75A-34E602D9EC2A}"/>
            </a:ext>
          </a:extLst>
        </xdr:cNvPr>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61" name="直線コネクタ 360">
          <a:extLst>
            <a:ext uri="{FF2B5EF4-FFF2-40B4-BE49-F238E27FC236}">
              <a16:creationId xmlns:a16="http://schemas.microsoft.com/office/drawing/2014/main" id="{B2BB1F6A-84EB-47BF-A8C7-81D21B04F543}"/>
            </a:ext>
          </a:extLst>
        </xdr:cNvPr>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362" name="【消防施設】&#10;有形固定資産減価償却率平均値テキスト">
          <a:extLst>
            <a:ext uri="{FF2B5EF4-FFF2-40B4-BE49-F238E27FC236}">
              <a16:creationId xmlns:a16="http://schemas.microsoft.com/office/drawing/2014/main" id="{A7825897-D569-41E0-92C7-6750CB46BC9D}"/>
            </a:ext>
          </a:extLst>
        </xdr:cNvPr>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63" name="フローチャート: 判断 362">
          <a:extLst>
            <a:ext uri="{FF2B5EF4-FFF2-40B4-BE49-F238E27FC236}">
              <a16:creationId xmlns:a16="http://schemas.microsoft.com/office/drawing/2014/main" id="{8BB325D7-65FC-48AD-8D28-0D64D52DC8A4}"/>
            </a:ext>
          </a:extLst>
        </xdr:cNvPr>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64" name="フローチャート: 判断 363">
          <a:extLst>
            <a:ext uri="{FF2B5EF4-FFF2-40B4-BE49-F238E27FC236}">
              <a16:creationId xmlns:a16="http://schemas.microsoft.com/office/drawing/2014/main" id="{A8E65E64-FA8C-4377-83DE-B7F69039AB18}"/>
            </a:ext>
          </a:extLst>
        </xdr:cNvPr>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365" name="n_1aveValue【消防施設】&#10;有形固定資産減価償却率">
          <a:extLst>
            <a:ext uri="{FF2B5EF4-FFF2-40B4-BE49-F238E27FC236}">
              <a16:creationId xmlns:a16="http://schemas.microsoft.com/office/drawing/2014/main" id="{6C8F6C60-E5D9-448A-969B-F31500272110}"/>
            </a:ext>
          </a:extLst>
        </xdr:cNvPr>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366" name="フローチャート: 判断 365">
          <a:extLst>
            <a:ext uri="{FF2B5EF4-FFF2-40B4-BE49-F238E27FC236}">
              <a16:creationId xmlns:a16="http://schemas.microsoft.com/office/drawing/2014/main" id="{ACB1ABC6-8756-4C93-A9A0-F4D1F490683C}"/>
            </a:ext>
          </a:extLst>
        </xdr:cNvPr>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367" name="n_2aveValue【消防施設】&#10;有形固定資産減価償却率">
          <a:extLst>
            <a:ext uri="{FF2B5EF4-FFF2-40B4-BE49-F238E27FC236}">
              <a16:creationId xmlns:a16="http://schemas.microsoft.com/office/drawing/2014/main" id="{39E5BE84-B40A-489C-BA7F-482500424EC2}"/>
            </a:ext>
          </a:extLst>
        </xdr:cNvPr>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D273A38C-EFC1-43A9-BA8A-3EF611B9272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8C894A43-6226-4AE1-8BE7-AFC36C1F628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9505D90A-310B-40DF-8616-958FBEE516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1" name="テキスト ボックス 370">
          <a:extLst>
            <a:ext uri="{FF2B5EF4-FFF2-40B4-BE49-F238E27FC236}">
              <a16:creationId xmlns:a16="http://schemas.microsoft.com/office/drawing/2014/main" id="{7DFF7B64-4844-486C-947A-4C584285E6B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2" name="テキスト ボックス 371">
          <a:extLst>
            <a:ext uri="{FF2B5EF4-FFF2-40B4-BE49-F238E27FC236}">
              <a16:creationId xmlns:a16="http://schemas.microsoft.com/office/drawing/2014/main" id="{E13526F7-5D4A-4E9B-AF64-69842EA971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34652</xdr:rowOff>
    </xdr:from>
    <xdr:to>
      <xdr:col>85</xdr:col>
      <xdr:colOff>177800</xdr:colOff>
      <xdr:row>79</xdr:row>
      <xdr:rowOff>136252</xdr:rowOff>
    </xdr:to>
    <xdr:sp macro="" textlink="">
      <xdr:nvSpPr>
        <xdr:cNvPr id="373" name="楕円 372">
          <a:extLst>
            <a:ext uri="{FF2B5EF4-FFF2-40B4-BE49-F238E27FC236}">
              <a16:creationId xmlns:a16="http://schemas.microsoft.com/office/drawing/2014/main" id="{684FE733-B6DB-4BEF-8769-FD64BA899AE1}"/>
            </a:ext>
          </a:extLst>
        </xdr:cNvPr>
        <xdr:cNvSpPr/>
      </xdr:nvSpPr>
      <xdr:spPr>
        <a:xfrm>
          <a:off x="162687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57529</xdr:rowOff>
    </xdr:from>
    <xdr:ext cx="405111" cy="259045"/>
    <xdr:sp macro="" textlink="">
      <xdr:nvSpPr>
        <xdr:cNvPr id="374" name="【消防施設】&#10;有形固定資産減価償却率該当値テキスト">
          <a:extLst>
            <a:ext uri="{FF2B5EF4-FFF2-40B4-BE49-F238E27FC236}">
              <a16:creationId xmlns:a16="http://schemas.microsoft.com/office/drawing/2014/main" id="{320F1A42-D698-470A-B8C7-4D2E91CDF475}"/>
            </a:ext>
          </a:extLst>
        </xdr:cNvPr>
        <xdr:cNvSpPr txBox="1"/>
      </xdr:nvSpPr>
      <xdr:spPr>
        <a:xfrm>
          <a:off x="16357600" y="134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5" name="正方形/長方形 374">
          <a:extLst>
            <a:ext uri="{FF2B5EF4-FFF2-40B4-BE49-F238E27FC236}">
              <a16:creationId xmlns:a16="http://schemas.microsoft.com/office/drawing/2014/main" id="{7CEDB1CE-9BC4-4B12-9162-502236C7B5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6" name="正方形/長方形 375">
          <a:extLst>
            <a:ext uri="{FF2B5EF4-FFF2-40B4-BE49-F238E27FC236}">
              <a16:creationId xmlns:a16="http://schemas.microsoft.com/office/drawing/2014/main" id="{DCEFA1BB-0555-49FF-8A46-08F2A70771A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7" name="正方形/長方形 376">
          <a:extLst>
            <a:ext uri="{FF2B5EF4-FFF2-40B4-BE49-F238E27FC236}">
              <a16:creationId xmlns:a16="http://schemas.microsoft.com/office/drawing/2014/main" id="{80B81244-1C65-47AD-8980-FF6CC339C1E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8" name="正方形/長方形 377">
          <a:extLst>
            <a:ext uri="{FF2B5EF4-FFF2-40B4-BE49-F238E27FC236}">
              <a16:creationId xmlns:a16="http://schemas.microsoft.com/office/drawing/2014/main" id="{E6145109-5B4B-42B0-9E38-02F4A3CB3AE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9" name="正方形/長方形 378">
          <a:extLst>
            <a:ext uri="{FF2B5EF4-FFF2-40B4-BE49-F238E27FC236}">
              <a16:creationId xmlns:a16="http://schemas.microsoft.com/office/drawing/2014/main" id="{0297B005-9633-445D-8FE8-CF87B9C748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0" name="正方形/長方形 379">
          <a:extLst>
            <a:ext uri="{FF2B5EF4-FFF2-40B4-BE49-F238E27FC236}">
              <a16:creationId xmlns:a16="http://schemas.microsoft.com/office/drawing/2014/main" id="{98BCE23D-BEF6-412C-9346-2947C149F1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1" name="正方形/長方形 380">
          <a:extLst>
            <a:ext uri="{FF2B5EF4-FFF2-40B4-BE49-F238E27FC236}">
              <a16:creationId xmlns:a16="http://schemas.microsoft.com/office/drawing/2014/main" id="{A23DF8EF-91FC-42D9-A7A4-4D5C47FAAAF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2" name="正方形/長方形 381">
          <a:extLst>
            <a:ext uri="{FF2B5EF4-FFF2-40B4-BE49-F238E27FC236}">
              <a16:creationId xmlns:a16="http://schemas.microsoft.com/office/drawing/2014/main" id="{E3FC61D2-CF19-4656-9000-3976BAB8329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3" name="テキスト ボックス 382">
          <a:extLst>
            <a:ext uri="{FF2B5EF4-FFF2-40B4-BE49-F238E27FC236}">
              <a16:creationId xmlns:a16="http://schemas.microsoft.com/office/drawing/2014/main" id="{5258181D-991F-4C3E-9336-11C83DE50F8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4" name="直線コネクタ 383">
          <a:extLst>
            <a:ext uri="{FF2B5EF4-FFF2-40B4-BE49-F238E27FC236}">
              <a16:creationId xmlns:a16="http://schemas.microsoft.com/office/drawing/2014/main" id="{B54F3DD4-68FE-456F-8E59-4583E0D7CBD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5" name="直線コネクタ 384">
          <a:extLst>
            <a:ext uri="{FF2B5EF4-FFF2-40B4-BE49-F238E27FC236}">
              <a16:creationId xmlns:a16="http://schemas.microsoft.com/office/drawing/2014/main" id="{05A33F4B-BF8C-4DC8-B280-85036CB4438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6" name="テキスト ボックス 385">
          <a:extLst>
            <a:ext uri="{FF2B5EF4-FFF2-40B4-BE49-F238E27FC236}">
              <a16:creationId xmlns:a16="http://schemas.microsoft.com/office/drawing/2014/main" id="{361D6E35-B428-4A4D-B88F-5DA750D8C25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7" name="直線コネクタ 386">
          <a:extLst>
            <a:ext uri="{FF2B5EF4-FFF2-40B4-BE49-F238E27FC236}">
              <a16:creationId xmlns:a16="http://schemas.microsoft.com/office/drawing/2014/main" id="{8DA9D613-3B1F-4537-A993-304E061F2C8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8" name="テキスト ボックス 387">
          <a:extLst>
            <a:ext uri="{FF2B5EF4-FFF2-40B4-BE49-F238E27FC236}">
              <a16:creationId xmlns:a16="http://schemas.microsoft.com/office/drawing/2014/main" id="{61C8A8B7-6D45-4AE2-A72C-ACA8D3CE7A6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9" name="直線コネクタ 388">
          <a:extLst>
            <a:ext uri="{FF2B5EF4-FFF2-40B4-BE49-F238E27FC236}">
              <a16:creationId xmlns:a16="http://schemas.microsoft.com/office/drawing/2014/main" id="{E29D402E-DC66-4741-926A-43BEC4EC096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0" name="テキスト ボックス 389">
          <a:extLst>
            <a:ext uri="{FF2B5EF4-FFF2-40B4-BE49-F238E27FC236}">
              <a16:creationId xmlns:a16="http://schemas.microsoft.com/office/drawing/2014/main" id="{5E80BE38-6392-4182-B272-845672A5A52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91" name="直線コネクタ 390">
          <a:extLst>
            <a:ext uri="{FF2B5EF4-FFF2-40B4-BE49-F238E27FC236}">
              <a16:creationId xmlns:a16="http://schemas.microsoft.com/office/drawing/2014/main" id="{0CAD5552-1165-42BB-83B1-5A6D663D375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92" name="テキスト ボックス 391">
          <a:extLst>
            <a:ext uri="{FF2B5EF4-FFF2-40B4-BE49-F238E27FC236}">
              <a16:creationId xmlns:a16="http://schemas.microsoft.com/office/drawing/2014/main" id="{FEB3CA31-4217-4129-AC73-17E39C7E678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3" name="直線コネクタ 392">
          <a:extLst>
            <a:ext uri="{FF2B5EF4-FFF2-40B4-BE49-F238E27FC236}">
              <a16:creationId xmlns:a16="http://schemas.microsoft.com/office/drawing/2014/main" id="{43B8A470-A990-4A50-844A-3A506BACA2D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4" name="テキスト ボックス 393">
          <a:extLst>
            <a:ext uri="{FF2B5EF4-FFF2-40B4-BE49-F238E27FC236}">
              <a16:creationId xmlns:a16="http://schemas.microsoft.com/office/drawing/2014/main" id="{D545FE3E-204F-4583-88B5-C20EBE385D3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5" name="【消防施設】&#10;一人当たり面積グラフ枠">
          <a:extLst>
            <a:ext uri="{FF2B5EF4-FFF2-40B4-BE49-F238E27FC236}">
              <a16:creationId xmlns:a16="http://schemas.microsoft.com/office/drawing/2014/main" id="{6194129E-7F53-4DAC-AE92-5B470C80BF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396" name="直線コネクタ 395">
          <a:extLst>
            <a:ext uri="{FF2B5EF4-FFF2-40B4-BE49-F238E27FC236}">
              <a16:creationId xmlns:a16="http://schemas.microsoft.com/office/drawing/2014/main" id="{FAD21101-DE33-41C2-8FE6-3D01104DB574}"/>
            </a:ext>
          </a:extLst>
        </xdr:cNvPr>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397" name="【消防施設】&#10;一人当たり面積最小値テキスト">
          <a:extLst>
            <a:ext uri="{FF2B5EF4-FFF2-40B4-BE49-F238E27FC236}">
              <a16:creationId xmlns:a16="http://schemas.microsoft.com/office/drawing/2014/main" id="{1E3373A3-7A21-46EB-8170-839B1ACBF2F1}"/>
            </a:ext>
          </a:extLst>
        </xdr:cNvPr>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398" name="直線コネクタ 397">
          <a:extLst>
            <a:ext uri="{FF2B5EF4-FFF2-40B4-BE49-F238E27FC236}">
              <a16:creationId xmlns:a16="http://schemas.microsoft.com/office/drawing/2014/main" id="{E87DE9DE-7275-4370-A7CB-93433188A0A1}"/>
            </a:ext>
          </a:extLst>
        </xdr:cNvPr>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99" name="【消防施設】&#10;一人当たり面積最大値テキスト">
          <a:extLst>
            <a:ext uri="{FF2B5EF4-FFF2-40B4-BE49-F238E27FC236}">
              <a16:creationId xmlns:a16="http://schemas.microsoft.com/office/drawing/2014/main" id="{003EEEEC-85F3-466F-A665-692DFF88E6C3}"/>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00" name="直線コネクタ 399">
          <a:extLst>
            <a:ext uri="{FF2B5EF4-FFF2-40B4-BE49-F238E27FC236}">
              <a16:creationId xmlns:a16="http://schemas.microsoft.com/office/drawing/2014/main" id="{5CF5BE8A-0CCD-4A5F-BAA7-2C8F8809D726}"/>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401" name="【消防施設】&#10;一人当たり面積平均値テキスト">
          <a:extLst>
            <a:ext uri="{FF2B5EF4-FFF2-40B4-BE49-F238E27FC236}">
              <a16:creationId xmlns:a16="http://schemas.microsoft.com/office/drawing/2014/main" id="{D4942311-4344-452D-9A86-E6E7E2BBA5F1}"/>
            </a:ext>
          </a:extLst>
        </xdr:cNvPr>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02" name="フローチャート: 判断 401">
          <a:extLst>
            <a:ext uri="{FF2B5EF4-FFF2-40B4-BE49-F238E27FC236}">
              <a16:creationId xmlns:a16="http://schemas.microsoft.com/office/drawing/2014/main" id="{9747577D-BDAA-424C-8E00-A755457D7A8D}"/>
            </a:ext>
          </a:extLst>
        </xdr:cNvPr>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03" name="フローチャート: 判断 402">
          <a:extLst>
            <a:ext uri="{FF2B5EF4-FFF2-40B4-BE49-F238E27FC236}">
              <a16:creationId xmlns:a16="http://schemas.microsoft.com/office/drawing/2014/main" id="{7EF29512-252F-4152-9E9D-73DB2A1AD84D}"/>
            </a:ext>
          </a:extLst>
        </xdr:cNvPr>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404" name="n_1aveValue【消防施設】&#10;一人当たり面積">
          <a:extLst>
            <a:ext uri="{FF2B5EF4-FFF2-40B4-BE49-F238E27FC236}">
              <a16:creationId xmlns:a16="http://schemas.microsoft.com/office/drawing/2014/main" id="{7CB85FD4-E68D-4A1E-BF69-F2BD3CBAE0C9}"/>
            </a:ext>
          </a:extLst>
        </xdr:cNvPr>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05" name="フローチャート: 判断 404">
          <a:extLst>
            <a:ext uri="{FF2B5EF4-FFF2-40B4-BE49-F238E27FC236}">
              <a16:creationId xmlns:a16="http://schemas.microsoft.com/office/drawing/2014/main" id="{CB7EBF24-3B4C-4DF8-8065-62DA167D030A}"/>
            </a:ext>
          </a:extLst>
        </xdr:cNvPr>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06" name="n_2aveValue【消防施設】&#10;一人当たり面積">
          <a:extLst>
            <a:ext uri="{FF2B5EF4-FFF2-40B4-BE49-F238E27FC236}">
              <a16:creationId xmlns:a16="http://schemas.microsoft.com/office/drawing/2014/main" id="{3FA2F2F3-E924-4016-BA55-EA0F731FF8FF}"/>
            </a:ext>
          </a:extLst>
        </xdr:cNvPr>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C7618E30-B3F0-4F2E-AF8B-F414DA8C20F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C9038C8B-577B-4A7B-B4CB-FA70250F442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8CB6091E-82C1-4A2D-A897-5E4ABFC382F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0D2C47F0-D1E6-452A-B3B6-56A355E80C5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3663EC1C-19F8-4A8F-816A-8E2F3E6DC5A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43993</xdr:rowOff>
    </xdr:from>
    <xdr:to>
      <xdr:col>116</xdr:col>
      <xdr:colOff>114300</xdr:colOff>
      <xdr:row>85</xdr:row>
      <xdr:rowOff>145593</xdr:rowOff>
    </xdr:to>
    <xdr:sp macro="" textlink="">
      <xdr:nvSpPr>
        <xdr:cNvPr id="412" name="楕円 411">
          <a:extLst>
            <a:ext uri="{FF2B5EF4-FFF2-40B4-BE49-F238E27FC236}">
              <a16:creationId xmlns:a16="http://schemas.microsoft.com/office/drawing/2014/main" id="{253C7438-6279-47A5-BDE9-1A3929D4A94B}"/>
            </a:ext>
          </a:extLst>
        </xdr:cNvPr>
        <xdr:cNvSpPr/>
      </xdr:nvSpPr>
      <xdr:spPr>
        <a:xfrm>
          <a:off x="22110700" y="146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3370</xdr:rowOff>
    </xdr:from>
    <xdr:ext cx="469744" cy="259045"/>
    <xdr:sp macro="" textlink="">
      <xdr:nvSpPr>
        <xdr:cNvPr id="413" name="【消防施設】&#10;一人当たり面積該当値テキスト">
          <a:extLst>
            <a:ext uri="{FF2B5EF4-FFF2-40B4-BE49-F238E27FC236}">
              <a16:creationId xmlns:a16="http://schemas.microsoft.com/office/drawing/2014/main" id="{ED6B0184-1BF0-4272-8D81-521C85E93FF1}"/>
            </a:ext>
          </a:extLst>
        </xdr:cNvPr>
        <xdr:cNvSpPr txBox="1"/>
      </xdr:nvSpPr>
      <xdr:spPr>
        <a:xfrm>
          <a:off x="22199600" y="1440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a:extLst>
            <a:ext uri="{FF2B5EF4-FFF2-40B4-BE49-F238E27FC236}">
              <a16:creationId xmlns:a16="http://schemas.microsoft.com/office/drawing/2014/main" id="{67A59A47-1D16-4DF6-8FAC-11075DC8F2F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a:extLst>
            <a:ext uri="{FF2B5EF4-FFF2-40B4-BE49-F238E27FC236}">
              <a16:creationId xmlns:a16="http://schemas.microsoft.com/office/drawing/2014/main" id="{FD45C74A-FBA0-4276-BBCE-6B07D5D1F54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a:extLst>
            <a:ext uri="{FF2B5EF4-FFF2-40B4-BE49-F238E27FC236}">
              <a16:creationId xmlns:a16="http://schemas.microsoft.com/office/drawing/2014/main" id="{EE357485-5B33-44FE-997B-6EE5D5BF4A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a:extLst>
            <a:ext uri="{FF2B5EF4-FFF2-40B4-BE49-F238E27FC236}">
              <a16:creationId xmlns:a16="http://schemas.microsoft.com/office/drawing/2014/main" id="{672E2CD5-21B4-4771-8E38-6871BA7B4D9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a:extLst>
            <a:ext uri="{FF2B5EF4-FFF2-40B4-BE49-F238E27FC236}">
              <a16:creationId xmlns:a16="http://schemas.microsoft.com/office/drawing/2014/main" id="{966F7787-B5AA-400A-BC07-C2751E00CB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a:extLst>
            <a:ext uri="{FF2B5EF4-FFF2-40B4-BE49-F238E27FC236}">
              <a16:creationId xmlns:a16="http://schemas.microsoft.com/office/drawing/2014/main" id="{AD22D666-8D99-4FE9-9FD8-6A4C153A47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a:extLst>
            <a:ext uri="{FF2B5EF4-FFF2-40B4-BE49-F238E27FC236}">
              <a16:creationId xmlns:a16="http://schemas.microsoft.com/office/drawing/2014/main" id="{143D229E-6B8B-4442-A3F3-A5885BB8A2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a:extLst>
            <a:ext uri="{FF2B5EF4-FFF2-40B4-BE49-F238E27FC236}">
              <a16:creationId xmlns:a16="http://schemas.microsoft.com/office/drawing/2014/main" id="{E7A4AC8D-C04F-4586-B7A1-017BF332DBF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2" name="テキスト ボックス 421">
          <a:extLst>
            <a:ext uri="{FF2B5EF4-FFF2-40B4-BE49-F238E27FC236}">
              <a16:creationId xmlns:a16="http://schemas.microsoft.com/office/drawing/2014/main" id="{FECC5240-46A3-4E8F-ACB1-8130EF2CFFA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3" name="直線コネクタ 422">
          <a:extLst>
            <a:ext uri="{FF2B5EF4-FFF2-40B4-BE49-F238E27FC236}">
              <a16:creationId xmlns:a16="http://schemas.microsoft.com/office/drawing/2014/main" id="{A5F15D1F-62D5-4EED-957C-DE3A9D37E80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4" name="直線コネクタ 423">
          <a:extLst>
            <a:ext uri="{FF2B5EF4-FFF2-40B4-BE49-F238E27FC236}">
              <a16:creationId xmlns:a16="http://schemas.microsoft.com/office/drawing/2014/main" id="{42AD83F5-B5E9-49B6-A7B7-810F74FA59B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5" name="テキスト ボックス 424">
          <a:extLst>
            <a:ext uri="{FF2B5EF4-FFF2-40B4-BE49-F238E27FC236}">
              <a16:creationId xmlns:a16="http://schemas.microsoft.com/office/drawing/2014/main" id="{921E4ADE-59A8-49BE-8F43-66E38463252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6" name="直線コネクタ 425">
          <a:extLst>
            <a:ext uri="{FF2B5EF4-FFF2-40B4-BE49-F238E27FC236}">
              <a16:creationId xmlns:a16="http://schemas.microsoft.com/office/drawing/2014/main" id="{FE3C7B2C-ABF2-4CCD-BEB4-75A92B0501C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7" name="テキスト ボックス 426">
          <a:extLst>
            <a:ext uri="{FF2B5EF4-FFF2-40B4-BE49-F238E27FC236}">
              <a16:creationId xmlns:a16="http://schemas.microsoft.com/office/drawing/2014/main" id="{D91BD0A0-0D8D-4AE1-951C-6134CF034B3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8" name="直線コネクタ 427">
          <a:extLst>
            <a:ext uri="{FF2B5EF4-FFF2-40B4-BE49-F238E27FC236}">
              <a16:creationId xmlns:a16="http://schemas.microsoft.com/office/drawing/2014/main" id="{B9610CAD-E55A-4B2B-8A8F-1099E3273A7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9" name="テキスト ボックス 428">
          <a:extLst>
            <a:ext uri="{FF2B5EF4-FFF2-40B4-BE49-F238E27FC236}">
              <a16:creationId xmlns:a16="http://schemas.microsoft.com/office/drawing/2014/main" id="{7C15D045-1490-44FD-9DE1-5E6DA8AFDEE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0" name="直線コネクタ 429">
          <a:extLst>
            <a:ext uri="{FF2B5EF4-FFF2-40B4-BE49-F238E27FC236}">
              <a16:creationId xmlns:a16="http://schemas.microsoft.com/office/drawing/2014/main" id="{45C61215-F2F7-4793-8B2C-35EA988E121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1" name="テキスト ボックス 430">
          <a:extLst>
            <a:ext uri="{FF2B5EF4-FFF2-40B4-BE49-F238E27FC236}">
              <a16:creationId xmlns:a16="http://schemas.microsoft.com/office/drawing/2014/main" id="{E4C6DFED-1EF8-4014-964E-B961F0DE820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2" name="直線コネクタ 431">
          <a:extLst>
            <a:ext uri="{FF2B5EF4-FFF2-40B4-BE49-F238E27FC236}">
              <a16:creationId xmlns:a16="http://schemas.microsoft.com/office/drawing/2014/main" id="{942EC7D5-B780-428E-856C-010CE404DD6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3" name="テキスト ボックス 432">
          <a:extLst>
            <a:ext uri="{FF2B5EF4-FFF2-40B4-BE49-F238E27FC236}">
              <a16:creationId xmlns:a16="http://schemas.microsoft.com/office/drawing/2014/main" id="{0D537C25-F102-4294-B5AA-A9D1C93AE54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4" name="直線コネクタ 433">
          <a:extLst>
            <a:ext uri="{FF2B5EF4-FFF2-40B4-BE49-F238E27FC236}">
              <a16:creationId xmlns:a16="http://schemas.microsoft.com/office/drawing/2014/main" id="{FFDA2939-E300-4373-8FF8-996FF77D3AB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5" name="テキスト ボックス 434">
          <a:extLst>
            <a:ext uri="{FF2B5EF4-FFF2-40B4-BE49-F238E27FC236}">
              <a16:creationId xmlns:a16="http://schemas.microsoft.com/office/drawing/2014/main" id="{4897FED3-830A-45D2-A0B9-E65319CD0D1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6" name="直線コネクタ 435">
          <a:extLst>
            <a:ext uri="{FF2B5EF4-FFF2-40B4-BE49-F238E27FC236}">
              <a16:creationId xmlns:a16="http://schemas.microsoft.com/office/drawing/2014/main" id="{97A30A8D-7032-4085-9AE7-171A82EF080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B7A44D2B-53E1-4704-95F6-4D927F6C04A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8" name="【庁舎】&#10;有形固定資産減価償却率グラフ枠">
          <a:extLst>
            <a:ext uri="{FF2B5EF4-FFF2-40B4-BE49-F238E27FC236}">
              <a16:creationId xmlns:a16="http://schemas.microsoft.com/office/drawing/2014/main" id="{3BACD601-D6D2-4D7D-B40E-60CB3D52A84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439" name="直線コネクタ 438">
          <a:extLst>
            <a:ext uri="{FF2B5EF4-FFF2-40B4-BE49-F238E27FC236}">
              <a16:creationId xmlns:a16="http://schemas.microsoft.com/office/drawing/2014/main" id="{993E587C-82D6-45AC-9C70-3716EB8F2502}"/>
            </a:ext>
          </a:extLst>
        </xdr:cNvPr>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440" name="【庁舎】&#10;有形固定資産減価償却率最小値テキスト">
          <a:extLst>
            <a:ext uri="{FF2B5EF4-FFF2-40B4-BE49-F238E27FC236}">
              <a16:creationId xmlns:a16="http://schemas.microsoft.com/office/drawing/2014/main" id="{6CC2F71F-D89E-4642-8AEC-38F7588417CF}"/>
            </a:ext>
          </a:extLst>
        </xdr:cNvPr>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441" name="直線コネクタ 440">
          <a:extLst>
            <a:ext uri="{FF2B5EF4-FFF2-40B4-BE49-F238E27FC236}">
              <a16:creationId xmlns:a16="http://schemas.microsoft.com/office/drawing/2014/main" id="{9355A983-E91C-4C75-A835-303D256C5ECD}"/>
            </a:ext>
          </a:extLst>
        </xdr:cNvPr>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42" name="【庁舎】&#10;有形固定資産減価償却率最大値テキスト">
          <a:extLst>
            <a:ext uri="{FF2B5EF4-FFF2-40B4-BE49-F238E27FC236}">
              <a16:creationId xmlns:a16="http://schemas.microsoft.com/office/drawing/2014/main" id="{64E3573B-6079-47B4-BD6D-4EDB9AD01BD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43" name="直線コネクタ 442">
          <a:extLst>
            <a:ext uri="{FF2B5EF4-FFF2-40B4-BE49-F238E27FC236}">
              <a16:creationId xmlns:a16="http://schemas.microsoft.com/office/drawing/2014/main" id="{F6D69753-772C-4B53-B37B-2D143866D98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444" name="【庁舎】&#10;有形固定資産減価償却率平均値テキスト">
          <a:extLst>
            <a:ext uri="{FF2B5EF4-FFF2-40B4-BE49-F238E27FC236}">
              <a16:creationId xmlns:a16="http://schemas.microsoft.com/office/drawing/2014/main" id="{078A34FC-2BAE-4A18-BE3F-63B27C0CE0BA}"/>
            </a:ext>
          </a:extLst>
        </xdr:cNvPr>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45" name="フローチャート: 判断 444">
          <a:extLst>
            <a:ext uri="{FF2B5EF4-FFF2-40B4-BE49-F238E27FC236}">
              <a16:creationId xmlns:a16="http://schemas.microsoft.com/office/drawing/2014/main" id="{D6665A9E-F840-489B-B645-22830C237609}"/>
            </a:ext>
          </a:extLst>
        </xdr:cNvPr>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446" name="フローチャート: 判断 445">
          <a:extLst>
            <a:ext uri="{FF2B5EF4-FFF2-40B4-BE49-F238E27FC236}">
              <a16:creationId xmlns:a16="http://schemas.microsoft.com/office/drawing/2014/main" id="{48107AE2-25FB-460A-81E6-01910E94466B}"/>
            </a:ext>
          </a:extLst>
        </xdr:cNvPr>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447" name="n_1aveValue【庁舎】&#10;有形固定資産減価償却率">
          <a:extLst>
            <a:ext uri="{FF2B5EF4-FFF2-40B4-BE49-F238E27FC236}">
              <a16:creationId xmlns:a16="http://schemas.microsoft.com/office/drawing/2014/main" id="{1756DF4F-8DCC-47F4-BB04-478EE482BCE9}"/>
            </a:ext>
          </a:extLst>
        </xdr:cNvPr>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448" name="フローチャート: 判断 447">
          <a:extLst>
            <a:ext uri="{FF2B5EF4-FFF2-40B4-BE49-F238E27FC236}">
              <a16:creationId xmlns:a16="http://schemas.microsoft.com/office/drawing/2014/main" id="{4CA105A5-E8EE-410F-B40B-924E8309FDB1}"/>
            </a:ext>
          </a:extLst>
        </xdr:cNvPr>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449" name="n_2aveValue【庁舎】&#10;有形固定資産減価償却率">
          <a:extLst>
            <a:ext uri="{FF2B5EF4-FFF2-40B4-BE49-F238E27FC236}">
              <a16:creationId xmlns:a16="http://schemas.microsoft.com/office/drawing/2014/main" id="{61A1E7BF-5FC5-4487-BA76-A3BD19315391}"/>
            </a:ext>
          </a:extLst>
        </xdr:cNvPr>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1E35584A-49D4-4747-8BD6-9D8A1CD425C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D77D016C-44EB-4A8B-B3F3-F544E5D0D5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506F3E5C-0DDE-4A1A-8550-C96EDDDADDA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F4FE41BD-D7A7-40C6-8CE5-A1151F2273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B52437A6-E5C2-41B6-9129-375493AE41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455" name="楕円 454">
          <a:extLst>
            <a:ext uri="{FF2B5EF4-FFF2-40B4-BE49-F238E27FC236}">
              <a16:creationId xmlns:a16="http://schemas.microsoft.com/office/drawing/2014/main" id="{2388E144-4218-4A02-9965-4F264CFB8F53}"/>
            </a:ext>
          </a:extLst>
        </xdr:cNvPr>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456" name="【庁舎】&#10;有形固定資産減価償却率該当値テキスト">
          <a:extLst>
            <a:ext uri="{FF2B5EF4-FFF2-40B4-BE49-F238E27FC236}">
              <a16:creationId xmlns:a16="http://schemas.microsoft.com/office/drawing/2014/main" id="{0BA51DD4-0622-4CAF-B4DA-A39062CDDC19}"/>
            </a:ext>
          </a:extLst>
        </xdr:cNvPr>
        <xdr:cNvSpPr txBox="1"/>
      </xdr:nvSpPr>
      <xdr:spPr>
        <a:xfrm>
          <a:off x="16357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7" name="正方形/長方形 456">
          <a:extLst>
            <a:ext uri="{FF2B5EF4-FFF2-40B4-BE49-F238E27FC236}">
              <a16:creationId xmlns:a16="http://schemas.microsoft.com/office/drawing/2014/main" id="{F4BAD51A-CCEA-4255-BD34-77BBFB73A5F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8" name="正方形/長方形 457">
          <a:extLst>
            <a:ext uri="{FF2B5EF4-FFF2-40B4-BE49-F238E27FC236}">
              <a16:creationId xmlns:a16="http://schemas.microsoft.com/office/drawing/2014/main" id="{59567A94-95BE-4542-A989-84FE43AEC0B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9" name="正方形/長方形 458">
          <a:extLst>
            <a:ext uri="{FF2B5EF4-FFF2-40B4-BE49-F238E27FC236}">
              <a16:creationId xmlns:a16="http://schemas.microsoft.com/office/drawing/2014/main" id="{40FB0F5D-66F3-4689-9244-224CCA3041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0" name="正方形/長方形 459">
          <a:extLst>
            <a:ext uri="{FF2B5EF4-FFF2-40B4-BE49-F238E27FC236}">
              <a16:creationId xmlns:a16="http://schemas.microsoft.com/office/drawing/2014/main" id="{5426B86B-3BEB-4E66-AF44-57D0AB1BE05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1" name="正方形/長方形 460">
          <a:extLst>
            <a:ext uri="{FF2B5EF4-FFF2-40B4-BE49-F238E27FC236}">
              <a16:creationId xmlns:a16="http://schemas.microsoft.com/office/drawing/2014/main" id="{113FFA10-0F14-45C5-90D2-95684965E9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2" name="正方形/長方形 461">
          <a:extLst>
            <a:ext uri="{FF2B5EF4-FFF2-40B4-BE49-F238E27FC236}">
              <a16:creationId xmlns:a16="http://schemas.microsoft.com/office/drawing/2014/main" id="{A6F157B1-C1D8-4840-B1B5-BF76C3263CB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3" name="正方形/長方形 462">
          <a:extLst>
            <a:ext uri="{FF2B5EF4-FFF2-40B4-BE49-F238E27FC236}">
              <a16:creationId xmlns:a16="http://schemas.microsoft.com/office/drawing/2014/main" id="{CEFB54ED-0E0A-4A1A-B1BD-C149EEC8EA0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4" name="正方形/長方形 463">
          <a:extLst>
            <a:ext uri="{FF2B5EF4-FFF2-40B4-BE49-F238E27FC236}">
              <a16:creationId xmlns:a16="http://schemas.microsoft.com/office/drawing/2014/main" id="{B5C5364B-6109-4794-94C8-499902DE882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5" name="テキスト ボックス 464">
          <a:extLst>
            <a:ext uri="{FF2B5EF4-FFF2-40B4-BE49-F238E27FC236}">
              <a16:creationId xmlns:a16="http://schemas.microsoft.com/office/drawing/2014/main" id="{6672338D-5D80-40E3-9832-64BA5BD992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6" name="直線コネクタ 465">
          <a:extLst>
            <a:ext uri="{FF2B5EF4-FFF2-40B4-BE49-F238E27FC236}">
              <a16:creationId xmlns:a16="http://schemas.microsoft.com/office/drawing/2014/main" id="{91263730-B81F-4DAC-ABEA-B677C212031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7" name="直線コネクタ 466">
          <a:extLst>
            <a:ext uri="{FF2B5EF4-FFF2-40B4-BE49-F238E27FC236}">
              <a16:creationId xmlns:a16="http://schemas.microsoft.com/office/drawing/2014/main" id="{79E74372-D13C-47DB-8A08-9BEFCA3D1C5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8" name="テキスト ボックス 467">
          <a:extLst>
            <a:ext uri="{FF2B5EF4-FFF2-40B4-BE49-F238E27FC236}">
              <a16:creationId xmlns:a16="http://schemas.microsoft.com/office/drawing/2014/main" id="{F11C43FD-1348-4140-8BC3-8925B6AE25A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9" name="直線コネクタ 468">
          <a:extLst>
            <a:ext uri="{FF2B5EF4-FFF2-40B4-BE49-F238E27FC236}">
              <a16:creationId xmlns:a16="http://schemas.microsoft.com/office/drawing/2014/main" id="{3E2D03D5-509A-4A36-A32A-A2011FF8C5A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0" name="テキスト ボックス 469">
          <a:extLst>
            <a:ext uri="{FF2B5EF4-FFF2-40B4-BE49-F238E27FC236}">
              <a16:creationId xmlns:a16="http://schemas.microsoft.com/office/drawing/2014/main" id="{79F8242E-D3BC-44E7-8CC0-20FDAE6E960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1" name="直線コネクタ 470">
          <a:extLst>
            <a:ext uri="{FF2B5EF4-FFF2-40B4-BE49-F238E27FC236}">
              <a16:creationId xmlns:a16="http://schemas.microsoft.com/office/drawing/2014/main" id="{FBE66C3E-388F-4089-93BE-C52F9E7CD34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2" name="テキスト ボックス 471">
          <a:extLst>
            <a:ext uri="{FF2B5EF4-FFF2-40B4-BE49-F238E27FC236}">
              <a16:creationId xmlns:a16="http://schemas.microsoft.com/office/drawing/2014/main" id="{5269B70A-CD91-4FA9-8E89-BEB1ED831E9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73" name="直線コネクタ 472">
          <a:extLst>
            <a:ext uri="{FF2B5EF4-FFF2-40B4-BE49-F238E27FC236}">
              <a16:creationId xmlns:a16="http://schemas.microsoft.com/office/drawing/2014/main" id="{A63E3823-78C2-44D7-B58A-B2EDC58278E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4" name="テキスト ボックス 473">
          <a:extLst>
            <a:ext uri="{FF2B5EF4-FFF2-40B4-BE49-F238E27FC236}">
              <a16:creationId xmlns:a16="http://schemas.microsoft.com/office/drawing/2014/main" id="{82FC2C69-9934-474F-A548-990E1F7930F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5" name="直線コネクタ 474">
          <a:extLst>
            <a:ext uri="{FF2B5EF4-FFF2-40B4-BE49-F238E27FC236}">
              <a16:creationId xmlns:a16="http://schemas.microsoft.com/office/drawing/2014/main" id="{CD24D7B0-1DDD-4D17-826D-3F26BF81286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6" name="テキスト ボックス 475">
          <a:extLst>
            <a:ext uri="{FF2B5EF4-FFF2-40B4-BE49-F238E27FC236}">
              <a16:creationId xmlns:a16="http://schemas.microsoft.com/office/drawing/2014/main" id="{D89772CE-D76F-48E5-8D41-0DAF8F45DA9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7" name="直線コネクタ 476">
          <a:extLst>
            <a:ext uri="{FF2B5EF4-FFF2-40B4-BE49-F238E27FC236}">
              <a16:creationId xmlns:a16="http://schemas.microsoft.com/office/drawing/2014/main" id="{047BA34A-8831-4AA0-AD31-9B6ECB97236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8" name="テキスト ボックス 477">
          <a:extLst>
            <a:ext uri="{FF2B5EF4-FFF2-40B4-BE49-F238E27FC236}">
              <a16:creationId xmlns:a16="http://schemas.microsoft.com/office/drawing/2014/main" id="{8E6337B6-BADD-4D33-8652-D76AF9A10AB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9" name="【庁舎】&#10;一人当たり面積グラフ枠">
          <a:extLst>
            <a:ext uri="{FF2B5EF4-FFF2-40B4-BE49-F238E27FC236}">
              <a16:creationId xmlns:a16="http://schemas.microsoft.com/office/drawing/2014/main" id="{84AFAFAF-E416-4E9E-AB69-C906FAB1750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80" name="直線コネクタ 479">
          <a:extLst>
            <a:ext uri="{FF2B5EF4-FFF2-40B4-BE49-F238E27FC236}">
              <a16:creationId xmlns:a16="http://schemas.microsoft.com/office/drawing/2014/main" id="{036484B5-E898-4725-B3F0-E424479F74C5}"/>
            </a:ext>
          </a:extLst>
        </xdr:cNvPr>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481" name="【庁舎】&#10;一人当たり面積最小値テキスト">
          <a:extLst>
            <a:ext uri="{FF2B5EF4-FFF2-40B4-BE49-F238E27FC236}">
              <a16:creationId xmlns:a16="http://schemas.microsoft.com/office/drawing/2014/main" id="{4E5BABE6-5182-403C-B78D-2ACA988C1E9B}"/>
            </a:ext>
          </a:extLst>
        </xdr:cNvPr>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482" name="直線コネクタ 481">
          <a:extLst>
            <a:ext uri="{FF2B5EF4-FFF2-40B4-BE49-F238E27FC236}">
              <a16:creationId xmlns:a16="http://schemas.microsoft.com/office/drawing/2014/main" id="{C104C8D8-7EEE-4E3F-86E9-E24216C440F5}"/>
            </a:ext>
          </a:extLst>
        </xdr:cNvPr>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483" name="【庁舎】&#10;一人当たり面積最大値テキスト">
          <a:extLst>
            <a:ext uri="{FF2B5EF4-FFF2-40B4-BE49-F238E27FC236}">
              <a16:creationId xmlns:a16="http://schemas.microsoft.com/office/drawing/2014/main" id="{DD67FABC-AD00-47CD-80C0-93D997A4CD63}"/>
            </a:ext>
          </a:extLst>
        </xdr:cNvPr>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484" name="直線コネクタ 483">
          <a:extLst>
            <a:ext uri="{FF2B5EF4-FFF2-40B4-BE49-F238E27FC236}">
              <a16:creationId xmlns:a16="http://schemas.microsoft.com/office/drawing/2014/main" id="{C02D8A26-B665-42C0-83D2-B66673E14708}"/>
            </a:ext>
          </a:extLst>
        </xdr:cNvPr>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485" name="【庁舎】&#10;一人当たり面積平均値テキスト">
          <a:extLst>
            <a:ext uri="{FF2B5EF4-FFF2-40B4-BE49-F238E27FC236}">
              <a16:creationId xmlns:a16="http://schemas.microsoft.com/office/drawing/2014/main" id="{088867E1-5D9C-4A73-A45F-0B826B3AF5A3}"/>
            </a:ext>
          </a:extLst>
        </xdr:cNvPr>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486" name="フローチャート: 判断 485">
          <a:extLst>
            <a:ext uri="{FF2B5EF4-FFF2-40B4-BE49-F238E27FC236}">
              <a16:creationId xmlns:a16="http://schemas.microsoft.com/office/drawing/2014/main" id="{C03D294C-2989-4581-A8D4-F738067C3582}"/>
            </a:ext>
          </a:extLst>
        </xdr:cNvPr>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487" name="フローチャート: 判断 486">
          <a:extLst>
            <a:ext uri="{FF2B5EF4-FFF2-40B4-BE49-F238E27FC236}">
              <a16:creationId xmlns:a16="http://schemas.microsoft.com/office/drawing/2014/main" id="{EE5266C0-6010-4229-A11E-3FF45FEFBDAF}"/>
            </a:ext>
          </a:extLst>
        </xdr:cNvPr>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488" name="n_1aveValue【庁舎】&#10;一人当たり面積">
          <a:extLst>
            <a:ext uri="{FF2B5EF4-FFF2-40B4-BE49-F238E27FC236}">
              <a16:creationId xmlns:a16="http://schemas.microsoft.com/office/drawing/2014/main" id="{565EB51B-188D-4D83-B9DB-10A095BC3830}"/>
            </a:ext>
          </a:extLst>
        </xdr:cNvPr>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489" name="フローチャート: 判断 488">
          <a:extLst>
            <a:ext uri="{FF2B5EF4-FFF2-40B4-BE49-F238E27FC236}">
              <a16:creationId xmlns:a16="http://schemas.microsoft.com/office/drawing/2014/main" id="{FF167D4D-EA03-45F1-8E73-6131742C7186}"/>
            </a:ext>
          </a:extLst>
        </xdr:cNvPr>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490" name="n_2aveValue【庁舎】&#10;一人当たり面積">
          <a:extLst>
            <a:ext uri="{FF2B5EF4-FFF2-40B4-BE49-F238E27FC236}">
              <a16:creationId xmlns:a16="http://schemas.microsoft.com/office/drawing/2014/main" id="{CF3D1EFF-2DA8-4862-A2F0-23D49B821C74}"/>
            </a:ext>
          </a:extLst>
        </xdr:cNvPr>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9B84E4EF-ACAF-480B-AB7A-735C74C5133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3CA61F76-428B-41DC-8488-77B22F45EB6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45FA5296-63E2-4917-89DA-38E0A009C7A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BDB6BCD5-2D35-4D4C-A00F-0BCDEA4B29D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CFB63192-B302-4CC5-BDF6-C6E6C9DFC3F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87694</xdr:rowOff>
    </xdr:from>
    <xdr:to>
      <xdr:col>116</xdr:col>
      <xdr:colOff>114300</xdr:colOff>
      <xdr:row>108</xdr:row>
      <xdr:rowOff>17844</xdr:rowOff>
    </xdr:to>
    <xdr:sp macro="" textlink="">
      <xdr:nvSpPr>
        <xdr:cNvPr id="496" name="楕円 495">
          <a:extLst>
            <a:ext uri="{FF2B5EF4-FFF2-40B4-BE49-F238E27FC236}">
              <a16:creationId xmlns:a16="http://schemas.microsoft.com/office/drawing/2014/main" id="{E632DB5C-8706-4DE8-92F2-814C7012A087}"/>
            </a:ext>
          </a:extLst>
        </xdr:cNvPr>
        <xdr:cNvSpPr/>
      </xdr:nvSpPr>
      <xdr:spPr>
        <a:xfrm>
          <a:off x="22110700" y="184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110571</xdr:rowOff>
    </xdr:from>
    <xdr:ext cx="469744" cy="259045"/>
    <xdr:sp macro="" textlink="">
      <xdr:nvSpPr>
        <xdr:cNvPr id="497" name="【庁舎】&#10;一人当たり面積該当値テキスト">
          <a:extLst>
            <a:ext uri="{FF2B5EF4-FFF2-40B4-BE49-F238E27FC236}">
              <a16:creationId xmlns:a16="http://schemas.microsoft.com/office/drawing/2014/main" id="{AF7F92A2-289B-481C-BB4C-91987A4417B6}"/>
            </a:ext>
          </a:extLst>
        </xdr:cNvPr>
        <xdr:cNvSpPr txBox="1"/>
      </xdr:nvSpPr>
      <xdr:spPr>
        <a:xfrm>
          <a:off x="22199600" y="182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8" name="正方形/長方形 497">
          <a:extLst>
            <a:ext uri="{FF2B5EF4-FFF2-40B4-BE49-F238E27FC236}">
              <a16:creationId xmlns:a16="http://schemas.microsoft.com/office/drawing/2014/main" id="{FE505B69-A849-4AFF-B4F5-DBC89272FF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9" name="正方形/長方形 498">
          <a:extLst>
            <a:ext uri="{FF2B5EF4-FFF2-40B4-BE49-F238E27FC236}">
              <a16:creationId xmlns:a16="http://schemas.microsoft.com/office/drawing/2014/main" id="{07BA01D8-4819-4389-ACCE-740A4D63BE4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0" name="テキスト ボックス 499">
          <a:extLst>
            <a:ext uri="{FF2B5EF4-FFF2-40B4-BE49-F238E27FC236}">
              <a16:creationId xmlns:a16="http://schemas.microsoft.com/office/drawing/2014/main" id="{1DCE5D29-0DE6-4971-9CE6-A441D54A6A1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各資産の有形固定資産減価償却率については、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人当たり面積については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において全国平均及び県平均</a:t>
          </a:r>
          <a:r>
            <a:rPr kumimoji="1" lang="ja-JP" altLang="en-US" sz="110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を大きく上回っている。</a:t>
          </a:r>
          <a:r>
            <a:rPr kumimoji="1" lang="ja-JP" altLang="en-US" sz="1100">
              <a:solidFill>
                <a:schemeClr val="dk1"/>
              </a:solidFill>
              <a:effectLst/>
              <a:latin typeface="+mn-lt"/>
              <a:ea typeface="+mn-ea"/>
              <a:cs typeface="+mn-cs"/>
            </a:rPr>
            <a:t>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は、類似団体平均より</a:t>
          </a:r>
          <a:r>
            <a:rPr kumimoji="1" lang="en-US" altLang="ja-JP" sz="1100">
              <a:solidFill>
                <a:schemeClr val="dk1"/>
              </a:solidFill>
              <a:effectLst/>
              <a:latin typeface="+mn-lt"/>
              <a:ea typeface="+mn-ea"/>
              <a:cs typeface="+mn-cs"/>
            </a:rPr>
            <a:t>26.5</a:t>
          </a:r>
          <a:r>
            <a:rPr kumimoji="1" lang="ja-JP" altLang="ja-JP" sz="1100">
              <a:solidFill>
                <a:schemeClr val="dk1"/>
              </a:solidFill>
              <a:effectLst/>
              <a:latin typeface="+mn-lt"/>
              <a:ea typeface="+mn-ea"/>
              <a:cs typeface="+mn-cs"/>
            </a:rPr>
            <a:t>ポイントも高くなっているため、施設の老朽化が進んでいると考えられる。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は地域医療や救急の観点から不可欠な施設と考えるため、既存建物の改修または移転新築等を行う必要性がある。</a:t>
          </a:r>
          <a:r>
            <a:rPr kumimoji="1" lang="ja-JP" altLang="en-US" sz="1100">
              <a:solidFill>
                <a:schemeClr val="dk1"/>
              </a:solidFill>
              <a:effectLst/>
              <a:latin typeface="+mn-lt"/>
              <a:ea typeface="+mn-ea"/>
              <a:cs typeface="+mn-cs"/>
            </a:rPr>
            <a:t>一方、</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人当たり面積については、類似団体平均より</a:t>
          </a:r>
          <a:r>
            <a:rPr kumimoji="1" lang="en-US" altLang="ja-JP" sz="1100">
              <a:solidFill>
                <a:schemeClr val="dk1"/>
              </a:solidFill>
              <a:effectLst/>
              <a:latin typeface="+mn-lt"/>
              <a:ea typeface="+mn-ea"/>
              <a:cs typeface="+mn-cs"/>
            </a:rPr>
            <a:t>0.201</a:t>
          </a:r>
          <a:r>
            <a:rPr kumimoji="1" lang="ja-JP" altLang="en-US" sz="1100">
              <a:solidFill>
                <a:schemeClr val="dk1"/>
              </a:solidFill>
              <a:effectLst/>
              <a:latin typeface="+mn-lt"/>
              <a:ea typeface="+mn-ea"/>
              <a:cs typeface="+mn-cs"/>
            </a:rPr>
            <a:t>ポイント高くなっており、福祉施策の充実を図っている結果がでていると考えられる。</a:t>
          </a:r>
          <a:endParaRPr lang="ja-JP" altLang="ja-JP" sz="1400">
            <a:effectLst/>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が類似団体平均より</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ポイント高く、県平均の</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倍になっていることから、今後修繕等に多額の費用がかかることが予想される。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9,132
128.34
7,681,020
7,139,044
522,228
4,697,054
9,185,647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となっており、類似団体内でも低位となっている。これは、町内に代表的な産業がなく、農業や小規模事業主がほとんどであり、産業構造がサービス業主体へと移行できていないことに大きく起因すると考えている。小売業の売上も減少の一途となっており、町内での税収も落ち込んで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また人口減少とともに</a:t>
          </a:r>
          <a:r>
            <a:rPr kumimoji="1" lang="en-US" altLang="ja-JP" sz="1300">
              <a:latin typeface="ＭＳ Ｐゴシック" panose="020B0600070205080204" pitchFamily="50" charset="-128"/>
              <a:ea typeface="ＭＳ Ｐゴシック" panose="020B0600070205080204" pitchFamily="50" charset="-128"/>
            </a:rPr>
            <a:t>44.3</a:t>
          </a:r>
          <a:r>
            <a:rPr kumimoji="1" lang="ja-JP" altLang="en-US" sz="1300">
              <a:latin typeface="ＭＳ Ｐゴシック" panose="020B0600070205080204" pitchFamily="50" charset="-128"/>
              <a:ea typeface="ＭＳ Ｐゴシック" panose="020B0600070205080204" pitchFamily="50" charset="-128"/>
            </a:rPr>
            <a:t>％と高い高齢化率（</a:t>
          </a:r>
          <a:r>
            <a:rPr kumimoji="1" lang="en-US" altLang="ja-JP" sz="1300">
              <a:latin typeface="ＭＳ Ｐゴシック" panose="020B0600070205080204" pitchFamily="50" charset="-128"/>
              <a:ea typeface="ＭＳ Ｐゴシック" panose="020B0600070205080204" pitchFamily="50" charset="-128"/>
            </a:rPr>
            <a:t>H30.1.1</a:t>
          </a:r>
          <a:r>
            <a:rPr kumimoji="1" lang="ja-JP" altLang="en-US" sz="1300">
              <a:latin typeface="ＭＳ Ｐゴシック" panose="020B0600070205080204" pitchFamily="50" charset="-128"/>
              <a:ea typeface="ＭＳ Ｐゴシック" panose="020B0600070205080204" pitchFamily="50" charset="-128"/>
            </a:rPr>
            <a:t>現在）が示す人口構造も自主財源の減少に拍車をかける状況となっている。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ポイント悪化し、類似団体平均よりも</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ポイント高く、なお弾力性に乏しい比率となっている。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悪化した要因としては、普通交付税の合併算定替の縮減の影響と、野上厚生病院への繰出金の増加によるが主なものとなっている。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特に合併算定替は段階的に縮減されていることから、引き続き、経常経費の抑制に努めたい。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86148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43260"/>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41910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98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9737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984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63</xdr:row>
      <xdr:rowOff>21802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110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161079</xdr:rowOff>
    </xdr:from>
    <xdr:to>
      <xdr:col>11</xdr:col>
      <xdr:colOff>82550</xdr:colOff>
      <xdr:row>62</xdr:row>
      <xdr:rowOff>91229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101406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120862</xdr:rowOff>
    </xdr:from>
    <xdr:to>
      <xdr:col>7</xdr:col>
      <xdr:colOff>31750</xdr:colOff>
      <xdr:row>62</xdr:row>
      <xdr:rowOff>51012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61189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35348</xdr:rowOff>
    </xdr:from>
    <xdr:to>
      <xdr:col>23</xdr:col>
      <xdr:colOff>184150</xdr:colOff>
      <xdr:row>63</xdr:row>
      <xdr:rowOff>136948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7425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0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45314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142452</xdr:rowOff>
    </xdr:from>
    <xdr:to>
      <xdr:col>7</xdr:col>
      <xdr:colOff>31750</xdr:colOff>
      <xdr:row>63</xdr:row>
      <xdr:rowOff>72602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57379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の町域が広大であるため、依然類似団体と比較しても多額となっている状況である。定員適正化計画により職員の削減に努めているがどうしても人的労働力に頼る部分が大きく、財政を硬直化する一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今後は、ＲＰＡやＡＩの活用を検討し、事務効率化を図りながら機構改革を行うとともに、支所・出張所の配置などを見直すことにより、人員の削減に努めたい。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116241</xdr:rowOff>
    </xdr:from>
    <xdr:to>
      <xdr:col>23</xdr:col>
      <xdr:colOff>133350</xdr:colOff>
      <xdr:row>82</xdr:row>
      <xdr:rowOff>132091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175141"/>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132091</xdr:rowOff>
    </xdr:from>
    <xdr:to>
      <xdr:col>19</xdr:col>
      <xdr:colOff>133350</xdr:colOff>
      <xdr:row>82</xdr:row>
      <xdr:rowOff>160920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190991"/>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122935</xdr:rowOff>
    </xdr:from>
    <xdr:to>
      <xdr:col>15</xdr:col>
      <xdr:colOff>82550</xdr:colOff>
      <xdr:row>82</xdr:row>
      <xdr:rowOff>160920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81835"/>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119813</xdr:rowOff>
    </xdr:from>
    <xdr:to>
      <xdr:col>11</xdr:col>
      <xdr:colOff>31750</xdr:colOff>
      <xdr:row>82</xdr:row>
      <xdr:rowOff>122935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78713"/>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22583</xdr:rowOff>
    </xdr:from>
    <xdr:to>
      <xdr:col>11</xdr:col>
      <xdr:colOff>82550</xdr:colOff>
      <xdr:row>81</xdr:row>
      <xdr:rowOff>124183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1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134360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7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168379</xdr:rowOff>
    </xdr:from>
    <xdr:to>
      <xdr:col>7</xdr:col>
      <xdr:colOff>31750</xdr:colOff>
      <xdr:row>81</xdr:row>
      <xdr:rowOff>98529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108706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65441</xdr:rowOff>
    </xdr:from>
    <xdr:to>
      <xdr:col>23</xdr:col>
      <xdr:colOff>184150</xdr:colOff>
      <xdr:row>82</xdr:row>
      <xdr:rowOff>167041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37518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9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81291</xdr:rowOff>
    </xdr:from>
    <xdr:to>
      <xdr:col>19</xdr:col>
      <xdr:colOff>184150</xdr:colOff>
      <xdr:row>83</xdr:row>
      <xdr:rowOff>11441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4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167668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26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110120</xdr:rowOff>
    </xdr:from>
    <xdr:to>
      <xdr:col>15</xdr:col>
      <xdr:colOff>133350</xdr:colOff>
      <xdr:row>83</xdr:row>
      <xdr:rowOff>40270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6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25047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72135</xdr:rowOff>
    </xdr:from>
    <xdr:to>
      <xdr:col>11</xdr:col>
      <xdr:colOff>82550</xdr:colOff>
      <xdr:row>83</xdr:row>
      <xdr:rowOff>2285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158512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1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69013</xdr:rowOff>
    </xdr:from>
    <xdr:to>
      <xdr:col>7</xdr:col>
      <xdr:colOff>31750</xdr:colOff>
      <xdr:row>82</xdr:row>
      <xdr:rowOff>170613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155390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21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本町は類似団体と比較しても人口千人当たりの職員数が多いため、職員一人当たりの給与が低い状況となっている。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今後も定員適正化計画に基づき職員数を削減しつつ、財政状況を勘案しながら、まずは類似団体の平均値に近づくように努めていきたい。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107648</xdr:rowOff>
    </xdr:from>
    <xdr:to>
      <xdr:col>81</xdr:col>
      <xdr:colOff>44450</xdr:colOff>
      <xdr:row>80</xdr:row>
      <xdr:rowOff>107648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3823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96157</xdr:rowOff>
    </xdr:from>
    <xdr:to>
      <xdr:col>77</xdr:col>
      <xdr:colOff>44450</xdr:colOff>
      <xdr:row>80</xdr:row>
      <xdr:rowOff>107648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38121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50195</xdr:rowOff>
    </xdr:from>
    <xdr:to>
      <xdr:col>72</xdr:col>
      <xdr:colOff>203200</xdr:colOff>
      <xdr:row>80</xdr:row>
      <xdr:rowOff>96157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37661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15723</xdr:rowOff>
    </xdr:from>
    <xdr:to>
      <xdr:col>68</xdr:col>
      <xdr:colOff>152400</xdr:colOff>
      <xdr:row>80</xdr:row>
      <xdr:rowOff>50195</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37317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56848</xdr:rowOff>
    </xdr:from>
    <xdr:to>
      <xdr:col>81</xdr:col>
      <xdr:colOff>95250</xdr:colOff>
      <xdr:row>80</xdr:row>
      <xdr:rowOff>158448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73375</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61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56848</xdr:rowOff>
    </xdr:from>
    <xdr:to>
      <xdr:col>77</xdr:col>
      <xdr:colOff>95250</xdr:colOff>
      <xdr:row>80</xdr:row>
      <xdr:rowOff>158448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168625</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54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45357</xdr:rowOff>
    </xdr:from>
    <xdr:to>
      <xdr:col>73</xdr:col>
      <xdr:colOff>44450</xdr:colOff>
      <xdr:row>80</xdr:row>
      <xdr:rowOff>146957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157134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170845</xdr:rowOff>
    </xdr:from>
    <xdr:to>
      <xdr:col>68</xdr:col>
      <xdr:colOff>203200</xdr:colOff>
      <xdr:row>80</xdr:row>
      <xdr:rowOff>100995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3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111172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4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136373</xdr:rowOff>
    </xdr:from>
    <xdr:to>
      <xdr:col>64</xdr:col>
      <xdr:colOff>152400</xdr:colOff>
      <xdr:row>80</xdr:row>
      <xdr:rowOff>66523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76700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4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合併後の広大な面積により、公共施設が点在することから、職員数が多くならざるを得ない状況となっている。これにより類似団体内でも、低位となっている。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今後もますます人口減少が予想される中、住民サービスの低下を招かないよう組織・機構の再編を図り、適正な公共施設の配置及び定員の管理を行っていく。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153765</xdr:rowOff>
    </xdr:from>
    <xdr:to>
      <xdr:col>81</xdr:col>
      <xdr:colOff>44450</xdr:colOff>
      <xdr:row>62</xdr:row>
      <xdr:rowOff>5842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12215"/>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148336</xdr:rowOff>
    </xdr:from>
    <xdr:to>
      <xdr:col>77</xdr:col>
      <xdr:colOff>44450</xdr:colOff>
      <xdr:row>61</xdr:row>
      <xdr:rowOff>153765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0678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148336</xdr:rowOff>
    </xdr:from>
    <xdr:to>
      <xdr:col>72</xdr:col>
      <xdr:colOff>203200</xdr:colOff>
      <xdr:row>62</xdr:row>
      <xdr:rowOff>13081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60678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13081</xdr:rowOff>
    </xdr:from>
    <xdr:to>
      <xdr:col>68</xdr:col>
      <xdr:colOff>152400</xdr:colOff>
      <xdr:row>62</xdr:row>
      <xdr:rowOff>13081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642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48323</xdr:rowOff>
    </xdr:from>
    <xdr:to>
      <xdr:col>68</xdr:col>
      <xdr:colOff>203200</xdr:colOff>
      <xdr:row>59</xdr:row>
      <xdr:rowOff>149923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1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160100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93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41687</xdr:rowOff>
    </xdr:from>
    <xdr:to>
      <xdr:col>64</xdr:col>
      <xdr:colOff>152400</xdr:colOff>
      <xdr:row>59</xdr:row>
      <xdr:rowOff>143287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1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153464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92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126492</xdr:rowOff>
    </xdr:from>
    <xdr:to>
      <xdr:col>81</xdr:col>
      <xdr:colOff>95250</xdr:colOff>
      <xdr:row>62</xdr:row>
      <xdr:rowOff>56642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98569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5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102965</xdr:rowOff>
    </xdr:from>
    <xdr:to>
      <xdr:col>77</xdr:col>
      <xdr:colOff>95250</xdr:colOff>
      <xdr:row>62</xdr:row>
      <xdr:rowOff>33115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17892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97536</xdr:rowOff>
    </xdr:from>
    <xdr:to>
      <xdr:col>73</xdr:col>
      <xdr:colOff>44450</xdr:colOff>
      <xdr:row>62</xdr:row>
      <xdr:rowOff>27686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12463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133731</xdr:rowOff>
    </xdr:from>
    <xdr:to>
      <xdr:col>68</xdr:col>
      <xdr:colOff>203200</xdr:colOff>
      <xdr:row>62</xdr:row>
      <xdr:rowOff>63881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48658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7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133731</xdr:rowOff>
    </xdr:from>
    <xdr:to>
      <xdr:col>64</xdr:col>
      <xdr:colOff>152400</xdr:colOff>
      <xdr:row>62</xdr:row>
      <xdr:rowOff>63881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48658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7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実質公債比率については、前年度までは順調に減少していたが、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％となっており前年度と比して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これは、普通交付税について合併算定替の縮減影響等により減少したことによると思われる。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今後も段階的に影響を受けるものであることから、比率が著しく悪化しないよう地方債の借入を計画的に実施していく。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40</xdr:row>
      <xdr:rowOff>149981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735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41</xdr:row>
      <xdr:rowOff>58965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73509"/>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42</xdr:row>
      <xdr:rowOff>105833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88415"/>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164193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06733"/>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28925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32052</xdr:rowOff>
    </xdr:from>
    <xdr:to>
      <xdr:col>64</xdr:col>
      <xdr:colOff>152400</xdr:colOff>
      <xdr:row>42</xdr:row>
      <xdr:rowOff>133652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143829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71258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2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151086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78.0</a:t>
          </a:r>
          <a:r>
            <a:rPr kumimoji="1" lang="ja-JP" altLang="en-US" sz="1300">
              <a:latin typeface="ＭＳ Ｐゴシック" panose="020B0600070205080204" pitchFamily="50" charset="-128"/>
              <a:ea typeface="ＭＳ Ｐゴシック" panose="020B0600070205080204" pitchFamily="50" charset="-128"/>
            </a:rPr>
            <a:t>％となっており前年度と比して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の改善となったが、以前類似団体と比較しても高い水準にある。これは、自主財源に乏しく、どうしても地方債に頼らざるを得ない財政事情があるほか、一部事務組合における施設整備による地方債残高の影響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今後も計画的な地方債の借入と償還に努め、財政の健全化に努めていきたい。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83397</xdr:rowOff>
    </xdr:from>
    <xdr:to>
      <xdr:col>81</xdr:col>
      <xdr:colOff>44450</xdr:colOff>
      <xdr:row>17</xdr:row>
      <xdr:rowOff>127635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99804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127635</xdr:rowOff>
    </xdr:from>
    <xdr:to>
      <xdr:col>77</xdr:col>
      <xdr:colOff>44450</xdr:colOff>
      <xdr:row>19</xdr:row>
      <xdr:rowOff>1905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04228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1905</xdr:rowOff>
    </xdr:from>
    <xdr:to>
      <xdr:col>72</xdr:col>
      <xdr:colOff>203200</xdr:colOff>
      <xdr:row>19</xdr:row>
      <xdr:rowOff>43730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259455"/>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43730</xdr:rowOff>
    </xdr:from>
    <xdr:to>
      <xdr:col>68</xdr:col>
      <xdr:colOff>152400</xdr:colOff>
      <xdr:row>19</xdr:row>
      <xdr:rowOff>156337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3012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32597</xdr:rowOff>
    </xdr:from>
    <xdr:to>
      <xdr:col>81</xdr:col>
      <xdr:colOff>95250</xdr:colOff>
      <xdr:row>17</xdr:row>
      <xdr:rowOff>134197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4674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91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76835</xdr:rowOff>
    </xdr:from>
    <xdr:to>
      <xdr:col>77</xdr:col>
      <xdr:colOff>95250</xdr:colOff>
      <xdr:row>18</xdr:row>
      <xdr:rowOff>6985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163212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7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122555</xdr:rowOff>
    </xdr:from>
    <xdr:to>
      <xdr:col>73</xdr:col>
      <xdr:colOff>44450</xdr:colOff>
      <xdr:row>19</xdr:row>
      <xdr:rowOff>52705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37482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164380</xdr:rowOff>
    </xdr:from>
    <xdr:to>
      <xdr:col>68</xdr:col>
      <xdr:colOff>203200</xdr:colOff>
      <xdr:row>19</xdr:row>
      <xdr:rowOff>94530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2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105537</xdr:rowOff>
    </xdr:from>
    <xdr:to>
      <xdr:col>64</xdr:col>
      <xdr:colOff>152400</xdr:colOff>
      <xdr:row>20</xdr:row>
      <xdr:rowOff>35687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3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20464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44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9,132
128.34
7,681,020
7,139,044
522,228
4,697,054
9,185,647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年の合併により、一時的に膨らんだ職員数は。第１次定員適正化計画により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名退職１名採用を基準に、続く第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次定員適正化計画では、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名退職</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名採用を基準に職員数の適正な維持に努めてきた。現在第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次定員適正化計画を策定し、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名退職</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名採用を基準としている中で、徐々に類似団体内平均との差は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まで縮まってきている。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計画の着実な実施を行っていく。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72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95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26416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278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も特に構成割合が低いものとなっている。今後は職員数の減少と事務効率の向上から、業務の外部委託、指定管理者制度の活用や臨時職員の雇用等によるにより増加していくことも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事務事業の見直しなどを図りながら、引き続き物件費の抑制に努めていく。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127000</xdr:rowOff>
    </xdr:from>
    <xdr:to>
      <xdr:col>82</xdr:col>
      <xdr:colOff>107950</xdr:colOff>
      <xdr:row>13</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3558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149860</xdr:rowOff>
    </xdr:from>
    <xdr:to>
      <xdr:col>78</xdr:col>
      <xdr:colOff>69850</xdr:colOff>
      <xdr:row>13</xdr:row>
      <xdr:rowOff>155575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3787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155575</xdr:rowOff>
    </xdr:from>
    <xdr:to>
      <xdr:col>73</xdr:col>
      <xdr:colOff>180975</xdr:colOff>
      <xdr:row>13</xdr:row>
      <xdr:rowOff>167005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384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144145</xdr:rowOff>
    </xdr:from>
    <xdr:to>
      <xdr:col>69</xdr:col>
      <xdr:colOff>92075</xdr:colOff>
      <xdr:row>13</xdr:row>
      <xdr:rowOff>167005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72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150495</xdr:rowOff>
    </xdr:from>
    <xdr:to>
      <xdr:col>69</xdr:col>
      <xdr:colOff>142875</xdr:colOff>
      <xdr:row>15</xdr:row>
      <xdr:rowOff>80645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65422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76200</xdr:rowOff>
    </xdr:from>
    <xdr:to>
      <xdr:col>82</xdr:col>
      <xdr:colOff>158750</xdr:colOff>
      <xdr:row>14</xdr:row>
      <xdr:rowOff>6350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156227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1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99060</xdr:rowOff>
    </xdr:from>
    <xdr:to>
      <xdr:col>78</xdr:col>
      <xdr:colOff>120650</xdr:colOff>
      <xdr:row>14</xdr:row>
      <xdr:rowOff>29210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39387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09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104775</xdr:rowOff>
    </xdr:from>
    <xdr:to>
      <xdr:col>74</xdr:col>
      <xdr:colOff>31750</xdr:colOff>
      <xdr:row>14</xdr:row>
      <xdr:rowOff>34925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45102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116205</xdr:rowOff>
    </xdr:from>
    <xdr:to>
      <xdr:col>69</xdr:col>
      <xdr:colOff>142875</xdr:colOff>
      <xdr:row>14</xdr:row>
      <xdr:rowOff>46355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56532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1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93345</xdr:rowOff>
    </xdr:from>
    <xdr:to>
      <xdr:col>65</xdr:col>
      <xdr:colOff>53975</xdr:colOff>
      <xdr:row>14</xdr:row>
      <xdr:rowOff>23495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33672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全国的な少子高齢化により、福祉医療費等の扶助費が上昇する傾向にある平成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今後も、本町では更なる高齢化が進むことが予想されるため、できる限り予防に力を注ぎ、今後の扶助費の上昇を抑制できるような施策を講じていく。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57150</xdr:rowOff>
    </xdr:from>
    <xdr:to>
      <xdr:col>11</xdr:col>
      <xdr:colOff>60325</xdr:colOff>
      <xdr:row>56</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類似団体の平均値に近しい値をとっており、本年は前年度より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ポイント減少した。これは国民健康保険事業の運営への繰出金が減少したことが要因となっている。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今後は、施設の老朽化対策が控える簡易水道事業会計や農業集落排水事業会計への繰出金の増加が予想される。これらの事業会計ではコスト管理をしっかり行いながら適切な繰出を行うよう努めていく。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83566</xdr:rowOff>
    </xdr:from>
    <xdr:to>
      <xdr:col>82</xdr:col>
      <xdr:colOff>107950</xdr:colOff>
      <xdr:row>57</xdr:row>
      <xdr:rowOff>138430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562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74422</xdr:rowOff>
    </xdr:from>
    <xdr:to>
      <xdr:col>78</xdr:col>
      <xdr:colOff>69850</xdr:colOff>
      <xdr:row>57</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47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74422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739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60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32766</xdr:rowOff>
    </xdr:from>
    <xdr:to>
      <xdr:col>82</xdr:col>
      <xdr:colOff>158750</xdr:colOff>
      <xdr:row>57</xdr:row>
      <xdr:rowOff>134366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4843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23622</xdr:rowOff>
    </xdr:from>
    <xdr:to>
      <xdr:col>74</xdr:col>
      <xdr:colOff>31750</xdr:colOff>
      <xdr:row>57</xdr:row>
      <xdr:rowOff>125222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109999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団体等への補助金や一部事務組合への負担金、補助金等の経常経費構成比率については、類似団体の中では中位に位置している。団体の補助金については、今後も適正な規模の補助金の設定を実施していく。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本年度は前年度と比べ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ポイントの増加となったが、一部事務組合への負担金の増加が主な要因となっている。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357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163576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58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8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自主財源が乏しく、各種事業を行うに当たっては地方債による財源措置が不可欠となっている当町の財政運営の状況では、類似団体平均値と比べても</a:t>
          </a:r>
          <a:r>
            <a:rPr kumimoji="1" lang="en-US" altLang="ja-JP" sz="1200">
              <a:latin typeface="ＭＳ Ｐゴシック" panose="020B0600070205080204" pitchFamily="50" charset="-128"/>
              <a:ea typeface="ＭＳ Ｐゴシック" panose="020B0600070205080204" pitchFamily="50" charset="-128"/>
            </a:rPr>
            <a:t>8.9</a:t>
          </a:r>
          <a:r>
            <a:rPr kumimoji="1" lang="ja-JP" altLang="en-US" sz="1200">
              <a:latin typeface="ＭＳ Ｐゴシック" panose="020B0600070205080204" pitchFamily="50" charset="-128"/>
              <a:ea typeface="ＭＳ Ｐゴシック" panose="020B0600070205080204" pitchFamily="50" charset="-128"/>
            </a:rPr>
            <a:t>ポイントと大きい状況にある。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年度において、数字が</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ポイント悪化した要因は、平成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年度に実施した一部事務組合の施設整備に要した起債の償還が始まったことによる。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今後の償還計画を照らし合わせながら、新規事業の内容を精査し抑制に努める。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101854</xdr:rowOff>
    </xdr:from>
    <xdr:to>
      <xdr:col>24</xdr:col>
      <xdr:colOff>25400</xdr:colOff>
      <xdr:row>79</xdr:row>
      <xdr:rowOff>147574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6464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101854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5458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124713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5458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124713</xdr:rowOff>
    </xdr:from>
    <xdr:to>
      <xdr:col>11</xdr:col>
      <xdr:colOff>9525</xdr:colOff>
      <xdr:row>80</xdr:row>
      <xdr:rowOff>21844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6692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96774</xdr:rowOff>
    </xdr:from>
    <xdr:to>
      <xdr:col>24</xdr:col>
      <xdr:colOff>76200</xdr:colOff>
      <xdr:row>80</xdr:row>
      <xdr:rowOff>26924</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5351</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51054</xdr:rowOff>
    </xdr:from>
    <xdr:to>
      <xdr:col>20</xdr:col>
      <xdr:colOff>38100</xdr:colOff>
      <xdr:row>79</xdr:row>
      <xdr:rowOff>152654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137431</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73913</xdr:rowOff>
    </xdr:from>
    <xdr:to>
      <xdr:col>11</xdr:col>
      <xdr:colOff>60325</xdr:colOff>
      <xdr:row>80</xdr:row>
      <xdr:rowOff>4063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142494</xdr:rowOff>
    </xdr:from>
    <xdr:to>
      <xdr:col>6</xdr:col>
      <xdr:colOff>171450</xdr:colOff>
      <xdr:row>80</xdr:row>
      <xdr:rowOff>72644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57421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類似団体や全国平均と比較しても割合が低く、公債費以外の支出については十分な削減が行われていると考える。</a:t>
          </a:r>
        </a:p>
        <a:p>
          <a:r>
            <a:rPr kumimoji="1" lang="ja-JP" altLang="en-US" sz="1300">
              <a:latin typeface="ＭＳ Ｐゴシック" panose="020B0600070205080204" pitchFamily="50" charset="-128"/>
              <a:ea typeface="ＭＳ Ｐゴシック" panose="020B0600070205080204" pitchFamily="50" charset="-128"/>
            </a:rPr>
            <a:t>　今後も、交付金等特定財源を伴わない事業については、十分に協議を行い、経常収支の健全化に努める。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97282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2951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92710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4782800" y="12887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2887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75</xdr:row>
      <xdr:rowOff>33274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28371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63009</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153924</xdr:rowOff>
    </xdr:from>
    <xdr:to>
      <xdr:col>69</xdr:col>
      <xdr:colOff>142875</xdr:colOff>
      <xdr:row>75</xdr:row>
      <xdr:rowOff>84074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94251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97011</xdr:rowOff>
    </xdr:from>
    <xdr:to>
      <xdr:col>29</xdr:col>
      <xdr:colOff>127000</xdr:colOff>
      <xdr:row>15</xdr:row>
      <xdr:rowOff>1867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44936"/>
          <a:ext cx="647700" cy="76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123126</xdr:rowOff>
    </xdr:from>
    <xdr:to>
      <xdr:col>26</xdr:col>
      <xdr:colOff>50800</xdr:colOff>
      <xdr:row>15</xdr:row>
      <xdr:rowOff>1867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571051"/>
          <a:ext cx="698500" cy="5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123126</xdr:rowOff>
    </xdr:from>
    <xdr:to>
      <xdr:col>22</xdr:col>
      <xdr:colOff>114300</xdr:colOff>
      <xdr:row>14</xdr:row>
      <xdr:rowOff>150302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71051"/>
          <a:ext cx="698500" cy="27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150302</xdr:rowOff>
    </xdr:from>
    <xdr:to>
      <xdr:col>18</xdr:col>
      <xdr:colOff>177800</xdr:colOff>
      <xdr:row>15</xdr:row>
      <xdr:rowOff>8451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98227"/>
          <a:ext cx="698500" cy="29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40468</xdr:rowOff>
    </xdr:from>
    <xdr:to>
      <xdr:col>19</xdr:col>
      <xdr:colOff>38100</xdr:colOff>
      <xdr:row>19</xdr:row>
      <xdr:rowOff>142068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126845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67690</xdr:rowOff>
    </xdr:from>
    <xdr:to>
      <xdr:col>15</xdr:col>
      <xdr:colOff>101600</xdr:colOff>
      <xdr:row>19</xdr:row>
      <xdr:rowOff>169290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72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154067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5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46211</xdr:rowOff>
    </xdr:from>
    <xdr:to>
      <xdr:col>29</xdr:col>
      <xdr:colOff>177800</xdr:colOff>
      <xdr:row>14</xdr:row>
      <xdr:rowOff>147811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94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62738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3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122517</xdr:rowOff>
    </xdr:from>
    <xdr:to>
      <xdr:col>26</xdr:col>
      <xdr:colOff>101600</xdr:colOff>
      <xdr:row>15</xdr:row>
      <xdr:rowOff>52667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70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62844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3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72326</xdr:rowOff>
    </xdr:from>
    <xdr:to>
      <xdr:col>22</xdr:col>
      <xdr:colOff>165100</xdr:colOff>
      <xdr:row>15</xdr:row>
      <xdr:rowOff>2476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2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12653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8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99502</xdr:rowOff>
    </xdr:from>
    <xdr:to>
      <xdr:col>19</xdr:col>
      <xdr:colOff>38100</xdr:colOff>
      <xdr:row>15</xdr:row>
      <xdr:rowOff>29652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47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39829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1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129101</xdr:rowOff>
    </xdr:from>
    <xdr:to>
      <xdr:col>15</xdr:col>
      <xdr:colOff>101600</xdr:colOff>
      <xdr:row>15</xdr:row>
      <xdr:rowOff>59251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7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69428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4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79954</xdr:rowOff>
    </xdr:from>
    <xdr:to>
      <xdr:col>29</xdr:col>
      <xdr:colOff>127000</xdr:colOff>
      <xdr:row>35</xdr:row>
      <xdr:rowOff>141059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90304"/>
          <a:ext cx="647700" cy="6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141059</xdr:rowOff>
    </xdr:from>
    <xdr:to>
      <xdr:col>26</xdr:col>
      <xdr:colOff>50800</xdr:colOff>
      <xdr:row>35</xdr:row>
      <xdr:rowOff>275361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51409"/>
          <a:ext cx="698500" cy="13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180012</xdr:rowOff>
    </xdr:from>
    <xdr:to>
      <xdr:col>22</xdr:col>
      <xdr:colOff>114300</xdr:colOff>
      <xdr:row>35</xdr:row>
      <xdr:rowOff>275361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90362"/>
          <a:ext cx="698500" cy="9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264571</xdr:rowOff>
    </xdr:from>
    <xdr:to>
      <xdr:col>18</xdr:col>
      <xdr:colOff>177800</xdr:colOff>
      <xdr:row>35</xdr:row>
      <xdr:rowOff>180012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32021"/>
          <a:ext cx="698500" cy="258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29074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317408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29154</xdr:rowOff>
    </xdr:from>
    <xdr:to>
      <xdr:col>29</xdr:col>
      <xdr:colOff>177800</xdr:colOff>
      <xdr:row>35</xdr:row>
      <xdr:rowOff>130754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3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217131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8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90259</xdr:rowOff>
    </xdr:from>
    <xdr:to>
      <xdr:col>26</xdr:col>
      <xdr:colOff>101600</xdr:colOff>
      <xdr:row>35</xdr:row>
      <xdr:rowOff>191859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00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202036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6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224561</xdr:rowOff>
    </xdr:from>
    <xdr:to>
      <xdr:col>22</xdr:col>
      <xdr:colOff>165100</xdr:colOff>
      <xdr:row>35</xdr:row>
      <xdr:rowOff>326161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3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336338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129212</xdr:rowOff>
    </xdr:from>
    <xdr:to>
      <xdr:col>19</xdr:col>
      <xdr:colOff>38100</xdr:colOff>
      <xdr:row>35</xdr:row>
      <xdr:rowOff>230812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39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240989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0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213771</xdr:rowOff>
    </xdr:from>
    <xdr:to>
      <xdr:col>15</xdr:col>
      <xdr:colOff>101600</xdr:colOff>
      <xdr:row>34</xdr:row>
      <xdr:rowOff>315371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81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325548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5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9,132
128.34
7,681,020
7,139,044
522,228
4,697,054
9,185,647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43292</xdr:rowOff>
    </xdr:from>
    <xdr:to>
      <xdr:col>24</xdr:col>
      <xdr:colOff>63500</xdr:colOff>
      <xdr:row>35</xdr:row>
      <xdr:rowOff>54325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44042"/>
          <a:ext cx="8382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146406</xdr:rowOff>
    </xdr:from>
    <xdr:to>
      <xdr:col>19</xdr:col>
      <xdr:colOff>177800</xdr:colOff>
      <xdr:row>35</xdr:row>
      <xdr:rowOff>43292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75706"/>
          <a:ext cx="889000" cy="6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146406</xdr:rowOff>
    </xdr:from>
    <xdr:to>
      <xdr:col>15</xdr:col>
      <xdr:colOff>50800</xdr:colOff>
      <xdr:row>34</xdr:row>
      <xdr:rowOff>166462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5706"/>
          <a:ext cx="889000" cy="2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166462</xdr:rowOff>
    </xdr:from>
    <xdr:to>
      <xdr:col>10</xdr:col>
      <xdr:colOff>114300</xdr:colOff>
      <xdr:row>35</xdr:row>
      <xdr:rowOff>21849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95762"/>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3525</xdr:rowOff>
    </xdr:from>
    <xdr:to>
      <xdr:col>24</xdr:col>
      <xdr:colOff>114300</xdr:colOff>
      <xdr:row>35</xdr:row>
      <xdr:rowOff>105125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26402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5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163942</xdr:rowOff>
    </xdr:from>
    <xdr:to>
      <xdr:col>20</xdr:col>
      <xdr:colOff>38100</xdr:colOff>
      <xdr:row>35</xdr:row>
      <xdr:rowOff>94092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110619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6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95606</xdr:rowOff>
    </xdr:from>
    <xdr:to>
      <xdr:col>15</xdr:col>
      <xdr:colOff>101600</xdr:colOff>
      <xdr:row>35</xdr:row>
      <xdr:rowOff>25756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42283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0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115662</xdr:rowOff>
    </xdr:from>
    <xdr:to>
      <xdr:col>10</xdr:col>
      <xdr:colOff>165100</xdr:colOff>
      <xdr:row>35</xdr:row>
      <xdr:rowOff>45812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62339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2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142499</xdr:rowOff>
    </xdr:from>
    <xdr:to>
      <xdr:col>6</xdr:col>
      <xdr:colOff>38100</xdr:colOff>
      <xdr:row>35</xdr:row>
      <xdr:rowOff>72649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89176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4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115576</xdr:rowOff>
    </xdr:from>
    <xdr:to>
      <xdr:col>24</xdr:col>
      <xdr:colOff>63500</xdr:colOff>
      <xdr:row>57</xdr:row>
      <xdr:rowOff>147155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88226"/>
          <a:ext cx="8382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115576</xdr:rowOff>
    </xdr:from>
    <xdr:to>
      <xdr:col>19</xdr:col>
      <xdr:colOff>177800</xdr:colOff>
      <xdr:row>57</xdr:row>
      <xdr:rowOff>119263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88226"/>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119263</xdr:rowOff>
    </xdr:from>
    <xdr:to>
      <xdr:col>15</xdr:col>
      <xdr:colOff>50800</xdr:colOff>
      <xdr:row>57</xdr:row>
      <xdr:rowOff>155983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91913"/>
          <a:ext cx="889000" cy="3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155983</xdr:rowOff>
    </xdr:from>
    <xdr:to>
      <xdr:col>10</xdr:col>
      <xdr:colOff>114300</xdr:colOff>
      <xdr:row>57</xdr:row>
      <xdr:rowOff>160003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28633"/>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145100</xdr:rowOff>
    </xdr:from>
    <xdr:to>
      <xdr:col>10</xdr:col>
      <xdr:colOff>165100</xdr:colOff>
      <xdr:row>58</xdr:row>
      <xdr:rowOff>75250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91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66377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1001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158806</xdr:rowOff>
    </xdr:from>
    <xdr:to>
      <xdr:col>6</xdr:col>
      <xdr:colOff>38100</xdr:colOff>
      <xdr:row>58</xdr:row>
      <xdr:rowOff>88956</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93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80083</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1002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96355</xdr:rowOff>
    </xdr:from>
    <xdr:to>
      <xdr:col>24</xdr:col>
      <xdr:colOff>114300</xdr:colOff>
      <xdr:row>58</xdr:row>
      <xdr:rowOff>26505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11282</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64776</xdr:rowOff>
    </xdr:from>
    <xdr:to>
      <xdr:col>20</xdr:col>
      <xdr:colOff>38100</xdr:colOff>
      <xdr:row>57</xdr:row>
      <xdr:rowOff>166376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157503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3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68463</xdr:rowOff>
    </xdr:from>
    <xdr:to>
      <xdr:col>15</xdr:col>
      <xdr:colOff>101600</xdr:colOff>
      <xdr:row>57</xdr:row>
      <xdr:rowOff>170063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4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161190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3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105183</xdr:rowOff>
    </xdr:from>
    <xdr:to>
      <xdr:col>10</xdr:col>
      <xdr:colOff>165100</xdr:colOff>
      <xdr:row>58</xdr:row>
      <xdr:rowOff>35333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51860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65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109203</xdr:rowOff>
    </xdr:from>
    <xdr:to>
      <xdr:col>6</xdr:col>
      <xdr:colOff>38100</xdr:colOff>
      <xdr:row>58</xdr:row>
      <xdr:rowOff>39353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55880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6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5702</xdr:rowOff>
    </xdr:from>
    <xdr:to>
      <xdr:col>24</xdr:col>
      <xdr:colOff>63500</xdr:colOff>
      <xdr:row>78</xdr:row>
      <xdr:rowOff>157187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78802"/>
          <a:ext cx="838200" cy="1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157187</xdr:rowOff>
    </xdr:from>
    <xdr:to>
      <xdr:col>19</xdr:col>
      <xdr:colOff>177800</xdr:colOff>
      <xdr:row>78</xdr:row>
      <xdr:rowOff>160846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30287"/>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160846</xdr:rowOff>
    </xdr:from>
    <xdr:to>
      <xdr:col>15</xdr:col>
      <xdr:colOff>50800</xdr:colOff>
      <xdr:row>78</xdr:row>
      <xdr:rowOff>166732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33946"/>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142729</xdr:rowOff>
    </xdr:from>
    <xdr:to>
      <xdr:col>10</xdr:col>
      <xdr:colOff>114300</xdr:colOff>
      <xdr:row>78</xdr:row>
      <xdr:rowOff>166732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15829"/>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50285</xdr:rowOff>
    </xdr:from>
    <xdr:to>
      <xdr:col>10</xdr:col>
      <xdr:colOff>165100</xdr:colOff>
      <xdr:row>78</xdr:row>
      <xdr:rowOff>151885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168412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61068</xdr:rowOff>
    </xdr:from>
    <xdr:to>
      <xdr:col>6</xdr:col>
      <xdr:colOff>38100</xdr:colOff>
      <xdr:row>78</xdr:row>
      <xdr:rowOff>162668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3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7745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0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126352</xdr:rowOff>
    </xdr:from>
    <xdr:to>
      <xdr:col>24</xdr:col>
      <xdr:colOff>114300</xdr:colOff>
      <xdr:row>78</xdr:row>
      <xdr:rowOff>56502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104779</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106387</xdr:rowOff>
    </xdr:from>
    <xdr:to>
      <xdr:col>20</xdr:col>
      <xdr:colOff>38100</xdr:colOff>
      <xdr:row>79</xdr:row>
      <xdr:rowOff>36537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27664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7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110046</xdr:rowOff>
    </xdr:from>
    <xdr:to>
      <xdr:col>15</xdr:col>
      <xdr:colOff>101600</xdr:colOff>
      <xdr:row>79</xdr:row>
      <xdr:rowOff>40196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31323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7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115932</xdr:rowOff>
    </xdr:from>
    <xdr:to>
      <xdr:col>10</xdr:col>
      <xdr:colOff>165100</xdr:colOff>
      <xdr:row>79</xdr:row>
      <xdr:rowOff>46082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37209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91929</xdr:rowOff>
    </xdr:from>
    <xdr:to>
      <xdr:col>6</xdr:col>
      <xdr:colOff>38100</xdr:colOff>
      <xdr:row>79</xdr:row>
      <xdr:rowOff>22079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13206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5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90818</xdr:rowOff>
    </xdr:from>
    <xdr:to>
      <xdr:col>24</xdr:col>
      <xdr:colOff>63500</xdr:colOff>
      <xdr:row>97</xdr:row>
      <xdr:rowOff>115990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21468"/>
          <a:ext cx="8382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90818</xdr:rowOff>
    </xdr:from>
    <xdr:to>
      <xdr:col>19</xdr:col>
      <xdr:colOff>177800</xdr:colOff>
      <xdr:row>97</xdr:row>
      <xdr:rowOff>138291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21468"/>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135776</xdr:rowOff>
    </xdr:from>
    <xdr:to>
      <xdr:col>15</xdr:col>
      <xdr:colOff>50800</xdr:colOff>
      <xdr:row>97</xdr:row>
      <xdr:rowOff>138291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6642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135776</xdr:rowOff>
    </xdr:from>
    <xdr:to>
      <xdr:col>10</xdr:col>
      <xdr:colOff>114300</xdr:colOff>
      <xdr:row>98</xdr:row>
      <xdr:rowOff>36906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66426"/>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120002</xdr:rowOff>
    </xdr:from>
    <xdr:to>
      <xdr:col>10</xdr:col>
      <xdr:colOff>165100</xdr:colOff>
      <xdr:row>97</xdr:row>
      <xdr:rowOff>50152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66679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20777</xdr:rowOff>
    </xdr:from>
    <xdr:to>
      <xdr:col>6</xdr:col>
      <xdr:colOff>38100</xdr:colOff>
      <xdr:row>97</xdr:row>
      <xdr:rowOff>122377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65190</xdr:rowOff>
    </xdr:from>
    <xdr:to>
      <xdr:col>24</xdr:col>
      <xdr:colOff>114300</xdr:colOff>
      <xdr:row>97</xdr:row>
      <xdr:rowOff>166790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43617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40018</xdr:rowOff>
    </xdr:from>
    <xdr:to>
      <xdr:col>20</xdr:col>
      <xdr:colOff>38100</xdr:colOff>
      <xdr:row>97</xdr:row>
      <xdr:rowOff>141618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87491</xdr:rowOff>
    </xdr:from>
    <xdr:to>
      <xdr:col>15</xdr:col>
      <xdr:colOff>101600</xdr:colOff>
      <xdr:row>98</xdr:row>
      <xdr:rowOff>17641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1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84976</xdr:rowOff>
    </xdr:from>
    <xdr:to>
      <xdr:col>10</xdr:col>
      <xdr:colOff>165100</xdr:colOff>
      <xdr:row>98</xdr:row>
      <xdr:rowOff>15126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6253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0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157556</xdr:rowOff>
    </xdr:from>
    <xdr:to>
      <xdr:col>6</xdr:col>
      <xdr:colOff>38100</xdr:colOff>
      <xdr:row>98</xdr:row>
      <xdr:rowOff>87706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78833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86009</xdr:rowOff>
    </xdr:from>
    <xdr:to>
      <xdr:col>55</xdr:col>
      <xdr:colOff>0</xdr:colOff>
      <xdr:row>37</xdr:row>
      <xdr:rowOff>103524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29659"/>
          <a:ext cx="8382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75196</xdr:rowOff>
    </xdr:from>
    <xdr:to>
      <xdr:col>50</xdr:col>
      <xdr:colOff>114300</xdr:colOff>
      <xdr:row>37</xdr:row>
      <xdr:rowOff>103524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18846"/>
          <a:ext cx="889000" cy="2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40277</xdr:rowOff>
    </xdr:from>
    <xdr:to>
      <xdr:col>45</xdr:col>
      <xdr:colOff>177800</xdr:colOff>
      <xdr:row>37</xdr:row>
      <xdr:rowOff>75196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83927"/>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40277</xdr:rowOff>
    </xdr:from>
    <xdr:to>
      <xdr:col>41</xdr:col>
      <xdr:colOff>50800</xdr:colOff>
      <xdr:row>37</xdr:row>
      <xdr:rowOff>80941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83927"/>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97815</xdr:rowOff>
    </xdr:from>
    <xdr:to>
      <xdr:col>41</xdr:col>
      <xdr:colOff>101600</xdr:colOff>
      <xdr:row>38</xdr:row>
      <xdr:rowOff>27966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414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19093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102136</xdr:rowOff>
    </xdr:from>
    <xdr:to>
      <xdr:col>36</xdr:col>
      <xdr:colOff>165100</xdr:colOff>
      <xdr:row>38</xdr:row>
      <xdr:rowOff>32286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23413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3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35209</xdr:rowOff>
    </xdr:from>
    <xdr:to>
      <xdr:col>55</xdr:col>
      <xdr:colOff>50800</xdr:colOff>
      <xdr:row>37</xdr:row>
      <xdr:rowOff>136809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13636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52724</xdr:rowOff>
    </xdr:from>
    <xdr:to>
      <xdr:col>50</xdr:col>
      <xdr:colOff>165100</xdr:colOff>
      <xdr:row>37</xdr:row>
      <xdr:rowOff>154324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145451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24396</xdr:rowOff>
    </xdr:from>
    <xdr:to>
      <xdr:col>46</xdr:col>
      <xdr:colOff>38100</xdr:colOff>
      <xdr:row>37</xdr:row>
      <xdr:rowOff>125996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142523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160927</xdr:rowOff>
    </xdr:from>
    <xdr:to>
      <xdr:col>41</xdr:col>
      <xdr:colOff>101600</xdr:colOff>
      <xdr:row>37</xdr:row>
      <xdr:rowOff>91077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107604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30141</xdr:rowOff>
    </xdr:from>
    <xdr:to>
      <xdr:col>36</xdr:col>
      <xdr:colOff>165100</xdr:colOff>
      <xdr:row>37</xdr:row>
      <xdr:rowOff>131741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7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148268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4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118028</xdr:rowOff>
    </xdr:from>
    <xdr:to>
      <xdr:col>55</xdr:col>
      <xdr:colOff>0</xdr:colOff>
      <xdr:row>58</xdr:row>
      <xdr:rowOff>122808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62128"/>
          <a:ext cx="8382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120515</xdr:rowOff>
    </xdr:from>
    <xdr:to>
      <xdr:col>50</xdr:col>
      <xdr:colOff>114300</xdr:colOff>
      <xdr:row>58</xdr:row>
      <xdr:rowOff>122808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64615"/>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116134</xdr:rowOff>
    </xdr:from>
    <xdr:to>
      <xdr:col>45</xdr:col>
      <xdr:colOff>177800</xdr:colOff>
      <xdr:row>58</xdr:row>
      <xdr:rowOff>120515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60234"/>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110417</xdr:rowOff>
    </xdr:from>
    <xdr:to>
      <xdr:col>41</xdr:col>
      <xdr:colOff>50800</xdr:colOff>
      <xdr:row>58</xdr:row>
      <xdr:rowOff>116134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54517"/>
          <a:ext cx="889000" cy="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67906</xdr:rowOff>
    </xdr:from>
    <xdr:to>
      <xdr:col>41</xdr:col>
      <xdr:colOff>101600</xdr:colOff>
      <xdr:row>58</xdr:row>
      <xdr:rowOff>169506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160633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101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69984</xdr:rowOff>
    </xdr:from>
    <xdr:to>
      <xdr:col>36</xdr:col>
      <xdr:colOff>165100</xdr:colOff>
      <xdr:row>59</xdr:row>
      <xdr:rowOff>134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162711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1010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67228</xdr:rowOff>
    </xdr:from>
    <xdr:to>
      <xdr:col>55</xdr:col>
      <xdr:colOff>50800</xdr:colOff>
      <xdr:row>58</xdr:row>
      <xdr:rowOff>168828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8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72008</xdr:rowOff>
    </xdr:from>
    <xdr:to>
      <xdr:col>50</xdr:col>
      <xdr:colOff>165100</xdr:colOff>
      <xdr:row>59</xdr:row>
      <xdr:rowOff>2158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164735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69715</xdr:rowOff>
    </xdr:from>
    <xdr:to>
      <xdr:col>46</xdr:col>
      <xdr:colOff>38100</xdr:colOff>
      <xdr:row>58</xdr:row>
      <xdr:rowOff>171315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162442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65334</xdr:rowOff>
    </xdr:from>
    <xdr:to>
      <xdr:col>41</xdr:col>
      <xdr:colOff>101600</xdr:colOff>
      <xdr:row>58</xdr:row>
      <xdr:rowOff>166934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12011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59617</xdr:rowOff>
    </xdr:from>
    <xdr:to>
      <xdr:col>36</xdr:col>
      <xdr:colOff>165100</xdr:colOff>
      <xdr:row>58</xdr:row>
      <xdr:rowOff>161217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6294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7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136212</xdr:rowOff>
    </xdr:from>
    <xdr:to>
      <xdr:col>55</xdr:col>
      <xdr:colOff>0</xdr:colOff>
      <xdr:row>78</xdr:row>
      <xdr:rowOff>138018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9312"/>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136212</xdr:rowOff>
    </xdr:from>
    <xdr:to>
      <xdr:col>50</xdr:col>
      <xdr:colOff>114300</xdr:colOff>
      <xdr:row>78</xdr:row>
      <xdr:rowOff>137480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9312"/>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128226</xdr:rowOff>
    </xdr:from>
    <xdr:to>
      <xdr:col>45</xdr:col>
      <xdr:colOff>177800</xdr:colOff>
      <xdr:row>78</xdr:row>
      <xdr:rowOff>137480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1326"/>
          <a:ext cx="889000" cy="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80159</xdr:rowOff>
    </xdr:from>
    <xdr:to>
      <xdr:col>41</xdr:col>
      <xdr:colOff>101600</xdr:colOff>
      <xdr:row>79</xdr:row>
      <xdr:rowOff>10309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87218</xdr:rowOff>
    </xdr:from>
    <xdr:to>
      <xdr:col>55</xdr:col>
      <xdr:colOff>50800</xdr:colOff>
      <xdr:row>79</xdr:row>
      <xdr:rowOff>17368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85412</xdr:rowOff>
    </xdr:from>
    <xdr:to>
      <xdr:col>50</xdr:col>
      <xdr:colOff>165100</xdr:colOff>
      <xdr:row>79</xdr:row>
      <xdr:rowOff>15562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6689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5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86680</xdr:rowOff>
    </xdr:from>
    <xdr:to>
      <xdr:col>46</xdr:col>
      <xdr:colOff>38100</xdr:colOff>
      <xdr:row>79</xdr:row>
      <xdr:rowOff>16830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7957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77426</xdr:rowOff>
    </xdr:from>
    <xdr:to>
      <xdr:col>41</xdr:col>
      <xdr:colOff>101600</xdr:colOff>
      <xdr:row>79</xdr:row>
      <xdr:rowOff>7576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24103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2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100609</xdr:rowOff>
    </xdr:from>
    <xdr:to>
      <xdr:col>55</xdr:col>
      <xdr:colOff>0</xdr:colOff>
      <xdr:row>98</xdr:row>
      <xdr:rowOff>21610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31259"/>
          <a:ext cx="838200" cy="9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21610</xdr:rowOff>
    </xdr:from>
    <xdr:to>
      <xdr:col>50</xdr:col>
      <xdr:colOff>114300</xdr:colOff>
      <xdr:row>98</xdr:row>
      <xdr:rowOff>35809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23710"/>
          <a:ext cx="889000" cy="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35809</xdr:rowOff>
    </xdr:from>
    <xdr:to>
      <xdr:col>45</xdr:col>
      <xdr:colOff>177800</xdr:colOff>
      <xdr:row>98</xdr:row>
      <xdr:rowOff>73017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37909"/>
          <a:ext cx="889000" cy="3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10505</xdr:rowOff>
    </xdr:from>
    <xdr:to>
      <xdr:col>41</xdr:col>
      <xdr:colOff>101600</xdr:colOff>
      <xdr:row>98</xdr:row>
      <xdr:rowOff>112105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81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128632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49809</xdr:rowOff>
    </xdr:from>
    <xdr:to>
      <xdr:col>55</xdr:col>
      <xdr:colOff>50800</xdr:colOff>
      <xdr:row>97</xdr:row>
      <xdr:rowOff>151409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72686</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53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142260</xdr:rowOff>
    </xdr:from>
    <xdr:to>
      <xdr:col>50</xdr:col>
      <xdr:colOff>165100</xdr:colOff>
      <xdr:row>98</xdr:row>
      <xdr:rowOff>72410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63537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6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156459</xdr:rowOff>
    </xdr:from>
    <xdr:to>
      <xdr:col>46</xdr:col>
      <xdr:colOff>38100</xdr:colOff>
      <xdr:row>98</xdr:row>
      <xdr:rowOff>86609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103136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5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22217</xdr:rowOff>
    </xdr:from>
    <xdr:to>
      <xdr:col>41</xdr:col>
      <xdr:colOff>101600</xdr:colOff>
      <xdr:row>98</xdr:row>
      <xdr:rowOff>123817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114944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36011</xdr:rowOff>
    </xdr:from>
    <xdr:to>
      <xdr:col>85</xdr:col>
      <xdr:colOff>127000</xdr:colOff>
      <xdr:row>39</xdr:row>
      <xdr:rowOff>44174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22561"/>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44174</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3072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38787</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25337"/>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32881</xdr:rowOff>
    </xdr:from>
    <xdr:to>
      <xdr:col>71</xdr:col>
      <xdr:colOff>177800</xdr:colOff>
      <xdr:row>39</xdr:row>
      <xdr:rowOff>38787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19431"/>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156162</xdr:rowOff>
    </xdr:from>
    <xdr:to>
      <xdr:col>72</xdr:col>
      <xdr:colOff>38100</xdr:colOff>
      <xdr:row>39</xdr:row>
      <xdr:rowOff>86312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102839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44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154298</xdr:rowOff>
    </xdr:from>
    <xdr:to>
      <xdr:col>67</xdr:col>
      <xdr:colOff>101600</xdr:colOff>
      <xdr:row>39</xdr:row>
      <xdr:rowOff>84448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75575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76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156661</xdr:rowOff>
    </xdr:from>
    <xdr:to>
      <xdr:col>85</xdr:col>
      <xdr:colOff>177800</xdr:colOff>
      <xdr:row>39</xdr:row>
      <xdr:rowOff>86811</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164824</xdr:rowOff>
    </xdr:from>
    <xdr:to>
      <xdr:col>81</xdr:col>
      <xdr:colOff>101600</xdr:colOff>
      <xdr:row>39</xdr:row>
      <xdr:rowOff>94974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86101</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77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159437</xdr:rowOff>
    </xdr:from>
    <xdr:to>
      <xdr:col>72</xdr:col>
      <xdr:colOff>38100</xdr:colOff>
      <xdr:row>39</xdr:row>
      <xdr:rowOff>89587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80714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153531</xdr:rowOff>
    </xdr:from>
    <xdr:to>
      <xdr:col>67</xdr:col>
      <xdr:colOff>101600</xdr:colOff>
      <xdr:row>39</xdr:row>
      <xdr:rowOff>83681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100208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73484</xdr:rowOff>
    </xdr:from>
    <xdr:to>
      <xdr:col>85</xdr:col>
      <xdr:colOff>127000</xdr:colOff>
      <xdr:row>75</xdr:row>
      <xdr:rowOff>91708</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5481300" y="12932234"/>
          <a:ext cx="8382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91708</xdr:rowOff>
    </xdr:from>
    <xdr:to>
      <xdr:col>81</xdr:col>
      <xdr:colOff>50800</xdr:colOff>
      <xdr:row>75</xdr:row>
      <xdr:rowOff>139924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4592300" y="12950458"/>
          <a:ext cx="889000" cy="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129440</xdr:rowOff>
    </xdr:from>
    <xdr:to>
      <xdr:col>76</xdr:col>
      <xdr:colOff>114300</xdr:colOff>
      <xdr:row>75</xdr:row>
      <xdr:rowOff>139924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3703300" y="12816740"/>
          <a:ext cx="889000" cy="18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66356</xdr:rowOff>
    </xdr:from>
    <xdr:to>
      <xdr:col>71</xdr:col>
      <xdr:colOff>177800</xdr:colOff>
      <xdr:row>74</xdr:row>
      <xdr:rowOff>129440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814300" y="12753656"/>
          <a:ext cx="889000" cy="6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153626</xdr:rowOff>
    </xdr:from>
    <xdr:to>
      <xdr:col>72</xdr:col>
      <xdr:colOff>38100</xdr:colOff>
      <xdr:row>77</xdr:row>
      <xdr:rowOff>83776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74903</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151926</xdr:rowOff>
    </xdr:from>
    <xdr:to>
      <xdr:col>67</xdr:col>
      <xdr:colOff>101600</xdr:colOff>
      <xdr:row>77</xdr:row>
      <xdr:rowOff>82076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73203</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22684</xdr:rowOff>
    </xdr:from>
    <xdr:to>
      <xdr:col>85</xdr:col>
      <xdr:colOff>177800</xdr:colOff>
      <xdr:row>75</xdr:row>
      <xdr:rowOff>124284</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28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45561</xdr:rowOff>
    </xdr:from>
    <xdr:ext cx="599010"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273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40908</xdr:rowOff>
    </xdr:from>
    <xdr:to>
      <xdr:col>81</xdr:col>
      <xdr:colOff>101600</xdr:colOff>
      <xdr:row>75</xdr:row>
      <xdr:rowOff>142508</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2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159035</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267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89124</xdr:rowOff>
    </xdr:from>
    <xdr:to>
      <xdr:col>76</xdr:col>
      <xdr:colOff>165100</xdr:colOff>
      <xdr:row>76</xdr:row>
      <xdr:rowOff>19273</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29478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35801</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72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78640</xdr:rowOff>
    </xdr:from>
    <xdr:to>
      <xdr:col>72</xdr:col>
      <xdr:colOff>38100</xdr:colOff>
      <xdr:row>75</xdr:row>
      <xdr:rowOff>8790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276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25317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03795" y="1254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15556</xdr:rowOff>
    </xdr:from>
    <xdr:to>
      <xdr:col>67</xdr:col>
      <xdr:colOff>101600</xdr:colOff>
      <xdr:row>74</xdr:row>
      <xdr:rowOff>117156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27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133683</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14795" y="1247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a:extLst>
            <a:ext uri="{FF2B5EF4-FFF2-40B4-BE49-F238E27FC236}">
              <a16:creationId xmlns:a16="http://schemas.microsoft.com/office/drawing/2014/main" id="{00000000-0008-0000-0600-000095020000}"/>
            </a:ext>
          </a:extLst>
        </xdr:cNvPr>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a:extLst>
            <a:ext uri="{FF2B5EF4-FFF2-40B4-BE49-F238E27FC236}">
              <a16:creationId xmlns:a16="http://schemas.microsoft.com/office/drawing/2014/main" id="{00000000-0008-0000-0600-000097020000}"/>
            </a:ext>
          </a:extLst>
        </xdr:cNvPr>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135482</xdr:rowOff>
    </xdr:from>
    <xdr:to>
      <xdr:col>85</xdr:col>
      <xdr:colOff>127000</xdr:colOff>
      <xdr:row>99</xdr:row>
      <xdr:rowOff>7403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5481300" y="16937582"/>
          <a:ext cx="8382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a:extLst>
            <a:ext uri="{FF2B5EF4-FFF2-40B4-BE49-F238E27FC236}">
              <a16:creationId xmlns:a16="http://schemas.microsoft.com/office/drawing/2014/main" id="{00000000-0008-0000-0600-00009A020000}"/>
            </a:ext>
          </a:extLst>
        </xdr:cNvPr>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118005</xdr:rowOff>
    </xdr:from>
    <xdr:to>
      <xdr:col>81</xdr:col>
      <xdr:colOff>50800</xdr:colOff>
      <xdr:row>98</xdr:row>
      <xdr:rowOff>135482</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4592300" y="16920105"/>
          <a:ext cx="889000" cy="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118005</xdr:rowOff>
    </xdr:from>
    <xdr:to>
      <xdr:col>76</xdr:col>
      <xdr:colOff>114300</xdr:colOff>
      <xdr:row>98</xdr:row>
      <xdr:rowOff>170129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3703300" y="16920105"/>
          <a:ext cx="889000" cy="5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156589</xdr:rowOff>
    </xdr:from>
    <xdr:to>
      <xdr:col>71</xdr:col>
      <xdr:colOff>177800</xdr:colOff>
      <xdr:row>98</xdr:row>
      <xdr:rowOff>170129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814300" y="16958689"/>
          <a:ext cx="889000" cy="1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59589</xdr:rowOff>
    </xdr:from>
    <xdr:to>
      <xdr:col>72</xdr:col>
      <xdr:colOff>38100</xdr:colOff>
      <xdr:row>98</xdr:row>
      <xdr:rowOff>161189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3652500" y="1686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6266</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436111" y="166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118599</xdr:rowOff>
    </xdr:from>
    <xdr:to>
      <xdr:col>67</xdr:col>
      <xdr:colOff>101600</xdr:colOff>
      <xdr:row>99</xdr:row>
      <xdr:rowOff>48749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2763500" y="1692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39876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547111" y="1701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128053</xdr:rowOff>
    </xdr:from>
    <xdr:to>
      <xdr:col>85</xdr:col>
      <xdr:colOff>177800</xdr:colOff>
      <xdr:row>99</xdr:row>
      <xdr:rowOff>58203</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6268700" y="169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85" name="積立金該当値テキスト">
          <a:extLst>
            <a:ext uri="{FF2B5EF4-FFF2-40B4-BE49-F238E27FC236}">
              <a16:creationId xmlns:a16="http://schemas.microsoft.com/office/drawing/2014/main" id="{00000000-0008-0000-0600-0000AD020000}"/>
            </a:ext>
          </a:extLst>
        </xdr:cNvPr>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84682</xdr:rowOff>
    </xdr:from>
    <xdr:to>
      <xdr:col>81</xdr:col>
      <xdr:colOff>101600</xdr:colOff>
      <xdr:row>99</xdr:row>
      <xdr:rowOff>14832</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5430500" y="1688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31359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6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67205</xdr:rowOff>
    </xdr:from>
    <xdr:to>
      <xdr:col>76</xdr:col>
      <xdr:colOff>165100</xdr:colOff>
      <xdr:row>98</xdr:row>
      <xdr:rowOff>168805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4541500" y="168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13882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119329</xdr:rowOff>
    </xdr:from>
    <xdr:to>
      <xdr:col>72</xdr:col>
      <xdr:colOff>38100</xdr:colOff>
      <xdr:row>99</xdr:row>
      <xdr:rowOff>49479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3652500" y="169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40606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70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105789</xdr:rowOff>
    </xdr:from>
    <xdr:to>
      <xdr:col>67</xdr:col>
      <xdr:colOff>101600</xdr:colOff>
      <xdr:row>99</xdr:row>
      <xdr:rowOff>35939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2763500" y="1690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52466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a:extLst>
            <a:ext uri="{FF2B5EF4-FFF2-40B4-BE49-F238E27FC236}">
              <a16:creationId xmlns:a16="http://schemas.microsoft.com/office/drawing/2014/main" id="{00000000-0008-0000-0600-0000CE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41813</xdr:rowOff>
    </xdr:from>
    <xdr:to>
      <xdr:col>116</xdr:col>
      <xdr:colOff>63500</xdr:colOff>
      <xdr:row>36</xdr:row>
      <xdr:rowOff>59736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1323300" y="6214013"/>
          <a:ext cx="8382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a:extLst>
            <a:ext uri="{FF2B5EF4-FFF2-40B4-BE49-F238E27FC236}">
              <a16:creationId xmlns:a16="http://schemas.microsoft.com/office/drawing/2014/main" id="{00000000-0008-0000-0600-0000D1020000}"/>
            </a:ext>
          </a:extLst>
        </xdr:cNvPr>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41813</xdr:rowOff>
    </xdr:from>
    <xdr:to>
      <xdr:col>111</xdr:col>
      <xdr:colOff>177800</xdr:colOff>
      <xdr:row>36</xdr:row>
      <xdr:rowOff>94620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0434300" y="6214013"/>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94620</xdr:rowOff>
    </xdr:from>
    <xdr:to>
      <xdr:col>107</xdr:col>
      <xdr:colOff>50800</xdr:colOff>
      <xdr:row>37</xdr:row>
      <xdr:rowOff>63622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19545300" y="6266820"/>
          <a:ext cx="889000" cy="1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63622</xdr:rowOff>
    </xdr:from>
    <xdr:to>
      <xdr:col>102</xdr:col>
      <xdr:colOff>114300</xdr:colOff>
      <xdr:row>37</xdr:row>
      <xdr:rowOff>77795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18656300" y="640727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33396</xdr:rowOff>
    </xdr:from>
    <xdr:to>
      <xdr:col>102</xdr:col>
      <xdr:colOff>165100</xdr:colOff>
      <xdr:row>38</xdr:row>
      <xdr:rowOff>134996</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9494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126123</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10428" y="664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22880</xdr:rowOff>
    </xdr:from>
    <xdr:to>
      <xdr:col>98</xdr:col>
      <xdr:colOff>38100</xdr:colOff>
      <xdr:row>38</xdr:row>
      <xdr:rowOff>124480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8605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115607</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21428" y="66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8936</xdr:rowOff>
    </xdr:from>
    <xdr:to>
      <xdr:col>116</xdr:col>
      <xdr:colOff>114300</xdr:colOff>
      <xdr:row>36</xdr:row>
      <xdr:rowOff>110536</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2110700" y="618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31813</xdr:rowOff>
    </xdr:from>
    <xdr:ext cx="469744" cy="259045"/>
    <xdr:sp macro="" textlink="">
      <xdr:nvSpPr>
        <xdr:cNvPr id="740" name="投資及び出資金該当値テキスト">
          <a:extLst>
            <a:ext uri="{FF2B5EF4-FFF2-40B4-BE49-F238E27FC236}">
              <a16:creationId xmlns:a16="http://schemas.microsoft.com/office/drawing/2014/main" id="{00000000-0008-0000-0600-0000E4020000}"/>
            </a:ext>
          </a:extLst>
        </xdr:cNvPr>
        <xdr:cNvSpPr txBox="1"/>
      </xdr:nvSpPr>
      <xdr:spPr>
        <a:xfrm>
          <a:off x="22212300" y="603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162463</xdr:rowOff>
    </xdr:from>
    <xdr:to>
      <xdr:col>112</xdr:col>
      <xdr:colOff>38100</xdr:colOff>
      <xdr:row>36</xdr:row>
      <xdr:rowOff>92613</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1272500" y="616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109140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593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43820</xdr:rowOff>
    </xdr:from>
    <xdr:to>
      <xdr:col>107</xdr:col>
      <xdr:colOff>101600</xdr:colOff>
      <xdr:row>36</xdr:row>
      <xdr:rowOff>145420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0383500" y="62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161947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599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12822</xdr:rowOff>
    </xdr:from>
    <xdr:to>
      <xdr:col>102</xdr:col>
      <xdr:colOff>165100</xdr:colOff>
      <xdr:row>37</xdr:row>
      <xdr:rowOff>114422</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9494500" y="63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130949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26995</xdr:rowOff>
    </xdr:from>
    <xdr:to>
      <xdr:col>98</xdr:col>
      <xdr:colOff>38100</xdr:colOff>
      <xdr:row>37</xdr:row>
      <xdr:rowOff>128595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8605500" y="63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145122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4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163350</xdr:rowOff>
    </xdr:from>
    <xdr:to>
      <xdr:col>116</xdr:col>
      <xdr:colOff>63500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107450"/>
          <a:ext cx="838200" cy="1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69046</xdr:rowOff>
    </xdr:from>
    <xdr:to>
      <xdr:col>102</xdr:col>
      <xdr:colOff>114300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184596"/>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36906</xdr:rowOff>
    </xdr:from>
    <xdr:to>
      <xdr:col>102</xdr:col>
      <xdr:colOff>165100</xdr:colOff>
      <xdr:row>59</xdr:row>
      <xdr:rowOff>138506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1015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155033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92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36747</xdr:rowOff>
    </xdr:from>
    <xdr:to>
      <xdr:col>98</xdr:col>
      <xdr:colOff>38100</xdr:colOff>
      <xdr:row>59</xdr:row>
      <xdr:rowOff>138347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101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129474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1024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112550</xdr:rowOff>
    </xdr:from>
    <xdr:to>
      <xdr:col>116</xdr:col>
      <xdr:colOff>114300</xdr:colOff>
      <xdr:row>59</xdr:row>
      <xdr:rowOff>42700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0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71927</xdr:rowOff>
    </xdr:from>
    <xdr:ext cx="534377"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84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18246</xdr:rowOff>
    </xdr:from>
    <xdr:to>
      <xdr:col>98</xdr:col>
      <xdr:colOff>38100</xdr:colOff>
      <xdr:row>59</xdr:row>
      <xdr:rowOff>119846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1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136373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90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58750</xdr:rowOff>
    </xdr:from>
    <xdr:to>
      <xdr:col>116</xdr:col>
      <xdr:colOff>63500</xdr:colOff>
      <xdr:row>74</xdr:row>
      <xdr:rowOff>110045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2746050"/>
          <a:ext cx="838200" cy="5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58750</xdr:rowOff>
    </xdr:from>
    <xdr:to>
      <xdr:col>111</xdr:col>
      <xdr:colOff>177800</xdr:colOff>
      <xdr:row>74</xdr:row>
      <xdr:rowOff>139992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434300" y="12746050"/>
          <a:ext cx="889000" cy="8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139992</xdr:rowOff>
    </xdr:from>
    <xdr:to>
      <xdr:col>107</xdr:col>
      <xdr:colOff>50800</xdr:colOff>
      <xdr:row>75</xdr:row>
      <xdr:rowOff>12865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2827292"/>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12865</xdr:rowOff>
    </xdr:from>
    <xdr:to>
      <xdr:col>102</xdr:col>
      <xdr:colOff>114300</xdr:colOff>
      <xdr:row>75</xdr:row>
      <xdr:rowOff>71945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656300" y="12871615"/>
          <a:ext cx="889000" cy="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32504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70311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59245</xdr:rowOff>
    </xdr:from>
    <xdr:to>
      <xdr:col>116</xdr:col>
      <xdr:colOff>114300</xdr:colOff>
      <xdr:row>74</xdr:row>
      <xdr:rowOff>160845</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27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82122</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5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7950</xdr:rowOff>
    </xdr:from>
    <xdr:to>
      <xdr:col>112</xdr:col>
      <xdr:colOff>38100</xdr:colOff>
      <xdr:row>74</xdr:row>
      <xdr:rowOff>109550</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26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126077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47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89192</xdr:rowOff>
    </xdr:from>
    <xdr:to>
      <xdr:col>107</xdr:col>
      <xdr:colOff>101600</xdr:colOff>
      <xdr:row>75</xdr:row>
      <xdr:rowOff>19342</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27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35869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133515</xdr:rowOff>
    </xdr:from>
    <xdr:to>
      <xdr:col>102</xdr:col>
      <xdr:colOff>165100</xdr:colOff>
      <xdr:row>75</xdr:row>
      <xdr:rowOff>63665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28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80192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5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21145</xdr:rowOff>
    </xdr:from>
    <xdr:to>
      <xdr:col>98</xdr:col>
      <xdr:colOff>38100</xdr:colOff>
      <xdr:row>75</xdr:row>
      <xdr:rowOff>122745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28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139272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住民一人当たりのコストとして、人件費、投資及び出資金、公債費、繰出金などが類似団体や県内平均と比較しても高い状況となっている。人件費は、類似団体比</a:t>
          </a:r>
          <a:r>
            <a:rPr kumimoji="1" lang="en-US" altLang="ja-JP" sz="1300">
              <a:latin typeface="ＭＳ Ｐゴシック" panose="020B0600070205080204" pitchFamily="50" charset="-128"/>
              <a:ea typeface="ＭＳ Ｐゴシック" panose="020B0600070205080204" pitchFamily="50" charset="-128"/>
            </a:rPr>
            <a:t>29.3</a:t>
          </a:r>
          <a:r>
            <a:rPr kumimoji="1" lang="ja-JP" altLang="en-US" sz="1300">
              <a:latin typeface="ＭＳ Ｐゴシック" panose="020B0600070205080204" pitchFamily="50" charset="-128"/>
              <a:ea typeface="ＭＳ Ｐゴシック" panose="020B0600070205080204" pitchFamily="50" charset="-128"/>
            </a:rPr>
            <a:t>％と前年に比し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は見られたが依然高い状況となっている。これは、人口数に対し、職員数が多いためであるが、町域が広大であるために、大胆な減数を行いにくいことに起因している。投資及び出資金は、一部事務組合である野上厚生病院に対する補助が大きいためである。公債費については、自主財源の少ない中、地方債の財源措置に依存せざるを得ない状況から高止まり状態となっている。繰出金については、前年に対し</a:t>
          </a:r>
          <a:r>
            <a:rPr kumimoji="1" lang="en-US" altLang="ja-JP" sz="1300">
              <a:latin typeface="ＭＳ Ｐゴシック" panose="020B0600070205080204" pitchFamily="50" charset="-128"/>
              <a:ea typeface="ＭＳ Ｐゴシック" panose="020B0600070205080204" pitchFamily="50" charset="-128"/>
            </a:rPr>
            <a:t>4,039</a:t>
          </a:r>
          <a:r>
            <a:rPr kumimoji="1" lang="ja-JP" altLang="en-US" sz="1300">
              <a:latin typeface="ＭＳ Ｐゴシック" panose="020B0600070205080204" pitchFamily="50" charset="-128"/>
              <a:ea typeface="ＭＳ Ｐゴシック" panose="020B0600070205080204" pitchFamily="50" charset="-128"/>
            </a:rPr>
            <a:t>円減少したが、今後簡易水道事業や農業集落排水事業の施設の老朽化対策の実施に伴い増加することが予想される。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9,132
128.34
7,681,020
7,139,044
522,228
4,697,054
9,185,647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84510</xdr:rowOff>
    </xdr:from>
    <xdr:to>
      <xdr:col>24</xdr:col>
      <xdr:colOff>63500</xdr:colOff>
      <xdr:row>35</xdr:row>
      <xdr:rowOff>16746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13810"/>
          <a:ext cx="838200" cy="10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72590</xdr:rowOff>
    </xdr:from>
    <xdr:to>
      <xdr:col>19</xdr:col>
      <xdr:colOff>177800</xdr:colOff>
      <xdr:row>34</xdr:row>
      <xdr:rowOff>84510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01890"/>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907</xdr:rowOff>
    </xdr:from>
    <xdr:to>
      <xdr:col>15</xdr:col>
      <xdr:colOff>50800</xdr:colOff>
      <xdr:row>34</xdr:row>
      <xdr:rowOff>72590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30207"/>
          <a:ext cx="889000" cy="7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907</xdr:rowOff>
    </xdr:from>
    <xdr:to>
      <xdr:col>10</xdr:col>
      <xdr:colOff>114300</xdr:colOff>
      <xdr:row>34</xdr:row>
      <xdr:rowOff>134148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30207"/>
          <a:ext cx="8890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126437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144398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137396</xdr:rowOff>
    </xdr:from>
    <xdr:to>
      <xdr:col>24</xdr:col>
      <xdr:colOff>114300</xdr:colOff>
      <xdr:row>35</xdr:row>
      <xdr:rowOff>67546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115823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4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33710</xdr:rowOff>
    </xdr:from>
    <xdr:to>
      <xdr:col>20</xdr:col>
      <xdr:colOff>38100</xdr:colOff>
      <xdr:row>34</xdr:row>
      <xdr:rowOff>135310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126437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5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21790</xdr:rowOff>
    </xdr:from>
    <xdr:to>
      <xdr:col>15</xdr:col>
      <xdr:colOff>101600</xdr:colOff>
      <xdr:row>34</xdr:row>
      <xdr:rowOff>123390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114517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4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121557</xdr:rowOff>
    </xdr:from>
    <xdr:to>
      <xdr:col>10</xdr:col>
      <xdr:colOff>165100</xdr:colOff>
      <xdr:row>34</xdr:row>
      <xdr:rowOff>51707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68234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5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83348</xdr:rowOff>
    </xdr:from>
    <xdr:to>
      <xdr:col>6</xdr:col>
      <xdr:colOff>38100</xdr:colOff>
      <xdr:row>35</xdr:row>
      <xdr:rowOff>13498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30025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8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125366</xdr:rowOff>
    </xdr:from>
    <xdr:to>
      <xdr:col>24</xdr:col>
      <xdr:colOff>63500</xdr:colOff>
      <xdr:row>58</xdr:row>
      <xdr:rowOff>155246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69466"/>
          <a:ext cx="8382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75397</xdr:rowOff>
    </xdr:from>
    <xdr:to>
      <xdr:col>19</xdr:col>
      <xdr:colOff>177800</xdr:colOff>
      <xdr:row>58</xdr:row>
      <xdr:rowOff>125366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19497"/>
          <a:ext cx="889000" cy="4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75397</xdr:rowOff>
    </xdr:from>
    <xdr:to>
      <xdr:col>15</xdr:col>
      <xdr:colOff>50800</xdr:colOff>
      <xdr:row>58</xdr:row>
      <xdr:rowOff>163082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19497"/>
          <a:ext cx="889000" cy="8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128244</xdr:rowOff>
    </xdr:from>
    <xdr:to>
      <xdr:col>10</xdr:col>
      <xdr:colOff>114300</xdr:colOff>
      <xdr:row>58</xdr:row>
      <xdr:rowOff>163082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72344"/>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47114</xdr:rowOff>
    </xdr:from>
    <xdr:to>
      <xdr:col>10</xdr:col>
      <xdr:colOff>165100</xdr:colOff>
      <xdr:row>58</xdr:row>
      <xdr:rowOff>148714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165241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107730</xdr:rowOff>
    </xdr:from>
    <xdr:to>
      <xdr:col>6</xdr:col>
      <xdr:colOff>38100</xdr:colOff>
      <xdr:row>59</xdr:row>
      <xdr:rowOff>37880</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29007</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4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104446</xdr:rowOff>
    </xdr:from>
    <xdr:to>
      <xdr:col>24</xdr:col>
      <xdr:colOff>114300</xdr:colOff>
      <xdr:row>59</xdr:row>
      <xdr:rowOff>34596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4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74566</xdr:rowOff>
    </xdr:from>
    <xdr:to>
      <xdr:col>20</xdr:col>
      <xdr:colOff>38100</xdr:colOff>
      <xdr:row>59</xdr:row>
      <xdr:rowOff>4716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167293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1011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24597</xdr:rowOff>
    </xdr:from>
    <xdr:to>
      <xdr:col>15</xdr:col>
      <xdr:colOff>101600</xdr:colOff>
      <xdr:row>58</xdr:row>
      <xdr:rowOff>126197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6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142724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4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112282</xdr:rowOff>
    </xdr:from>
    <xdr:to>
      <xdr:col>10</xdr:col>
      <xdr:colOff>165100</xdr:colOff>
      <xdr:row>59</xdr:row>
      <xdr:rowOff>42432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5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33559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77444</xdr:rowOff>
    </xdr:from>
    <xdr:to>
      <xdr:col>6</xdr:col>
      <xdr:colOff>38100</xdr:colOff>
      <xdr:row>59</xdr:row>
      <xdr:rowOff>7594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2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24121</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9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97561</xdr:rowOff>
    </xdr:from>
    <xdr:to>
      <xdr:col>24</xdr:col>
      <xdr:colOff>63500</xdr:colOff>
      <xdr:row>75</xdr:row>
      <xdr:rowOff>139684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956311"/>
          <a:ext cx="838200" cy="4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97561</xdr:rowOff>
    </xdr:from>
    <xdr:to>
      <xdr:col>19</xdr:col>
      <xdr:colOff>177800</xdr:colOff>
      <xdr:row>76</xdr:row>
      <xdr:rowOff>37112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56311"/>
          <a:ext cx="889000" cy="1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37112</xdr:rowOff>
    </xdr:from>
    <xdr:to>
      <xdr:col>15</xdr:col>
      <xdr:colOff>50800</xdr:colOff>
      <xdr:row>76</xdr:row>
      <xdr:rowOff>63805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67312"/>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63805</xdr:rowOff>
    </xdr:from>
    <xdr:to>
      <xdr:col>10</xdr:col>
      <xdr:colOff>114300</xdr:colOff>
      <xdr:row>76</xdr:row>
      <xdr:rowOff>126434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094005"/>
          <a:ext cx="889000" cy="6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33060</xdr:rowOff>
    </xdr:from>
    <xdr:to>
      <xdr:col>10</xdr:col>
      <xdr:colOff>165100</xdr:colOff>
      <xdr:row>77</xdr:row>
      <xdr:rowOff>134660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125787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3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120683</xdr:rowOff>
    </xdr:from>
    <xdr:to>
      <xdr:col>6</xdr:col>
      <xdr:colOff>38100</xdr:colOff>
      <xdr:row>78</xdr:row>
      <xdr:rowOff>50833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2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41960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1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88884</xdr:rowOff>
    </xdr:from>
    <xdr:to>
      <xdr:col>24</xdr:col>
      <xdr:colOff>114300</xdr:colOff>
      <xdr:row>76</xdr:row>
      <xdr:rowOff>19034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4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111761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9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46761</xdr:rowOff>
    </xdr:from>
    <xdr:to>
      <xdr:col>20</xdr:col>
      <xdr:colOff>38100</xdr:colOff>
      <xdr:row>75</xdr:row>
      <xdr:rowOff>148361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164888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8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157762</xdr:rowOff>
    </xdr:from>
    <xdr:to>
      <xdr:col>15</xdr:col>
      <xdr:colOff>101600</xdr:colOff>
      <xdr:row>76</xdr:row>
      <xdr:rowOff>87912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1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104439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9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13005</xdr:rowOff>
    </xdr:from>
    <xdr:to>
      <xdr:col>10</xdr:col>
      <xdr:colOff>165100</xdr:colOff>
      <xdr:row>76</xdr:row>
      <xdr:rowOff>114605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131132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1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75634</xdr:rowOff>
    </xdr:from>
    <xdr:to>
      <xdr:col>6</xdr:col>
      <xdr:colOff>38100</xdr:colOff>
      <xdr:row>77</xdr:row>
      <xdr:rowOff>5784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22310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88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162065</xdr:rowOff>
    </xdr:from>
    <xdr:to>
      <xdr:col>24</xdr:col>
      <xdr:colOff>63500</xdr:colOff>
      <xdr:row>97</xdr:row>
      <xdr:rowOff>76879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21265"/>
          <a:ext cx="838200" cy="8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40025</xdr:rowOff>
    </xdr:from>
    <xdr:to>
      <xdr:col>19</xdr:col>
      <xdr:colOff>177800</xdr:colOff>
      <xdr:row>97</xdr:row>
      <xdr:rowOff>76879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70675"/>
          <a:ext cx="889000" cy="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170631</xdr:rowOff>
    </xdr:from>
    <xdr:to>
      <xdr:col>15</xdr:col>
      <xdr:colOff>50800</xdr:colOff>
      <xdr:row>97</xdr:row>
      <xdr:rowOff>40025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29831"/>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170631</xdr:rowOff>
    </xdr:from>
    <xdr:to>
      <xdr:col>10</xdr:col>
      <xdr:colOff>114300</xdr:colOff>
      <xdr:row>97</xdr:row>
      <xdr:rowOff>47092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29831"/>
          <a:ext cx="889000" cy="4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139760</xdr:rowOff>
    </xdr:from>
    <xdr:to>
      <xdr:col>10</xdr:col>
      <xdr:colOff>165100</xdr:colOff>
      <xdr:row>98</xdr:row>
      <xdr:rowOff>69910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7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61037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86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148579</xdr:rowOff>
    </xdr:from>
    <xdr:to>
      <xdr:col>6</xdr:col>
      <xdr:colOff>38100</xdr:colOff>
      <xdr:row>98</xdr:row>
      <xdr:rowOff>78729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69856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111265</xdr:rowOff>
    </xdr:from>
    <xdr:to>
      <xdr:col>24</xdr:col>
      <xdr:colOff>114300</xdr:colOff>
      <xdr:row>97</xdr:row>
      <xdr:rowOff>41415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134142</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2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26079</xdr:rowOff>
    </xdr:from>
    <xdr:to>
      <xdr:col>20</xdr:col>
      <xdr:colOff>38100</xdr:colOff>
      <xdr:row>97</xdr:row>
      <xdr:rowOff>127679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144206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3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160675</xdr:rowOff>
    </xdr:from>
    <xdr:to>
      <xdr:col>15</xdr:col>
      <xdr:colOff>101600</xdr:colOff>
      <xdr:row>97</xdr:row>
      <xdr:rowOff>90825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107352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9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119831</xdr:rowOff>
    </xdr:from>
    <xdr:to>
      <xdr:col>10</xdr:col>
      <xdr:colOff>165100</xdr:colOff>
      <xdr:row>97</xdr:row>
      <xdr:rowOff>49981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66508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5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167742</xdr:rowOff>
    </xdr:from>
    <xdr:to>
      <xdr:col>6</xdr:col>
      <xdr:colOff>38100</xdr:colOff>
      <xdr:row>97</xdr:row>
      <xdr:rowOff>97892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114419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0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16637</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0318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126365</xdr:rowOff>
    </xdr:from>
    <xdr:to>
      <xdr:col>45</xdr:col>
      <xdr:colOff>177800</xdr:colOff>
      <xdr:row>39</xdr:row>
      <xdr:rowOff>16637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146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80264</xdr:rowOff>
    </xdr:from>
    <xdr:to>
      <xdr:col>41</xdr:col>
      <xdr:colOff>50800</xdr:colOff>
      <xdr:row>38</xdr:row>
      <xdr:rowOff>126365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52464"/>
          <a:ext cx="889000" cy="3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11557</xdr:rowOff>
    </xdr:from>
    <xdr:to>
      <xdr:col>41</xdr:col>
      <xdr:colOff>101600</xdr:colOff>
      <xdr:row>37</xdr:row>
      <xdr:rowOff>113157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5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129684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93853</xdr:rowOff>
    </xdr:from>
    <xdr:to>
      <xdr:col>36</xdr:col>
      <xdr:colOff>165100</xdr:colOff>
      <xdr:row>36</xdr:row>
      <xdr:rowOff>24003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40530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137287</xdr:rowOff>
    </xdr:from>
    <xdr:to>
      <xdr:col>46</xdr:col>
      <xdr:colOff>38100</xdr:colOff>
      <xdr:row>39</xdr:row>
      <xdr:rowOff>67437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58564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4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75565</xdr:rowOff>
    </xdr:from>
    <xdr:to>
      <xdr:col>41</xdr:col>
      <xdr:colOff>101600</xdr:colOff>
      <xdr:row>39</xdr:row>
      <xdr:rowOff>5715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168292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29464</xdr:rowOff>
    </xdr:from>
    <xdr:to>
      <xdr:col>36</xdr:col>
      <xdr:colOff>165100</xdr:colOff>
      <xdr:row>36</xdr:row>
      <xdr:rowOff>131064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122191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15725</xdr:rowOff>
    </xdr:from>
    <xdr:to>
      <xdr:col>55</xdr:col>
      <xdr:colOff>0</xdr:colOff>
      <xdr:row>59</xdr:row>
      <xdr:rowOff>18501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131275"/>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15725</xdr:rowOff>
    </xdr:from>
    <xdr:to>
      <xdr:col>50</xdr:col>
      <xdr:colOff>114300</xdr:colOff>
      <xdr:row>59</xdr:row>
      <xdr:rowOff>28612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31275"/>
          <a:ext cx="8890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28612</xdr:rowOff>
    </xdr:from>
    <xdr:to>
      <xdr:col>45</xdr:col>
      <xdr:colOff>177800</xdr:colOff>
      <xdr:row>59</xdr:row>
      <xdr:rowOff>28943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44162"/>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28943</xdr:rowOff>
    </xdr:from>
    <xdr:to>
      <xdr:col>41</xdr:col>
      <xdr:colOff>50800</xdr:colOff>
      <xdr:row>59</xdr:row>
      <xdr:rowOff>30736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44493"/>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3147</xdr:rowOff>
    </xdr:from>
    <xdr:to>
      <xdr:col>41</xdr:col>
      <xdr:colOff>101600</xdr:colOff>
      <xdr:row>59</xdr:row>
      <xdr:rowOff>104747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1011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95874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2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2515</xdr:rowOff>
    </xdr:from>
    <xdr:to>
      <xdr:col>36</xdr:col>
      <xdr:colOff>165100</xdr:colOff>
      <xdr:row>59</xdr:row>
      <xdr:rowOff>104115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101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95242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2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139151</xdr:rowOff>
    </xdr:from>
    <xdr:to>
      <xdr:col>55</xdr:col>
      <xdr:colOff>50800</xdr:colOff>
      <xdr:row>59</xdr:row>
      <xdr:rowOff>69301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136375</xdr:rowOff>
    </xdr:from>
    <xdr:to>
      <xdr:col>50</xdr:col>
      <xdr:colOff>165100</xdr:colOff>
      <xdr:row>59</xdr:row>
      <xdr:rowOff>66525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8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57652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1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149262</xdr:rowOff>
    </xdr:from>
    <xdr:to>
      <xdr:col>46</xdr:col>
      <xdr:colOff>38100</xdr:colOff>
      <xdr:row>59</xdr:row>
      <xdr:rowOff>79412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70539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1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149593</xdr:rowOff>
    </xdr:from>
    <xdr:to>
      <xdr:col>41</xdr:col>
      <xdr:colOff>101600</xdr:colOff>
      <xdr:row>59</xdr:row>
      <xdr:rowOff>79743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96270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6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151386</xdr:rowOff>
    </xdr:from>
    <xdr:to>
      <xdr:col>36</xdr:col>
      <xdr:colOff>165100</xdr:colOff>
      <xdr:row>59</xdr:row>
      <xdr:rowOff>81536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98063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165894</xdr:rowOff>
    </xdr:from>
    <xdr:to>
      <xdr:col>55</xdr:col>
      <xdr:colOff>0</xdr:colOff>
      <xdr:row>78</xdr:row>
      <xdr:rowOff>19552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67544"/>
          <a:ext cx="8382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165894</xdr:rowOff>
    </xdr:from>
    <xdr:to>
      <xdr:col>50</xdr:col>
      <xdr:colOff>114300</xdr:colOff>
      <xdr:row>77</xdr:row>
      <xdr:rowOff>170428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67544"/>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170428</xdr:rowOff>
    </xdr:from>
    <xdr:to>
      <xdr:col>45</xdr:col>
      <xdr:colOff>177800</xdr:colOff>
      <xdr:row>78</xdr:row>
      <xdr:rowOff>11931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72078"/>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167627</xdr:rowOff>
    </xdr:from>
    <xdr:to>
      <xdr:col>41</xdr:col>
      <xdr:colOff>50800</xdr:colOff>
      <xdr:row>78</xdr:row>
      <xdr:rowOff>11931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69277"/>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100901</xdr:rowOff>
    </xdr:from>
    <xdr:to>
      <xdr:col>41</xdr:col>
      <xdr:colOff>101600</xdr:colOff>
      <xdr:row>78</xdr:row>
      <xdr:rowOff>31051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47578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108026</xdr:rowOff>
    </xdr:from>
    <xdr:to>
      <xdr:col>36</xdr:col>
      <xdr:colOff>165100</xdr:colOff>
      <xdr:row>78</xdr:row>
      <xdr:rowOff>38176</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54703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140202</xdr:rowOff>
    </xdr:from>
    <xdr:to>
      <xdr:col>55</xdr:col>
      <xdr:colOff>50800</xdr:colOff>
      <xdr:row>78</xdr:row>
      <xdr:rowOff>70352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118629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115094</xdr:rowOff>
    </xdr:from>
    <xdr:to>
      <xdr:col>50</xdr:col>
      <xdr:colOff>165100</xdr:colOff>
      <xdr:row>78</xdr:row>
      <xdr:rowOff>45244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36371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119628</xdr:rowOff>
    </xdr:from>
    <xdr:to>
      <xdr:col>46</xdr:col>
      <xdr:colOff>38100</xdr:colOff>
      <xdr:row>78</xdr:row>
      <xdr:rowOff>49778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40905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132581</xdr:rowOff>
    </xdr:from>
    <xdr:to>
      <xdr:col>41</xdr:col>
      <xdr:colOff>101600</xdr:colOff>
      <xdr:row>78</xdr:row>
      <xdr:rowOff>62731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53858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2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116827</xdr:rowOff>
    </xdr:from>
    <xdr:to>
      <xdr:col>36</xdr:col>
      <xdr:colOff>165100</xdr:colOff>
      <xdr:row>78</xdr:row>
      <xdr:rowOff>46977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38104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1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79902</xdr:rowOff>
    </xdr:from>
    <xdr:to>
      <xdr:col>55</xdr:col>
      <xdr:colOff>0</xdr:colOff>
      <xdr:row>99</xdr:row>
      <xdr:rowOff>83293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7053452"/>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83293</xdr:rowOff>
    </xdr:from>
    <xdr:to>
      <xdr:col>50</xdr:col>
      <xdr:colOff>114300</xdr:colOff>
      <xdr:row>99</xdr:row>
      <xdr:rowOff>87869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7056843"/>
          <a:ext cx="88900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76113</xdr:rowOff>
    </xdr:from>
    <xdr:to>
      <xdr:col>45</xdr:col>
      <xdr:colOff>177800</xdr:colOff>
      <xdr:row>99</xdr:row>
      <xdr:rowOff>87869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7049663"/>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76113</xdr:rowOff>
    </xdr:from>
    <xdr:to>
      <xdr:col>41</xdr:col>
      <xdr:colOff>50800</xdr:colOff>
      <xdr:row>99</xdr:row>
      <xdr:rowOff>79470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7049663"/>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30539</xdr:rowOff>
    </xdr:from>
    <xdr:to>
      <xdr:col>41</xdr:col>
      <xdr:colOff>101600</xdr:colOff>
      <xdr:row>99</xdr:row>
      <xdr:rowOff>132139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700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123266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70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30203</xdr:rowOff>
    </xdr:from>
    <xdr:to>
      <xdr:col>36</xdr:col>
      <xdr:colOff>165100</xdr:colOff>
      <xdr:row>99</xdr:row>
      <xdr:rowOff>131803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700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122930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709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29102</xdr:rowOff>
    </xdr:from>
    <xdr:to>
      <xdr:col>55</xdr:col>
      <xdr:colOff>50800</xdr:colOff>
      <xdr:row>99</xdr:row>
      <xdr:rowOff>130702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70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32493</xdr:rowOff>
    </xdr:from>
    <xdr:to>
      <xdr:col>50</xdr:col>
      <xdr:colOff>165100</xdr:colOff>
      <xdr:row>99</xdr:row>
      <xdr:rowOff>134093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700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125220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70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37069</xdr:rowOff>
    </xdr:from>
    <xdr:to>
      <xdr:col>46</xdr:col>
      <xdr:colOff>38100</xdr:colOff>
      <xdr:row>99</xdr:row>
      <xdr:rowOff>138669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701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129796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10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25313</xdr:rowOff>
    </xdr:from>
    <xdr:to>
      <xdr:col>41</xdr:col>
      <xdr:colOff>101600</xdr:colOff>
      <xdr:row>99</xdr:row>
      <xdr:rowOff>126913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9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143440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28670</xdr:rowOff>
    </xdr:from>
    <xdr:to>
      <xdr:col>36</xdr:col>
      <xdr:colOff>165100</xdr:colOff>
      <xdr:row>99</xdr:row>
      <xdr:rowOff>130270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700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146797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7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54748</xdr:rowOff>
    </xdr:from>
    <xdr:to>
      <xdr:col>85</xdr:col>
      <xdr:colOff>127000</xdr:colOff>
      <xdr:row>36</xdr:row>
      <xdr:rowOff>94971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226948"/>
          <a:ext cx="838200" cy="4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54748</xdr:rowOff>
    </xdr:from>
    <xdr:to>
      <xdr:col>81</xdr:col>
      <xdr:colOff>50800</xdr:colOff>
      <xdr:row>36</xdr:row>
      <xdr:rowOff>81331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26948"/>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5621</xdr:rowOff>
    </xdr:from>
    <xdr:to>
      <xdr:col>76</xdr:col>
      <xdr:colOff>114300</xdr:colOff>
      <xdr:row>36</xdr:row>
      <xdr:rowOff>81331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177821"/>
          <a:ext cx="889000" cy="7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5621</xdr:rowOff>
    </xdr:from>
    <xdr:to>
      <xdr:col>71</xdr:col>
      <xdr:colOff>177800</xdr:colOff>
      <xdr:row>36</xdr:row>
      <xdr:rowOff>89550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77821"/>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81389</xdr:rowOff>
    </xdr:from>
    <xdr:to>
      <xdr:col>72</xdr:col>
      <xdr:colOff>38100</xdr:colOff>
      <xdr:row>38</xdr:row>
      <xdr:rowOff>11539</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2666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83958</xdr:rowOff>
    </xdr:from>
    <xdr:to>
      <xdr:col>67</xdr:col>
      <xdr:colOff>101600</xdr:colOff>
      <xdr:row>38</xdr:row>
      <xdr:rowOff>14108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5235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2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44171</xdr:rowOff>
    </xdr:from>
    <xdr:to>
      <xdr:col>85</xdr:col>
      <xdr:colOff>177800</xdr:colOff>
      <xdr:row>36</xdr:row>
      <xdr:rowOff>145771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67048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3948</xdr:rowOff>
    </xdr:from>
    <xdr:to>
      <xdr:col>81</xdr:col>
      <xdr:colOff>101600</xdr:colOff>
      <xdr:row>36</xdr:row>
      <xdr:rowOff>105548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122075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9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30531</xdr:rowOff>
    </xdr:from>
    <xdr:to>
      <xdr:col>76</xdr:col>
      <xdr:colOff>165100</xdr:colOff>
      <xdr:row>36</xdr:row>
      <xdr:rowOff>132131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148658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9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126271</xdr:rowOff>
    </xdr:from>
    <xdr:to>
      <xdr:col>72</xdr:col>
      <xdr:colOff>38100</xdr:colOff>
      <xdr:row>36</xdr:row>
      <xdr:rowOff>56421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72948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0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38750</xdr:rowOff>
    </xdr:from>
    <xdr:to>
      <xdr:col>67</xdr:col>
      <xdr:colOff>101600</xdr:colOff>
      <xdr:row>36</xdr:row>
      <xdr:rowOff>140350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1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156877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8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79162</xdr:rowOff>
    </xdr:from>
    <xdr:to>
      <xdr:col>85</xdr:col>
      <xdr:colOff>127000</xdr:colOff>
      <xdr:row>57</xdr:row>
      <xdr:rowOff>124037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51812"/>
          <a:ext cx="838200" cy="4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80479</xdr:rowOff>
    </xdr:from>
    <xdr:to>
      <xdr:col>81</xdr:col>
      <xdr:colOff>50800</xdr:colOff>
      <xdr:row>57</xdr:row>
      <xdr:rowOff>124037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53129"/>
          <a:ext cx="889000" cy="4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80479</xdr:rowOff>
    </xdr:from>
    <xdr:to>
      <xdr:col>76</xdr:col>
      <xdr:colOff>114300</xdr:colOff>
      <xdr:row>57</xdr:row>
      <xdr:rowOff>97112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53129"/>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140198</xdr:rowOff>
    </xdr:from>
    <xdr:to>
      <xdr:col>71</xdr:col>
      <xdr:colOff>177800</xdr:colOff>
      <xdr:row>57</xdr:row>
      <xdr:rowOff>97112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41398"/>
          <a:ext cx="889000" cy="1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147979</xdr:rowOff>
    </xdr:from>
    <xdr:to>
      <xdr:col>72</xdr:col>
      <xdr:colOff>38100</xdr:colOff>
      <xdr:row>57</xdr:row>
      <xdr:rowOff>78129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94656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167639</xdr:rowOff>
    </xdr:from>
    <xdr:to>
      <xdr:col>67</xdr:col>
      <xdr:colOff>101600</xdr:colOff>
      <xdr:row>57</xdr:row>
      <xdr:rowOff>97789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88916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28362</xdr:rowOff>
    </xdr:from>
    <xdr:to>
      <xdr:col>85</xdr:col>
      <xdr:colOff>177800</xdr:colOff>
      <xdr:row>57</xdr:row>
      <xdr:rowOff>129962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114739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1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73237</xdr:rowOff>
    </xdr:from>
    <xdr:to>
      <xdr:col>81</xdr:col>
      <xdr:colOff>101600</xdr:colOff>
      <xdr:row>58</xdr:row>
      <xdr:rowOff>3387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165964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29679</xdr:rowOff>
    </xdr:from>
    <xdr:to>
      <xdr:col>76</xdr:col>
      <xdr:colOff>165100</xdr:colOff>
      <xdr:row>57</xdr:row>
      <xdr:rowOff>131279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122406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46312</xdr:rowOff>
    </xdr:from>
    <xdr:to>
      <xdr:col>72</xdr:col>
      <xdr:colOff>38100</xdr:colOff>
      <xdr:row>57</xdr:row>
      <xdr:rowOff>147912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139039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1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89398</xdr:rowOff>
    </xdr:from>
    <xdr:to>
      <xdr:col>67</xdr:col>
      <xdr:colOff>101600</xdr:colOff>
      <xdr:row>57</xdr:row>
      <xdr:rowOff>19548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9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36075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6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36010</xdr:rowOff>
    </xdr:from>
    <xdr:to>
      <xdr:col>85</xdr:col>
      <xdr:colOff>127000</xdr:colOff>
      <xdr:row>79</xdr:row>
      <xdr:rowOff>44174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056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44174</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8872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38787</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3337"/>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32880</xdr:rowOff>
    </xdr:from>
    <xdr:to>
      <xdr:col>71</xdr:col>
      <xdr:colOff>177800</xdr:colOff>
      <xdr:row>79</xdr:row>
      <xdr:rowOff>38787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77430"/>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156161</xdr:rowOff>
    </xdr:from>
    <xdr:to>
      <xdr:col>72</xdr:col>
      <xdr:colOff>38100</xdr:colOff>
      <xdr:row>79</xdr:row>
      <xdr:rowOff>86311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102838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154299</xdr:rowOff>
    </xdr:from>
    <xdr:to>
      <xdr:col>67</xdr:col>
      <xdr:colOff>101600</xdr:colOff>
      <xdr:row>79</xdr:row>
      <xdr:rowOff>84449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2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75576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2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156660</xdr:rowOff>
    </xdr:from>
    <xdr:to>
      <xdr:col>85</xdr:col>
      <xdr:colOff>177800</xdr:colOff>
      <xdr:row>79</xdr:row>
      <xdr:rowOff>86810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124977</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164824</xdr:rowOff>
    </xdr:from>
    <xdr:to>
      <xdr:col>81</xdr:col>
      <xdr:colOff>101600</xdr:colOff>
      <xdr:row>79</xdr:row>
      <xdr:rowOff>94974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86101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30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159437</xdr:rowOff>
    </xdr:from>
    <xdr:to>
      <xdr:col>72</xdr:col>
      <xdr:colOff>38100</xdr:colOff>
      <xdr:row>79</xdr:row>
      <xdr:rowOff>89587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80714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153530</xdr:rowOff>
    </xdr:from>
    <xdr:to>
      <xdr:col>67</xdr:col>
      <xdr:colOff>101600</xdr:colOff>
      <xdr:row>79</xdr:row>
      <xdr:rowOff>83680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100207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3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73484</xdr:rowOff>
    </xdr:from>
    <xdr:to>
      <xdr:col>85</xdr:col>
      <xdr:colOff>127000</xdr:colOff>
      <xdr:row>95</xdr:row>
      <xdr:rowOff>91708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61234"/>
          <a:ext cx="8382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91708</xdr:rowOff>
    </xdr:from>
    <xdr:to>
      <xdr:col>81</xdr:col>
      <xdr:colOff>50800</xdr:colOff>
      <xdr:row>95</xdr:row>
      <xdr:rowOff>139925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79458"/>
          <a:ext cx="889000" cy="4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129440</xdr:rowOff>
    </xdr:from>
    <xdr:to>
      <xdr:col>76</xdr:col>
      <xdr:colOff>114300</xdr:colOff>
      <xdr:row>95</xdr:row>
      <xdr:rowOff>139925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245740"/>
          <a:ext cx="889000" cy="18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66356</xdr:rowOff>
    </xdr:from>
    <xdr:to>
      <xdr:col>71</xdr:col>
      <xdr:colOff>177800</xdr:colOff>
      <xdr:row>94</xdr:row>
      <xdr:rowOff>129440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182656"/>
          <a:ext cx="889000" cy="6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153622</xdr:rowOff>
    </xdr:from>
    <xdr:to>
      <xdr:col>72</xdr:col>
      <xdr:colOff>38100</xdr:colOff>
      <xdr:row>97</xdr:row>
      <xdr:rowOff>83772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74899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151926</xdr:rowOff>
    </xdr:from>
    <xdr:to>
      <xdr:col>67</xdr:col>
      <xdr:colOff>101600</xdr:colOff>
      <xdr:row>97</xdr:row>
      <xdr:rowOff>82076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73203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22684</xdr:rowOff>
    </xdr:from>
    <xdr:to>
      <xdr:col>85</xdr:col>
      <xdr:colOff>177800</xdr:colOff>
      <xdr:row>95</xdr:row>
      <xdr:rowOff>124284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45561</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6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40908</xdr:rowOff>
    </xdr:from>
    <xdr:to>
      <xdr:col>81</xdr:col>
      <xdr:colOff>101600</xdr:colOff>
      <xdr:row>95</xdr:row>
      <xdr:rowOff>142508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159035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10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89125</xdr:rowOff>
    </xdr:from>
    <xdr:to>
      <xdr:col>76</xdr:col>
      <xdr:colOff>165100</xdr:colOff>
      <xdr:row>96</xdr:row>
      <xdr:rowOff>19275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35802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15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78640</xdr:rowOff>
    </xdr:from>
    <xdr:to>
      <xdr:col>72</xdr:col>
      <xdr:colOff>38100</xdr:colOff>
      <xdr:row>95</xdr:row>
      <xdr:rowOff>8790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19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25317</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597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15556</xdr:rowOff>
    </xdr:from>
    <xdr:to>
      <xdr:col>67</xdr:col>
      <xdr:colOff>101600</xdr:colOff>
      <xdr:row>94</xdr:row>
      <xdr:rowOff>117156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1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133683</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590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93091</xdr:rowOff>
    </xdr:from>
    <xdr:to>
      <xdr:col>102</xdr:col>
      <xdr:colOff>165100</xdr:colOff>
      <xdr:row>39</xdr:row>
      <xdr:rowOff>23241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39768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11938</xdr:rowOff>
    </xdr:from>
    <xdr:to>
      <xdr:col>98</xdr:col>
      <xdr:colOff>38100</xdr:colOff>
      <xdr:row>36</xdr:row>
      <xdr:rowOff>113538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130065</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21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住民一人当たりのコストとして、民生費、衛生費、消防費及び公債費がの高い状況が続いている。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民生費は、特に国保事業特別会計や介護保険事業特別会計への繰出し金の増加により類似団体平均より</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倍となっている。衛生費は、類似団体平均に比べ</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倍と乖離が大きい。主な原因は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を占める野上厚生病院への負担金による。消防費は、類似団体でも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位となっており高いものとなっている。これは、町域が広大であるため消防職員や消防団員数が多くなっていることが主な要因となっている。公債費については、類似団体平均や県平均と比べてもほぼ</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なっている。これは、町の建設事業費や一部事務組合への建設費補助分も地方債を多く活用しているため、公債費の歳出額が多くなっている状況である。今後もこの状況が続くうえ、人口減少も加速していることから、人口一人当たりの公債費は増額傾向は続く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予算編成は普通交付税の合併算定替がなくなった場合を想定して行ってきたが、条件不利地域等への算定などの影響により減少の影響は少なく、実質収支額の財政標準規模比は結果として増加している状況となった。実質単年度収支の標準財政規模比がマイナスとなったのは、災害等に要する経費や一部事務組合への貸付により財政調整基金の取崩し額が増加したことによ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要因は、介護保険事業会計以外のすべての会計において継続的な財政支援を行っていることによる。特別会計のうち、国民健康保険診療所事業会計では、診療所の受診者の減少が影響していることにより一部診療所の廃止・統合も見据え抜本的な改革を実施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election activeCell="M32" sqref="M32"/>
    </sheetView>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345" t="s">
        <v>74</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160"/>
      <c r="DK1" s="160"/>
      <c r="DL1" s="160"/>
      <c r="DM1" s="160"/>
      <c r="DN1" s="160"/>
      <c r="DO1" s="160"/>
    </row>
    <row r="2" spans="1:119" ht="24.75" thickBot="1" x14ac:dyDescent="0.2">
      <c r="B2" s="161" t="s">
        <v>75</v>
      </c>
      <c r="C2" s="161"/>
      <c r="D2" s="162"/>
    </row>
    <row r="3" spans="1:119" ht="18.75" customHeight="1" thickBot="1" x14ac:dyDescent="0.2">
      <c r="A3" s="160"/>
      <c r="B3" s="346" t="s">
        <v>76</v>
      </c>
      <c r="C3" s="347"/>
      <c r="D3" s="347"/>
      <c r="E3" s="348"/>
      <c r="F3" s="348"/>
      <c r="G3" s="348"/>
      <c r="H3" s="348"/>
      <c r="I3" s="348"/>
      <c r="J3" s="348"/>
      <c r="K3" s="348"/>
      <c r="L3" s="348" t="s">
        <v>77</v>
      </c>
      <c r="M3" s="348"/>
      <c r="N3" s="348"/>
      <c r="O3" s="348"/>
      <c r="P3" s="348"/>
      <c r="Q3" s="348"/>
      <c r="R3" s="355"/>
      <c r="S3" s="355"/>
      <c r="T3" s="355"/>
      <c r="U3" s="355"/>
      <c r="V3" s="356"/>
      <c r="W3" s="330" t="s">
        <v>78</v>
      </c>
      <c r="X3" s="331"/>
      <c r="Y3" s="331"/>
      <c r="Z3" s="331"/>
      <c r="AA3" s="331"/>
      <c r="AB3" s="347"/>
      <c r="AC3" s="355" t="s">
        <v>79</v>
      </c>
      <c r="AD3" s="331"/>
      <c r="AE3" s="331"/>
      <c r="AF3" s="331"/>
      <c r="AG3" s="331"/>
      <c r="AH3" s="331"/>
      <c r="AI3" s="331"/>
      <c r="AJ3" s="331"/>
      <c r="AK3" s="331"/>
      <c r="AL3" s="332"/>
      <c r="AM3" s="330" t="s">
        <v>80</v>
      </c>
      <c r="AN3" s="331"/>
      <c r="AO3" s="331"/>
      <c r="AP3" s="331"/>
      <c r="AQ3" s="331"/>
      <c r="AR3" s="331"/>
      <c r="AS3" s="331"/>
      <c r="AT3" s="331"/>
      <c r="AU3" s="331"/>
      <c r="AV3" s="331"/>
      <c r="AW3" s="331"/>
      <c r="AX3" s="332"/>
      <c r="AY3" s="367" t="s">
        <v>1</v>
      </c>
      <c r="AZ3" s="368"/>
      <c r="BA3" s="368"/>
      <c r="BB3" s="368"/>
      <c r="BC3" s="368"/>
      <c r="BD3" s="368"/>
      <c r="BE3" s="368"/>
      <c r="BF3" s="368"/>
      <c r="BG3" s="368"/>
      <c r="BH3" s="368"/>
      <c r="BI3" s="368"/>
      <c r="BJ3" s="368"/>
      <c r="BK3" s="368"/>
      <c r="BL3" s="368"/>
      <c r="BM3" s="369"/>
      <c r="BN3" s="330" t="s">
        <v>81</v>
      </c>
      <c r="BO3" s="331"/>
      <c r="BP3" s="331"/>
      <c r="BQ3" s="331"/>
      <c r="BR3" s="331"/>
      <c r="BS3" s="331"/>
      <c r="BT3" s="331"/>
      <c r="BU3" s="332"/>
      <c r="BV3" s="330" t="s">
        <v>82</v>
      </c>
      <c r="BW3" s="331"/>
      <c r="BX3" s="331"/>
      <c r="BY3" s="331"/>
      <c r="BZ3" s="331"/>
      <c r="CA3" s="331"/>
      <c r="CB3" s="331"/>
      <c r="CC3" s="332"/>
      <c r="CD3" s="367" t="s">
        <v>1</v>
      </c>
      <c r="CE3" s="368"/>
      <c r="CF3" s="368"/>
      <c r="CG3" s="368"/>
      <c r="CH3" s="368"/>
      <c r="CI3" s="368"/>
      <c r="CJ3" s="368"/>
      <c r="CK3" s="368"/>
      <c r="CL3" s="368"/>
      <c r="CM3" s="368"/>
      <c r="CN3" s="368"/>
      <c r="CO3" s="368"/>
      <c r="CP3" s="368"/>
      <c r="CQ3" s="368"/>
      <c r="CR3" s="368"/>
      <c r="CS3" s="369"/>
      <c r="CT3" s="330" t="s">
        <v>83</v>
      </c>
      <c r="CU3" s="331"/>
      <c r="CV3" s="331"/>
      <c r="CW3" s="331"/>
      <c r="CX3" s="331"/>
      <c r="CY3" s="331"/>
      <c r="CZ3" s="331"/>
      <c r="DA3" s="332"/>
      <c r="DB3" s="330" t="s">
        <v>84</v>
      </c>
      <c r="DC3" s="331"/>
      <c r="DD3" s="331"/>
      <c r="DE3" s="331"/>
      <c r="DF3" s="331"/>
      <c r="DG3" s="331"/>
      <c r="DH3" s="331"/>
      <c r="DI3" s="332"/>
    </row>
    <row r="4" spans="1:119" ht="18.75" customHeight="1" x14ac:dyDescent="0.15">
      <c r="A4" s="160"/>
      <c r="B4" s="349"/>
      <c r="C4" s="350"/>
      <c r="D4" s="350"/>
      <c r="E4" s="351"/>
      <c r="F4" s="351"/>
      <c r="G4" s="351"/>
      <c r="H4" s="351"/>
      <c r="I4" s="351"/>
      <c r="J4" s="351"/>
      <c r="K4" s="351"/>
      <c r="L4" s="351"/>
      <c r="M4" s="351"/>
      <c r="N4" s="351"/>
      <c r="O4" s="351"/>
      <c r="P4" s="351"/>
      <c r="Q4" s="351"/>
      <c r="R4" s="357"/>
      <c r="S4" s="357"/>
      <c r="T4" s="357"/>
      <c r="U4" s="357"/>
      <c r="V4" s="358"/>
      <c r="W4" s="361"/>
      <c r="X4" s="362"/>
      <c r="Y4" s="362"/>
      <c r="Z4" s="362"/>
      <c r="AA4" s="362"/>
      <c r="AB4" s="350"/>
      <c r="AC4" s="357"/>
      <c r="AD4" s="362"/>
      <c r="AE4" s="362"/>
      <c r="AF4" s="362"/>
      <c r="AG4" s="362"/>
      <c r="AH4" s="362"/>
      <c r="AI4" s="362"/>
      <c r="AJ4" s="362"/>
      <c r="AK4" s="362"/>
      <c r="AL4" s="365"/>
      <c r="AM4" s="363"/>
      <c r="AN4" s="364"/>
      <c r="AO4" s="364"/>
      <c r="AP4" s="364"/>
      <c r="AQ4" s="364"/>
      <c r="AR4" s="364"/>
      <c r="AS4" s="364"/>
      <c r="AT4" s="364"/>
      <c r="AU4" s="364"/>
      <c r="AV4" s="364"/>
      <c r="AW4" s="364"/>
      <c r="AX4" s="366"/>
      <c r="AY4" s="333" t="s">
        <v>85</v>
      </c>
      <c r="AZ4" s="334"/>
      <c r="BA4" s="334"/>
      <c r="BB4" s="334"/>
      <c r="BC4" s="334"/>
      <c r="BD4" s="334"/>
      <c r="BE4" s="334"/>
      <c r="BF4" s="334"/>
      <c r="BG4" s="334"/>
      <c r="BH4" s="334"/>
      <c r="BI4" s="334"/>
      <c r="BJ4" s="334"/>
      <c r="BK4" s="334"/>
      <c r="BL4" s="334"/>
      <c r="BM4" s="335"/>
      <c r="BN4" s="336">
        <v>7681020</v>
      </c>
      <c r="BO4" s="337"/>
      <c r="BP4" s="337"/>
      <c r="BQ4" s="337"/>
      <c r="BR4" s="337"/>
      <c r="BS4" s="337"/>
      <c r="BT4" s="337"/>
      <c r="BU4" s="338"/>
      <c r="BV4" s="336">
        <v>7607214</v>
      </c>
      <c r="BW4" s="337"/>
      <c r="BX4" s="337"/>
      <c r="BY4" s="337"/>
      <c r="BZ4" s="337"/>
      <c r="CA4" s="337"/>
      <c r="CB4" s="337"/>
      <c r="CC4" s="338"/>
      <c r="CD4" s="339" t="s">
        <v>86</v>
      </c>
      <c r="CE4" s="340"/>
      <c r="CF4" s="340"/>
      <c r="CG4" s="340"/>
      <c r="CH4" s="340"/>
      <c r="CI4" s="340"/>
      <c r="CJ4" s="340"/>
      <c r="CK4" s="340"/>
      <c r="CL4" s="340"/>
      <c r="CM4" s="340"/>
      <c r="CN4" s="340"/>
      <c r="CO4" s="340"/>
      <c r="CP4" s="340"/>
      <c r="CQ4" s="340"/>
      <c r="CR4" s="340"/>
      <c r="CS4" s="341"/>
      <c r="CT4" s="342">
        <v>11.1</v>
      </c>
      <c r="CU4" s="343"/>
      <c r="CV4" s="343"/>
      <c r="CW4" s="343"/>
      <c r="CX4" s="343"/>
      <c r="CY4" s="343"/>
      <c r="CZ4" s="343"/>
      <c r="DA4" s="344"/>
      <c r="DB4" s="342">
        <v>10.7</v>
      </c>
      <c r="DC4" s="343"/>
      <c r="DD4" s="343"/>
      <c r="DE4" s="343"/>
      <c r="DF4" s="343"/>
      <c r="DG4" s="343"/>
      <c r="DH4" s="343"/>
      <c r="DI4" s="344"/>
    </row>
    <row r="5" spans="1:119" ht="18.75" customHeight="1" x14ac:dyDescent="0.15">
      <c r="A5" s="160"/>
      <c r="B5" s="352"/>
      <c r="C5" s="353"/>
      <c r="D5" s="353"/>
      <c r="E5" s="354"/>
      <c r="F5" s="354"/>
      <c r="G5" s="354"/>
      <c r="H5" s="354"/>
      <c r="I5" s="354"/>
      <c r="J5" s="354"/>
      <c r="K5" s="354"/>
      <c r="L5" s="354"/>
      <c r="M5" s="354"/>
      <c r="N5" s="354"/>
      <c r="O5" s="354"/>
      <c r="P5" s="354"/>
      <c r="Q5" s="354"/>
      <c r="R5" s="359"/>
      <c r="S5" s="359"/>
      <c r="T5" s="359"/>
      <c r="U5" s="359"/>
      <c r="V5" s="360"/>
      <c r="W5" s="363"/>
      <c r="X5" s="364"/>
      <c r="Y5" s="364"/>
      <c r="Z5" s="364"/>
      <c r="AA5" s="364"/>
      <c r="AB5" s="353"/>
      <c r="AC5" s="359"/>
      <c r="AD5" s="364"/>
      <c r="AE5" s="364"/>
      <c r="AF5" s="364"/>
      <c r="AG5" s="364"/>
      <c r="AH5" s="364"/>
      <c r="AI5" s="364"/>
      <c r="AJ5" s="364"/>
      <c r="AK5" s="364"/>
      <c r="AL5" s="366"/>
      <c r="AM5" s="402" t="s">
        <v>87</v>
      </c>
      <c r="AN5" s="403"/>
      <c r="AO5" s="403"/>
      <c r="AP5" s="403"/>
      <c r="AQ5" s="403"/>
      <c r="AR5" s="403"/>
      <c r="AS5" s="403"/>
      <c r="AT5" s="404"/>
      <c r="AU5" s="405" t="s">
        <v>88</v>
      </c>
      <c r="AV5" s="406"/>
      <c r="AW5" s="406"/>
      <c r="AX5" s="406"/>
      <c r="AY5" s="407" t="s">
        <v>89</v>
      </c>
      <c r="AZ5" s="408"/>
      <c r="BA5" s="408"/>
      <c r="BB5" s="408"/>
      <c r="BC5" s="408"/>
      <c r="BD5" s="408"/>
      <c r="BE5" s="408"/>
      <c r="BF5" s="408"/>
      <c r="BG5" s="408"/>
      <c r="BH5" s="408"/>
      <c r="BI5" s="408"/>
      <c r="BJ5" s="408"/>
      <c r="BK5" s="408"/>
      <c r="BL5" s="408"/>
      <c r="BM5" s="409"/>
      <c r="BN5" s="373">
        <v>7139044</v>
      </c>
      <c r="BO5" s="374"/>
      <c r="BP5" s="374"/>
      <c r="BQ5" s="374"/>
      <c r="BR5" s="374"/>
      <c r="BS5" s="374"/>
      <c r="BT5" s="374"/>
      <c r="BU5" s="375"/>
      <c r="BV5" s="373">
        <v>7059579</v>
      </c>
      <c r="BW5" s="374"/>
      <c r="BX5" s="374"/>
      <c r="BY5" s="374"/>
      <c r="BZ5" s="374"/>
      <c r="CA5" s="374"/>
      <c r="CB5" s="374"/>
      <c r="CC5" s="375"/>
      <c r="CD5" s="376" t="s">
        <v>90</v>
      </c>
      <c r="CE5" s="377"/>
      <c r="CF5" s="377"/>
      <c r="CG5" s="377"/>
      <c r="CH5" s="377"/>
      <c r="CI5" s="377"/>
      <c r="CJ5" s="377"/>
      <c r="CK5" s="377"/>
      <c r="CL5" s="377"/>
      <c r="CM5" s="377"/>
      <c r="CN5" s="377"/>
      <c r="CO5" s="377"/>
      <c r="CP5" s="377"/>
      <c r="CQ5" s="377"/>
      <c r="CR5" s="377"/>
      <c r="CS5" s="378"/>
      <c r="CT5" s="370">
        <v>92.3</v>
      </c>
      <c r="CU5" s="371"/>
      <c r="CV5" s="371"/>
      <c r="CW5" s="371"/>
      <c r="CX5" s="371"/>
      <c r="CY5" s="371"/>
      <c r="CZ5" s="371"/>
      <c r="DA5" s="372"/>
      <c r="DB5" s="370">
        <v>91.2</v>
      </c>
      <c r="DC5" s="371"/>
      <c r="DD5" s="371"/>
      <c r="DE5" s="371"/>
      <c r="DF5" s="371"/>
      <c r="DG5" s="371"/>
      <c r="DH5" s="371"/>
      <c r="DI5" s="372"/>
    </row>
    <row r="6" spans="1:119" ht="18.75" customHeight="1" x14ac:dyDescent="0.15">
      <c r="A6" s="160"/>
      <c r="B6" s="379" t="s">
        <v>91</v>
      </c>
      <c r="C6" s="380"/>
      <c r="D6" s="380"/>
      <c r="E6" s="381"/>
      <c r="F6" s="381"/>
      <c r="G6" s="381"/>
      <c r="H6" s="381"/>
      <c r="I6" s="381"/>
      <c r="J6" s="381"/>
      <c r="K6" s="381"/>
      <c r="L6" s="381" t="s">
        <v>92</v>
      </c>
      <c r="M6" s="381"/>
      <c r="N6" s="381"/>
      <c r="O6" s="381"/>
      <c r="P6" s="381"/>
      <c r="Q6" s="381"/>
      <c r="R6" s="385"/>
      <c r="S6" s="385"/>
      <c r="T6" s="385"/>
      <c r="U6" s="385"/>
      <c r="V6" s="386"/>
      <c r="W6" s="389" t="s">
        <v>93</v>
      </c>
      <c r="X6" s="390"/>
      <c r="Y6" s="390"/>
      <c r="Z6" s="390"/>
      <c r="AA6" s="390"/>
      <c r="AB6" s="380"/>
      <c r="AC6" s="393" t="s">
        <v>94</v>
      </c>
      <c r="AD6" s="394"/>
      <c r="AE6" s="394"/>
      <c r="AF6" s="394"/>
      <c r="AG6" s="394"/>
      <c r="AH6" s="394"/>
      <c r="AI6" s="394"/>
      <c r="AJ6" s="394"/>
      <c r="AK6" s="394"/>
      <c r="AL6" s="395"/>
      <c r="AM6" s="402" t="s">
        <v>95</v>
      </c>
      <c r="AN6" s="403"/>
      <c r="AO6" s="403"/>
      <c r="AP6" s="403"/>
      <c r="AQ6" s="403"/>
      <c r="AR6" s="403"/>
      <c r="AS6" s="403"/>
      <c r="AT6" s="404"/>
      <c r="AU6" s="405" t="s">
        <v>88</v>
      </c>
      <c r="AV6" s="406"/>
      <c r="AW6" s="406"/>
      <c r="AX6" s="406"/>
      <c r="AY6" s="407" t="s">
        <v>96</v>
      </c>
      <c r="AZ6" s="408"/>
      <c r="BA6" s="408"/>
      <c r="BB6" s="408"/>
      <c r="BC6" s="408"/>
      <c r="BD6" s="408"/>
      <c r="BE6" s="408"/>
      <c r="BF6" s="408"/>
      <c r="BG6" s="408"/>
      <c r="BH6" s="408"/>
      <c r="BI6" s="408"/>
      <c r="BJ6" s="408"/>
      <c r="BK6" s="408"/>
      <c r="BL6" s="408"/>
      <c r="BM6" s="409"/>
      <c r="BN6" s="373">
        <v>541976</v>
      </c>
      <c r="BO6" s="374"/>
      <c r="BP6" s="374"/>
      <c r="BQ6" s="374"/>
      <c r="BR6" s="374"/>
      <c r="BS6" s="374"/>
      <c r="BT6" s="374"/>
      <c r="BU6" s="375"/>
      <c r="BV6" s="373">
        <v>547635</v>
      </c>
      <c r="BW6" s="374"/>
      <c r="BX6" s="374"/>
      <c r="BY6" s="374"/>
      <c r="BZ6" s="374"/>
      <c r="CA6" s="374"/>
      <c r="CB6" s="374"/>
      <c r="CC6" s="375"/>
      <c r="CD6" s="376" t="s">
        <v>97</v>
      </c>
      <c r="CE6" s="377"/>
      <c r="CF6" s="377"/>
      <c r="CG6" s="377"/>
      <c r="CH6" s="377"/>
      <c r="CI6" s="377"/>
      <c r="CJ6" s="377"/>
      <c r="CK6" s="377"/>
      <c r="CL6" s="377"/>
      <c r="CM6" s="377"/>
      <c r="CN6" s="377"/>
      <c r="CO6" s="377"/>
      <c r="CP6" s="377"/>
      <c r="CQ6" s="377"/>
      <c r="CR6" s="377"/>
      <c r="CS6" s="378"/>
      <c r="CT6" s="410">
        <v>96.2</v>
      </c>
      <c r="CU6" s="411"/>
      <c r="CV6" s="411"/>
      <c r="CW6" s="411"/>
      <c r="CX6" s="411"/>
      <c r="CY6" s="411"/>
      <c r="CZ6" s="411"/>
      <c r="DA6" s="412"/>
      <c r="DB6" s="410">
        <v>95</v>
      </c>
      <c r="DC6" s="411"/>
      <c r="DD6" s="411"/>
      <c r="DE6" s="411"/>
      <c r="DF6" s="411"/>
      <c r="DG6" s="411"/>
      <c r="DH6" s="411"/>
      <c r="DI6" s="412"/>
    </row>
    <row r="7" spans="1:119" ht="18.75" customHeight="1" x14ac:dyDescent="0.15">
      <c r="A7" s="160"/>
      <c r="B7" s="349"/>
      <c r="C7" s="350"/>
      <c r="D7" s="350"/>
      <c r="E7" s="351"/>
      <c r="F7" s="351"/>
      <c r="G7" s="351"/>
      <c r="H7" s="351"/>
      <c r="I7" s="351"/>
      <c r="J7" s="351"/>
      <c r="K7" s="351"/>
      <c r="L7" s="351"/>
      <c r="M7" s="351"/>
      <c r="N7" s="351"/>
      <c r="O7" s="351"/>
      <c r="P7" s="351"/>
      <c r="Q7" s="351"/>
      <c r="R7" s="357"/>
      <c r="S7" s="357"/>
      <c r="T7" s="357"/>
      <c r="U7" s="357"/>
      <c r="V7" s="358"/>
      <c r="W7" s="361"/>
      <c r="X7" s="362"/>
      <c r="Y7" s="362"/>
      <c r="Z7" s="362"/>
      <c r="AA7" s="362"/>
      <c r="AB7" s="350"/>
      <c r="AC7" s="396"/>
      <c r="AD7" s="397"/>
      <c r="AE7" s="397"/>
      <c r="AF7" s="397"/>
      <c r="AG7" s="397"/>
      <c r="AH7" s="397"/>
      <c r="AI7" s="397"/>
      <c r="AJ7" s="397"/>
      <c r="AK7" s="397"/>
      <c r="AL7" s="398"/>
      <c r="AM7" s="402" t="s">
        <v>98</v>
      </c>
      <c r="AN7" s="403"/>
      <c r="AO7" s="403"/>
      <c r="AP7" s="403"/>
      <c r="AQ7" s="403"/>
      <c r="AR7" s="403"/>
      <c r="AS7" s="403"/>
      <c r="AT7" s="404"/>
      <c r="AU7" s="405" t="s">
        <v>99</v>
      </c>
      <c r="AV7" s="406"/>
      <c r="AW7" s="406"/>
      <c r="AX7" s="406"/>
      <c r="AY7" s="407" t="s">
        <v>100</v>
      </c>
      <c r="AZ7" s="408"/>
      <c r="BA7" s="408"/>
      <c r="BB7" s="408"/>
      <c r="BC7" s="408"/>
      <c r="BD7" s="408"/>
      <c r="BE7" s="408"/>
      <c r="BF7" s="408"/>
      <c r="BG7" s="408"/>
      <c r="BH7" s="408"/>
      <c r="BI7" s="408"/>
      <c r="BJ7" s="408"/>
      <c r="BK7" s="408"/>
      <c r="BL7" s="408"/>
      <c r="BM7" s="409"/>
      <c r="BN7" s="373">
        <v>19748</v>
      </c>
      <c r="BO7" s="374"/>
      <c r="BP7" s="374"/>
      <c r="BQ7" s="374"/>
      <c r="BR7" s="374"/>
      <c r="BS7" s="374"/>
      <c r="BT7" s="374"/>
      <c r="BU7" s="375"/>
      <c r="BV7" s="373">
        <v>27022</v>
      </c>
      <c r="BW7" s="374"/>
      <c r="BX7" s="374"/>
      <c r="BY7" s="374"/>
      <c r="BZ7" s="374"/>
      <c r="CA7" s="374"/>
      <c r="CB7" s="374"/>
      <c r="CC7" s="375"/>
      <c r="CD7" s="376" t="s">
        <v>101</v>
      </c>
      <c r="CE7" s="377"/>
      <c r="CF7" s="377"/>
      <c r="CG7" s="377"/>
      <c r="CH7" s="377"/>
      <c r="CI7" s="377"/>
      <c r="CJ7" s="377"/>
      <c r="CK7" s="377"/>
      <c r="CL7" s="377"/>
      <c r="CM7" s="377"/>
      <c r="CN7" s="377"/>
      <c r="CO7" s="377"/>
      <c r="CP7" s="377"/>
      <c r="CQ7" s="377"/>
      <c r="CR7" s="377"/>
      <c r="CS7" s="378"/>
      <c r="CT7" s="373">
        <v>4697054</v>
      </c>
      <c r="CU7" s="374"/>
      <c r="CV7" s="374"/>
      <c r="CW7" s="374"/>
      <c r="CX7" s="374"/>
      <c r="CY7" s="374"/>
      <c r="CZ7" s="374"/>
      <c r="DA7" s="375"/>
      <c r="DB7" s="373">
        <v>4850750</v>
      </c>
      <c r="DC7" s="374"/>
      <c r="DD7" s="374"/>
      <c r="DE7" s="374"/>
      <c r="DF7" s="374"/>
      <c r="DG7" s="374"/>
      <c r="DH7" s="374"/>
      <c r="DI7" s="375"/>
    </row>
    <row r="8" spans="1:119" ht="18.75" customHeight="1" thickBot="1" x14ac:dyDescent="0.2">
      <c r="A8" s="160"/>
      <c r="B8" s="382"/>
      <c r="C8" s="383"/>
      <c r="D8" s="383"/>
      <c r="E8" s="384"/>
      <c r="F8" s="384"/>
      <c r="G8" s="384"/>
      <c r="H8" s="384"/>
      <c r="I8" s="384"/>
      <c r="J8" s="384"/>
      <c r="K8" s="384"/>
      <c r="L8" s="384"/>
      <c r="M8" s="384"/>
      <c r="N8" s="384"/>
      <c r="O8" s="384"/>
      <c r="P8" s="384"/>
      <c r="Q8" s="384"/>
      <c r="R8" s="387"/>
      <c r="S8" s="387"/>
      <c r="T8" s="387"/>
      <c r="U8" s="387"/>
      <c r="V8" s="388"/>
      <c r="W8" s="391"/>
      <c r="X8" s="392"/>
      <c r="Y8" s="392"/>
      <c r="Z8" s="392"/>
      <c r="AA8" s="392"/>
      <c r="AB8" s="383"/>
      <c r="AC8" s="399"/>
      <c r="AD8" s="400"/>
      <c r="AE8" s="400"/>
      <c r="AF8" s="400"/>
      <c r="AG8" s="400"/>
      <c r="AH8" s="400"/>
      <c r="AI8" s="400"/>
      <c r="AJ8" s="400"/>
      <c r="AK8" s="400"/>
      <c r="AL8" s="401"/>
      <c r="AM8" s="402" t="s">
        <v>102</v>
      </c>
      <c r="AN8" s="403"/>
      <c r="AO8" s="403"/>
      <c r="AP8" s="403"/>
      <c r="AQ8" s="403"/>
      <c r="AR8" s="403"/>
      <c r="AS8" s="403"/>
      <c r="AT8" s="404"/>
      <c r="AU8" s="405" t="s">
        <v>88</v>
      </c>
      <c r="AV8" s="406"/>
      <c r="AW8" s="406"/>
      <c r="AX8" s="406"/>
      <c r="AY8" s="407" t="s">
        <v>103</v>
      </c>
      <c r="AZ8" s="408"/>
      <c r="BA8" s="408"/>
      <c r="BB8" s="408"/>
      <c r="BC8" s="408"/>
      <c r="BD8" s="408"/>
      <c r="BE8" s="408"/>
      <c r="BF8" s="408"/>
      <c r="BG8" s="408"/>
      <c r="BH8" s="408"/>
      <c r="BI8" s="408"/>
      <c r="BJ8" s="408"/>
      <c r="BK8" s="408"/>
      <c r="BL8" s="408"/>
      <c r="BM8" s="409"/>
      <c r="BN8" s="373">
        <v>522228</v>
      </c>
      <c r="BO8" s="374"/>
      <c r="BP8" s="374"/>
      <c r="BQ8" s="374"/>
      <c r="BR8" s="374"/>
      <c r="BS8" s="374"/>
      <c r="BT8" s="374"/>
      <c r="BU8" s="375"/>
      <c r="BV8" s="373">
        <v>520613</v>
      </c>
      <c r="BW8" s="374"/>
      <c r="BX8" s="374"/>
      <c r="BY8" s="374"/>
      <c r="BZ8" s="374"/>
      <c r="CA8" s="374"/>
      <c r="CB8" s="374"/>
      <c r="CC8" s="375"/>
      <c r="CD8" s="376" t="s">
        <v>104</v>
      </c>
      <c r="CE8" s="377"/>
      <c r="CF8" s="377"/>
      <c r="CG8" s="377"/>
      <c r="CH8" s="377"/>
      <c r="CI8" s="377"/>
      <c r="CJ8" s="377"/>
      <c r="CK8" s="377"/>
      <c r="CL8" s="377"/>
      <c r="CM8" s="377"/>
      <c r="CN8" s="377"/>
      <c r="CO8" s="377"/>
      <c r="CP8" s="377"/>
      <c r="CQ8" s="377"/>
      <c r="CR8" s="377"/>
      <c r="CS8" s="378"/>
      <c r="CT8" s="413">
        <v>0.21</v>
      </c>
      <c r="CU8" s="414"/>
      <c r="CV8" s="414"/>
      <c r="CW8" s="414"/>
      <c r="CX8" s="414"/>
      <c r="CY8" s="414"/>
      <c r="CZ8" s="414"/>
      <c r="DA8" s="415"/>
      <c r="DB8" s="413">
        <v>0.21</v>
      </c>
      <c r="DC8" s="414"/>
      <c r="DD8" s="414"/>
      <c r="DE8" s="414"/>
      <c r="DF8" s="414"/>
      <c r="DG8" s="414"/>
      <c r="DH8" s="414"/>
      <c r="DI8" s="415"/>
    </row>
    <row r="9" spans="1:119" ht="18.75" customHeight="1" thickBot="1" x14ac:dyDescent="0.2">
      <c r="A9" s="160"/>
      <c r="B9" s="367" t="s">
        <v>105</v>
      </c>
      <c r="C9" s="368"/>
      <c r="D9" s="368"/>
      <c r="E9" s="368"/>
      <c r="F9" s="368"/>
      <c r="G9" s="368"/>
      <c r="H9" s="368"/>
      <c r="I9" s="368"/>
      <c r="J9" s="368"/>
      <c r="K9" s="416"/>
      <c r="L9" s="417" t="s">
        <v>106</v>
      </c>
      <c r="M9" s="418"/>
      <c r="N9" s="418"/>
      <c r="O9" s="418"/>
      <c r="P9" s="418"/>
      <c r="Q9" s="419"/>
      <c r="R9" s="420">
        <v>9206</v>
      </c>
      <c r="S9" s="421"/>
      <c r="T9" s="421"/>
      <c r="U9" s="421"/>
      <c r="V9" s="422"/>
      <c r="W9" s="330" t="s">
        <v>107</v>
      </c>
      <c r="X9" s="331"/>
      <c r="Y9" s="331"/>
      <c r="Z9" s="331"/>
      <c r="AA9" s="331"/>
      <c r="AB9" s="331"/>
      <c r="AC9" s="331"/>
      <c r="AD9" s="331"/>
      <c r="AE9" s="331"/>
      <c r="AF9" s="331"/>
      <c r="AG9" s="331"/>
      <c r="AH9" s="331"/>
      <c r="AI9" s="331"/>
      <c r="AJ9" s="331"/>
      <c r="AK9" s="331"/>
      <c r="AL9" s="332"/>
      <c r="AM9" s="402" t="s">
        <v>108</v>
      </c>
      <c r="AN9" s="403"/>
      <c r="AO9" s="403"/>
      <c r="AP9" s="403"/>
      <c r="AQ9" s="403"/>
      <c r="AR9" s="403"/>
      <c r="AS9" s="403"/>
      <c r="AT9" s="404"/>
      <c r="AU9" s="405" t="s">
        <v>88</v>
      </c>
      <c r="AV9" s="406"/>
      <c r="AW9" s="406"/>
      <c r="AX9" s="406"/>
      <c r="AY9" s="407" t="s">
        <v>109</v>
      </c>
      <c r="AZ9" s="408"/>
      <c r="BA9" s="408"/>
      <c r="BB9" s="408"/>
      <c r="BC9" s="408"/>
      <c r="BD9" s="408"/>
      <c r="BE9" s="408"/>
      <c r="BF9" s="408"/>
      <c r="BG9" s="408"/>
      <c r="BH9" s="408"/>
      <c r="BI9" s="408"/>
      <c r="BJ9" s="408"/>
      <c r="BK9" s="408"/>
      <c r="BL9" s="408"/>
      <c r="BM9" s="409"/>
      <c r="BN9" s="373">
        <v>1615</v>
      </c>
      <c r="BO9" s="374"/>
      <c r="BP9" s="374"/>
      <c r="BQ9" s="374"/>
      <c r="BR9" s="374"/>
      <c r="BS9" s="374"/>
      <c r="BT9" s="374"/>
      <c r="BU9" s="375"/>
      <c r="BV9" s="373">
        <v>-101045</v>
      </c>
      <c r="BW9" s="374"/>
      <c r="BX9" s="374"/>
      <c r="BY9" s="374"/>
      <c r="BZ9" s="374"/>
      <c r="CA9" s="374"/>
      <c r="CB9" s="374"/>
      <c r="CC9" s="375"/>
      <c r="CD9" s="376" t="s">
        <v>110</v>
      </c>
      <c r="CE9" s="377"/>
      <c r="CF9" s="377"/>
      <c r="CG9" s="377"/>
      <c r="CH9" s="377"/>
      <c r="CI9" s="377"/>
      <c r="CJ9" s="377"/>
      <c r="CK9" s="377"/>
      <c r="CL9" s="377"/>
      <c r="CM9" s="377"/>
      <c r="CN9" s="377"/>
      <c r="CO9" s="377"/>
      <c r="CP9" s="377"/>
      <c r="CQ9" s="377"/>
      <c r="CR9" s="377"/>
      <c r="CS9" s="378"/>
      <c r="CT9" s="370">
        <v>18.8</v>
      </c>
      <c r="CU9" s="371"/>
      <c r="CV9" s="371"/>
      <c r="CW9" s="371"/>
      <c r="CX9" s="371"/>
      <c r="CY9" s="371"/>
      <c r="CZ9" s="371"/>
      <c r="DA9" s="372"/>
      <c r="DB9" s="370">
        <v>18.5</v>
      </c>
      <c r="DC9" s="371"/>
      <c r="DD9" s="371"/>
      <c r="DE9" s="371"/>
      <c r="DF9" s="371"/>
      <c r="DG9" s="371"/>
      <c r="DH9" s="371"/>
      <c r="DI9" s="372"/>
    </row>
    <row r="10" spans="1:119" ht="18.75" customHeight="1" thickBot="1" x14ac:dyDescent="0.2">
      <c r="A10" s="160"/>
      <c r="B10" s="367"/>
      <c r="C10" s="368"/>
      <c r="D10" s="368"/>
      <c r="E10" s="368"/>
      <c r="F10" s="368"/>
      <c r="G10" s="368"/>
      <c r="H10" s="368"/>
      <c r="I10" s="368"/>
      <c r="J10" s="368"/>
      <c r="K10" s="416"/>
      <c r="L10" s="423" t="s">
        <v>111</v>
      </c>
      <c r="M10" s="403"/>
      <c r="N10" s="403"/>
      <c r="O10" s="403"/>
      <c r="P10" s="403"/>
      <c r="Q10" s="404"/>
      <c r="R10" s="424">
        <v>10391</v>
      </c>
      <c r="S10" s="425"/>
      <c r="T10" s="425"/>
      <c r="U10" s="425"/>
      <c r="V10" s="426"/>
      <c r="W10" s="361"/>
      <c r="X10" s="362"/>
      <c r="Y10" s="362"/>
      <c r="Z10" s="362"/>
      <c r="AA10" s="362"/>
      <c r="AB10" s="362"/>
      <c r="AC10" s="362"/>
      <c r="AD10" s="362"/>
      <c r="AE10" s="362"/>
      <c r="AF10" s="362"/>
      <c r="AG10" s="362"/>
      <c r="AH10" s="362"/>
      <c r="AI10" s="362"/>
      <c r="AJ10" s="362"/>
      <c r="AK10" s="362"/>
      <c r="AL10" s="365"/>
      <c r="AM10" s="402" t="s">
        <v>112</v>
      </c>
      <c r="AN10" s="403"/>
      <c r="AO10" s="403"/>
      <c r="AP10" s="403"/>
      <c r="AQ10" s="403"/>
      <c r="AR10" s="403"/>
      <c r="AS10" s="403"/>
      <c r="AT10" s="404"/>
      <c r="AU10" s="405" t="s">
        <v>113</v>
      </c>
      <c r="AV10" s="406"/>
      <c r="AW10" s="406"/>
      <c r="AX10" s="406"/>
      <c r="AY10" s="407" t="s">
        <v>114</v>
      </c>
      <c r="AZ10" s="408"/>
      <c r="BA10" s="408"/>
      <c r="BB10" s="408"/>
      <c r="BC10" s="408"/>
      <c r="BD10" s="408"/>
      <c r="BE10" s="408"/>
      <c r="BF10" s="408"/>
      <c r="BG10" s="408"/>
      <c r="BH10" s="408"/>
      <c r="BI10" s="408"/>
      <c r="BJ10" s="408"/>
      <c r="BK10" s="408"/>
      <c r="BL10" s="408"/>
      <c r="BM10" s="409"/>
      <c r="BN10" s="373">
        <v>261302</v>
      </c>
      <c r="BO10" s="374"/>
      <c r="BP10" s="374"/>
      <c r="BQ10" s="374"/>
      <c r="BR10" s="374"/>
      <c r="BS10" s="374"/>
      <c r="BT10" s="374"/>
      <c r="BU10" s="375"/>
      <c r="BV10" s="373">
        <v>580822</v>
      </c>
      <c r="BW10" s="374"/>
      <c r="BX10" s="374"/>
      <c r="BY10" s="374"/>
      <c r="BZ10" s="374"/>
      <c r="CA10" s="374"/>
      <c r="CB10" s="374"/>
      <c r="CC10" s="375"/>
      <c r="CD10" s="166" t="s">
        <v>115</v>
      </c>
      <c r="CE10" s="167"/>
      <c r="CF10" s="167"/>
      <c r="CG10" s="167"/>
      <c r="CH10" s="167"/>
      <c r="CI10" s="167"/>
      <c r="CJ10" s="167"/>
      <c r="CK10" s="167"/>
      <c r="CL10" s="167"/>
      <c r="CM10" s="167"/>
      <c r="CN10" s="167"/>
      <c r="CO10" s="167"/>
      <c r="CP10" s="167"/>
      <c r="CQ10" s="167"/>
      <c r="CR10" s="167"/>
      <c r="CS10" s="168"/>
      <c r="CT10" s="172"/>
      <c r="CU10" s="173"/>
      <c r="CV10" s="173"/>
      <c r="CW10" s="173"/>
      <c r="CX10" s="173"/>
      <c r="CY10" s="173"/>
      <c r="CZ10" s="173"/>
      <c r="DA10" s="174"/>
      <c r="DB10" s="172"/>
      <c r="DC10" s="173"/>
      <c r="DD10" s="173"/>
      <c r="DE10" s="173"/>
      <c r="DF10" s="173"/>
      <c r="DG10" s="173"/>
      <c r="DH10" s="173"/>
      <c r="DI10" s="174"/>
    </row>
    <row r="11" spans="1:119" ht="18.75" customHeight="1" thickBot="1" x14ac:dyDescent="0.2">
      <c r="A11" s="160"/>
      <c r="B11" s="367"/>
      <c r="C11" s="368"/>
      <c r="D11" s="368"/>
      <c r="E11" s="368"/>
      <c r="F11" s="368"/>
      <c r="G11" s="368"/>
      <c r="H11" s="368"/>
      <c r="I11" s="368"/>
      <c r="J11" s="368"/>
      <c r="K11" s="416"/>
      <c r="L11" s="427" t="s">
        <v>116</v>
      </c>
      <c r="M11" s="428"/>
      <c r="N11" s="428"/>
      <c r="O11" s="428"/>
      <c r="P11" s="428"/>
      <c r="Q11" s="429"/>
      <c r="R11" s="430" t="s">
        <v>117</v>
      </c>
      <c r="S11" s="431"/>
      <c r="T11" s="431"/>
      <c r="U11" s="431"/>
      <c r="V11" s="432"/>
      <c r="W11" s="361"/>
      <c r="X11" s="362"/>
      <c r="Y11" s="362"/>
      <c r="Z11" s="362"/>
      <c r="AA11" s="362"/>
      <c r="AB11" s="362"/>
      <c r="AC11" s="362"/>
      <c r="AD11" s="362"/>
      <c r="AE11" s="362"/>
      <c r="AF11" s="362"/>
      <c r="AG11" s="362"/>
      <c r="AH11" s="362"/>
      <c r="AI11" s="362"/>
      <c r="AJ11" s="362"/>
      <c r="AK11" s="362"/>
      <c r="AL11" s="365"/>
      <c r="AM11" s="402" t="s">
        <v>118</v>
      </c>
      <c r="AN11" s="403"/>
      <c r="AO11" s="403"/>
      <c r="AP11" s="403"/>
      <c r="AQ11" s="403"/>
      <c r="AR11" s="403"/>
      <c r="AS11" s="403"/>
      <c r="AT11" s="404"/>
      <c r="AU11" s="405" t="s">
        <v>119</v>
      </c>
      <c r="AV11" s="406"/>
      <c r="AW11" s="406"/>
      <c r="AX11" s="406"/>
      <c r="AY11" s="407" t="s">
        <v>120</v>
      </c>
      <c r="AZ11" s="408"/>
      <c r="BA11" s="408"/>
      <c r="BB11" s="408"/>
      <c r="BC11" s="408"/>
      <c r="BD11" s="408"/>
      <c r="BE11" s="408"/>
      <c r="BF11" s="408"/>
      <c r="BG11" s="408"/>
      <c r="BH11" s="408"/>
      <c r="BI11" s="408"/>
      <c r="BJ11" s="408"/>
      <c r="BK11" s="408"/>
      <c r="BL11" s="408"/>
      <c r="BM11" s="409"/>
      <c r="BN11" s="373">
        <v>0</v>
      </c>
      <c r="BO11" s="374"/>
      <c r="BP11" s="374"/>
      <c r="BQ11" s="374"/>
      <c r="BR11" s="374"/>
      <c r="BS11" s="374"/>
      <c r="BT11" s="374"/>
      <c r="BU11" s="375"/>
      <c r="BV11" s="373">
        <v>0</v>
      </c>
      <c r="BW11" s="374"/>
      <c r="BX11" s="374"/>
      <c r="BY11" s="374"/>
      <c r="BZ11" s="374"/>
      <c r="CA11" s="374"/>
      <c r="CB11" s="374"/>
      <c r="CC11" s="375"/>
      <c r="CD11" s="376" t="s">
        <v>121</v>
      </c>
      <c r="CE11" s="377"/>
      <c r="CF11" s="377"/>
      <c r="CG11" s="377"/>
      <c r="CH11" s="377"/>
      <c r="CI11" s="377"/>
      <c r="CJ11" s="377"/>
      <c r="CK11" s="377"/>
      <c r="CL11" s="377"/>
      <c r="CM11" s="377"/>
      <c r="CN11" s="377"/>
      <c r="CO11" s="377"/>
      <c r="CP11" s="377"/>
      <c r="CQ11" s="377"/>
      <c r="CR11" s="377"/>
      <c r="CS11" s="378"/>
      <c r="CT11" s="413" t="s">
        <v>122</v>
      </c>
      <c r="CU11" s="414"/>
      <c r="CV11" s="414"/>
      <c r="CW11" s="414"/>
      <c r="CX11" s="414"/>
      <c r="CY11" s="414"/>
      <c r="CZ11" s="414"/>
      <c r="DA11" s="415"/>
      <c r="DB11" s="413" t="s">
        <v>123</v>
      </c>
      <c r="DC11" s="414"/>
      <c r="DD11" s="414"/>
      <c r="DE11" s="414"/>
      <c r="DF11" s="414"/>
      <c r="DG11" s="414"/>
      <c r="DH11" s="414"/>
      <c r="DI11" s="415"/>
    </row>
    <row r="12" spans="1:119" ht="18.75" customHeight="1" x14ac:dyDescent="0.15">
      <c r="A12" s="160"/>
      <c r="B12" s="433" t="s">
        <v>124</v>
      </c>
      <c r="C12" s="434"/>
      <c r="D12" s="434"/>
      <c r="E12" s="434"/>
      <c r="F12" s="434"/>
      <c r="G12" s="434"/>
      <c r="H12" s="434"/>
      <c r="I12" s="434"/>
      <c r="J12" s="434"/>
      <c r="K12" s="435"/>
      <c r="L12" s="442" t="s">
        <v>125</v>
      </c>
      <c r="M12" s="443"/>
      <c r="N12" s="443"/>
      <c r="O12" s="443"/>
      <c r="P12" s="443"/>
      <c r="Q12" s="444"/>
      <c r="R12" s="445">
        <v>9158</v>
      </c>
      <c r="S12" s="446"/>
      <c r="T12" s="446"/>
      <c r="U12" s="446"/>
      <c r="V12" s="447"/>
      <c r="W12" s="448" t="s">
        <v>1</v>
      </c>
      <c r="X12" s="406"/>
      <c r="Y12" s="406"/>
      <c r="Z12" s="406"/>
      <c r="AA12" s="406"/>
      <c r="AB12" s="449"/>
      <c r="AC12" s="405" t="s">
        <v>126</v>
      </c>
      <c r="AD12" s="406"/>
      <c r="AE12" s="406"/>
      <c r="AF12" s="406"/>
      <c r="AG12" s="449"/>
      <c r="AH12" s="405" t="s">
        <v>127</v>
      </c>
      <c r="AI12" s="406"/>
      <c r="AJ12" s="406"/>
      <c r="AK12" s="406"/>
      <c r="AL12" s="450"/>
      <c r="AM12" s="402" t="s">
        <v>128</v>
      </c>
      <c r="AN12" s="403"/>
      <c r="AO12" s="403"/>
      <c r="AP12" s="403"/>
      <c r="AQ12" s="403"/>
      <c r="AR12" s="403"/>
      <c r="AS12" s="403"/>
      <c r="AT12" s="404"/>
      <c r="AU12" s="405" t="s">
        <v>129</v>
      </c>
      <c r="AV12" s="406"/>
      <c r="AW12" s="406"/>
      <c r="AX12" s="406"/>
      <c r="AY12" s="407" t="s">
        <v>130</v>
      </c>
      <c r="AZ12" s="408"/>
      <c r="BA12" s="408"/>
      <c r="BB12" s="408"/>
      <c r="BC12" s="408"/>
      <c r="BD12" s="408"/>
      <c r="BE12" s="408"/>
      <c r="BF12" s="408"/>
      <c r="BG12" s="408"/>
      <c r="BH12" s="408"/>
      <c r="BI12" s="408"/>
      <c r="BJ12" s="408"/>
      <c r="BK12" s="408"/>
      <c r="BL12" s="408"/>
      <c r="BM12" s="409"/>
      <c r="BN12" s="373">
        <v>283635</v>
      </c>
      <c r="BO12" s="374"/>
      <c r="BP12" s="374"/>
      <c r="BQ12" s="374"/>
      <c r="BR12" s="374"/>
      <c r="BS12" s="374"/>
      <c r="BT12" s="374"/>
      <c r="BU12" s="375"/>
      <c r="BV12" s="373">
        <v>6900</v>
      </c>
      <c r="BW12" s="374"/>
      <c r="BX12" s="374"/>
      <c r="BY12" s="374"/>
      <c r="BZ12" s="374"/>
      <c r="CA12" s="374"/>
      <c r="CB12" s="374"/>
      <c r="CC12" s="375"/>
      <c r="CD12" s="376" t="s">
        <v>131</v>
      </c>
      <c r="CE12" s="377"/>
      <c r="CF12" s="377"/>
      <c r="CG12" s="377"/>
      <c r="CH12" s="377"/>
      <c r="CI12" s="377"/>
      <c r="CJ12" s="377"/>
      <c r="CK12" s="377"/>
      <c r="CL12" s="377"/>
      <c r="CM12" s="377"/>
      <c r="CN12" s="377"/>
      <c r="CO12" s="377"/>
      <c r="CP12" s="377"/>
      <c r="CQ12" s="377"/>
      <c r="CR12" s="377"/>
      <c r="CS12" s="378"/>
      <c r="CT12" s="413" t="s">
        <v>132</v>
      </c>
      <c r="CU12" s="414"/>
      <c r="CV12" s="414"/>
      <c r="CW12" s="414"/>
      <c r="CX12" s="414"/>
      <c r="CY12" s="414"/>
      <c r="CZ12" s="414"/>
      <c r="DA12" s="415"/>
      <c r="DB12" s="413" t="s">
        <v>122</v>
      </c>
      <c r="DC12" s="414"/>
      <c r="DD12" s="414"/>
      <c r="DE12" s="414"/>
      <c r="DF12" s="414"/>
      <c r="DG12" s="414"/>
      <c r="DH12" s="414"/>
      <c r="DI12" s="415"/>
    </row>
    <row r="13" spans="1:119" ht="18.75" customHeight="1" x14ac:dyDescent="0.15">
      <c r="A13" s="160"/>
      <c r="B13" s="436"/>
      <c r="C13" s="437"/>
      <c r="D13" s="437"/>
      <c r="E13" s="437"/>
      <c r="F13" s="437"/>
      <c r="G13" s="437"/>
      <c r="H13" s="437"/>
      <c r="I13" s="437"/>
      <c r="J13" s="437"/>
      <c r="K13" s="438"/>
      <c r="L13" s="175"/>
      <c r="M13" s="461" t="s">
        <v>133</v>
      </c>
      <c r="N13" s="462"/>
      <c r="O13" s="462"/>
      <c r="P13" s="462"/>
      <c r="Q13" s="463"/>
      <c r="R13" s="454">
        <v>9132</v>
      </c>
      <c r="S13" s="455"/>
      <c r="T13" s="455"/>
      <c r="U13" s="455"/>
      <c r="V13" s="456"/>
      <c r="W13" s="389" t="s">
        <v>134</v>
      </c>
      <c r="X13" s="390"/>
      <c r="Y13" s="390"/>
      <c r="Z13" s="390"/>
      <c r="AA13" s="390"/>
      <c r="AB13" s="380"/>
      <c r="AC13" s="424">
        <v>573</v>
      </c>
      <c r="AD13" s="425"/>
      <c r="AE13" s="425"/>
      <c r="AF13" s="425"/>
      <c r="AG13" s="464"/>
      <c r="AH13" s="424">
        <v>628</v>
      </c>
      <c r="AI13" s="425"/>
      <c r="AJ13" s="425"/>
      <c r="AK13" s="425"/>
      <c r="AL13" s="426"/>
      <c r="AM13" s="402" t="s">
        <v>135</v>
      </c>
      <c r="AN13" s="403"/>
      <c r="AO13" s="403"/>
      <c r="AP13" s="403"/>
      <c r="AQ13" s="403"/>
      <c r="AR13" s="403"/>
      <c r="AS13" s="403"/>
      <c r="AT13" s="404"/>
      <c r="AU13" s="405" t="s">
        <v>136</v>
      </c>
      <c r="AV13" s="406"/>
      <c r="AW13" s="406"/>
      <c r="AX13" s="406"/>
      <c r="AY13" s="407" t="s">
        <v>137</v>
      </c>
      <c r="AZ13" s="408"/>
      <c r="BA13" s="408"/>
      <c r="BB13" s="408"/>
      <c r="BC13" s="408"/>
      <c r="BD13" s="408"/>
      <c r="BE13" s="408"/>
      <c r="BF13" s="408"/>
      <c r="BG13" s="408"/>
      <c r="BH13" s="408"/>
      <c r="BI13" s="408"/>
      <c r="BJ13" s="408"/>
      <c r="BK13" s="408"/>
      <c r="BL13" s="408"/>
      <c r="BM13" s="409"/>
      <c r="BN13" s="373">
        <v>-20718</v>
      </c>
      <c r="BO13" s="374"/>
      <c r="BP13" s="374"/>
      <c r="BQ13" s="374"/>
      <c r="BR13" s="374"/>
      <c r="BS13" s="374"/>
      <c r="BT13" s="374"/>
      <c r="BU13" s="375"/>
      <c r="BV13" s="373">
        <v>472877</v>
      </c>
      <c r="BW13" s="374"/>
      <c r="BX13" s="374"/>
      <c r="BY13" s="374"/>
      <c r="BZ13" s="374"/>
      <c r="CA13" s="374"/>
      <c r="CB13" s="374"/>
      <c r="CC13" s="375"/>
      <c r="CD13" s="376" t="s">
        <v>138</v>
      </c>
      <c r="CE13" s="377"/>
      <c r="CF13" s="377"/>
      <c r="CG13" s="377"/>
      <c r="CH13" s="377"/>
      <c r="CI13" s="377"/>
      <c r="CJ13" s="377"/>
      <c r="CK13" s="377"/>
      <c r="CL13" s="377"/>
      <c r="CM13" s="377"/>
      <c r="CN13" s="377"/>
      <c r="CO13" s="377"/>
      <c r="CP13" s="377"/>
      <c r="CQ13" s="377"/>
      <c r="CR13" s="377"/>
      <c r="CS13" s="378"/>
      <c r="CT13" s="370">
        <v>7.7</v>
      </c>
      <c r="CU13" s="371"/>
      <c r="CV13" s="371"/>
      <c r="CW13" s="371"/>
      <c r="CX13" s="371"/>
      <c r="CY13" s="371"/>
      <c r="CZ13" s="371"/>
      <c r="DA13" s="372"/>
      <c r="DB13" s="370">
        <v>7.4</v>
      </c>
      <c r="DC13" s="371"/>
      <c r="DD13" s="371"/>
      <c r="DE13" s="371"/>
      <c r="DF13" s="371"/>
      <c r="DG13" s="371"/>
      <c r="DH13" s="371"/>
      <c r="DI13" s="372"/>
    </row>
    <row r="14" spans="1:119" ht="18.75" customHeight="1" thickBot="1" x14ac:dyDescent="0.2">
      <c r="A14" s="160"/>
      <c r="B14" s="436"/>
      <c r="C14" s="437"/>
      <c r="D14" s="437"/>
      <c r="E14" s="437"/>
      <c r="F14" s="437"/>
      <c r="G14" s="437"/>
      <c r="H14" s="437"/>
      <c r="I14" s="437"/>
      <c r="J14" s="437"/>
      <c r="K14" s="438"/>
      <c r="L14" s="451" t="s">
        <v>139</v>
      </c>
      <c r="M14" s="452"/>
      <c r="N14" s="452"/>
      <c r="O14" s="452"/>
      <c r="P14" s="452"/>
      <c r="Q14" s="453"/>
      <c r="R14" s="454">
        <v>9367</v>
      </c>
      <c r="S14" s="455"/>
      <c r="T14" s="455"/>
      <c r="U14" s="455"/>
      <c r="V14" s="456"/>
      <c r="W14" s="363"/>
      <c r="X14" s="364"/>
      <c r="Y14" s="364"/>
      <c r="Z14" s="364"/>
      <c r="AA14" s="364"/>
      <c r="AB14" s="353"/>
      <c r="AC14" s="457">
        <v>13.3</v>
      </c>
      <c r="AD14" s="458"/>
      <c r="AE14" s="458"/>
      <c r="AF14" s="458"/>
      <c r="AG14" s="459"/>
      <c r="AH14" s="457">
        <v>13.3</v>
      </c>
      <c r="AI14" s="458"/>
      <c r="AJ14" s="458"/>
      <c r="AK14" s="458"/>
      <c r="AL14" s="460"/>
      <c r="AM14" s="402"/>
      <c r="AN14" s="403"/>
      <c r="AO14" s="403"/>
      <c r="AP14" s="403"/>
      <c r="AQ14" s="403"/>
      <c r="AR14" s="403"/>
      <c r="AS14" s="403"/>
      <c r="AT14" s="404"/>
      <c r="AU14" s="405"/>
      <c r="AV14" s="406"/>
      <c r="AW14" s="406"/>
      <c r="AX14" s="406"/>
      <c r="AY14" s="407"/>
      <c r="AZ14" s="408"/>
      <c r="BA14" s="408"/>
      <c r="BB14" s="408"/>
      <c r="BC14" s="408"/>
      <c r="BD14" s="408"/>
      <c r="BE14" s="408"/>
      <c r="BF14" s="408"/>
      <c r="BG14" s="408"/>
      <c r="BH14" s="408"/>
      <c r="BI14" s="408"/>
      <c r="BJ14" s="408"/>
      <c r="BK14" s="408"/>
      <c r="BL14" s="408"/>
      <c r="BM14" s="409"/>
      <c r="BN14" s="373"/>
      <c r="BO14" s="374"/>
      <c r="BP14" s="374"/>
      <c r="BQ14" s="374"/>
      <c r="BR14" s="374"/>
      <c r="BS14" s="374"/>
      <c r="BT14" s="374"/>
      <c r="BU14" s="375"/>
      <c r="BV14" s="373"/>
      <c r="BW14" s="374"/>
      <c r="BX14" s="374"/>
      <c r="BY14" s="374"/>
      <c r="BZ14" s="374"/>
      <c r="CA14" s="374"/>
      <c r="CB14" s="374"/>
      <c r="CC14" s="375"/>
      <c r="CD14" s="465" t="s">
        <v>140</v>
      </c>
      <c r="CE14" s="466"/>
      <c r="CF14" s="466"/>
      <c r="CG14" s="466"/>
      <c r="CH14" s="466"/>
      <c r="CI14" s="466"/>
      <c r="CJ14" s="466"/>
      <c r="CK14" s="466"/>
      <c r="CL14" s="466"/>
      <c r="CM14" s="466"/>
      <c r="CN14" s="466"/>
      <c r="CO14" s="466"/>
      <c r="CP14" s="466"/>
      <c r="CQ14" s="466"/>
      <c r="CR14" s="466"/>
      <c r="CS14" s="467"/>
      <c r="CT14" s="468">
        <v>78</v>
      </c>
      <c r="CU14" s="469"/>
      <c r="CV14" s="469"/>
      <c r="CW14" s="469"/>
      <c r="CX14" s="469"/>
      <c r="CY14" s="469"/>
      <c r="CZ14" s="469"/>
      <c r="DA14" s="470"/>
      <c r="DB14" s="468">
        <v>83.5</v>
      </c>
      <c r="DC14" s="469"/>
      <c r="DD14" s="469"/>
      <c r="DE14" s="469"/>
      <c r="DF14" s="469"/>
      <c r="DG14" s="469"/>
      <c r="DH14" s="469"/>
      <c r="DI14" s="470"/>
    </row>
    <row r="15" spans="1:119" ht="18.75" customHeight="1" x14ac:dyDescent="0.15">
      <c r="A15" s="160"/>
      <c r="B15" s="436"/>
      <c r="C15" s="437"/>
      <c r="D15" s="437"/>
      <c r="E15" s="437"/>
      <c r="F15" s="437"/>
      <c r="G15" s="437"/>
      <c r="H15" s="437"/>
      <c r="I15" s="437"/>
      <c r="J15" s="437"/>
      <c r="K15" s="438"/>
      <c r="L15" s="175"/>
      <c r="M15" s="461" t="s">
        <v>133</v>
      </c>
      <c r="N15" s="462"/>
      <c r="O15" s="462"/>
      <c r="P15" s="462"/>
      <c r="Q15" s="463"/>
      <c r="R15" s="454">
        <v>9345</v>
      </c>
      <c r="S15" s="455"/>
      <c r="T15" s="455"/>
      <c r="U15" s="455"/>
      <c r="V15" s="456"/>
      <c r="W15" s="389" t="s">
        <v>141</v>
      </c>
      <c r="X15" s="390"/>
      <c r="Y15" s="390"/>
      <c r="Z15" s="390"/>
      <c r="AA15" s="390"/>
      <c r="AB15" s="380"/>
      <c r="AC15" s="424">
        <v>1157</v>
      </c>
      <c r="AD15" s="425"/>
      <c r="AE15" s="425"/>
      <c r="AF15" s="425"/>
      <c r="AG15" s="464"/>
      <c r="AH15" s="424">
        <v>1340</v>
      </c>
      <c r="AI15" s="425"/>
      <c r="AJ15" s="425"/>
      <c r="AK15" s="425"/>
      <c r="AL15" s="426"/>
      <c r="AM15" s="402"/>
      <c r="AN15" s="403"/>
      <c r="AO15" s="403"/>
      <c r="AP15" s="403"/>
      <c r="AQ15" s="403"/>
      <c r="AR15" s="403"/>
      <c r="AS15" s="403"/>
      <c r="AT15" s="404"/>
      <c r="AU15" s="405"/>
      <c r="AV15" s="406"/>
      <c r="AW15" s="406"/>
      <c r="AX15" s="406"/>
      <c r="AY15" s="333" t="s">
        <v>142</v>
      </c>
      <c r="AZ15" s="334"/>
      <c r="BA15" s="334"/>
      <c r="BB15" s="334"/>
      <c r="BC15" s="334"/>
      <c r="BD15" s="334"/>
      <c r="BE15" s="334"/>
      <c r="BF15" s="334"/>
      <c r="BG15" s="334"/>
      <c r="BH15" s="334"/>
      <c r="BI15" s="334"/>
      <c r="BJ15" s="334"/>
      <c r="BK15" s="334"/>
      <c r="BL15" s="334"/>
      <c r="BM15" s="335"/>
      <c r="BN15" s="336">
        <v>889544</v>
      </c>
      <c r="BO15" s="337"/>
      <c r="BP15" s="337"/>
      <c r="BQ15" s="337"/>
      <c r="BR15" s="337"/>
      <c r="BS15" s="337"/>
      <c r="BT15" s="337"/>
      <c r="BU15" s="338"/>
      <c r="BV15" s="336">
        <v>895783</v>
      </c>
      <c r="BW15" s="337"/>
      <c r="BX15" s="337"/>
      <c r="BY15" s="337"/>
      <c r="BZ15" s="337"/>
      <c r="CA15" s="337"/>
      <c r="CB15" s="337"/>
      <c r="CC15" s="338"/>
      <c r="CD15" s="471" t="s">
        <v>143</v>
      </c>
      <c r="CE15" s="472"/>
      <c r="CF15" s="472"/>
      <c r="CG15" s="472"/>
      <c r="CH15" s="472"/>
      <c r="CI15" s="472"/>
      <c r="CJ15" s="472"/>
      <c r="CK15" s="472"/>
      <c r="CL15" s="472"/>
      <c r="CM15" s="472"/>
      <c r="CN15" s="472"/>
      <c r="CO15" s="472"/>
      <c r="CP15" s="472"/>
      <c r="CQ15" s="472"/>
      <c r="CR15" s="472"/>
      <c r="CS15" s="473"/>
      <c r="CT15" s="176"/>
      <c r="CU15" s="177"/>
      <c r="CV15" s="177"/>
      <c r="CW15" s="177"/>
      <c r="CX15" s="177"/>
      <c r="CY15" s="177"/>
      <c r="CZ15" s="177"/>
      <c r="DA15" s="178"/>
      <c r="DB15" s="176"/>
      <c r="DC15" s="177"/>
      <c r="DD15" s="177"/>
      <c r="DE15" s="177"/>
      <c r="DF15" s="177"/>
      <c r="DG15" s="177"/>
      <c r="DH15" s="177"/>
      <c r="DI15" s="178"/>
    </row>
    <row r="16" spans="1:119" ht="18.75" customHeight="1" x14ac:dyDescent="0.15">
      <c r="A16" s="160"/>
      <c r="B16" s="436"/>
      <c r="C16" s="437"/>
      <c r="D16" s="437"/>
      <c r="E16" s="437"/>
      <c r="F16" s="437"/>
      <c r="G16" s="437"/>
      <c r="H16" s="437"/>
      <c r="I16" s="437"/>
      <c r="J16" s="437"/>
      <c r="K16" s="438"/>
      <c r="L16" s="451" t="s">
        <v>144</v>
      </c>
      <c r="M16" s="482"/>
      <c r="N16" s="482"/>
      <c r="O16" s="482"/>
      <c r="P16" s="482"/>
      <c r="Q16" s="483"/>
      <c r="R16" s="474" t="s">
        <v>145</v>
      </c>
      <c r="S16" s="475"/>
      <c r="T16" s="475"/>
      <c r="U16" s="475"/>
      <c r="V16" s="476"/>
      <c r="W16" s="363"/>
      <c r="X16" s="364"/>
      <c r="Y16" s="364"/>
      <c r="Z16" s="364"/>
      <c r="AA16" s="364"/>
      <c r="AB16" s="353"/>
      <c r="AC16" s="457">
        <v>26.8</v>
      </c>
      <c r="AD16" s="458"/>
      <c r="AE16" s="458"/>
      <c r="AF16" s="458"/>
      <c r="AG16" s="459"/>
      <c r="AH16" s="457">
        <v>28.3</v>
      </c>
      <c r="AI16" s="458"/>
      <c r="AJ16" s="458"/>
      <c r="AK16" s="458"/>
      <c r="AL16" s="460"/>
      <c r="AM16" s="402"/>
      <c r="AN16" s="403"/>
      <c r="AO16" s="403"/>
      <c r="AP16" s="403"/>
      <c r="AQ16" s="403"/>
      <c r="AR16" s="403"/>
      <c r="AS16" s="403"/>
      <c r="AT16" s="404"/>
      <c r="AU16" s="405"/>
      <c r="AV16" s="406"/>
      <c r="AW16" s="406"/>
      <c r="AX16" s="406"/>
      <c r="AY16" s="407" t="s">
        <v>146</v>
      </c>
      <c r="AZ16" s="408"/>
      <c r="BA16" s="408"/>
      <c r="BB16" s="408"/>
      <c r="BC16" s="408"/>
      <c r="BD16" s="408"/>
      <c r="BE16" s="408"/>
      <c r="BF16" s="408"/>
      <c r="BG16" s="408"/>
      <c r="BH16" s="408"/>
      <c r="BI16" s="408"/>
      <c r="BJ16" s="408"/>
      <c r="BK16" s="408"/>
      <c r="BL16" s="408"/>
      <c r="BM16" s="409"/>
      <c r="BN16" s="373">
        <v>4124516</v>
      </c>
      <c r="BO16" s="374"/>
      <c r="BP16" s="374"/>
      <c r="BQ16" s="374"/>
      <c r="BR16" s="374"/>
      <c r="BS16" s="374"/>
      <c r="BT16" s="374"/>
      <c r="BU16" s="375"/>
      <c r="BV16" s="373">
        <v>4188099</v>
      </c>
      <c r="BW16" s="374"/>
      <c r="BX16" s="374"/>
      <c r="BY16" s="374"/>
      <c r="BZ16" s="374"/>
      <c r="CA16" s="374"/>
      <c r="CB16" s="374"/>
      <c r="CC16" s="375"/>
      <c r="CD16" s="169"/>
      <c r="CE16" s="480"/>
      <c r="CF16" s="480"/>
      <c r="CG16" s="480"/>
      <c r="CH16" s="480"/>
      <c r="CI16" s="480"/>
      <c r="CJ16" s="480"/>
      <c r="CK16" s="480"/>
      <c r="CL16" s="480"/>
      <c r="CM16" s="480"/>
      <c r="CN16" s="480"/>
      <c r="CO16" s="480"/>
      <c r="CP16" s="480"/>
      <c r="CQ16" s="480"/>
      <c r="CR16" s="480"/>
      <c r="CS16" s="481"/>
      <c r="CT16" s="370"/>
      <c r="CU16" s="371"/>
      <c r="CV16" s="371"/>
      <c r="CW16" s="371"/>
      <c r="CX16" s="371"/>
      <c r="CY16" s="371"/>
      <c r="CZ16" s="371"/>
      <c r="DA16" s="372"/>
      <c r="DB16" s="370"/>
      <c r="DC16" s="371"/>
      <c r="DD16" s="371"/>
      <c r="DE16" s="371"/>
      <c r="DF16" s="371"/>
      <c r="DG16" s="371"/>
      <c r="DH16" s="371"/>
      <c r="DI16" s="372"/>
    </row>
    <row r="17" spans="1:113" ht="18.75" customHeight="1" thickBot="1" x14ac:dyDescent="0.2">
      <c r="A17" s="160"/>
      <c r="B17" s="439"/>
      <c r="C17" s="440"/>
      <c r="D17" s="440"/>
      <c r="E17" s="440"/>
      <c r="F17" s="440"/>
      <c r="G17" s="440"/>
      <c r="H17" s="440"/>
      <c r="I17" s="440"/>
      <c r="J17" s="440"/>
      <c r="K17" s="441"/>
      <c r="L17" s="179"/>
      <c r="M17" s="477" t="s">
        <v>147</v>
      </c>
      <c r="N17" s="478"/>
      <c r="O17" s="478"/>
      <c r="P17" s="478"/>
      <c r="Q17" s="479"/>
      <c r="R17" s="474" t="s">
        <v>148</v>
      </c>
      <c r="S17" s="475"/>
      <c r="T17" s="475"/>
      <c r="U17" s="475"/>
      <c r="V17" s="476"/>
      <c r="W17" s="389" t="s">
        <v>149</v>
      </c>
      <c r="X17" s="390"/>
      <c r="Y17" s="390"/>
      <c r="Z17" s="390"/>
      <c r="AA17" s="390"/>
      <c r="AB17" s="380"/>
      <c r="AC17" s="424">
        <v>2581</v>
      </c>
      <c r="AD17" s="425"/>
      <c r="AE17" s="425"/>
      <c r="AF17" s="425"/>
      <c r="AG17" s="464"/>
      <c r="AH17" s="424">
        <v>2771</v>
      </c>
      <c r="AI17" s="425"/>
      <c r="AJ17" s="425"/>
      <c r="AK17" s="425"/>
      <c r="AL17" s="426"/>
      <c r="AM17" s="402"/>
      <c r="AN17" s="403"/>
      <c r="AO17" s="403"/>
      <c r="AP17" s="403"/>
      <c r="AQ17" s="403"/>
      <c r="AR17" s="403"/>
      <c r="AS17" s="403"/>
      <c r="AT17" s="404"/>
      <c r="AU17" s="405"/>
      <c r="AV17" s="406"/>
      <c r="AW17" s="406"/>
      <c r="AX17" s="406"/>
      <c r="AY17" s="407" t="s">
        <v>150</v>
      </c>
      <c r="AZ17" s="408"/>
      <c r="BA17" s="408"/>
      <c r="BB17" s="408"/>
      <c r="BC17" s="408"/>
      <c r="BD17" s="408"/>
      <c r="BE17" s="408"/>
      <c r="BF17" s="408"/>
      <c r="BG17" s="408"/>
      <c r="BH17" s="408"/>
      <c r="BI17" s="408"/>
      <c r="BJ17" s="408"/>
      <c r="BK17" s="408"/>
      <c r="BL17" s="408"/>
      <c r="BM17" s="409"/>
      <c r="BN17" s="373">
        <v>1114536</v>
      </c>
      <c r="BO17" s="374"/>
      <c r="BP17" s="374"/>
      <c r="BQ17" s="374"/>
      <c r="BR17" s="374"/>
      <c r="BS17" s="374"/>
      <c r="BT17" s="374"/>
      <c r="BU17" s="375"/>
      <c r="BV17" s="373">
        <v>1117991</v>
      </c>
      <c r="BW17" s="374"/>
      <c r="BX17" s="374"/>
      <c r="BY17" s="374"/>
      <c r="BZ17" s="374"/>
      <c r="CA17" s="374"/>
      <c r="CB17" s="374"/>
      <c r="CC17" s="375"/>
      <c r="CD17" s="169"/>
      <c r="CE17" s="480"/>
      <c r="CF17" s="480"/>
      <c r="CG17" s="480"/>
      <c r="CH17" s="480"/>
      <c r="CI17" s="480"/>
      <c r="CJ17" s="480"/>
      <c r="CK17" s="480"/>
      <c r="CL17" s="480"/>
      <c r="CM17" s="480"/>
      <c r="CN17" s="480"/>
      <c r="CO17" s="480"/>
      <c r="CP17" s="480"/>
      <c r="CQ17" s="480"/>
      <c r="CR17" s="480"/>
      <c r="CS17" s="481"/>
      <c r="CT17" s="370"/>
      <c r="CU17" s="371"/>
      <c r="CV17" s="371"/>
      <c r="CW17" s="371"/>
      <c r="CX17" s="371"/>
      <c r="CY17" s="371"/>
      <c r="CZ17" s="371"/>
      <c r="DA17" s="372"/>
      <c r="DB17" s="370"/>
      <c r="DC17" s="371"/>
      <c r="DD17" s="371"/>
      <c r="DE17" s="371"/>
      <c r="DF17" s="371"/>
      <c r="DG17" s="371"/>
      <c r="DH17" s="371"/>
      <c r="DI17" s="372"/>
    </row>
    <row r="18" spans="1:113" ht="18.75" customHeight="1" thickBot="1" x14ac:dyDescent="0.2">
      <c r="A18" s="160"/>
      <c r="B18" s="484" t="s">
        <v>151</v>
      </c>
      <c r="C18" s="416"/>
      <c r="D18" s="416"/>
      <c r="E18" s="485"/>
      <c r="F18" s="485"/>
      <c r="G18" s="485"/>
      <c r="H18" s="485"/>
      <c r="I18" s="485"/>
      <c r="J18" s="485"/>
      <c r="K18" s="485"/>
      <c r="L18" s="486">
        <v>128.34</v>
      </c>
      <c r="M18" s="486"/>
      <c r="N18" s="486"/>
      <c r="O18" s="486"/>
      <c r="P18" s="486"/>
      <c r="Q18" s="486"/>
      <c r="R18" s="487"/>
      <c r="S18" s="487"/>
      <c r="T18" s="487"/>
      <c r="U18" s="487"/>
      <c r="V18" s="488"/>
      <c r="W18" s="391"/>
      <c r="X18" s="392"/>
      <c r="Y18" s="392"/>
      <c r="Z18" s="392"/>
      <c r="AA18" s="392"/>
      <c r="AB18" s="383"/>
      <c r="AC18" s="489">
        <v>59.9</v>
      </c>
      <c r="AD18" s="490"/>
      <c r="AE18" s="490"/>
      <c r="AF18" s="490"/>
      <c r="AG18" s="491"/>
      <c r="AH18" s="489">
        <v>58.5</v>
      </c>
      <c r="AI18" s="490"/>
      <c r="AJ18" s="490"/>
      <c r="AK18" s="490"/>
      <c r="AL18" s="492"/>
      <c r="AM18" s="402"/>
      <c r="AN18" s="403"/>
      <c r="AO18" s="403"/>
      <c r="AP18" s="403"/>
      <c r="AQ18" s="403"/>
      <c r="AR18" s="403"/>
      <c r="AS18" s="403"/>
      <c r="AT18" s="404"/>
      <c r="AU18" s="405"/>
      <c r="AV18" s="406"/>
      <c r="AW18" s="406"/>
      <c r="AX18" s="406"/>
      <c r="AY18" s="407" t="s">
        <v>152</v>
      </c>
      <c r="AZ18" s="408"/>
      <c r="BA18" s="408"/>
      <c r="BB18" s="408"/>
      <c r="BC18" s="408"/>
      <c r="BD18" s="408"/>
      <c r="BE18" s="408"/>
      <c r="BF18" s="408"/>
      <c r="BG18" s="408"/>
      <c r="BH18" s="408"/>
      <c r="BI18" s="408"/>
      <c r="BJ18" s="408"/>
      <c r="BK18" s="408"/>
      <c r="BL18" s="408"/>
      <c r="BM18" s="409"/>
      <c r="BN18" s="373">
        <v>4377188</v>
      </c>
      <c r="BO18" s="374"/>
      <c r="BP18" s="374"/>
      <c r="BQ18" s="374"/>
      <c r="BR18" s="374"/>
      <c r="BS18" s="374"/>
      <c r="BT18" s="374"/>
      <c r="BU18" s="375"/>
      <c r="BV18" s="373">
        <v>4455541</v>
      </c>
      <c r="BW18" s="374"/>
      <c r="BX18" s="374"/>
      <c r="BY18" s="374"/>
      <c r="BZ18" s="374"/>
      <c r="CA18" s="374"/>
      <c r="CB18" s="374"/>
      <c r="CC18" s="375"/>
      <c r="CD18" s="169"/>
      <c r="CE18" s="480"/>
      <c r="CF18" s="480"/>
      <c r="CG18" s="480"/>
      <c r="CH18" s="480"/>
      <c r="CI18" s="480"/>
      <c r="CJ18" s="480"/>
      <c r="CK18" s="480"/>
      <c r="CL18" s="480"/>
      <c r="CM18" s="480"/>
      <c r="CN18" s="480"/>
      <c r="CO18" s="480"/>
      <c r="CP18" s="480"/>
      <c r="CQ18" s="480"/>
      <c r="CR18" s="480"/>
      <c r="CS18" s="481"/>
      <c r="CT18" s="370"/>
      <c r="CU18" s="371"/>
      <c r="CV18" s="371"/>
      <c r="CW18" s="371"/>
      <c r="CX18" s="371"/>
      <c r="CY18" s="371"/>
      <c r="CZ18" s="371"/>
      <c r="DA18" s="372"/>
      <c r="DB18" s="370"/>
      <c r="DC18" s="371"/>
      <c r="DD18" s="371"/>
      <c r="DE18" s="371"/>
      <c r="DF18" s="371"/>
      <c r="DG18" s="371"/>
      <c r="DH18" s="371"/>
      <c r="DI18" s="372"/>
    </row>
    <row r="19" spans="1:113" ht="18.75" customHeight="1" thickBot="1" x14ac:dyDescent="0.2">
      <c r="A19" s="160"/>
      <c r="B19" s="484" t="s">
        <v>153</v>
      </c>
      <c r="C19" s="416"/>
      <c r="D19" s="416"/>
      <c r="E19" s="485"/>
      <c r="F19" s="485"/>
      <c r="G19" s="485"/>
      <c r="H19" s="485"/>
      <c r="I19" s="485"/>
      <c r="J19" s="485"/>
      <c r="K19" s="485"/>
      <c r="L19" s="493">
        <v>72</v>
      </c>
      <c r="M19" s="493"/>
      <c r="N19" s="493"/>
      <c r="O19" s="493"/>
      <c r="P19" s="493"/>
      <c r="Q19" s="493"/>
      <c r="R19" s="494"/>
      <c r="S19" s="494"/>
      <c r="T19" s="494"/>
      <c r="U19" s="494"/>
      <c r="V19" s="495"/>
      <c r="W19" s="330"/>
      <c r="X19" s="331"/>
      <c r="Y19" s="331"/>
      <c r="Z19" s="331"/>
      <c r="AA19" s="331"/>
      <c r="AB19" s="331"/>
      <c r="AC19" s="502"/>
      <c r="AD19" s="502"/>
      <c r="AE19" s="502"/>
      <c r="AF19" s="502"/>
      <c r="AG19" s="502"/>
      <c r="AH19" s="502"/>
      <c r="AI19" s="502"/>
      <c r="AJ19" s="502"/>
      <c r="AK19" s="502"/>
      <c r="AL19" s="503"/>
      <c r="AM19" s="402"/>
      <c r="AN19" s="403"/>
      <c r="AO19" s="403"/>
      <c r="AP19" s="403"/>
      <c r="AQ19" s="403"/>
      <c r="AR19" s="403"/>
      <c r="AS19" s="403"/>
      <c r="AT19" s="404"/>
      <c r="AU19" s="405"/>
      <c r="AV19" s="406"/>
      <c r="AW19" s="406"/>
      <c r="AX19" s="406"/>
      <c r="AY19" s="407" t="s">
        <v>154</v>
      </c>
      <c r="AZ19" s="408"/>
      <c r="BA19" s="408"/>
      <c r="BB19" s="408"/>
      <c r="BC19" s="408"/>
      <c r="BD19" s="408"/>
      <c r="BE19" s="408"/>
      <c r="BF19" s="408"/>
      <c r="BG19" s="408"/>
      <c r="BH19" s="408"/>
      <c r="BI19" s="408"/>
      <c r="BJ19" s="408"/>
      <c r="BK19" s="408"/>
      <c r="BL19" s="408"/>
      <c r="BM19" s="409"/>
      <c r="BN19" s="373">
        <v>6091837</v>
      </c>
      <c r="BO19" s="374"/>
      <c r="BP19" s="374"/>
      <c r="BQ19" s="374"/>
      <c r="BR19" s="374"/>
      <c r="BS19" s="374"/>
      <c r="BT19" s="374"/>
      <c r="BU19" s="375"/>
      <c r="BV19" s="373">
        <v>6130636</v>
      </c>
      <c r="BW19" s="374"/>
      <c r="BX19" s="374"/>
      <c r="BY19" s="374"/>
      <c r="BZ19" s="374"/>
      <c r="CA19" s="374"/>
      <c r="CB19" s="374"/>
      <c r="CC19" s="375"/>
      <c r="CD19" s="169"/>
      <c r="CE19" s="480"/>
      <c r="CF19" s="480"/>
      <c r="CG19" s="480"/>
      <c r="CH19" s="480"/>
      <c r="CI19" s="480"/>
      <c r="CJ19" s="480"/>
      <c r="CK19" s="480"/>
      <c r="CL19" s="480"/>
      <c r="CM19" s="480"/>
      <c r="CN19" s="480"/>
      <c r="CO19" s="480"/>
      <c r="CP19" s="480"/>
      <c r="CQ19" s="480"/>
      <c r="CR19" s="480"/>
      <c r="CS19" s="481"/>
      <c r="CT19" s="370"/>
      <c r="CU19" s="371"/>
      <c r="CV19" s="371"/>
      <c r="CW19" s="371"/>
      <c r="CX19" s="371"/>
      <c r="CY19" s="371"/>
      <c r="CZ19" s="371"/>
      <c r="DA19" s="372"/>
      <c r="DB19" s="370"/>
      <c r="DC19" s="371"/>
      <c r="DD19" s="371"/>
      <c r="DE19" s="371"/>
      <c r="DF19" s="371"/>
      <c r="DG19" s="371"/>
      <c r="DH19" s="371"/>
      <c r="DI19" s="372"/>
    </row>
    <row r="20" spans="1:113" ht="18.75" customHeight="1" thickBot="1" x14ac:dyDescent="0.2">
      <c r="A20" s="160"/>
      <c r="B20" s="484" t="s">
        <v>155</v>
      </c>
      <c r="C20" s="416"/>
      <c r="D20" s="416"/>
      <c r="E20" s="485"/>
      <c r="F20" s="485"/>
      <c r="G20" s="485"/>
      <c r="H20" s="485"/>
      <c r="I20" s="485"/>
      <c r="J20" s="485"/>
      <c r="K20" s="485"/>
      <c r="L20" s="493">
        <v>3762</v>
      </c>
      <c r="M20" s="493"/>
      <c r="N20" s="493"/>
      <c r="O20" s="493"/>
      <c r="P20" s="493"/>
      <c r="Q20" s="493"/>
      <c r="R20" s="494"/>
      <c r="S20" s="494"/>
      <c r="T20" s="494"/>
      <c r="U20" s="494"/>
      <c r="V20" s="495"/>
      <c r="W20" s="391"/>
      <c r="X20" s="392"/>
      <c r="Y20" s="392"/>
      <c r="Z20" s="392"/>
      <c r="AA20" s="392"/>
      <c r="AB20" s="392"/>
      <c r="AC20" s="496"/>
      <c r="AD20" s="496"/>
      <c r="AE20" s="496"/>
      <c r="AF20" s="496"/>
      <c r="AG20" s="496"/>
      <c r="AH20" s="496"/>
      <c r="AI20" s="496"/>
      <c r="AJ20" s="496"/>
      <c r="AK20" s="496"/>
      <c r="AL20" s="497"/>
      <c r="AM20" s="498"/>
      <c r="AN20" s="428"/>
      <c r="AO20" s="428"/>
      <c r="AP20" s="428"/>
      <c r="AQ20" s="428"/>
      <c r="AR20" s="428"/>
      <c r="AS20" s="428"/>
      <c r="AT20" s="429"/>
      <c r="AU20" s="499"/>
      <c r="AV20" s="500"/>
      <c r="AW20" s="500"/>
      <c r="AX20" s="501"/>
      <c r="AY20" s="407"/>
      <c r="AZ20" s="408"/>
      <c r="BA20" s="408"/>
      <c r="BB20" s="408"/>
      <c r="BC20" s="408"/>
      <c r="BD20" s="408"/>
      <c r="BE20" s="408"/>
      <c r="BF20" s="408"/>
      <c r="BG20" s="408"/>
      <c r="BH20" s="408"/>
      <c r="BI20" s="408"/>
      <c r="BJ20" s="408"/>
      <c r="BK20" s="408"/>
      <c r="BL20" s="408"/>
      <c r="BM20" s="409"/>
      <c r="BN20" s="373"/>
      <c r="BO20" s="374"/>
      <c r="BP20" s="374"/>
      <c r="BQ20" s="374"/>
      <c r="BR20" s="374"/>
      <c r="BS20" s="374"/>
      <c r="BT20" s="374"/>
      <c r="BU20" s="375"/>
      <c r="BV20" s="373"/>
      <c r="BW20" s="374"/>
      <c r="BX20" s="374"/>
      <c r="BY20" s="374"/>
      <c r="BZ20" s="374"/>
      <c r="CA20" s="374"/>
      <c r="CB20" s="374"/>
      <c r="CC20" s="375"/>
      <c r="CD20" s="169"/>
      <c r="CE20" s="480"/>
      <c r="CF20" s="480"/>
      <c r="CG20" s="480"/>
      <c r="CH20" s="480"/>
      <c r="CI20" s="480"/>
      <c r="CJ20" s="480"/>
      <c r="CK20" s="480"/>
      <c r="CL20" s="480"/>
      <c r="CM20" s="480"/>
      <c r="CN20" s="480"/>
      <c r="CO20" s="480"/>
      <c r="CP20" s="480"/>
      <c r="CQ20" s="480"/>
      <c r="CR20" s="480"/>
      <c r="CS20" s="481"/>
      <c r="CT20" s="370"/>
      <c r="CU20" s="371"/>
      <c r="CV20" s="371"/>
      <c r="CW20" s="371"/>
      <c r="CX20" s="371"/>
      <c r="CY20" s="371"/>
      <c r="CZ20" s="371"/>
      <c r="DA20" s="372"/>
      <c r="DB20" s="370"/>
      <c r="DC20" s="371"/>
      <c r="DD20" s="371"/>
      <c r="DE20" s="371"/>
      <c r="DF20" s="371"/>
      <c r="DG20" s="371"/>
      <c r="DH20" s="371"/>
      <c r="DI20" s="372"/>
    </row>
    <row r="21" spans="1:113" ht="18.75" customHeight="1" x14ac:dyDescent="0.15">
      <c r="A21" s="160"/>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07"/>
      <c r="AZ21" s="408"/>
      <c r="BA21" s="408"/>
      <c r="BB21" s="408"/>
      <c r="BC21" s="408"/>
      <c r="BD21" s="408"/>
      <c r="BE21" s="408"/>
      <c r="BF21" s="408"/>
      <c r="BG21" s="408"/>
      <c r="BH21" s="408"/>
      <c r="BI21" s="408"/>
      <c r="BJ21" s="408"/>
      <c r="BK21" s="408"/>
      <c r="BL21" s="408"/>
      <c r="BM21" s="409"/>
      <c r="BN21" s="373"/>
      <c r="BO21" s="374"/>
      <c r="BP21" s="374"/>
      <c r="BQ21" s="374"/>
      <c r="BR21" s="374"/>
      <c r="BS21" s="374"/>
      <c r="BT21" s="374"/>
      <c r="BU21" s="375"/>
      <c r="BV21" s="373"/>
      <c r="BW21" s="374"/>
      <c r="BX21" s="374"/>
      <c r="BY21" s="374"/>
      <c r="BZ21" s="374"/>
      <c r="CA21" s="374"/>
      <c r="CB21" s="374"/>
      <c r="CC21" s="375"/>
      <c r="CD21" s="169"/>
      <c r="CE21" s="480"/>
      <c r="CF21" s="480"/>
      <c r="CG21" s="480"/>
      <c r="CH21" s="480"/>
      <c r="CI21" s="480"/>
      <c r="CJ21" s="480"/>
      <c r="CK21" s="480"/>
      <c r="CL21" s="480"/>
      <c r="CM21" s="480"/>
      <c r="CN21" s="480"/>
      <c r="CO21" s="480"/>
      <c r="CP21" s="480"/>
      <c r="CQ21" s="480"/>
      <c r="CR21" s="480"/>
      <c r="CS21" s="481"/>
      <c r="CT21" s="370"/>
      <c r="CU21" s="371"/>
      <c r="CV21" s="371"/>
      <c r="CW21" s="371"/>
      <c r="CX21" s="371"/>
      <c r="CY21" s="371"/>
      <c r="CZ21" s="371"/>
      <c r="DA21" s="372"/>
      <c r="DB21" s="370"/>
      <c r="DC21" s="371"/>
      <c r="DD21" s="371"/>
      <c r="DE21" s="371"/>
      <c r="DF21" s="371"/>
      <c r="DG21" s="371"/>
      <c r="DH21" s="371"/>
      <c r="DI21" s="372"/>
    </row>
    <row r="22" spans="1:113" ht="18.75" customHeight="1" thickBot="1" x14ac:dyDescent="0.2">
      <c r="A22" s="160"/>
      <c r="B22" s="507" t="s">
        <v>157</v>
      </c>
      <c r="C22" s="508"/>
      <c r="D22" s="509"/>
      <c r="E22" s="385" t="s">
        <v>1</v>
      </c>
      <c r="F22" s="390"/>
      <c r="G22" s="390"/>
      <c r="H22" s="390"/>
      <c r="I22" s="390"/>
      <c r="J22" s="390"/>
      <c r="K22" s="380"/>
      <c r="L22" s="385" t="s">
        <v>158</v>
      </c>
      <c r="M22" s="390"/>
      <c r="N22" s="390"/>
      <c r="O22" s="390"/>
      <c r="P22" s="380"/>
      <c r="Q22" s="516" t="s">
        <v>159</v>
      </c>
      <c r="R22" s="517"/>
      <c r="S22" s="517"/>
      <c r="T22" s="517"/>
      <c r="U22" s="517"/>
      <c r="V22" s="518"/>
      <c r="W22" s="522" t="s">
        <v>160</v>
      </c>
      <c r="X22" s="508"/>
      <c r="Y22" s="509"/>
      <c r="Z22" s="385" t="s">
        <v>1</v>
      </c>
      <c r="AA22" s="390"/>
      <c r="AB22" s="390"/>
      <c r="AC22" s="390"/>
      <c r="AD22" s="390"/>
      <c r="AE22" s="390"/>
      <c r="AF22" s="390"/>
      <c r="AG22" s="380"/>
      <c r="AH22" s="535" t="s">
        <v>161</v>
      </c>
      <c r="AI22" s="390"/>
      <c r="AJ22" s="390"/>
      <c r="AK22" s="390"/>
      <c r="AL22" s="380"/>
      <c r="AM22" s="535" t="s">
        <v>162</v>
      </c>
      <c r="AN22" s="536"/>
      <c r="AO22" s="536"/>
      <c r="AP22" s="536"/>
      <c r="AQ22" s="536"/>
      <c r="AR22" s="537"/>
      <c r="AS22" s="516" t="s">
        <v>159</v>
      </c>
      <c r="AT22" s="517"/>
      <c r="AU22" s="517"/>
      <c r="AV22" s="517"/>
      <c r="AW22" s="517"/>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69"/>
      <c r="CE22" s="480"/>
      <c r="CF22" s="480"/>
      <c r="CG22" s="480"/>
      <c r="CH22" s="480"/>
      <c r="CI22" s="480"/>
      <c r="CJ22" s="480"/>
      <c r="CK22" s="480"/>
      <c r="CL22" s="480"/>
      <c r="CM22" s="480"/>
      <c r="CN22" s="480"/>
      <c r="CO22" s="480"/>
      <c r="CP22" s="480"/>
      <c r="CQ22" s="480"/>
      <c r="CR22" s="480"/>
      <c r="CS22" s="481"/>
      <c r="CT22" s="370"/>
      <c r="CU22" s="371"/>
      <c r="CV22" s="371"/>
      <c r="CW22" s="371"/>
      <c r="CX22" s="371"/>
      <c r="CY22" s="371"/>
      <c r="CZ22" s="371"/>
      <c r="DA22" s="372"/>
      <c r="DB22" s="370"/>
      <c r="DC22" s="371"/>
      <c r="DD22" s="371"/>
      <c r="DE22" s="371"/>
      <c r="DF22" s="371"/>
      <c r="DG22" s="371"/>
      <c r="DH22" s="371"/>
      <c r="DI22" s="372"/>
    </row>
    <row r="23" spans="1:113" ht="18.75" customHeight="1" x14ac:dyDescent="0.15">
      <c r="A23" s="160"/>
      <c r="B23" s="510"/>
      <c r="C23" s="511"/>
      <c r="D23" s="512"/>
      <c r="E23" s="359"/>
      <c r="F23" s="364"/>
      <c r="G23" s="364"/>
      <c r="H23" s="364"/>
      <c r="I23" s="364"/>
      <c r="J23" s="364"/>
      <c r="K23" s="353"/>
      <c r="L23" s="359"/>
      <c r="M23" s="364"/>
      <c r="N23" s="364"/>
      <c r="O23" s="364"/>
      <c r="P23" s="353"/>
      <c r="Q23" s="519"/>
      <c r="R23" s="520"/>
      <c r="S23" s="520"/>
      <c r="T23" s="520"/>
      <c r="U23" s="520"/>
      <c r="V23" s="521"/>
      <c r="W23" s="523"/>
      <c r="X23" s="511"/>
      <c r="Y23" s="512"/>
      <c r="Z23" s="359"/>
      <c r="AA23" s="364"/>
      <c r="AB23" s="364"/>
      <c r="AC23" s="364"/>
      <c r="AD23" s="364"/>
      <c r="AE23" s="364"/>
      <c r="AF23" s="364"/>
      <c r="AG23" s="353"/>
      <c r="AH23" s="359"/>
      <c r="AI23" s="364"/>
      <c r="AJ23" s="364"/>
      <c r="AK23" s="364"/>
      <c r="AL23" s="353"/>
      <c r="AM23" s="538"/>
      <c r="AN23" s="539"/>
      <c r="AO23" s="539"/>
      <c r="AP23" s="539"/>
      <c r="AQ23" s="539"/>
      <c r="AR23" s="540"/>
      <c r="AS23" s="519"/>
      <c r="AT23" s="520"/>
      <c r="AU23" s="520"/>
      <c r="AV23" s="520"/>
      <c r="AW23" s="520"/>
      <c r="AX23" s="542"/>
      <c r="AY23" s="333" t="s">
        <v>163</v>
      </c>
      <c r="AZ23" s="334"/>
      <c r="BA23" s="334"/>
      <c r="BB23" s="334"/>
      <c r="BC23" s="334"/>
      <c r="BD23" s="334"/>
      <c r="BE23" s="334"/>
      <c r="BF23" s="334"/>
      <c r="BG23" s="334"/>
      <c r="BH23" s="334"/>
      <c r="BI23" s="334"/>
      <c r="BJ23" s="334"/>
      <c r="BK23" s="334"/>
      <c r="BL23" s="334"/>
      <c r="BM23" s="335"/>
      <c r="BN23" s="373">
        <v>9185647</v>
      </c>
      <c r="BO23" s="374"/>
      <c r="BP23" s="374"/>
      <c r="BQ23" s="374"/>
      <c r="BR23" s="374"/>
      <c r="BS23" s="374"/>
      <c r="BT23" s="374"/>
      <c r="BU23" s="375"/>
      <c r="BV23" s="373">
        <v>9401681</v>
      </c>
      <c r="BW23" s="374"/>
      <c r="BX23" s="374"/>
      <c r="BY23" s="374"/>
      <c r="BZ23" s="374"/>
      <c r="CA23" s="374"/>
      <c r="CB23" s="374"/>
      <c r="CC23" s="375"/>
      <c r="CD23" s="169"/>
      <c r="CE23" s="480"/>
      <c r="CF23" s="480"/>
      <c r="CG23" s="480"/>
      <c r="CH23" s="480"/>
      <c r="CI23" s="480"/>
      <c r="CJ23" s="480"/>
      <c r="CK23" s="480"/>
      <c r="CL23" s="480"/>
      <c r="CM23" s="480"/>
      <c r="CN23" s="480"/>
      <c r="CO23" s="480"/>
      <c r="CP23" s="480"/>
      <c r="CQ23" s="480"/>
      <c r="CR23" s="480"/>
      <c r="CS23" s="481"/>
      <c r="CT23" s="370"/>
      <c r="CU23" s="371"/>
      <c r="CV23" s="371"/>
      <c r="CW23" s="371"/>
      <c r="CX23" s="371"/>
      <c r="CY23" s="371"/>
      <c r="CZ23" s="371"/>
      <c r="DA23" s="372"/>
      <c r="DB23" s="370"/>
      <c r="DC23" s="371"/>
      <c r="DD23" s="371"/>
      <c r="DE23" s="371"/>
      <c r="DF23" s="371"/>
      <c r="DG23" s="371"/>
      <c r="DH23" s="371"/>
      <c r="DI23" s="372"/>
    </row>
    <row r="24" spans="1:113" ht="18.75" customHeight="1" thickBot="1" x14ac:dyDescent="0.2">
      <c r="A24" s="160"/>
      <c r="B24" s="510"/>
      <c r="C24" s="511"/>
      <c r="D24" s="512"/>
      <c r="E24" s="423" t="s">
        <v>164</v>
      </c>
      <c r="F24" s="403"/>
      <c r="G24" s="403"/>
      <c r="H24" s="403"/>
      <c r="I24" s="403"/>
      <c r="J24" s="403"/>
      <c r="K24" s="404"/>
      <c r="L24" s="424">
        <v>1</v>
      </c>
      <c r="M24" s="425"/>
      <c r="N24" s="425"/>
      <c r="O24" s="425"/>
      <c r="P24" s="464"/>
      <c r="Q24" s="424">
        <v>6700</v>
      </c>
      <c r="R24" s="425"/>
      <c r="S24" s="425"/>
      <c r="T24" s="425"/>
      <c r="U24" s="425"/>
      <c r="V24" s="464"/>
      <c r="W24" s="523"/>
      <c r="X24" s="511"/>
      <c r="Y24" s="512"/>
      <c r="Z24" s="423" t="s">
        <v>165</v>
      </c>
      <c r="AA24" s="403"/>
      <c r="AB24" s="403"/>
      <c r="AC24" s="403"/>
      <c r="AD24" s="403"/>
      <c r="AE24" s="403"/>
      <c r="AF24" s="403"/>
      <c r="AG24" s="404"/>
      <c r="AH24" s="424">
        <v>158</v>
      </c>
      <c r="AI24" s="425"/>
      <c r="AJ24" s="425"/>
      <c r="AK24" s="425"/>
      <c r="AL24" s="464"/>
      <c r="AM24" s="424">
        <v>451248</v>
      </c>
      <c r="AN24" s="425"/>
      <c r="AO24" s="425"/>
      <c r="AP24" s="425"/>
      <c r="AQ24" s="425"/>
      <c r="AR24" s="464"/>
      <c r="AS24" s="424">
        <v>2856</v>
      </c>
      <c r="AT24" s="425"/>
      <c r="AU24" s="425"/>
      <c r="AV24" s="425"/>
      <c r="AW24" s="425"/>
      <c r="AX24" s="426"/>
      <c r="AY24" s="543" t="s">
        <v>166</v>
      </c>
      <c r="AZ24" s="544"/>
      <c r="BA24" s="544"/>
      <c r="BB24" s="544"/>
      <c r="BC24" s="544"/>
      <c r="BD24" s="544"/>
      <c r="BE24" s="544"/>
      <c r="BF24" s="544"/>
      <c r="BG24" s="544"/>
      <c r="BH24" s="544"/>
      <c r="BI24" s="544"/>
      <c r="BJ24" s="544"/>
      <c r="BK24" s="544"/>
      <c r="BL24" s="544"/>
      <c r="BM24" s="545"/>
      <c r="BN24" s="373">
        <v>6300265</v>
      </c>
      <c r="BO24" s="374"/>
      <c r="BP24" s="374"/>
      <c r="BQ24" s="374"/>
      <c r="BR24" s="374"/>
      <c r="BS24" s="374"/>
      <c r="BT24" s="374"/>
      <c r="BU24" s="375"/>
      <c r="BV24" s="373">
        <v>6584993</v>
      </c>
      <c r="BW24" s="374"/>
      <c r="BX24" s="374"/>
      <c r="BY24" s="374"/>
      <c r="BZ24" s="374"/>
      <c r="CA24" s="374"/>
      <c r="CB24" s="374"/>
      <c r="CC24" s="375"/>
      <c r="CD24" s="169"/>
      <c r="CE24" s="480"/>
      <c r="CF24" s="480"/>
      <c r="CG24" s="480"/>
      <c r="CH24" s="480"/>
      <c r="CI24" s="480"/>
      <c r="CJ24" s="480"/>
      <c r="CK24" s="480"/>
      <c r="CL24" s="480"/>
      <c r="CM24" s="480"/>
      <c r="CN24" s="480"/>
      <c r="CO24" s="480"/>
      <c r="CP24" s="480"/>
      <c r="CQ24" s="480"/>
      <c r="CR24" s="480"/>
      <c r="CS24" s="481"/>
      <c r="CT24" s="370"/>
      <c r="CU24" s="371"/>
      <c r="CV24" s="371"/>
      <c r="CW24" s="371"/>
      <c r="CX24" s="371"/>
      <c r="CY24" s="371"/>
      <c r="CZ24" s="371"/>
      <c r="DA24" s="372"/>
      <c r="DB24" s="370"/>
      <c r="DC24" s="371"/>
      <c r="DD24" s="371"/>
      <c r="DE24" s="371"/>
      <c r="DF24" s="371"/>
      <c r="DG24" s="371"/>
      <c r="DH24" s="371"/>
      <c r="DI24" s="372"/>
    </row>
    <row r="25" spans="1:113" ht="18.75" customHeight="1" x14ac:dyDescent="0.15">
      <c r="A25" s="160"/>
      <c r="B25" s="510"/>
      <c r="C25" s="511"/>
      <c r="D25" s="512"/>
      <c r="E25" s="423" t="s">
        <v>167</v>
      </c>
      <c r="F25" s="403"/>
      <c r="G25" s="403"/>
      <c r="H25" s="403"/>
      <c r="I25" s="403"/>
      <c r="J25" s="403"/>
      <c r="K25" s="404"/>
      <c r="L25" s="424">
        <v>1</v>
      </c>
      <c r="M25" s="425"/>
      <c r="N25" s="425"/>
      <c r="O25" s="425"/>
      <c r="P25" s="464"/>
      <c r="Q25" s="424">
        <v>5800</v>
      </c>
      <c r="R25" s="425"/>
      <c r="S25" s="425"/>
      <c r="T25" s="425"/>
      <c r="U25" s="425"/>
      <c r="V25" s="464"/>
      <c r="W25" s="523"/>
      <c r="X25" s="511"/>
      <c r="Y25" s="512"/>
      <c r="Z25" s="423" t="s">
        <v>168</v>
      </c>
      <c r="AA25" s="403"/>
      <c r="AB25" s="403"/>
      <c r="AC25" s="403"/>
      <c r="AD25" s="403"/>
      <c r="AE25" s="403"/>
      <c r="AF25" s="403"/>
      <c r="AG25" s="404"/>
      <c r="AH25" s="424">
        <v>38</v>
      </c>
      <c r="AI25" s="425"/>
      <c r="AJ25" s="425"/>
      <c r="AK25" s="425"/>
      <c r="AL25" s="464"/>
      <c r="AM25" s="424">
        <v>107350</v>
      </c>
      <c r="AN25" s="425"/>
      <c r="AO25" s="425"/>
      <c r="AP25" s="425"/>
      <c r="AQ25" s="425"/>
      <c r="AR25" s="464"/>
      <c r="AS25" s="424">
        <v>2825</v>
      </c>
      <c r="AT25" s="425"/>
      <c r="AU25" s="425"/>
      <c r="AV25" s="425"/>
      <c r="AW25" s="425"/>
      <c r="AX25" s="426"/>
      <c r="AY25" s="333" t="s">
        <v>169</v>
      </c>
      <c r="AZ25" s="334"/>
      <c r="BA25" s="334"/>
      <c r="BB25" s="334"/>
      <c r="BC25" s="334"/>
      <c r="BD25" s="334"/>
      <c r="BE25" s="334"/>
      <c r="BF25" s="334"/>
      <c r="BG25" s="334"/>
      <c r="BH25" s="334"/>
      <c r="BI25" s="334"/>
      <c r="BJ25" s="334"/>
      <c r="BK25" s="334"/>
      <c r="BL25" s="334"/>
      <c r="BM25" s="335"/>
      <c r="BN25" s="336">
        <v>47442</v>
      </c>
      <c r="BO25" s="337"/>
      <c r="BP25" s="337"/>
      <c r="BQ25" s="337"/>
      <c r="BR25" s="337"/>
      <c r="BS25" s="337"/>
      <c r="BT25" s="337"/>
      <c r="BU25" s="338"/>
      <c r="BV25" s="336">
        <v>66462</v>
      </c>
      <c r="BW25" s="337"/>
      <c r="BX25" s="337"/>
      <c r="BY25" s="337"/>
      <c r="BZ25" s="337"/>
      <c r="CA25" s="337"/>
      <c r="CB25" s="337"/>
      <c r="CC25" s="338"/>
      <c r="CD25" s="169"/>
      <c r="CE25" s="480"/>
      <c r="CF25" s="480"/>
      <c r="CG25" s="480"/>
      <c r="CH25" s="480"/>
      <c r="CI25" s="480"/>
      <c r="CJ25" s="480"/>
      <c r="CK25" s="480"/>
      <c r="CL25" s="480"/>
      <c r="CM25" s="480"/>
      <c r="CN25" s="480"/>
      <c r="CO25" s="480"/>
      <c r="CP25" s="480"/>
      <c r="CQ25" s="480"/>
      <c r="CR25" s="480"/>
      <c r="CS25" s="481"/>
      <c r="CT25" s="370"/>
      <c r="CU25" s="371"/>
      <c r="CV25" s="371"/>
      <c r="CW25" s="371"/>
      <c r="CX25" s="371"/>
      <c r="CY25" s="371"/>
      <c r="CZ25" s="371"/>
      <c r="DA25" s="372"/>
      <c r="DB25" s="370"/>
      <c r="DC25" s="371"/>
      <c r="DD25" s="371"/>
      <c r="DE25" s="371"/>
      <c r="DF25" s="371"/>
      <c r="DG25" s="371"/>
      <c r="DH25" s="371"/>
      <c r="DI25" s="372"/>
    </row>
    <row r="26" spans="1:113" ht="18.75" customHeight="1" x14ac:dyDescent="0.15">
      <c r="A26" s="160"/>
      <c r="B26" s="510"/>
      <c r="C26" s="511"/>
      <c r="D26" s="512"/>
      <c r="E26" s="423" t="s">
        <v>170</v>
      </c>
      <c r="F26" s="403"/>
      <c r="G26" s="403"/>
      <c r="H26" s="403"/>
      <c r="I26" s="403"/>
      <c r="J26" s="403"/>
      <c r="K26" s="404"/>
      <c r="L26" s="424">
        <v>1</v>
      </c>
      <c r="M26" s="425"/>
      <c r="N26" s="425"/>
      <c r="O26" s="425"/>
      <c r="P26" s="464"/>
      <c r="Q26" s="424">
        <v>5400</v>
      </c>
      <c r="R26" s="425"/>
      <c r="S26" s="425"/>
      <c r="T26" s="425"/>
      <c r="U26" s="425"/>
      <c r="V26" s="464"/>
      <c r="W26" s="523"/>
      <c r="X26" s="511"/>
      <c r="Y26" s="512"/>
      <c r="Z26" s="423" t="s">
        <v>171</v>
      </c>
      <c r="AA26" s="533"/>
      <c r="AB26" s="533"/>
      <c r="AC26" s="533"/>
      <c r="AD26" s="533"/>
      <c r="AE26" s="533"/>
      <c r="AF26" s="533"/>
      <c r="AG26" s="534"/>
      <c r="AH26" s="424">
        <v>7</v>
      </c>
      <c r="AI26" s="425"/>
      <c r="AJ26" s="425"/>
      <c r="AK26" s="425"/>
      <c r="AL26" s="464"/>
      <c r="AM26" s="424">
        <v>15974</v>
      </c>
      <c r="AN26" s="425"/>
      <c r="AO26" s="425"/>
      <c r="AP26" s="425"/>
      <c r="AQ26" s="425"/>
      <c r="AR26" s="464"/>
      <c r="AS26" s="424">
        <v>2282</v>
      </c>
      <c r="AT26" s="425"/>
      <c r="AU26" s="425"/>
      <c r="AV26" s="425"/>
      <c r="AW26" s="425"/>
      <c r="AX26" s="426"/>
      <c r="AY26" s="376" t="s">
        <v>172</v>
      </c>
      <c r="AZ26" s="377"/>
      <c r="BA26" s="377"/>
      <c r="BB26" s="377"/>
      <c r="BC26" s="377"/>
      <c r="BD26" s="377"/>
      <c r="BE26" s="377"/>
      <c r="BF26" s="377"/>
      <c r="BG26" s="377"/>
      <c r="BH26" s="377"/>
      <c r="BI26" s="377"/>
      <c r="BJ26" s="377"/>
      <c r="BK26" s="377"/>
      <c r="BL26" s="377"/>
      <c r="BM26" s="378"/>
      <c r="BN26" s="373" t="s">
        <v>132</v>
      </c>
      <c r="BO26" s="374"/>
      <c r="BP26" s="374"/>
      <c r="BQ26" s="374"/>
      <c r="BR26" s="374"/>
      <c r="BS26" s="374"/>
      <c r="BT26" s="374"/>
      <c r="BU26" s="375"/>
      <c r="BV26" s="373" t="s">
        <v>123</v>
      </c>
      <c r="BW26" s="374"/>
      <c r="BX26" s="374"/>
      <c r="BY26" s="374"/>
      <c r="BZ26" s="374"/>
      <c r="CA26" s="374"/>
      <c r="CB26" s="374"/>
      <c r="CC26" s="375"/>
      <c r="CD26" s="169"/>
      <c r="CE26" s="480"/>
      <c r="CF26" s="480"/>
      <c r="CG26" s="480"/>
      <c r="CH26" s="480"/>
      <c r="CI26" s="480"/>
      <c r="CJ26" s="480"/>
      <c r="CK26" s="480"/>
      <c r="CL26" s="480"/>
      <c r="CM26" s="480"/>
      <c r="CN26" s="480"/>
      <c r="CO26" s="480"/>
      <c r="CP26" s="480"/>
      <c r="CQ26" s="480"/>
      <c r="CR26" s="480"/>
      <c r="CS26" s="481"/>
      <c r="CT26" s="370"/>
      <c r="CU26" s="371"/>
      <c r="CV26" s="371"/>
      <c r="CW26" s="371"/>
      <c r="CX26" s="371"/>
      <c r="CY26" s="371"/>
      <c r="CZ26" s="371"/>
      <c r="DA26" s="372"/>
      <c r="DB26" s="370"/>
      <c r="DC26" s="371"/>
      <c r="DD26" s="371"/>
      <c r="DE26" s="371"/>
      <c r="DF26" s="371"/>
      <c r="DG26" s="371"/>
      <c r="DH26" s="371"/>
      <c r="DI26" s="372"/>
    </row>
    <row r="27" spans="1:113" ht="18.75" customHeight="1" thickBot="1" x14ac:dyDescent="0.2">
      <c r="A27" s="160"/>
      <c r="B27" s="510"/>
      <c r="C27" s="511"/>
      <c r="D27" s="512"/>
      <c r="E27" s="423" t="s">
        <v>173</v>
      </c>
      <c r="F27" s="403"/>
      <c r="G27" s="403"/>
      <c r="H27" s="403"/>
      <c r="I27" s="403"/>
      <c r="J27" s="403"/>
      <c r="K27" s="404"/>
      <c r="L27" s="424">
        <v>1</v>
      </c>
      <c r="M27" s="425"/>
      <c r="N27" s="425"/>
      <c r="O27" s="425"/>
      <c r="P27" s="464"/>
      <c r="Q27" s="424">
        <v>2950</v>
      </c>
      <c r="R27" s="425"/>
      <c r="S27" s="425"/>
      <c r="T27" s="425"/>
      <c r="U27" s="425"/>
      <c r="V27" s="464"/>
      <c r="W27" s="523"/>
      <c r="X27" s="511"/>
      <c r="Y27" s="512"/>
      <c r="Z27" s="423" t="s">
        <v>174</v>
      </c>
      <c r="AA27" s="403"/>
      <c r="AB27" s="403"/>
      <c r="AC27" s="403"/>
      <c r="AD27" s="403"/>
      <c r="AE27" s="403"/>
      <c r="AF27" s="403"/>
      <c r="AG27" s="404"/>
      <c r="AH27" s="424">
        <v>1</v>
      </c>
      <c r="AI27" s="425"/>
      <c r="AJ27" s="425"/>
      <c r="AK27" s="425"/>
      <c r="AL27" s="464"/>
      <c r="AM27" s="424" t="s">
        <v>175</v>
      </c>
      <c r="AN27" s="425"/>
      <c r="AO27" s="425"/>
      <c r="AP27" s="425"/>
      <c r="AQ27" s="425"/>
      <c r="AR27" s="464"/>
      <c r="AS27" s="424" t="s">
        <v>176</v>
      </c>
      <c r="AT27" s="425"/>
      <c r="AU27" s="425"/>
      <c r="AV27" s="425"/>
      <c r="AW27" s="425"/>
      <c r="AX27" s="426"/>
      <c r="AY27" s="465" t="s">
        <v>177</v>
      </c>
      <c r="AZ27" s="466"/>
      <c r="BA27" s="466"/>
      <c r="BB27" s="466"/>
      <c r="BC27" s="466"/>
      <c r="BD27" s="466"/>
      <c r="BE27" s="466"/>
      <c r="BF27" s="466"/>
      <c r="BG27" s="466"/>
      <c r="BH27" s="466"/>
      <c r="BI27" s="466"/>
      <c r="BJ27" s="466"/>
      <c r="BK27" s="466"/>
      <c r="BL27" s="466"/>
      <c r="BM27" s="467"/>
      <c r="BN27" s="546">
        <v>75694</v>
      </c>
      <c r="BO27" s="547"/>
      <c r="BP27" s="547"/>
      <c r="BQ27" s="547"/>
      <c r="BR27" s="547"/>
      <c r="BS27" s="547"/>
      <c r="BT27" s="547"/>
      <c r="BU27" s="548"/>
      <c r="BV27" s="546">
        <v>75675</v>
      </c>
      <c r="BW27" s="547"/>
      <c r="BX27" s="547"/>
      <c r="BY27" s="547"/>
      <c r="BZ27" s="547"/>
      <c r="CA27" s="547"/>
      <c r="CB27" s="547"/>
      <c r="CC27" s="548"/>
      <c r="CD27" s="163"/>
      <c r="CE27" s="480"/>
      <c r="CF27" s="480"/>
      <c r="CG27" s="480"/>
      <c r="CH27" s="480"/>
      <c r="CI27" s="480"/>
      <c r="CJ27" s="480"/>
      <c r="CK27" s="480"/>
      <c r="CL27" s="480"/>
      <c r="CM27" s="480"/>
      <c r="CN27" s="480"/>
      <c r="CO27" s="480"/>
      <c r="CP27" s="480"/>
      <c r="CQ27" s="480"/>
      <c r="CR27" s="480"/>
      <c r="CS27" s="481"/>
      <c r="CT27" s="370"/>
      <c r="CU27" s="371"/>
      <c r="CV27" s="371"/>
      <c r="CW27" s="371"/>
      <c r="CX27" s="371"/>
      <c r="CY27" s="371"/>
      <c r="CZ27" s="371"/>
      <c r="DA27" s="372"/>
      <c r="DB27" s="370"/>
      <c r="DC27" s="371"/>
      <c r="DD27" s="371"/>
      <c r="DE27" s="371"/>
      <c r="DF27" s="371"/>
      <c r="DG27" s="371"/>
      <c r="DH27" s="371"/>
      <c r="DI27" s="372"/>
    </row>
    <row r="28" spans="1:113" ht="18.75" customHeight="1" x14ac:dyDescent="0.15">
      <c r="A28" s="160"/>
      <c r="B28" s="510"/>
      <c r="C28" s="511"/>
      <c r="D28" s="512"/>
      <c r="E28" s="423" t="s">
        <v>178</v>
      </c>
      <c r="F28" s="403"/>
      <c r="G28" s="403"/>
      <c r="H28" s="403"/>
      <c r="I28" s="403"/>
      <c r="J28" s="403"/>
      <c r="K28" s="404"/>
      <c r="L28" s="424">
        <v>1</v>
      </c>
      <c r="M28" s="425"/>
      <c r="N28" s="425"/>
      <c r="O28" s="425"/>
      <c r="P28" s="464"/>
      <c r="Q28" s="424">
        <v>2400</v>
      </c>
      <c r="R28" s="425"/>
      <c r="S28" s="425"/>
      <c r="T28" s="425"/>
      <c r="U28" s="425"/>
      <c r="V28" s="464"/>
      <c r="W28" s="523"/>
      <c r="X28" s="511"/>
      <c r="Y28" s="512"/>
      <c r="Z28" s="423" t="s">
        <v>179</v>
      </c>
      <c r="AA28" s="403"/>
      <c r="AB28" s="403"/>
      <c r="AC28" s="403"/>
      <c r="AD28" s="403"/>
      <c r="AE28" s="403"/>
      <c r="AF28" s="403"/>
      <c r="AG28" s="404"/>
      <c r="AH28" s="424" t="s">
        <v>122</v>
      </c>
      <c r="AI28" s="425"/>
      <c r="AJ28" s="425"/>
      <c r="AK28" s="425"/>
      <c r="AL28" s="464"/>
      <c r="AM28" s="424" t="s">
        <v>122</v>
      </c>
      <c r="AN28" s="425"/>
      <c r="AO28" s="425"/>
      <c r="AP28" s="425"/>
      <c r="AQ28" s="425"/>
      <c r="AR28" s="464"/>
      <c r="AS28" s="424" t="s">
        <v>122</v>
      </c>
      <c r="AT28" s="425"/>
      <c r="AU28" s="425"/>
      <c r="AV28" s="425"/>
      <c r="AW28" s="425"/>
      <c r="AX28" s="426"/>
      <c r="AY28" s="549" t="s">
        <v>180</v>
      </c>
      <c r="AZ28" s="550"/>
      <c r="BA28" s="550"/>
      <c r="BB28" s="551"/>
      <c r="BC28" s="333" t="s">
        <v>42</v>
      </c>
      <c r="BD28" s="334"/>
      <c r="BE28" s="334"/>
      <c r="BF28" s="334"/>
      <c r="BG28" s="334"/>
      <c r="BH28" s="334"/>
      <c r="BI28" s="334"/>
      <c r="BJ28" s="334"/>
      <c r="BK28" s="334"/>
      <c r="BL28" s="334"/>
      <c r="BM28" s="335"/>
      <c r="BN28" s="336">
        <v>2204496</v>
      </c>
      <c r="BO28" s="337"/>
      <c r="BP28" s="337"/>
      <c r="BQ28" s="337"/>
      <c r="BR28" s="337"/>
      <c r="BS28" s="337"/>
      <c r="BT28" s="337"/>
      <c r="BU28" s="338"/>
      <c r="BV28" s="336">
        <v>2226829</v>
      </c>
      <c r="BW28" s="337"/>
      <c r="BX28" s="337"/>
      <c r="BY28" s="337"/>
      <c r="BZ28" s="337"/>
      <c r="CA28" s="337"/>
      <c r="CB28" s="337"/>
      <c r="CC28" s="338"/>
      <c r="CD28" s="169"/>
      <c r="CE28" s="480"/>
      <c r="CF28" s="480"/>
      <c r="CG28" s="480"/>
      <c r="CH28" s="480"/>
      <c r="CI28" s="480"/>
      <c r="CJ28" s="480"/>
      <c r="CK28" s="480"/>
      <c r="CL28" s="480"/>
      <c r="CM28" s="480"/>
      <c r="CN28" s="480"/>
      <c r="CO28" s="480"/>
      <c r="CP28" s="480"/>
      <c r="CQ28" s="480"/>
      <c r="CR28" s="480"/>
      <c r="CS28" s="481"/>
      <c r="CT28" s="370"/>
      <c r="CU28" s="371"/>
      <c r="CV28" s="371"/>
      <c r="CW28" s="371"/>
      <c r="CX28" s="371"/>
      <c r="CY28" s="371"/>
      <c r="CZ28" s="371"/>
      <c r="DA28" s="372"/>
      <c r="DB28" s="370"/>
      <c r="DC28" s="371"/>
      <c r="DD28" s="371"/>
      <c r="DE28" s="371"/>
      <c r="DF28" s="371"/>
      <c r="DG28" s="371"/>
      <c r="DH28" s="371"/>
      <c r="DI28" s="372"/>
    </row>
    <row r="29" spans="1:113" ht="18.75" customHeight="1" x14ac:dyDescent="0.15">
      <c r="A29" s="160"/>
      <c r="B29" s="510"/>
      <c r="C29" s="511"/>
      <c r="D29" s="512"/>
      <c r="E29" s="423" t="s">
        <v>181</v>
      </c>
      <c r="F29" s="403"/>
      <c r="G29" s="403"/>
      <c r="H29" s="403"/>
      <c r="I29" s="403"/>
      <c r="J29" s="403"/>
      <c r="K29" s="404"/>
      <c r="L29" s="424">
        <v>10</v>
      </c>
      <c r="M29" s="425"/>
      <c r="N29" s="425"/>
      <c r="O29" s="425"/>
      <c r="P29" s="464"/>
      <c r="Q29" s="424">
        <v>2200</v>
      </c>
      <c r="R29" s="425"/>
      <c r="S29" s="425"/>
      <c r="T29" s="425"/>
      <c r="U29" s="425"/>
      <c r="V29" s="464"/>
      <c r="W29" s="524"/>
      <c r="X29" s="525"/>
      <c r="Y29" s="526"/>
      <c r="Z29" s="423" t="s">
        <v>182</v>
      </c>
      <c r="AA29" s="403"/>
      <c r="AB29" s="403"/>
      <c r="AC29" s="403"/>
      <c r="AD29" s="403"/>
      <c r="AE29" s="403"/>
      <c r="AF29" s="403"/>
      <c r="AG29" s="404"/>
      <c r="AH29" s="424">
        <v>159</v>
      </c>
      <c r="AI29" s="425"/>
      <c r="AJ29" s="425"/>
      <c r="AK29" s="425"/>
      <c r="AL29" s="464"/>
      <c r="AM29" s="424">
        <v>455143</v>
      </c>
      <c r="AN29" s="425"/>
      <c r="AO29" s="425"/>
      <c r="AP29" s="425"/>
      <c r="AQ29" s="425"/>
      <c r="AR29" s="464"/>
      <c r="AS29" s="424">
        <v>2863</v>
      </c>
      <c r="AT29" s="425"/>
      <c r="AU29" s="425"/>
      <c r="AV29" s="425"/>
      <c r="AW29" s="425"/>
      <c r="AX29" s="426"/>
      <c r="AY29" s="552"/>
      <c r="AZ29" s="553"/>
      <c r="BA29" s="553"/>
      <c r="BB29" s="554"/>
      <c r="BC29" s="407" t="s">
        <v>183</v>
      </c>
      <c r="BD29" s="408"/>
      <c r="BE29" s="408"/>
      <c r="BF29" s="408"/>
      <c r="BG29" s="408"/>
      <c r="BH29" s="408"/>
      <c r="BI29" s="408"/>
      <c r="BJ29" s="408"/>
      <c r="BK29" s="408"/>
      <c r="BL29" s="408"/>
      <c r="BM29" s="409"/>
      <c r="BN29" s="373">
        <v>30893</v>
      </c>
      <c r="BO29" s="374"/>
      <c r="BP29" s="374"/>
      <c r="BQ29" s="374"/>
      <c r="BR29" s="374"/>
      <c r="BS29" s="374"/>
      <c r="BT29" s="374"/>
      <c r="BU29" s="375"/>
      <c r="BV29" s="373">
        <v>30878</v>
      </c>
      <c r="BW29" s="374"/>
      <c r="BX29" s="374"/>
      <c r="BY29" s="374"/>
      <c r="BZ29" s="374"/>
      <c r="CA29" s="374"/>
      <c r="CB29" s="374"/>
      <c r="CC29" s="375"/>
      <c r="CD29" s="163"/>
      <c r="CE29" s="480"/>
      <c r="CF29" s="480"/>
      <c r="CG29" s="480"/>
      <c r="CH29" s="480"/>
      <c r="CI29" s="480"/>
      <c r="CJ29" s="480"/>
      <c r="CK29" s="480"/>
      <c r="CL29" s="480"/>
      <c r="CM29" s="480"/>
      <c r="CN29" s="480"/>
      <c r="CO29" s="480"/>
      <c r="CP29" s="480"/>
      <c r="CQ29" s="480"/>
      <c r="CR29" s="480"/>
      <c r="CS29" s="481"/>
      <c r="CT29" s="370"/>
      <c r="CU29" s="371"/>
      <c r="CV29" s="371"/>
      <c r="CW29" s="371"/>
      <c r="CX29" s="371"/>
      <c r="CY29" s="371"/>
      <c r="CZ29" s="371"/>
      <c r="DA29" s="372"/>
      <c r="DB29" s="370"/>
      <c r="DC29" s="371"/>
      <c r="DD29" s="371"/>
      <c r="DE29" s="371"/>
      <c r="DF29" s="371"/>
      <c r="DG29" s="371"/>
      <c r="DH29" s="371"/>
      <c r="DI29" s="372"/>
    </row>
    <row r="30" spans="1:113" ht="18.75" customHeight="1" thickBot="1" x14ac:dyDescent="0.2">
      <c r="A30" s="160"/>
      <c r="B30" s="513"/>
      <c r="C30" s="514"/>
      <c r="D30" s="515"/>
      <c r="E30" s="427"/>
      <c r="F30" s="428"/>
      <c r="G30" s="428"/>
      <c r="H30" s="428"/>
      <c r="I30" s="428"/>
      <c r="J30" s="428"/>
      <c r="K30" s="429"/>
      <c r="L30" s="527"/>
      <c r="M30" s="528"/>
      <c r="N30" s="528"/>
      <c r="O30" s="528"/>
      <c r="P30" s="529"/>
      <c r="Q30" s="527"/>
      <c r="R30" s="528"/>
      <c r="S30" s="528"/>
      <c r="T30" s="528"/>
      <c r="U30" s="528"/>
      <c r="V30" s="529"/>
      <c r="W30" s="530" t="s">
        <v>184</v>
      </c>
      <c r="X30" s="531"/>
      <c r="Y30" s="531"/>
      <c r="Z30" s="531"/>
      <c r="AA30" s="531"/>
      <c r="AB30" s="531"/>
      <c r="AC30" s="531"/>
      <c r="AD30" s="531"/>
      <c r="AE30" s="531"/>
      <c r="AF30" s="531"/>
      <c r="AG30" s="532"/>
      <c r="AH30" s="489">
        <v>90.7</v>
      </c>
      <c r="AI30" s="490"/>
      <c r="AJ30" s="490"/>
      <c r="AK30" s="490"/>
      <c r="AL30" s="490"/>
      <c r="AM30" s="490"/>
      <c r="AN30" s="490"/>
      <c r="AO30" s="490"/>
      <c r="AP30" s="490"/>
      <c r="AQ30" s="490"/>
      <c r="AR30" s="490"/>
      <c r="AS30" s="490"/>
      <c r="AT30" s="490"/>
      <c r="AU30" s="490"/>
      <c r="AV30" s="490"/>
      <c r="AW30" s="490"/>
      <c r="AX30" s="492"/>
      <c r="AY30" s="555"/>
      <c r="AZ30" s="556"/>
      <c r="BA30" s="556"/>
      <c r="BB30" s="557"/>
      <c r="BC30" s="543" t="s">
        <v>44</v>
      </c>
      <c r="BD30" s="544"/>
      <c r="BE30" s="544"/>
      <c r="BF30" s="544"/>
      <c r="BG30" s="544"/>
      <c r="BH30" s="544"/>
      <c r="BI30" s="544"/>
      <c r="BJ30" s="544"/>
      <c r="BK30" s="544"/>
      <c r="BL30" s="544"/>
      <c r="BM30" s="545"/>
      <c r="BN30" s="546">
        <v>1322950</v>
      </c>
      <c r="BO30" s="547"/>
      <c r="BP30" s="547"/>
      <c r="BQ30" s="547"/>
      <c r="BR30" s="547"/>
      <c r="BS30" s="547"/>
      <c r="BT30" s="547"/>
      <c r="BU30" s="548"/>
      <c r="BV30" s="546">
        <v>1335904</v>
      </c>
      <c r="BW30" s="547"/>
      <c r="BX30" s="547"/>
      <c r="BY30" s="547"/>
      <c r="BZ30" s="547"/>
      <c r="CA30" s="547"/>
      <c r="CB30" s="547"/>
      <c r="CC30" s="548"/>
      <c r="CD30" s="171"/>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row>
    <row r="31" spans="1:113" ht="13.5" customHeight="1" x14ac:dyDescent="0.15">
      <c r="A31" s="160"/>
      <c r="B31" s="185"/>
      <c r="DI31" s="186"/>
    </row>
    <row r="32" spans="1:113" ht="13.5" customHeight="1" x14ac:dyDescent="0.15">
      <c r="A32" s="160"/>
      <c r="B32" s="187"/>
      <c r="C32" s="160" t="s">
        <v>185</v>
      </c>
      <c r="D32" s="160"/>
      <c r="E32" s="160"/>
      <c r="U32" s="159" t="s">
        <v>186</v>
      </c>
      <c r="AM32" s="159" t="s">
        <v>187</v>
      </c>
      <c r="BE32" s="159" t="s">
        <v>188</v>
      </c>
      <c r="BW32" s="159" t="s">
        <v>189</v>
      </c>
      <c r="CO32" s="159" t="s">
        <v>190</v>
      </c>
      <c r="DI32" s="186"/>
    </row>
    <row r="33" spans="1:113" ht="13.5" customHeight="1" x14ac:dyDescent="0.15">
      <c r="A33" s="160"/>
      <c r="B33" s="187"/>
      <c r="C33" s="397" t="s">
        <v>191</v>
      </c>
      <c r="D33" s="397"/>
      <c r="E33" s="362" t="s">
        <v>192</v>
      </c>
      <c r="F33" s="362"/>
      <c r="G33" s="362"/>
      <c r="H33" s="362"/>
      <c r="I33" s="362"/>
      <c r="J33" s="362"/>
      <c r="K33" s="362"/>
      <c r="L33" s="362"/>
      <c r="M33" s="362"/>
      <c r="N33" s="362"/>
      <c r="O33" s="362"/>
      <c r="P33" s="362"/>
      <c r="Q33" s="362"/>
      <c r="R33" s="362"/>
      <c r="S33" s="362"/>
      <c r="T33" s="164"/>
      <c r="U33" s="397" t="s">
        <v>193</v>
      </c>
      <c r="V33" s="397"/>
      <c r="W33" s="362" t="s">
        <v>194</v>
      </c>
      <c r="X33" s="362"/>
      <c r="Y33" s="362"/>
      <c r="Z33" s="362"/>
      <c r="AA33" s="362"/>
      <c r="AB33" s="362"/>
      <c r="AC33" s="362"/>
      <c r="AD33" s="362"/>
      <c r="AE33" s="362"/>
      <c r="AF33" s="362"/>
      <c r="AG33" s="362"/>
      <c r="AH33" s="362"/>
      <c r="AI33" s="362"/>
      <c r="AJ33" s="362"/>
      <c r="AK33" s="362"/>
      <c r="AL33" s="164"/>
      <c r="AM33" s="397" t="s">
        <v>191</v>
      </c>
      <c r="AN33" s="397"/>
      <c r="AO33" s="362" t="s">
        <v>195</v>
      </c>
      <c r="AP33" s="362"/>
      <c r="AQ33" s="362"/>
      <c r="AR33" s="362"/>
      <c r="AS33" s="362"/>
      <c r="AT33" s="362"/>
      <c r="AU33" s="362"/>
      <c r="AV33" s="362"/>
      <c r="AW33" s="362"/>
      <c r="AX33" s="362"/>
      <c r="AY33" s="362"/>
      <c r="AZ33" s="362"/>
      <c r="BA33" s="362"/>
      <c r="BB33" s="362"/>
      <c r="BC33" s="362"/>
      <c r="BD33" s="170"/>
      <c r="BE33" s="362" t="s">
        <v>196</v>
      </c>
      <c r="BF33" s="362"/>
      <c r="BG33" s="362" t="s">
        <v>197</v>
      </c>
      <c r="BH33" s="362"/>
      <c r="BI33" s="362"/>
      <c r="BJ33" s="362"/>
      <c r="BK33" s="362"/>
      <c r="BL33" s="362"/>
      <c r="BM33" s="362"/>
      <c r="BN33" s="362"/>
      <c r="BO33" s="362"/>
      <c r="BP33" s="362"/>
      <c r="BQ33" s="362"/>
      <c r="BR33" s="362"/>
      <c r="BS33" s="362"/>
      <c r="BT33" s="362"/>
      <c r="BU33" s="362"/>
      <c r="BV33" s="170"/>
      <c r="BW33" s="397" t="s">
        <v>196</v>
      </c>
      <c r="BX33" s="397"/>
      <c r="BY33" s="362" t="s">
        <v>198</v>
      </c>
      <c r="BZ33" s="362"/>
      <c r="CA33" s="362"/>
      <c r="CB33" s="362"/>
      <c r="CC33" s="362"/>
      <c r="CD33" s="362"/>
      <c r="CE33" s="362"/>
      <c r="CF33" s="362"/>
      <c r="CG33" s="362"/>
      <c r="CH33" s="362"/>
      <c r="CI33" s="362"/>
      <c r="CJ33" s="362"/>
      <c r="CK33" s="362"/>
      <c r="CL33" s="362"/>
      <c r="CM33" s="362"/>
      <c r="CN33" s="164"/>
      <c r="CO33" s="397" t="s">
        <v>193</v>
      </c>
      <c r="CP33" s="397"/>
      <c r="CQ33" s="362" t="s">
        <v>199</v>
      </c>
      <c r="CR33" s="362"/>
      <c r="CS33" s="362"/>
      <c r="CT33" s="362"/>
      <c r="CU33" s="362"/>
      <c r="CV33" s="362"/>
      <c r="CW33" s="362"/>
      <c r="CX33" s="362"/>
      <c r="CY33" s="362"/>
      <c r="CZ33" s="362"/>
      <c r="DA33" s="362"/>
      <c r="DB33" s="362"/>
      <c r="DC33" s="362"/>
      <c r="DD33" s="362"/>
      <c r="DE33" s="362"/>
      <c r="DF33" s="164"/>
      <c r="DG33" s="558" t="s">
        <v>200</v>
      </c>
      <c r="DH33" s="558"/>
      <c r="DI33" s="165"/>
    </row>
    <row r="34" spans="1:113" ht="32.25" customHeight="1" x14ac:dyDescent="0.15">
      <c r="A34" s="160"/>
      <c r="B34" s="187"/>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160"/>
      <c r="U34" s="559">
        <f>IF(W34="","",MAX(C34:D43)+1)</f>
        <v>3</v>
      </c>
      <c r="V34" s="559"/>
      <c r="W34" s="560" t="str">
        <f>IF('各会計、関係団体の財政状況及び健全化判断比率'!B28="","",'各会計、関係団体の財政状況及び健全化判断比率'!B28)</f>
        <v>国民健康保険事業会計</v>
      </c>
      <c r="X34" s="560"/>
      <c r="Y34" s="560"/>
      <c r="Z34" s="560"/>
      <c r="AA34" s="560"/>
      <c r="AB34" s="560"/>
      <c r="AC34" s="560"/>
      <c r="AD34" s="560"/>
      <c r="AE34" s="560"/>
      <c r="AF34" s="560"/>
      <c r="AG34" s="560"/>
      <c r="AH34" s="560"/>
      <c r="AI34" s="560"/>
      <c r="AJ34" s="560"/>
      <c r="AK34" s="560"/>
      <c r="AL34" s="160"/>
      <c r="AM34" s="559">
        <f>IF(AO34="","",MAX(C34:D43,U34:V43)+1)</f>
        <v>7</v>
      </c>
      <c r="AN34" s="559"/>
      <c r="AO34" s="560" t="str">
        <f>IF('各会計、関係団体の財政状況及び健全化判断比率'!B32="","",'各会計、関係団体の財政状況及び健全化判断比率'!B32)</f>
        <v>上水道事業会計</v>
      </c>
      <c r="AP34" s="560"/>
      <c r="AQ34" s="560"/>
      <c r="AR34" s="560"/>
      <c r="AS34" s="560"/>
      <c r="AT34" s="560"/>
      <c r="AU34" s="560"/>
      <c r="AV34" s="560"/>
      <c r="AW34" s="560"/>
      <c r="AX34" s="560"/>
      <c r="AY34" s="560"/>
      <c r="AZ34" s="560"/>
      <c r="BA34" s="560"/>
      <c r="BB34" s="560"/>
      <c r="BC34" s="560"/>
      <c r="BD34" s="160"/>
      <c r="BE34" s="559">
        <f>IF(BG34="","",MAX(C34:D43,U34:V43,AM34:AN43)+1)</f>
        <v>8</v>
      </c>
      <c r="BF34" s="559"/>
      <c r="BG34" s="560" t="str">
        <f>IF('各会計、関係団体の財政状況及び健全化判断比率'!B33="","",'各会計、関係団体の財政状況及び健全化判断比率'!B33)</f>
        <v>野上簡易水道事業会計</v>
      </c>
      <c r="BH34" s="560"/>
      <c r="BI34" s="560"/>
      <c r="BJ34" s="560"/>
      <c r="BK34" s="560"/>
      <c r="BL34" s="560"/>
      <c r="BM34" s="560"/>
      <c r="BN34" s="560"/>
      <c r="BO34" s="560"/>
      <c r="BP34" s="560"/>
      <c r="BQ34" s="560"/>
      <c r="BR34" s="560"/>
      <c r="BS34" s="560"/>
      <c r="BT34" s="560"/>
      <c r="BU34" s="560"/>
      <c r="BV34" s="160"/>
      <c r="BW34" s="559">
        <f>IF(BY34="","",MAX(C34:D43,U34:V43,AM34:AN43,BE34:BF43)+1)</f>
        <v>11</v>
      </c>
      <c r="BX34" s="559"/>
      <c r="BY34" s="560" t="str">
        <f>IF('各会計、関係団体の財政状況及び健全化判断比率'!B68="","",'各会計、関係団体の財政状況及び健全化判断比率'!B68)</f>
        <v>国民健康保険野上厚生病院組合</v>
      </c>
      <c r="BZ34" s="560"/>
      <c r="CA34" s="560"/>
      <c r="CB34" s="560"/>
      <c r="CC34" s="560"/>
      <c r="CD34" s="560"/>
      <c r="CE34" s="560"/>
      <c r="CF34" s="560"/>
      <c r="CG34" s="560"/>
      <c r="CH34" s="560"/>
      <c r="CI34" s="560"/>
      <c r="CJ34" s="560"/>
      <c r="CK34" s="560"/>
      <c r="CL34" s="560"/>
      <c r="CM34" s="560"/>
      <c r="CN34" s="160"/>
      <c r="CO34" s="559">
        <f>IF(CQ34="","",MAX(C34:D43,U34:V43,AM34:AN43,BE34:BF43,BW34:BX43)+1)</f>
        <v>19</v>
      </c>
      <c r="CP34" s="559"/>
      <c r="CQ34" s="560" t="str">
        <f>IF('各会計、関係団体の財政状況及び健全化判断比率'!BS7="","",'各会計、関係団体の財政状況及び健全化判断比率'!BS7)</f>
        <v>紀美野町土地開発公社</v>
      </c>
      <c r="CR34" s="560"/>
      <c r="CS34" s="560"/>
      <c r="CT34" s="560"/>
      <c r="CU34" s="560"/>
      <c r="CV34" s="560"/>
      <c r="CW34" s="560"/>
      <c r="CX34" s="560"/>
      <c r="CY34" s="560"/>
      <c r="CZ34" s="560"/>
      <c r="DA34" s="560"/>
      <c r="DB34" s="560"/>
      <c r="DC34" s="560"/>
      <c r="DD34" s="560"/>
      <c r="DE34" s="560"/>
      <c r="DG34" s="561" t="str">
        <f>IF('各会計、関係団体の財政状況及び健全化判断比率'!BR7="","",'各会計、関係団体の財政状況及び健全化判断比率'!BR7)</f>
        <v/>
      </c>
      <c r="DH34" s="561"/>
      <c r="DI34" s="165"/>
    </row>
    <row r="35" spans="1:113" ht="32.25" customHeight="1" x14ac:dyDescent="0.15">
      <c r="A35" s="160"/>
      <c r="B35" s="187"/>
      <c r="C35" s="559">
        <f>IF(E35="","",C34+1)</f>
        <v>2</v>
      </c>
      <c r="D35" s="559"/>
      <c r="E35" s="560" t="str">
        <f>IF('各会計、関係団体の財政状況及び健全化判断比率'!B8="","",'各会計、関係団体の財政状況及び健全化判断比率'!B8)</f>
        <v>のかみふれあい公園運営事業会計</v>
      </c>
      <c r="F35" s="560"/>
      <c r="G35" s="560"/>
      <c r="H35" s="560"/>
      <c r="I35" s="560"/>
      <c r="J35" s="560"/>
      <c r="K35" s="560"/>
      <c r="L35" s="560"/>
      <c r="M35" s="560"/>
      <c r="N35" s="560"/>
      <c r="O35" s="560"/>
      <c r="P35" s="560"/>
      <c r="Q35" s="560"/>
      <c r="R35" s="560"/>
      <c r="S35" s="560"/>
      <c r="T35" s="160"/>
      <c r="U35" s="559">
        <f>IF(W35="","",U34+1)</f>
        <v>4</v>
      </c>
      <c r="V35" s="559"/>
      <c r="W35" s="560" t="str">
        <f>IF('各会計、関係団体の財政状況及び健全化判断比率'!B29="","",'各会計、関係団体の財政状況及び健全化判断比率'!B29)</f>
        <v>国民健康保険診療所事業会計</v>
      </c>
      <c r="X35" s="560"/>
      <c r="Y35" s="560"/>
      <c r="Z35" s="560"/>
      <c r="AA35" s="560"/>
      <c r="AB35" s="560"/>
      <c r="AC35" s="560"/>
      <c r="AD35" s="560"/>
      <c r="AE35" s="560"/>
      <c r="AF35" s="560"/>
      <c r="AG35" s="560"/>
      <c r="AH35" s="560"/>
      <c r="AI35" s="560"/>
      <c r="AJ35" s="560"/>
      <c r="AK35" s="560"/>
      <c r="AL35" s="160"/>
      <c r="AM35" s="559" t="str">
        <f t="shared" ref="AM35:AM43" si="0">IF(AO35="","",AM34+1)</f>
        <v/>
      </c>
      <c r="AN35" s="559"/>
      <c r="AO35" s="560"/>
      <c r="AP35" s="560"/>
      <c r="AQ35" s="560"/>
      <c r="AR35" s="560"/>
      <c r="AS35" s="560"/>
      <c r="AT35" s="560"/>
      <c r="AU35" s="560"/>
      <c r="AV35" s="560"/>
      <c r="AW35" s="560"/>
      <c r="AX35" s="560"/>
      <c r="AY35" s="560"/>
      <c r="AZ35" s="560"/>
      <c r="BA35" s="560"/>
      <c r="BB35" s="560"/>
      <c r="BC35" s="560"/>
      <c r="BD35" s="160"/>
      <c r="BE35" s="559">
        <f t="shared" ref="BE35:BE43" si="1">IF(BG35="","",BE34+1)</f>
        <v>9</v>
      </c>
      <c r="BF35" s="559"/>
      <c r="BG35" s="560" t="str">
        <f>IF('各会計、関係団体の財政状況及び健全化判断比率'!B34="","",'各会計、関係団体の財政状況及び健全化判断比率'!B34)</f>
        <v>美里簡易水道事業会計</v>
      </c>
      <c r="BH35" s="560"/>
      <c r="BI35" s="560"/>
      <c r="BJ35" s="560"/>
      <c r="BK35" s="560"/>
      <c r="BL35" s="560"/>
      <c r="BM35" s="560"/>
      <c r="BN35" s="560"/>
      <c r="BO35" s="560"/>
      <c r="BP35" s="560"/>
      <c r="BQ35" s="560"/>
      <c r="BR35" s="560"/>
      <c r="BS35" s="560"/>
      <c r="BT35" s="560"/>
      <c r="BU35" s="560"/>
      <c r="BV35" s="160"/>
      <c r="BW35" s="559">
        <f t="shared" ref="BW35:BW43" si="2">IF(BY35="","",BW34+1)</f>
        <v>12</v>
      </c>
      <c r="BX35" s="559"/>
      <c r="BY35" s="560" t="str">
        <f>IF('各会計、関係団体の財政状況及び健全化判断比率'!B69="","",'各会計、関係団体の財政状況及び健全化判断比率'!B69)</f>
        <v>海南海草老人福祉施設事務組合</v>
      </c>
      <c r="BZ35" s="560"/>
      <c r="CA35" s="560"/>
      <c r="CB35" s="560"/>
      <c r="CC35" s="560"/>
      <c r="CD35" s="560"/>
      <c r="CE35" s="560"/>
      <c r="CF35" s="560"/>
      <c r="CG35" s="560"/>
      <c r="CH35" s="560"/>
      <c r="CI35" s="560"/>
      <c r="CJ35" s="560"/>
      <c r="CK35" s="560"/>
      <c r="CL35" s="560"/>
      <c r="CM35" s="560"/>
      <c r="CN35" s="160"/>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G35" s="561" t="str">
        <f>IF('各会計、関係団体の財政状況及び健全化判断比率'!BR8="","",'各会計、関係団体の財政状況及び健全化判断比率'!BR8)</f>
        <v/>
      </c>
      <c r="DH35" s="561"/>
      <c r="DI35" s="165"/>
    </row>
    <row r="36" spans="1:113" ht="32.25" customHeight="1" x14ac:dyDescent="0.15">
      <c r="A36" s="160"/>
      <c r="B36" s="187"/>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160"/>
      <c r="U36" s="559">
        <f t="shared" ref="U36:U43" si="4">IF(W36="","",U35+1)</f>
        <v>5</v>
      </c>
      <c r="V36" s="559"/>
      <c r="W36" s="560" t="str">
        <f>IF('各会計、関係団体の財政状況及び健全化判断比率'!B30="","",'各会計、関係団体の財政状況及び健全化判断比率'!B30)</f>
        <v>介護保険事業会計</v>
      </c>
      <c r="X36" s="560"/>
      <c r="Y36" s="560"/>
      <c r="Z36" s="560"/>
      <c r="AA36" s="560"/>
      <c r="AB36" s="560"/>
      <c r="AC36" s="560"/>
      <c r="AD36" s="560"/>
      <c r="AE36" s="560"/>
      <c r="AF36" s="560"/>
      <c r="AG36" s="560"/>
      <c r="AH36" s="560"/>
      <c r="AI36" s="560"/>
      <c r="AJ36" s="560"/>
      <c r="AK36" s="560"/>
      <c r="AL36" s="160"/>
      <c r="AM36" s="559" t="str">
        <f t="shared" si="0"/>
        <v/>
      </c>
      <c r="AN36" s="559"/>
      <c r="AO36" s="560"/>
      <c r="AP36" s="560"/>
      <c r="AQ36" s="560"/>
      <c r="AR36" s="560"/>
      <c r="AS36" s="560"/>
      <c r="AT36" s="560"/>
      <c r="AU36" s="560"/>
      <c r="AV36" s="560"/>
      <c r="AW36" s="560"/>
      <c r="AX36" s="560"/>
      <c r="AY36" s="560"/>
      <c r="AZ36" s="560"/>
      <c r="BA36" s="560"/>
      <c r="BB36" s="560"/>
      <c r="BC36" s="560"/>
      <c r="BD36" s="160"/>
      <c r="BE36" s="559">
        <f t="shared" si="1"/>
        <v>10</v>
      </c>
      <c r="BF36" s="559"/>
      <c r="BG36" s="560" t="str">
        <f>IF('各会計、関係団体の財政状況及び健全化判断比率'!B35="","",'各会計、関係団体の財政状況及び健全化判断比率'!B35)</f>
        <v>農業集落排水事業会計</v>
      </c>
      <c r="BH36" s="560"/>
      <c r="BI36" s="560"/>
      <c r="BJ36" s="560"/>
      <c r="BK36" s="560"/>
      <c r="BL36" s="560"/>
      <c r="BM36" s="560"/>
      <c r="BN36" s="560"/>
      <c r="BO36" s="560"/>
      <c r="BP36" s="560"/>
      <c r="BQ36" s="560"/>
      <c r="BR36" s="560"/>
      <c r="BS36" s="560"/>
      <c r="BT36" s="560"/>
      <c r="BU36" s="560"/>
      <c r="BV36" s="160"/>
      <c r="BW36" s="559">
        <f t="shared" si="2"/>
        <v>13</v>
      </c>
      <c r="BX36" s="559"/>
      <c r="BY36" s="560" t="str">
        <f>IF('各会計、関係団体の財政状況及び健全化判断比率'!B70="","",'各会計、関係団体の財政状況及び健全化判断比率'!B70)</f>
        <v>五色台広域施設組合</v>
      </c>
      <c r="BZ36" s="560"/>
      <c r="CA36" s="560"/>
      <c r="CB36" s="560"/>
      <c r="CC36" s="560"/>
      <c r="CD36" s="560"/>
      <c r="CE36" s="560"/>
      <c r="CF36" s="560"/>
      <c r="CG36" s="560"/>
      <c r="CH36" s="560"/>
      <c r="CI36" s="560"/>
      <c r="CJ36" s="560"/>
      <c r="CK36" s="560"/>
      <c r="CL36" s="560"/>
      <c r="CM36" s="560"/>
      <c r="CN36" s="160"/>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G36" s="561" t="str">
        <f>IF('各会計、関係団体の財政状況及び健全化判断比率'!BR9="","",'各会計、関係団体の財政状況及び健全化判断比率'!BR9)</f>
        <v/>
      </c>
      <c r="DH36" s="561"/>
      <c r="DI36" s="165"/>
    </row>
    <row r="37" spans="1:113" ht="32.25" customHeight="1" x14ac:dyDescent="0.15">
      <c r="A37" s="160"/>
      <c r="B37" s="187"/>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160"/>
      <c r="U37" s="559">
        <f t="shared" si="4"/>
        <v>6</v>
      </c>
      <c r="V37" s="559"/>
      <c r="W37" s="560" t="str">
        <f>IF('各会計、関係団体の財政状況及び健全化判断比率'!B31="","",'各会計、関係団体の財政状況及び健全化判断比率'!B31)</f>
        <v>後期高齢者医療会計</v>
      </c>
      <c r="X37" s="560"/>
      <c r="Y37" s="560"/>
      <c r="Z37" s="560"/>
      <c r="AA37" s="560"/>
      <c r="AB37" s="560"/>
      <c r="AC37" s="560"/>
      <c r="AD37" s="560"/>
      <c r="AE37" s="560"/>
      <c r="AF37" s="560"/>
      <c r="AG37" s="560"/>
      <c r="AH37" s="560"/>
      <c r="AI37" s="560"/>
      <c r="AJ37" s="560"/>
      <c r="AK37" s="560"/>
      <c r="AL37" s="160"/>
      <c r="AM37" s="559" t="str">
        <f t="shared" si="0"/>
        <v/>
      </c>
      <c r="AN37" s="559"/>
      <c r="AO37" s="560"/>
      <c r="AP37" s="560"/>
      <c r="AQ37" s="560"/>
      <c r="AR37" s="560"/>
      <c r="AS37" s="560"/>
      <c r="AT37" s="560"/>
      <c r="AU37" s="560"/>
      <c r="AV37" s="560"/>
      <c r="AW37" s="560"/>
      <c r="AX37" s="560"/>
      <c r="AY37" s="560"/>
      <c r="AZ37" s="560"/>
      <c r="BA37" s="560"/>
      <c r="BB37" s="560"/>
      <c r="BC37" s="560"/>
      <c r="BD37" s="160"/>
      <c r="BE37" s="559" t="str">
        <f t="shared" si="1"/>
        <v/>
      </c>
      <c r="BF37" s="559"/>
      <c r="BG37" s="560"/>
      <c r="BH37" s="560"/>
      <c r="BI37" s="560"/>
      <c r="BJ37" s="560"/>
      <c r="BK37" s="560"/>
      <c r="BL37" s="560"/>
      <c r="BM37" s="560"/>
      <c r="BN37" s="560"/>
      <c r="BO37" s="560"/>
      <c r="BP37" s="560"/>
      <c r="BQ37" s="560"/>
      <c r="BR37" s="560"/>
      <c r="BS37" s="560"/>
      <c r="BT37" s="560"/>
      <c r="BU37" s="560"/>
      <c r="BV37" s="160"/>
      <c r="BW37" s="559">
        <f t="shared" si="2"/>
        <v>14</v>
      </c>
      <c r="BX37" s="559"/>
      <c r="BY37" s="560" t="str">
        <f>IF('各会計、関係団体の財政状況及び健全化判断比率'!B71="","",'各会計、関係団体の財政状況及び健全化判断比率'!B71)</f>
        <v>海南海草環境衛生施設組合</v>
      </c>
      <c r="BZ37" s="560"/>
      <c r="CA37" s="560"/>
      <c r="CB37" s="560"/>
      <c r="CC37" s="560"/>
      <c r="CD37" s="560"/>
      <c r="CE37" s="560"/>
      <c r="CF37" s="560"/>
      <c r="CG37" s="560"/>
      <c r="CH37" s="560"/>
      <c r="CI37" s="560"/>
      <c r="CJ37" s="560"/>
      <c r="CK37" s="560"/>
      <c r="CL37" s="560"/>
      <c r="CM37" s="560"/>
      <c r="CN37" s="160"/>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G37" s="561" t="str">
        <f>IF('各会計、関係団体の財政状況及び健全化判断比率'!BR10="","",'各会計、関係団体の財政状況及び健全化判断比率'!BR10)</f>
        <v/>
      </c>
      <c r="DH37" s="561"/>
      <c r="DI37" s="165"/>
    </row>
    <row r="38" spans="1:113" ht="32.25" customHeight="1" x14ac:dyDescent="0.15">
      <c r="A38" s="160"/>
      <c r="B38" s="187"/>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160"/>
      <c r="U38" s="559" t="str">
        <f t="shared" si="4"/>
        <v/>
      </c>
      <c r="V38" s="559"/>
      <c r="W38" s="560"/>
      <c r="X38" s="560"/>
      <c r="Y38" s="560"/>
      <c r="Z38" s="560"/>
      <c r="AA38" s="560"/>
      <c r="AB38" s="560"/>
      <c r="AC38" s="560"/>
      <c r="AD38" s="560"/>
      <c r="AE38" s="560"/>
      <c r="AF38" s="560"/>
      <c r="AG38" s="560"/>
      <c r="AH38" s="560"/>
      <c r="AI38" s="560"/>
      <c r="AJ38" s="560"/>
      <c r="AK38" s="560"/>
      <c r="AL38" s="160"/>
      <c r="AM38" s="559" t="str">
        <f t="shared" si="0"/>
        <v/>
      </c>
      <c r="AN38" s="559"/>
      <c r="AO38" s="560"/>
      <c r="AP38" s="560"/>
      <c r="AQ38" s="560"/>
      <c r="AR38" s="560"/>
      <c r="AS38" s="560"/>
      <c r="AT38" s="560"/>
      <c r="AU38" s="560"/>
      <c r="AV38" s="560"/>
      <c r="AW38" s="560"/>
      <c r="AX38" s="560"/>
      <c r="AY38" s="560"/>
      <c r="AZ38" s="560"/>
      <c r="BA38" s="560"/>
      <c r="BB38" s="560"/>
      <c r="BC38" s="560"/>
      <c r="BD38" s="160"/>
      <c r="BE38" s="559" t="str">
        <f t="shared" si="1"/>
        <v/>
      </c>
      <c r="BF38" s="559"/>
      <c r="BG38" s="560"/>
      <c r="BH38" s="560"/>
      <c r="BI38" s="560"/>
      <c r="BJ38" s="560"/>
      <c r="BK38" s="560"/>
      <c r="BL38" s="560"/>
      <c r="BM38" s="560"/>
      <c r="BN38" s="560"/>
      <c r="BO38" s="560"/>
      <c r="BP38" s="560"/>
      <c r="BQ38" s="560"/>
      <c r="BR38" s="560"/>
      <c r="BS38" s="560"/>
      <c r="BT38" s="560"/>
      <c r="BU38" s="560"/>
      <c r="BV38" s="160"/>
      <c r="BW38" s="559">
        <f t="shared" si="2"/>
        <v>15</v>
      </c>
      <c r="BX38" s="559"/>
      <c r="BY38" s="560" t="str">
        <f>IF('各会計、関係団体の財政状況及び健全化判断比率'!B72="","",'各会計、関係団体の財政状況及び健全化判断比率'!B72)</f>
        <v>紀の海広域施設組合</v>
      </c>
      <c r="BZ38" s="560"/>
      <c r="CA38" s="560"/>
      <c r="CB38" s="560"/>
      <c r="CC38" s="560"/>
      <c r="CD38" s="560"/>
      <c r="CE38" s="560"/>
      <c r="CF38" s="560"/>
      <c r="CG38" s="560"/>
      <c r="CH38" s="560"/>
      <c r="CI38" s="560"/>
      <c r="CJ38" s="560"/>
      <c r="CK38" s="560"/>
      <c r="CL38" s="560"/>
      <c r="CM38" s="560"/>
      <c r="CN38" s="160"/>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G38" s="561" t="str">
        <f>IF('各会計、関係団体の財政状況及び健全化判断比率'!BR11="","",'各会計、関係団体の財政状況及び健全化判断比率'!BR11)</f>
        <v/>
      </c>
      <c r="DH38" s="561"/>
      <c r="DI38" s="165"/>
    </row>
    <row r="39" spans="1:113" ht="32.25" customHeight="1" x14ac:dyDescent="0.15">
      <c r="A39" s="160"/>
      <c r="B39" s="187"/>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160"/>
      <c r="U39" s="559" t="str">
        <f t="shared" si="4"/>
        <v/>
      </c>
      <c r="V39" s="559"/>
      <c r="W39" s="560"/>
      <c r="X39" s="560"/>
      <c r="Y39" s="560"/>
      <c r="Z39" s="560"/>
      <c r="AA39" s="560"/>
      <c r="AB39" s="560"/>
      <c r="AC39" s="560"/>
      <c r="AD39" s="560"/>
      <c r="AE39" s="560"/>
      <c r="AF39" s="560"/>
      <c r="AG39" s="560"/>
      <c r="AH39" s="560"/>
      <c r="AI39" s="560"/>
      <c r="AJ39" s="560"/>
      <c r="AK39" s="560"/>
      <c r="AL39" s="160"/>
      <c r="AM39" s="559" t="str">
        <f t="shared" si="0"/>
        <v/>
      </c>
      <c r="AN39" s="559"/>
      <c r="AO39" s="560"/>
      <c r="AP39" s="560"/>
      <c r="AQ39" s="560"/>
      <c r="AR39" s="560"/>
      <c r="AS39" s="560"/>
      <c r="AT39" s="560"/>
      <c r="AU39" s="560"/>
      <c r="AV39" s="560"/>
      <c r="AW39" s="560"/>
      <c r="AX39" s="560"/>
      <c r="AY39" s="560"/>
      <c r="AZ39" s="560"/>
      <c r="BA39" s="560"/>
      <c r="BB39" s="560"/>
      <c r="BC39" s="560"/>
      <c r="BD39" s="160"/>
      <c r="BE39" s="559" t="str">
        <f t="shared" si="1"/>
        <v/>
      </c>
      <c r="BF39" s="559"/>
      <c r="BG39" s="560"/>
      <c r="BH39" s="560"/>
      <c r="BI39" s="560"/>
      <c r="BJ39" s="560"/>
      <c r="BK39" s="560"/>
      <c r="BL39" s="560"/>
      <c r="BM39" s="560"/>
      <c r="BN39" s="560"/>
      <c r="BO39" s="560"/>
      <c r="BP39" s="560"/>
      <c r="BQ39" s="560"/>
      <c r="BR39" s="560"/>
      <c r="BS39" s="560"/>
      <c r="BT39" s="560"/>
      <c r="BU39" s="560"/>
      <c r="BV39" s="160"/>
      <c r="BW39" s="559">
        <f t="shared" si="2"/>
        <v>16</v>
      </c>
      <c r="BX39" s="559"/>
      <c r="BY39" s="560" t="str">
        <f>IF('各会計、関係団体の財政状況及び健全化判断比率'!B73="","",'各会計、関係団体の財政状況及び健全化判断比率'!B73)</f>
        <v>和歌山県市町村総合事務組合</v>
      </c>
      <c r="BZ39" s="560"/>
      <c r="CA39" s="560"/>
      <c r="CB39" s="560"/>
      <c r="CC39" s="560"/>
      <c r="CD39" s="560"/>
      <c r="CE39" s="560"/>
      <c r="CF39" s="560"/>
      <c r="CG39" s="560"/>
      <c r="CH39" s="560"/>
      <c r="CI39" s="560"/>
      <c r="CJ39" s="560"/>
      <c r="CK39" s="560"/>
      <c r="CL39" s="560"/>
      <c r="CM39" s="560"/>
      <c r="CN39" s="160"/>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G39" s="561" t="str">
        <f>IF('各会計、関係団体の財政状況及び健全化判断比率'!BR12="","",'各会計、関係団体の財政状況及び健全化判断比率'!BR12)</f>
        <v/>
      </c>
      <c r="DH39" s="561"/>
      <c r="DI39" s="165"/>
    </row>
    <row r="40" spans="1:113" ht="32.25" customHeight="1" x14ac:dyDescent="0.15">
      <c r="A40" s="160"/>
      <c r="B40" s="187"/>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160"/>
      <c r="U40" s="559" t="str">
        <f t="shared" si="4"/>
        <v/>
      </c>
      <c r="V40" s="559"/>
      <c r="W40" s="560"/>
      <c r="X40" s="560"/>
      <c r="Y40" s="560"/>
      <c r="Z40" s="560"/>
      <c r="AA40" s="560"/>
      <c r="AB40" s="560"/>
      <c r="AC40" s="560"/>
      <c r="AD40" s="560"/>
      <c r="AE40" s="560"/>
      <c r="AF40" s="560"/>
      <c r="AG40" s="560"/>
      <c r="AH40" s="560"/>
      <c r="AI40" s="560"/>
      <c r="AJ40" s="560"/>
      <c r="AK40" s="560"/>
      <c r="AL40" s="160"/>
      <c r="AM40" s="559" t="str">
        <f t="shared" si="0"/>
        <v/>
      </c>
      <c r="AN40" s="559"/>
      <c r="AO40" s="560"/>
      <c r="AP40" s="560"/>
      <c r="AQ40" s="560"/>
      <c r="AR40" s="560"/>
      <c r="AS40" s="560"/>
      <c r="AT40" s="560"/>
      <c r="AU40" s="560"/>
      <c r="AV40" s="560"/>
      <c r="AW40" s="560"/>
      <c r="AX40" s="560"/>
      <c r="AY40" s="560"/>
      <c r="AZ40" s="560"/>
      <c r="BA40" s="560"/>
      <c r="BB40" s="560"/>
      <c r="BC40" s="560"/>
      <c r="BD40" s="160"/>
      <c r="BE40" s="559" t="str">
        <f t="shared" si="1"/>
        <v/>
      </c>
      <c r="BF40" s="559"/>
      <c r="BG40" s="560"/>
      <c r="BH40" s="560"/>
      <c r="BI40" s="560"/>
      <c r="BJ40" s="560"/>
      <c r="BK40" s="560"/>
      <c r="BL40" s="560"/>
      <c r="BM40" s="560"/>
      <c r="BN40" s="560"/>
      <c r="BO40" s="560"/>
      <c r="BP40" s="560"/>
      <c r="BQ40" s="560"/>
      <c r="BR40" s="560"/>
      <c r="BS40" s="560"/>
      <c r="BT40" s="560"/>
      <c r="BU40" s="560"/>
      <c r="BV40" s="160"/>
      <c r="BW40" s="559">
        <f t="shared" si="2"/>
        <v>17</v>
      </c>
      <c r="BX40" s="559"/>
      <c r="BY40" s="560" t="str">
        <f>IF('各会計、関係団体の財政状況及び健全化判断比率'!B74="","",'各会計、関係団体の財政状況及び健全化判断比率'!B74)</f>
        <v>和歌山地方税回収機構</v>
      </c>
      <c r="BZ40" s="560"/>
      <c r="CA40" s="560"/>
      <c r="CB40" s="560"/>
      <c r="CC40" s="560"/>
      <c r="CD40" s="560"/>
      <c r="CE40" s="560"/>
      <c r="CF40" s="560"/>
      <c r="CG40" s="560"/>
      <c r="CH40" s="560"/>
      <c r="CI40" s="560"/>
      <c r="CJ40" s="560"/>
      <c r="CK40" s="560"/>
      <c r="CL40" s="560"/>
      <c r="CM40" s="560"/>
      <c r="CN40" s="160"/>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G40" s="561" t="str">
        <f>IF('各会計、関係団体の財政状況及び健全化判断比率'!BR13="","",'各会計、関係団体の財政状況及び健全化判断比率'!BR13)</f>
        <v/>
      </c>
      <c r="DH40" s="561"/>
      <c r="DI40" s="165"/>
    </row>
    <row r="41" spans="1:113" ht="32.25" customHeight="1" x14ac:dyDescent="0.15">
      <c r="A41" s="160"/>
      <c r="B41" s="187"/>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160"/>
      <c r="U41" s="559" t="str">
        <f t="shared" si="4"/>
        <v/>
      </c>
      <c r="V41" s="559"/>
      <c r="W41" s="560"/>
      <c r="X41" s="560"/>
      <c r="Y41" s="560"/>
      <c r="Z41" s="560"/>
      <c r="AA41" s="560"/>
      <c r="AB41" s="560"/>
      <c r="AC41" s="560"/>
      <c r="AD41" s="560"/>
      <c r="AE41" s="560"/>
      <c r="AF41" s="560"/>
      <c r="AG41" s="560"/>
      <c r="AH41" s="560"/>
      <c r="AI41" s="560"/>
      <c r="AJ41" s="560"/>
      <c r="AK41" s="560"/>
      <c r="AL41" s="160"/>
      <c r="AM41" s="559" t="str">
        <f t="shared" si="0"/>
        <v/>
      </c>
      <c r="AN41" s="559"/>
      <c r="AO41" s="560"/>
      <c r="AP41" s="560"/>
      <c r="AQ41" s="560"/>
      <c r="AR41" s="560"/>
      <c r="AS41" s="560"/>
      <c r="AT41" s="560"/>
      <c r="AU41" s="560"/>
      <c r="AV41" s="560"/>
      <c r="AW41" s="560"/>
      <c r="AX41" s="560"/>
      <c r="AY41" s="560"/>
      <c r="AZ41" s="560"/>
      <c r="BA41" s="560"/>
      <c r="BB41" s="560"/>
      <c r="BC41" s="560"/>
      <c r="BD41" s="160"/>
      <c r="BE41" s="559" t="str">
        <f t="shared" si="1"/>
        <v/>
      </c>
      <c r="BF41" s="559"/>
      <c r="BG41" s="560"/>
      <c r="BH41" s="560"/>
      <c r="BI41" s="560"/>
      <c r="BJ41" s="560"/>
      <c r="BK41" s="560"/>
      <c r="BL41" s="560"/>
      <c r="BM41" s="560"/>
      <c r="BN41" s="560"/>
      <c r="BO41" s="560"/>
      <c r="BP41" s="560"/>
      <c r="BQ41" s="560"/>
      <c r="BR41" s="560"/>
      <c r="BS41" s="560"/>
      <c r="BT41" s="560"/>
      <c r="BU41" s="560"/>
      <c r="BV41" s="160"/>
      <c r="BW41" s="559">
        <f t="shared" si="2"/>
        <v>18</v>
      </c>
      <c r="BX41" s="559"/>
      <c r="BY41" s="560" t="str">
        <f>IF('各会計、関係団体の財政状況及び健全化判断比率'!B75="","",'各会計、関係団体の財政状況及び健全化判断比率'!B75)</f>
        <v>和歌山県後期高齢者医療広域連合</v>
      </c>
      <c r="BZ41" s="560"/>
      <c r="CA41" s="560"/>
      <c r="CB41" s="560"/>
      <c r="CC41" s="560"/>
      <c r="CD41" s="560"/>
      <c r="CE41" s="560"/>
      <c r="CF41" s="560"/>
      <c r="CG41" s="560"/>
      <c r="CH41" s="560"/>
      <c r="CI41" s="560"/>
      <c r="CJ41" s="560"/>
      <c r="CK41" s="560"/>
      <c r="CL41" s="560"/>
      <c r="CM41" s="560"/>
      <c r="CN41" s="160"/>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G41" s="561" t="str">
        <f>IF('各会計、関係団体の財政状況及び健全化判断比率'!BR14="","",'各会計、関係団体の財政状況及び健全化判断比率'!BR14)</f>
        <v/>
      </c>
      <c r="DH41" s="561"/>
      <c r="DI41" s="165"/>
    </row>
    <row r="42" spans="1:113" ht="32.25" customHeight="1" x14ac:dyDescent="0.15">
      <c r="B42" s="187"/>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160"/>
      <c r="U42" s="559" t="str">
        <f t="shared" si="4"/>
        <v/>
      </c>
      <c r="V42" s="559"/>
      <c r="W42" s="560"/>
      <c r="X42" s="560"/>
      <c r="Y42" s="560"/>
      <c r="Z42" s="560"/>
      <c r="AA42" s="560"/>
      <c r="AB42" s="560"/>
      <c r="AC42" s="560"/>
      <c r="AD42" s="560"/>
      <c r="AE42" s="560"/>
      <c r="AF42" s="560"/>
      <c r="AG42" s="560"/>
      <c r="AH42" s="560"/>
      <c r="AI42" s="560"/>
      <c r="AJ42" s="560"/>
      <c r="AK42" s="560"/>
      <c r="AL42" s="160"/>
      <c r="AM42" s="559" t="str">
        <f t="shared" si="0"/>
        <v/>
      </c>
      <c r="AN42" s="559"/>
      <c r="AO42" s="560"/>
      <c r="AP42" s="560"/>
      <c r="AQ42" s="560"/>
      <c r="AR42" s="560"/>
      <c r="AS42" s="560"/>
      <c r="AT42" s="560"/>
      <c r="AU42" s="560"/>
      <c r="AV42" s="560"/>
      <c r="AW42" s="560"/>
      <c r="AX42" s="560"/>
      <c r="AY42" s="560"/>
      <c r="AZ42" s="560"/>
      <c r="BA42" s="560"/>
      <c r="BB42" s="560"/>
      <c r="BC42" s="560"/>
      <c r="BD42" s="160"/>
      <c r="BE42" s="559" t="str">
        <f t="shared" si="1"/>
        <v/>
      </c>
      <c r="BF42" s="559"/>
      <c r="BG42" s="560"/>
      <c r="BH42" s="560"/>
      <c r="BI42" s="560"/>
      <c r="BJ42" s="560"/>
      <c r="BK42" s="560"/>
      <c r="BL42" s="560"/>
      <c r="BM42" s="560"/>
      <c r="BN42" s="560"/>
      <c r="BO42" s="560"/>
      <c r="BP42" s="560"/>
      <c r="BQ42" s="560"/>
      <c r="BR42" s="560"/>
      <c r="BS42" s="560"/>
      <c r="BT42" s="560"/>
      <c r="BU42" s="560"/>
      <c r="BV42" s="160"/>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160"/>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G42" s="561" t="str">
        <f>IF('各会計、関係団体の財政状況及び健全化判断比率'!BR15="","",'各会計、関係団体の財政状況及び健全化判断比率'!BR15)</f>
        <v/>
      </c>
      <c r="DH42" s="561"/>
      <c r="DI42" s="165"/>
    </row>
    <row r="43" spans="1:113" ht="32.25" customHeight="1" x14ac:dyDescent="0.15">
      <c r="B43" s="187"/>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160"/>
      <c r="U43" s="559" t="str">
        <f t="shared" si="4"/>
        <v/>
      </c>
      <c r="V43" s="559"/>
      <c r="W43" s="560"/>
      <c r="X43" s="560"/>
      <c r="Y43" s="560"/>
      <c r="Z43" s="560"/>
      <c r="AA43" s="560"/>
      <c r="AB43" s="560"/>
      <c r="AC43" s="560"/>
      <c r="AD43" s="560"/>
      <c r="AE43" s="560"/>
      <c r="AF43" s="560"/>
      <c r="AG43" s="560"/>
      <c r="AH43" s="560"/>
      <c r="AI43" s="560"/>
      <c r="AJ43" s="560"/>
      <c r="AK43" s="560"/>
      <c r="AL43" s="160"/>
      <c r="AM43" s="559" t="str">
        <f t="shared" si="0"/>
        <v/>
      </c>
      <c r="AN43" s="559"/>
      <c r="AO43" s="560"/>
      <c r="AP43" s="560"/>
      <c r="AQ43" s="560"/>
      <c r="AR43" s="560"/>
      <c r="AS43" s="560"/>
      <c r="AT43" s="560"/>
      <c r="AU43" s="560"/>
      <c r="AV43" s="560"/>
      <c r="AW43" s="560"/>
      <c r="AX43" s="560"/>
      <c r="AY43" s="560"/>
      <c r="AZ43" s="560"/>
      <c r="BA43" s="560"/>
      <c r="BB43" s="560"/>
      <c r="BC43" s="560"/>
      <c r="BD43" s="160"/>
      <c r="BE43" s="559" t="str">
        <f t="shared" si="1"/>
        <v/>
      </c>
      <c r="BF43" s="559"/>
      <c r="BG43" s="560"/>
      <c r="BH43" s="560"/>
      <c r="BI43" s="560"/>
      <c r="BJ43" s="560"/>
      <c r="BK43" s="560"/>
      <c r="BL43" s="560"/>
      <c r="BM43" s="560"/>
      <c r="BN43" s="560"/>
      <c r="BO43" s="560"/>
      <c r="BP43" s="560"/>
      <c r="BQ43" s="560"/>
      <c r="BR43" s="560"/>
      <c r="BS43" s="560"/>
      <c r="BT43" s="560"/>
      <c r="BU43" s="560"/>
      <c r="BV43" s="160"/>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160"/>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G43" s="561" t="str">
        <f>IF('各会計、関係団体の財政状況及び健全化判断比率'!BR16="","",'各会計、関係団体の財政状況及び健全化判断比率'!BR16)</f>
        <v/>
      </c>
      <c r="DH43" s="561"/>
      <c r="DI43" s="165"/>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201</v>
      </c>
      <c r="E46" s="159" t="s">
        <v>202</v>
      </c>
    </row>
    <row r="47" spans="1:113" x14ac:dyDescent="0.15">
      <c r="E47" s="159" t="s">
        <v>203</v>
      </c>
    </row>
    <row r="48" spans="1:113" x14ac:dyDescent="0.15">
      <c r="E48" s="159" t="s">
        <v>204</v>
      </c>
    </row>
    <row r="49" spans="5:5" x14ac:dyDescent="0.15">
      <c r="E49" s="191" t="s">
        <v>205</v>
      </c>
    </row>
    <row r="50" spans="5:5" x14ac:dyDescent="0.15">
      <c r="E50" s="159" t="s">
        <v>206</v>
      </c>
    </row>
    <row r="51" spans="5:5" x14ac:dyDescent="0.15">
      <c r="E51" s="159" t="s">
        <v>207</v>
      </c>
    </row>
    <row r="52" spans="5:5" x14ac:dyDescent="0.15">
      <c r="E52" s="159" t="s">
        <v>208</v>
      </c>
    </row>
    <row r="53" spans="5:5" x14ac:dyDescent="0.15">
      <c r="E53" s="159"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fRuZRFMgG1H06iYaovIa0KVtz29VkKDG6obQ47W5MMXzYQuh0t3XWY/3JVjkNMF9ZfkbR/0YqfgERoSCxD9Cw==" saltValue="iCxnVsVlPmxSSnmqTGeO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9" zoomScaleSheetLayoutView="100" workbookViewId="0">
      <selection activeCell="K36" sqref="K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02" t="s">
        <v>563</v>
      </c>
      <c r="D34" s="1102"/>
      <c r="E34" s="1103"/>
      <c r="F34" s="32">
        <v>10.07</v>
      </c>
      <c r="G34" s="33">
        <v>11.08</v>
      </c>
      <c r="H34" s="33">
        <v>12.53</v>
      </c>
      <c r="I34" s="33">
        <v>10.71</v>
      </c>
      <c r="J34" s="34">
        <v>11.07</v>
      </c>
      <c r="K34" s="22"/>
      <c r="L34" s="22"/>
      <c r="M34" s="22"/>
      <c r="N34" s="22"/>
      <c r="O34" s="22"/>
      <c r="P34" s="22"/>
    </row>
    <row r="35" spans="1:16" ht="39" customHeight="1" x14ac:dyDescent="0.15">
      <c r="A35" s="22"/>
      <c r="B35" s="35"/>
      <c r="C35" s="1098" t="s">
        <v>564</v>
      </c>
      <c r="D35" s="1098"/>
      <c r="E35" s="1099"/>
      <c r="F35" s="36">
        <v>4.57</v>
      </c>
      <c r="G35" s="37">
        <v>4.96</v>
      </c>
      <c r="H35" s="37">
        <v>4.82</v>
      </c>
      <c r="I35" s="37">
        <v>5.39</v>
      </c>
      <c r="J35" s="38">
        <v>5.53</v>
      </c>
      <c r="K35" s="22"/>
      <c r="L35" s="22"/>
      <c r="M35" s="22"/>
      <c r="N35" s="22"/>
      <c r="O35" s="22"/>
      <c r="P35" s="22"/>
    </row>
    <row r="36" spans="1:16" ht="39" customHeight="1" x14ac:dyDescent="0.15">
      <c r="A36" s="22"/>
      <c r="B36" s="35"/>
      <c r="C36" s="1098" t="s">
        <v>565</v>
      </c>
      <c r="D36" s="1098"/>
      <c r="E36" s="1099"/>
      <c r="F36" s="36">
        <v>0.95</v>
      </c>
      <c r="G36" s="37">
        <v>1.96</v>
      </c>
      <c r="H36" s="37">
        <v>0.81</v>
      </c>
      <c r="I36" s="37">
        <v>2.27</v>
      </c>
      <c r="J36" s="38">
        <v>1.6</v>
      </c>
      <c r="K36" s="22"/>
      <c r="L36" s="22"/>
      <c r="M36" s="22"/>
      <c r="N36" s="22"/>
      <c r="O36" s="22"/>
      <c r="P36" s="22"/>
    </row>
    <row r="37" spans="1:16" ht="39" customHeight="1" x14ac:dyDescent="0.15">
      <c r="A37" s="22"/>
      <c r="B37" s="35"/>
      <c r="C37" s="1098" t="s">
        <v>566</v>
      </c>
      <c r="D37" s="1098"/>
      <c r="E37" s="1099"/>
      <c r="F37" s="36">
        <v>0.66</v>
      </c>
      <c r="G37" s="37">
        <v>0.15</v>
      </c>
      <c r="H37" s="37">
        <v>0.43</v>
      </c>
      <c r="I37" s="37">
        <v>0.73</v>
      </c>
      <c r="J37" s="38">
        <v>0.49</v>
      </c>
      <c r="K37" s="22"/>
      <c r="L37" s="22"/>
      <c r="M37" s="22"/>
      <c r="N37" s="22"/>
      <c r="O37" s="22"/>
      <c r="P37" s="22"/>
    </row>
    <row r="38" spans="1:16" ht="39" customHeight="1" x14ac:dyDescent="0.15">
      <c r="A38" s="22"/>
      <c r="B38" s="35"/>
      <c r="C38" s="1098" t="s">
        <v>567</v>
      </c>
      <c r="D38" s="1098"/>
      <c r="E38" s="1099"/>
      <c r="F38" s="36">
        <v>0.08</v>
      </c>
      <c r="G38" s="37">
        <v>0.14000000000000001</v>
      </c>
      <c r="H38" s="37">
        <v>0.06</v>
      </c>
      <c r="I38" s="37">
        <v>0.05</v>
      </c>
      <c r="J38" s="38">
        <v>0.04</v>
      </c>
      <c r="K38" s="22"/>
      <c r="L38" s="22"/>
      <c r="M38" s="22"/>
      <c r="N38" s="22"/>
      <c r="O38" s="22"/>
      <c r="P38" s="22"/>
    </row>
    <row r="39" spans="1:16" ht="39" customHeight="1" x14ac:dyDescent="0.15">
      <c r="A39" s="22"/>
      <c r="B39" s="35"/>
      <c r="C39" s="1098" t="s">
        <v>568</v>
      </c>
      <c r="D39" s="1098"/>
      <c r="E39" s="1099"/>
      <c r="F39" s="36">
        <v>0.02</v>
      </c>
      <c r="G39" s="37">
        <v>0.06</v>
      </c>
      <c r="H39" s="37">
        <v>0.01</v>
      </c>
      <c r="I39" s="37">
        <v>0.02</v>
      </c>
      <c r="J39" s="38">
        <v>0.04</v>
      </c>
      <c r="K39" s="22"/>
      <c r="L39" s="22"/>
      <c r="M39" s="22"/>
      <c r="N39" s="22"/>
      <c r="O39" s="22"/>
      <c r="P39" s="22"/>
    </row>
    <row r="40" spans="1:16" ht="39" customHeight="1" x14ac:dyDescent="0.15">
      <c r="A40" s="22"/>
      <c r="B40" s="35"/>
      <c r="C40" s="1098" t="s">
        <v>569</v>
      </c>
      <c r="D40" s="1098"/>
      <c r="E40" s="1099"/>
      <c r="F40" s="36">
        <v>0.04</v>
      </c>
      <c r="G40" s="37">
        <v>0.04</v>
      </c>
      <c r="H40" s="37">
        <v>0.02</v>
      </c>
      <c r="I40" s="37">
        <v>0.03</v>
      </c>
      <c r="J40" s="38">
        <v>0.03</v>
      </c>
      <c r="K40" s="22"/>
      <c r="L40" s="22"/>
      <c r="M40" s="22"/>
      <c r="N40" s="22"/>
      <c r="O40" s="22"/>
      <c r="P40" s="22"/>
    </row>
    <row r="41" spans="1:16" ht="39" customHeight="1" x14ac:dyDescent="0.15">
      <c r="A41" s="22"/>
      <c r="B41" s="35"/>
      <c r="C41" s="1098" t="s">
        <v>570</v>
      </c>
      <c r="D41" s="1098"/>
      <c r="E41" s="1099"/>
      <c r="F41" s="36">
        <v>0.02</v>
      </c>
      <c r="G41" s="37">
        <v>0.02</v>
      </c>
      <c r="H41" s="37">
        <v>0.02</v>
      </c>
      <c r="I41" s="37">
        <v>0.01</v>
      </c>
      <c r="J41" s="38">
        <v>0.01</v>
      </c>
      <c r="K41" s="22"/>
      <c r="L41" s="22"/>
      <c r="M41" s="22"/>
      <c r="N41" s="22"/>
      <c r="O41" s="22"/>
      <c r="P41" s="22"/>
    </row>
    <row r="42" spans="1:16" ht="39" customHeight="1" x14ac:dyDescent="0.15">
      <c r="A42" s="22"/>
      <c r="B42" s="39"/>
      <c r="C42" s="1098" t="s">
        <v>571</v>
      </c>
      <c r="D42" s="1098"/>
      <c r="E42" s="1099"/>
      <c r="F42" s="36" t="s">
        <v>515</v>
      </c>
      <c r="G42" s="37" t="s">
        <v>515</v>
      </c>
      <c r="H42" s="37" t="s">
        <v>515</v>
      </c>
      <c r="I42" s="37" t="s">
        <v>515</v>
      </c>
      <c r="J42" s="38" t="s">
        <v>515</v>
      </c>
      <c r="K42" s="22"/>
      <c r="L42" s="22"/>
      <c r="M42" s="22"/>
      <c r="N42" s="22"/>
      <c r="O42" s="22"/>
      <c r="P42" s="22"/>
    </row>
    <row r="43" spans="1:16" ht="39" customHeight="1" thickBot="1" x14ac:dyDescent="0.2">
      <c r="A43" s="22"/>
      <c r="B43" s="40"/>
      <c r="C43" s="1100" t="s">
        <v>572</v>
      </c>
      <c r="D43" s="1100"/>
      <c r="E43" s="1101"/>
      <c r="F43" s="41">
        <v>0.36</v>
      </c>
      <c r="G43" s="42">
        <v>0.26</v>
      </c>
      <c r="H43" s="42">
        <v>0.02</v>
      </c>
      <c r="I43" s="42">
        <v>0.01</v>
      </c>
      <c r="J43" s="43">
        <v>0.02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vCU/niGheZr7ODepGHaADQz3pPohayHHqcsWs6F1goZzkYKLBdWV55IuqduICAC5QWEEnYcZ+m6A4aoa42iJg==" saltValue="zIImFJhUoNs2KTpT+sn4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H41" zoomScaleSheetLayoutView="55" workbookViewId="0">
      <selection activeCell="F55" sqref="F55:U55"/>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12" t="s">
        <v>11</v>
      </c>
      <c r="C45" s="1113"/>
      <c r="D45" s="56"/>
      <c r="E45" s="1118" t="s">
        <v>12</v>
      </c>
      <c r="F45" s="1118"/>
      <c r="G45" s="1118"/>
      <c r="H45" s="1118"/>
      <c r="I45" s="1118"/>
      <c r="J45" s="1119"/>
      <c r="K45" s="57">
        <v>1270</v>
      </c>
      <c r="L45" s="58">
        <v>1179</v>
      </c>
      <c r="M45" s="58">
        <v>1079</v>
      </c>
      <c r="N45" s="58">
        <v>1152</v>
      </c>
      <c r="O45" s="59">
        <v>1163</v>
      </c>
      <c r="P45" s="46"/>
      <c r="Q45" s="46"/>
      <c r="R45" s="46"/>
      <c r="S45" s="46"/>
      <c r="T45" s="46"/>
      <c r="U45" s="46"/>
    </row>
    <row r="46" spans="1:21" ht="30.75" customHeight="1" x14ac:dyDescent="0.15">
      <c r="A46" s="46"/>
      <c r="B46" s="1114"/>
      <c r="C46" s="1115"/>
      <c r="D46" s="60"/>
      <c r="E46" s="1106" t="s">
        <v>13</v>
      </c>
      <c r="F46" s="1106"/>
      <c r="G46" s="1106"/>
      <c r="H46" s="1106"/>
      <c r="I46" s="1106"/>
      <c r="J46" s="1107"/>
      <c r="K46" s="61" t="s">
        <v>515</v>
      </c>
      <c r="L46" s="62" t="s">
        <v>515</v>
      </c>
      <c r="M46" s="62" t="s">
        <v>515</v>
      </c>
      <c r="N46" s="62" t="s">
        <v>515</v>
      </c>
      <c r="O46" s="63" t="s">
        <v>515</v>
      </c>
      <c r="P46" s="46"/>
      <c r="Q46" s="46"/>
      <c r="R46" s="46"/>
      <c r="S46" s="46"/>
      <c r="T46" s="46"/>
      <c r="U46" s="46"/>
    </row>
    <row r="47" spans="1:21" ht="30.75" customHeight="1" x14ac:dyDescent="0.15">
      <c r="A47" s="46"/>
      <c r="B47" s="1114"/>
      <c r="C47" s="1115"/>
      <c r="D47" s="60"/>
      <c r="E47" s="1106" t="s">
        <v>14</v>
      </c>
      <c r="F47" s="1106"/>
      <c r="G47" s="1106"/>
      <c r="H47" s="1106"/>
      <c r="I47" s="1106"/>
      <c r="J47" s="1107"/>
      <c r="K47" s="61" t="s">
        <v>515</v>
      </c>
      <c r="L47" s="62" t="s">
        <v>515</v>
      </c>
      <c r="M47" s="62" t="s">
        <v>515</v>
      </c>
      <c r="N47" s="62" t="s">
        <v>515</v>
      </c>
      <c r="O47" s="63" t="s">
        <v>515</v>
      </c>
      <c r="P47" s="46"/>
      <c r="Q47" s="46"/>
      <c r="R47" s="46"/>
      <c r="S47" s="46"/>
      <c r="T47" s="46"/>
      <c r="U47" s="46"/>
    </row>
    <row r="48" spans="1:21" ht="30.75" customHeight="1" x14ac:dyDescent="0.15">
      <c r="A48" s="46"/>
      <c r="B48" s="1114"/>
      <c r="C48" s="1115"/>
      <c r="D48" s="60"/>
      <c r="E48" s="1106" t="s">
        <v>15</v>
      </c>
      <c r="F48" s="1106"/>
      <c r="G48" s="1106"/>
      <c r="H48" s="1106"/>
      <c r="I48" s="1106"/>
      <c r="J48" s="1107"/>
      <c r="K48" s="61">
        <v>81</v>
      </c>
      <c r="L48" s="62">
        <v>85</v>
      </c>
      <c r="M48" s="62">
        <v>85</v>
      </c>
      <c r="N48" s="62">
        <v>76</v>
      </c>
      <c r="O48" s="63">
        <v>70</v>
      </c>
      <c r="P48" s="46"/>
      <c r="Q48" s="46"/>
      <c r="R48" s="46"/>
      <c r="S48" s="46"/>
      <c r="T48" s="46"/>
      <c r="U48" s="46"/>
    </row>
    <row r="49" spans="1:21" ht="30.75" customHeight="1" x14ac:dyDescent="0.15">
      <c r="A49" s="46"/>
      <c r="B49" s="1114"/>
      <c r="C49" s="1115"/>
      <c r="D49" s="60"/>
      <c r="E49" s="1106" t="s">
        <v>16</v>
      </c>
      <c r="F49" s="1106"/>
      <c r="G49" s="1106"/>
      <c r="H49" s="1106"/>
      <c r="I49" s="1106"/>
      <c r="J49" s="1107"/>
      <c r="K49" s="61">
        <v>203</v>
      </c>
      <c r="L49" s="62">
        <v>179</v>
      </c>
      <c r="M49" s="62">
        <v>207</v>
      </c>
      <c r="N49" s="62">
        <v>204</v>
      </c>
      <c r="O49" s="63">
        <v>194</v>
      </c>
      <c r="P49" s="46"/>
      <c r="Q49" s="46"/>
      <c r="R49" s="46"/>
      <c r="S49" s="46"/>
      <c r="T49" s="46"/>
      <c r="U49" s="46"/>
    </row>
    <row r="50" spans="1:21" ht="30.75" customHeight="1" x14ac:dyDescent="0.15">
      <c r="A50" s="46"/>
      <c r="B50" s="1114"/>
      <c r="C50" s="1115"/>
      <c r="D50" s="60"/>
      <c r="E50" s="1106" t="s">
        <v>17</v>
      </c>
      <c r="F50" s="1106"/>
      <c r="G50" s="1106"/>
      <c r="H50" s="1106"/>
      <c r="I50" s="1106"/>
      <c r="J50" s="1107"/>
      <c r="K50" s="61">
        <v>1</v>
      </c>
      <c r="L50" s="62">
        <v>1</v>
      </c>
      <c r="M50" s="62">
        <v>1</v>
      </c>
      <c r="N50" s="62">
        <v>1</v>
      </c>
      <c r="O50" s="63">
        <v>0</v>
      </c>
      <c r="P50" s="46"/>
      <c r="Q50" s="46"/>
      <c r="R50" s="46"/>
      <c r="S50" s="46"/>
      <c r="T50" s="46"/>
      <c r="U50" s="46"/>
    </row>
    <row r="51" spans="1:21" ht="30.75" customHeight="1" x14ac:dyDescent="0.15">
      <c r="A51" s="46"/>
      <c r="B51" s="1116"/>
      <c r="C51" s="1117"/>
      <c r="D51" s="64"/>
      <c r="E51" s="1106" t="s">
        <v>18</v>
      </c>
      <c r="F51" s="1106"/>
      <c r="G51" s="1106"/>
      <c r="H51" s="1106"/>
      <c r="I51" s="1106"/>
      <c r="J51" s="1107"/>
      <c r="K51" s="61" t="s">
        <v>515</v>
      </c>
      <c r="L51" s="62">
        <v>0</v>
      </c>
      <c r="M51" s="62">
        <v>0</v>
      </c>
      <c r="N51" s="62" t="s">
        <v>515</v>
      </c>
      <c r="O51" s="63" t="s">
        <v>515</v>
      </c>
      <c r="P51" s="46"/>
      <c r="Q51" s="46"/>
      <c r="R51" s="46"/>
      <c r="S51" s="46"/>
      <c r="T51" s="46"/>
      <c r="U51" s="46"/>
    </row>
    <row r="52" spans="1:21" ht="30.75" customHeight="1" x14ac:dyDescent="0.15">
      <c r="A52" s="46"/>
      <c r="B52" s="1104" t="s">
        <v>19</v>
      </c>
      <c r="C52" s="1105"/>
      <c r="D52" s="64"/>
      <c r="E52" s="1106" t="s">
        <v>20</v>
      </c>
      <c r="F52" s="1106"/>
      <c r="G52" s="1106"/>
      <c r="H52" s="1106"/>
      <c r="I52" s="1106"/>
      <c r="J52" s="1107"/>
      <c r="K52" s="61">
        <v>1136</v>
      </c>
      <c r="L52" s="62">
        <v>1147</v>
      </c>
      <c r="M52" s="62">
        <v>1122</v>
      </c>
      <c r="N52" s="62">
        <v>1134</v>
      </c>
      <c r="O52" s="63">
        <v>1111</v>
      </c>
      <c r="P52" s="46"/>
      <c r="Q52" s="46"/>
      <c r="R52" s="46"/>
      <c r="S52" s="46"/>
      <c r="T52" s="46"/>
      <c r="U52" s="46"/>
    </row>
    <row r="53" spans="1:21" ht="30.75" customHeight="1" thickBot="1" x14ac:dyDescent="0.2">
      <c r="A53" s="46"/>
      <c r="B53" s="1108" t="s">
        <v>21</v>
      </c>
      <c r="C53" s="1109"/>
      <c r="D53" s="65"/>
      <c r="E53" s="1110" t="s">
        <v>22</v>
      </c>
      <c r="F53" s="1110"/>
      <c r="G53" s="1110"/>
      <c r="H53" s="1110"/>
      <c r="I53" s="1110"/>
      <c r="J53" s="1111"/>
      <c r="K53" s="66">
        <v>419</v>
      </c>
      <c r="L53" s="67">
        <v>297</v>
      </c>
      <c r="M53" s="67">
        <v>250</v>
      </c>
      <c r="N53" s="67">
        <v>299</v>
      </c>
      <c r="O53" s="68">
        <v>316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RFg/9Y/UZipinuWliZwvQF1X5mleoU1FrZV5QqWjtQtHV/rXImdlzJOtZKGcLCg3SWDMdNlKDZLUGf5STdJjXg==" saltValue="ezKDVTx+v8EgKX7b8uxk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53" zoomScaleSheetLayoutView="100" workbookViewId="0"/>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9</v>
      </c>
    </row>
    <row r="40" spans="2:13" ht="27.75" customHeight="1" thickBot="1" x14ac:dyDescent="0.2">
      <c r="B40" s="72" t="s">
        <v>10</v>
      </c>
      <c r="C40" s="73"/>
      <c r="D40" s="73"/>
      <c r="E40" s="74"/>
      <c r="F40" s="74"/>
      <c r="G40" s="74"/>
      <c r="H40" s="75" t="s">
        <v>2</v>
      </c>
      <c r="I40" s="76" t="s">
        <v>557</v>
      </c>
      <c r="J40" s="77" t="s">
        <v>558</v>
      </c>
      <c r="K40" s="77" t="s">
        <v>559</v>
      </c>
      <c r="L40" s="77" t="s">
        <v>560</v>
      </c>
      <c r="M40" s="78" t="s">
        <v>561</v>
      </c>
    </row>
    <row r="41" spans="2:13" ht="27.75" customHeight="1" x14ac:dyDescent="0.15">
      <c r="B41" s="1120" t="s">
        <v>24</v>
      </c>
      <c r="C41" s="1121"/>
      <c r="D41" s="79"/>
      <c r="E41" s="1126" t="s">
        <v>25</v>
      </c>
      <c r="F41" s="1126"/>
      <c r="G41" s="1126"/>
      <c r="H41" s="1127"/>
      <c r="I41" s="80">
        <v>9762</v>
      </c>
      <c r="J41" s="81">
        <v>9451</v>
      </c>
      <c r="K41" s="81">
        <v>9652</v>
      </c>
      <c r="L41" s="81">
        <v>9400</v>
      </c>
      <c r="M41" s="82">
        <v>9186</v>
      </c>
    </row>
    <row r="42" spans="2:13" ht="27.75" customHeight="1" x14ac:dyDescent="0.15">
      <c r="B42" s="1122"/>
      <c r="C42" s="1123"/>
      <c r="D42" s="83"/>
      <c r="E42" s="1128" t="s">
        <v>26</v>
      </c>
      <c r="F42" s="1128"/>
      <c r="G42" s="1128"/>
      <c r="H42" s="1129"/>
      <c r="I42" s="84" t="s">
        <v>515</v>
      </c>
      <c r="J42" s="85" t="s">
        <v>515</v>
      </c>
      <c r="K42" s="85" t="s">
        <v>515</v>
      </c>
      <c r="L42" s="85" t="s">
        <v>515</v>
      </c>
      <c r="M42" s="86" t="s">
        <v>515</v>
      </c>
    </row>
    <row r="43" spans="2:13" ht="27.75" customHeight="1" x14ac:dyDescent="0.15">
      <c r="B43" s="1122"/>
      <c r="C43" s="1123"/>
      <c r="D43" s="83"/>
      <c r="E43" s="1128" t="s">
        <v>27</v>
      </c>
      <c r="F43" s="1128"/>
      <c r="G43" s="1128"/>
      <c r="H43" s="1129"/>
      <c r="I43" s="84">
        <v>660</v>
      </c>
      <c r="J43" s="85">
        <v>604</v>
      </c>
      <c r="K43" s="85">
        <v>562</v>
      </c>
      <c r="L43" s="85">
        <v>506</v>
      </c>
      <c r="M43" s="86">
        <v>441</v>
      </c>
    </row>
    <row r="44" spans="2:13" ht="27.75" customHeight="1" x14ac:dyDescent="0.15">
      <c r="B44" s="1122"/>
      <c r="C44" s="1123"/>
      <c r="D44" s="83"/>
      <c r="E44" s="1128" t="s">
        <v>28</v>
      </c>
      <c r="F44" s="1128"/>
      <c r="G44" s="1128"/>
      <c r="H44" s="1129"/>
      <c r="I44" s="84">
        <v>3552</v>
      </c>
      <c r="J44" s="85">
        <v>3663</v>
      </c>
      <c r="K44" s="85">
        <v>3506</v>
      </c>
      <c r="L44" s="85">
        <v>3226</v>
      </c>
      <c r="M44" s="86">
        <v>2929</v>
      </c>
    </row>
    <row r="45" spans="2:13" ht="27.75" customHeight="1" x14ac:dyDescent="0.15">
      <c r="B45" s="1122"/>
      <c r="C45" s="1123"/>
      <c r="D45" s="83"/>
      <c r="E45" s="1128" t="s">
        <v>29</v>
      </c>
      <c r="F45" s="1128"/>
      <c r="G45" s="1128"/>
      <c r="H45" s="1129"/>
      <c r="I45" s="84">
        <v>2171</v>
      </c>
      <c r="J45" s="85">
        <v>1708</v>
      </c>
      <c r="K45" s="85">
        <v>1665</v>
      </c>
      <c r="L45" s="85">
        <v>1649</v>
      </c>
      <c r="M45" s="86">
        <v>1640</v>
      </c>
    </row>
    <row r="46" spans="2:13" ht="27.75" customHeight="1" x14ac:dyDescent="0.15">
      <c r="B46" s="1122"/>
      <c r="C46" s="1123"/>
      <c r="D46" s="87"/>
      <c r="E46" s="1128" t="s">
        <v>30</v>
      </c>
      <c r="F46" s="1128"/>
      <c r="G46" s="1128"/>
      <c r="H46" s="1129"/>
      <c r="I46" s="84" t="s">
        <v>515</v>
      </c>
      <c r="J46" s="85" t="s">
        <v>515</v>
      </c>
      <c r="K46" s="85" t="s">
        <v>515</v>
      </c>
      <c r="L46" s="85" t="s">
        <v>515</v>
      </c>
      <c r="M46" s="86" t="s">
        <v>515</v>
      </c>
    </row>
    <row r="47" spans="2:13" ht="27.75" customHeight="1" x14ac:dyDescent="0.15">
      <c r="B47" s="1122"/>
      <c r="C47" s="1123"/>
      <c r="D47" s="88"/>
      <c r="E47" s="1130" t="s">
        <v>31</v>
      </c>
      <c r="F47" s="1131"/>
      <c r="G47" s="1131"/>
      <c r="H47" s="1132"/>
      <c r="I47" s="84" t="s">
        <v>515</v>
      </c>
      <c r="J47" s="85" t="s">
        <v>515</v>
      </c>
      <c r="K47" s="85" t="s">
        <v>515</v>
      </c>
      <c r="L47" s="85" t="s">
        <v>515</v>
      </c>
      <c r="M47" s="86" t="s">
        <v>515</v>
      </c>
    </row>
    <row r="48" spans="2:13" ht="27.75" customHeight="1" x14ac:dyDescent="0.15">
      <c r="B48" s="1122"/>
      <c r="C48" s="1123"/>
      <c r="D48" s="83"/>
      <c r="E48" s="1128" t="s">
        <v>32</v>
      </c>
      <c r="F48" s="1128"/>
      <c r="G48" s="1128"/>
      <c r="H48" s="1129"/>
      <c r="I48" s="84" t="s">
        <v>515</v>
      </c>
      <c r="J48" s="85" t="s">
        <v>515</v>
      </c>
      <c r="K48" s="85" t="s">
        <v>515</v>
      </c>
      <c r="L48" s="85" t="s">
        <v>515</v>
      </c>
      <c r="M48" s="86" t="s">
        <v>515</v>
      </c>
    </row>
    <row r="49" spans="2:13" ht="27.75" customHeight="1" x14ac:dyDescent="0.15">
      <c r="B49" s="1124"/>
      <c r="C49" s="1125"/>
      <c r="D49" s="83"/>
      <c r="E49" s="1128" t="s">
        <v>33</v>
      </c>
      <c r="F49" s="1128"/>
      <c r="G49" s="1128"/>
      <c r="H49" s="1129"/>
      <c r="I49" s="84" t="s">
        <v>515</v>
      </c>
      <c r="J49" s="85" t="s">
        <v>515</v>
      </c>
      <c r="K49" s="85">
        <v>325</v>
      </c>
      <c r="L49" s="85">
        <v>40</v>
      </c>
      <c r="M49" s="86">
        <v>67</v>
      </c>
    </row>
    <row r="50" spans="2:13" ht="27.75" customHeight="1" x14ac:dyDescent="0.15">
      <c r="B50" s="1133" t="s">
        <v>34</v>
      </c>
      <c r="C50" s="1134"/>
      <c r="D50" s="89"/>
      <c r="E50" s="1128" t="s">
        <v>35</v>
      </c>
      <c r="F50" s="1128"/>
      <c r="G50" s="1128"/>
      <c r="H50" s="1129"/>
      <c r="I50" s="84">
        <v>1311</v>
      </c>
      <c r="J50" s="85">
        <v>1343</v>
      </c>
      <c r="K50" s="85">
        <v>1943</v>
      </c>
      <c r="L50" s="85">
        <v>2591</v>
      </c>
      <c r="M50" s="86">
        <v>2667</v>
      </c>
    </row>
    <row r="51" spans="2:13" ht="27.75" customHeight="1" x14ac:dyDescent="0.15">
      <c r="B51" s="1122"/>
      <c r="C51" s="1123"/>
      <c r="D51" s="83"/>
      <c r="E51" s="1128" t="s">
        <v>36</v>
      </c>
      <c r="F51" s="1128"/>
      <c r="G51" s="1128"/>
      <c r="H51" s="1129"/>
      <c r="I51" s="84">
        <v>114</v>
      </c>
      <c r="J51" s="85">
        <v>135</v>
      </c>
      <c r="K51" s="85">
        <v>138</v>
      </c>
      <c r="L51" s="85">
        <v>120</v>
      </c>
      <c r="M51" s="86">
        <v>95</v>
      </c>
    </row>
    <row r="52" spans="2:13" ht="27.75" customHeight="1" x14ac:dyDescent="0.15">
      <c r="B52" s="1124"/>
      <c r="C52" s="1125"/>
      <c r="D52" s="83"/>
      <c r="E52" s="1128" t="s">
        <v>37</v>
      </c>
      <c r="F52" s="1128"/>
      <c r="G52" s="1128"/>
      <c r="H52" s="1129"/>
      <c r="I52" s="84">
        <v>9788</v>
      </c>
      <c r="J52" s="85">
        <v>9638</v>
      </c>
      <c r="K52" s="85">
        <v>9373</v>
      </c>
      <c r="L52" s="85">
        <v>8988</v>
      </c>
      <c r="M52" s="86">
        <v>8689</v>
      </c>
    </row>
    <row r="53" spans="2:13" ht="27.75" customHeight="1" thickBot="1" x14ac:dyDescent="0.2">
      <c r="B53" s="1135" t="s">
        <v>38</v>
      </c>
      <c r="C53" s="1136"/>
      <c r="D53" s="90"/>
      <c r="E53" s="1137" t="s">
        <v>39</v>
      </c>
      <c r="F53" s="1137"/>
      <c r="G53" s="1137"/>
      <c r="H53" s="1138"/>
      <c r="I53" s="91">
        <v>4931</v>
      </c>
      <c r="J53" s="92">
        <v>4308</v>
      </c>
      <c r="K53" s="92">
        <v>4256</v>
      </c>
      <c r="L53" s="92">
        <v>3121</v>
      </c>
      <c r="M53" s="93">
        <v>2811</v>
      </c>
    </row>
    <row r="54" spans="2:13" ht="27.75" customHeight="1" x14ac:dyDescent="0.15">
      <c r="B54" s="94" t="s">
        <v>40</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T6CLD1hF/2nHPvQRRU03NAaFLeD9WrR2e+L0dM7RmHjxoe/hK3ArFOaPJ40ykHLhLKDwUS41EGNrU9y8JSJ7Q==" saltValue="IsSWHdBb/1kKjmLaRbyD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21"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41</v>
      </c>
    </row>
    <row r="54" spans="2:8" ht="29.25" customHeight="1" thickBot="1" x14ac:dyDescent="0.25">
      <c r="B54" s="99" t="s">
        <v>1</v>
      </c>
      <c r="C54" s="100"/>
      <c r="D54" s="100"/>
      <c r="E54" s="101" t="s">
        <v>2</v>
      </c>
      <c r="F54" s="102" t="s">
        <v>559</v>
      </c>
      <c r="G54" s="102" t="s">
        <v>560</v>
      </c>
      <c r="H54" s="103" t="s">
        <v>561</v>
      </c>
    </row>
    <row r="55" spans="2:8" ht="52.5" customHeight="1" x14ac:dyDescent="0.15">
      <c r="B55" s="104"/>
      <c r="C55" s="1147" t="s">
        <v>42</v>
      </c>
      <c r="D55" s="1147"/>
      <c r="E55" s="1148"/>
      <c r="F55" s="105">
        <v>1653</v>
      </c>
      <c r="G55" s="105">
        <v>2227</v>
      </c>
      <c r="H55" s="106">
        <v>2204</v>
      </c>
    </row>
    <row r="56" spans="2:8" ht="52.5" customHeight="1" x14ac:dyDescent="0.15">
      <c r="B56" s="107"/>
      <c r="C56" s="1149" t="s">
        <v>43</v>
      </c>
      <c r="D56" s="1149"/>
      <c r="E56" s="1150"/>
      <c r="F56" s="108">
        <v>31</v>
      </c>
      <c r="G56" s="108">
        <v>31</v>
      </c>
      <c r="H56" s="109">
        <v>31</v>
      </c>
    </row>
    <row r="57" spans="2:8" ht="53.25" customHeight="1" x14ac:dyDescent="0.15">
      <c r="B57" s="107"/>
      <c r="C57" s="1151" t="s">
        <v>44</v>
      </c>
      <c r="D57" s="1151"/>
      <c r="E57" s="1152"/>
      <c r="F57" s="110">
        <v>1331</v>
      </c>
      <c r="G57" s="110">
        <v>1336</v>
      </c>
      <c r="H57" s="111">
        <v>1323</v>
      </c>
    </row>
    <row r="58" spans="2:8" ht="45.75" customHeight="1" x14ac:dyDescent="0.15">
      <c r="B58" s="112"/>
      <c r="C58" s="1139" t="s">
        <v>573</v>
      </c>
      <c r="D58" s="1140"/>
      <c r="E58" s="1141"/>
      <c r="F58" s="113">
        <v>1157</v>
      </c>
      <c r="G58" s="113">
        <v>1157</v>
      </c>
      <c r="H58" s="114">
        <v>1158</v>
      </c>
    </row>
    <row r="59" spans="2:8" ht="45.75" customHeight="1" x14ac:dyDescent="0.15">
      <c r="B59" s="112"/>
      <c r="C59" s="1139" t="s">
        <v>574</v>
      </c>
      <c r="D59" s="1140"/>
      <c r="E59" s="1141"/>
      <c r="F59" s="113">
        <v>79</v>
      </c>
      <c r="G59" s="113">
        <v>76</v>
      </c>
      <c r="H59" s="114">
        <v>69</v>
      </c>
    </row>
    <row r="60" spans="2:8" ht="45.75" customHeight="1" x14ac:dyDescent="0.15">
      <c r="B60" s="112"/>
      <c r="C60" s="1139" t="s">
        <v>575</v>
      </c>
      <c r="D60" s="1140"/>
      <c r="E60" s="1141"/>
      <c r="F60" s="113">
        <v>37</v>
      </c>
      <c r="G60" s="113">
        <v>37</v>
      </c>
      <c r="H60" s="114">
        <v>37</v>
      </c>
    </row>
    <row r="61" spans="2:8" ht="45.75" customHeight="1" x14ac:dyDescent="0.15">
      <c r="B61" s="112"/>
      <c r="C61" s="1139" t="s">
        <v>576</v>
      </c>
      <c r="D61" s="1140"/>
      <c r="E61" s="1141"/>
      <c r="F61" s="113">
        <v>21</v>
      </c>
      <c r="G61" s="113">
        <v>21</v>
      </c>
      <c r="H61" s="114">
        <v>21</v>
      </c>
    </row>
    <row r="62" spans="2:8" ht="45.75" customHeight="1" thickBot="1" x14ac:dyDescent="0.2">
      <c r="B62" s="115"/>
      <c r="C62" s="1142" t="s">
        <v>577</v>
      </c>
      <c r="D62" s="1143"/>
      <c r="E62" s="1144"/>
      <c r="F62" s="116">
        <v>12</v>
      </c>
      <c r="G62" s="116">
        <v>12</v>
      </c>
      <c r="H62" s="117">
        <v>12</v>
      </c>
    </row>
    <row r="63" spans="2:8" ht="52.5" customHeight="1" thickBot="1" x14ac:dyDescent="0.2">
      <c r="B63" s="118"/>
      <c r="C63" s="1145" t="s">
        <v>45</v>
      </c>
      <c r="D63" s="1145"/>
      <c r="E63" s="1146"/>
      <c r="F63" s="119">
        <v>3015</v>
      </c>
      <c r="G63" s="119">
        <v>3594</v>
      </c>
      <c r="H63" s="120">
        <v>3558</v>
      </c>
    </row>
    <row r="64" spans="2:8" ht="15" customHeight="1" x14ac:dyDescent="0.15"/>
    <row r="65" ht="0" hidden="1" customHeight="1" x14ac:dyDescent="0.15"/>
    <row r="66" ht="0" hidden="1" customHeight="1" x14ac:dyDescent="0.15"/>
  </sheetData>
  <sheetProtection algorithmName="SHA-512" hashValue="UBpxiWMA3PR0ks3v+wb6Sc5ge0ht372RPUvJDsx6mihQKoORT1ptvMxoqtBgskQ/qalr7K82OKYE137vy9nIEg==" saltValue="U0PEIR8aeJ9Gl/y+4c5x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41683-A05C-46E1-8A00-EFB180E7C652}">
  <sheetPr>
    <pageSetUpPr fitToPage="1"/>
  </sheetPr>
  <dimension ref="A1:WZM191"/>
  <sheetViews>
    <sheetView showGridLines="0" topLeftCell="A16" zoomScaleNormal="100" zoomScaleSheetLayoutView="55" workbookViewId="0">
      <selection activeCell="BE20" sqref="BE20"/>
    </sheetView>
  </sheetViews>
  <sheetFormatPr defaultColWidth="0" defaultRowHeight="0" customHeight="1" zeroHeight="1" x14ac:dyDescent="0.15"/>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x14ac:dyDescent="0.15">
      <c r="A1" s="1203"/>
      <c r="B1" s="1202"/>
      <c r="DD1" s="243"/>
      <c r="DE1" s="243"/>
    </row>
    <row r="2" spans="1:143" ht="25.5" customHeight="1" x14ac:dyDescent="0.15">
      <c r="A2" s="1201"/>
      <c r="C2" s="1201"/>
      <c r="O2" s="1201"/>
      <c r="P2" s="1201"/>
      <c r="Q2" s="1201"/>
      <c r="R2" s="1201"/>
      <c r="S2" s="1201"/>
      <c r="T2" s="1201"/>
      <c r="U2" s="1201"/>
      <c r="V2" s="1201"/>
      <c r="W2" s="1201"/>
      <c r="X2" s="1201"/>
      <c r="Y2" s="1201"/>
      <c r="Z2" s="1201"/>
      <c r="AA2" s="1201"/>
      <c r="AB2" s="1201"/>
      <c r="AC2" s="1201"/>
      <c r="AD2" s="1201"/>
      <c r="AE2" s="1201"/>
      <c r="AF2" s="1201"/>
      <c r="AG2" s="1201"/>
      <c r="AH2" s="1201"/>
      <c r="AI2" s="1201"/>
      <c r="AU2" s="1201"/>
      <c r="BG2" s="1201"/>
      <c r="BS2" s="1201"/>
      <c r="CE2" s="1201"/>
      <c r="CQ2" s="1201"/>
      <c r="DD2" s="243"/>
      <c r="DE2" s="243"/>
    </row>
    <row r="3" spans="1:143" ht="25.5" customHeight="1" x14ac:dyDescent="0.15">
      <c r="A3" s="1201"/>
      <c r="C3" s="1201"/>
      <c r="O3" s="1201"/>
      <c r="P3" s="1201"/>
      <c r="Q3" s="1201"/>
      <c r="R3" s="1201"/>
      <c r="S3" s="1201"/>
      <c r="T3" s="1201"/>
      <c r="U3" s="1201"/>
      <c r="V3" s="1201"/>
      <c r="W3" s="1201"/>
      <c r="X3" s="1201"/>
      <c r="Y3" s="1201"/>
      <c r="Z3" s="1201"/>
      <c r="AA3" s="1201"/>
      <c r="AB3" s="1201"/>
      <c r="AC3" s="1201"/>
      <c r="AD3" s="1201"/>
      <c r="AE3" s="1201"/>
      <c r="AF3" s="1201"/>
      <c r="AG3" s="1201"/>
      <c r="AH3" s="1201"/>
      <c r="AI3" s="1201"/>
      <c r="AU3" s="1201"/>
      <c r="BG3" s="1201"/>
      <c r="BS3" s="1201"/>
      <c r="CE3" s="1201"/>
      <c r="CQ3" s="1201"/>
      <c r="DD3" s="243"/>
      <c r="DE3" s="243"/>
    </row>
    <row r="4" spans="1:143" s="241" customFormat="1" ht="13.5" x14ac:dyDescent="0.15">
      <c r="A4" s="1201"/>
      <c r="B4" s="1201"/>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c r="AA4" s="1201"/>
      <c r="AB4" s="1201"/>
      <c r="AC4" s="1201"/>
      <c r="AD4" s="1201"/>
      <c r="AE4" s="1201"/>
      <c r="AF4" s="1201"/>
      <c r="AG4" s="1201"/>
      <c r="AH4" s="1201"/>
      <c r="AI4" s="1201"/>
      <c r="AJ4" s="1201"/>
      <c r="AK4" s="1201"/>
      <c r="AL4" s="1201"/>
      <c r="AM4" s="1201"/>
      <c r="AN4" s="1201"/>
      <c r="AO4" s="1201"/>
      <c r="AP4" s="1201"/>
      <c r="AQ4" s="1201"/>
      <c r="AR4" s="1201"/>
      <c r="AS4" s="1201"/>
      <c r="AT4" s="1201"/>
      <c r="AU4" s="1201"/>
      <c r="AV4" s="1201"/>
      <c r="AW4" s="1201"/>
      <c r="AX4" s="1201"/>
      <c r="AY4" s="1201"/>
      <c r="AZ4" s="1201"/>
      <c r="BA4" s="1201"/>
      <c r="BB4" s="1201"/>
      <c r="BC4" s="1201"/>
      <c r="BD4" s="1201"/>
      <c r="BE4" s="1201"/>
      <c r="BF4" s="1201"/>
      <c r="BG4" s="1201"/>
      <c r="BH4" s="1201"/>
      <c r="BI4" s="1201"/>
      <c r="BJ4" s="1201"/>
      <c r="BK4" s="1201"/>
      <c r="BL4" s="1201"/>
      <c r="BM4" s="1201"/>
      <c r="BN4" s="1201"/>
      <c r="BO4" s="1201"/>
      <c r="BP4" s="1201"/>
      <c r="BQ4" s="1201"/>
      <c r="BR4" s="1201"/>
      <c r="BS4" s="1201"/>
      <c r="BT4" s="1201"/>
      <c r="BU4" s="1201"/>
      <c r="BV4" s="1201"/>
      <c r="BW4" s="1201"/>
      <c r="BX4" s="1201"/>
      <c r="BY4" s="1201"/>
      <c r="BZ4" s="1201"/>
      <c r="CA4" s="1201"/>
      <c r="CB4" s="1201"/>
      <c r="CC4" s="1201"/>
      <c r="CD4" s="1201"/>
      <c r="CE4" s="1201"/>
      <c r="CF4" s="1201"/>
      <c r="CG4" s="1201"/>
      <c r="CH4" s="1201"/>
      <c r="CI4" s="1201"/>
      <c r="CJ4" s="1201"/>
      <c r="CK4" s="1201"/>
      <c r="CL4" s="1201"/>
      <c r="CM4" s="1201"/>
      <c r="CN4" s="1201"/>
      <c r="CO4" s="1201"/>
      <c r="CP4" s="1201"/>
      <c r="CQ4" s="1201"/>
      <c r="CR4" s="1201"/>
      <c r="CS4" s="1201"/>
      <c r="CT4" s="1201"/>
      <c r="CU4" s="1201"/>
      <c r="CV4" s="1201"/>
      <c r="CW4" s="1201"/>
      <c r="CX4" s="1201"/>
      <c r="CY4" s="1201"/>
      <c r="CZ4" s="1201"/>
      <c r="DA4" s="1201"/>
      <c r="DB4" s="1201"/>
      <c r="DC4" s="1201"/>
      <c r="DD4" s="1201"/>
      <c r="DE4" s="1201"/>
      <c r="DF4" s="242"/>
      <c r="DG4" s="242"/>
      <c r="DH4" s="242"/>
      <c r="DI4" s="242"/>
      <c r="DJ4" s="242"/>
      <c r="DK4" s="242"/>
      <c r="DL4" s="242"/>
      <c r="DM4" s="242"/>
      <c r="DN4" s="242"/>
      <c r="DO4" s="242"/>
      <c r="DP4" s="242"/>
      <c r="DQ4" s="242"/>
      <c r="DR4" s="242"/>
      <c r="DS4" s="242"/>
      <c r="DT4" s="242"/>
      <c r="DU4" s="242"/>
      <c r="DV4" s="242"/>
      <c r="DW4" s="242"/>
    </row>
    <row r="5" spans="1:143" s="241" customFormat="1" ht="13.5" x14ac:dyDescent="0.15">
      <c r="A5" s="1201"/>
      <c r="B5" s="1201"/>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c r="AF5" s="1201"/>
      <c r="AG5" s="1201"/>
      <c r="AH5" s="1201"/>
      <c r="AI5" s="1201"/>
      <c r="AJ5" s="1201"/>
      <c r="AK5" s="1201"/>
      <c r="AL5" s="1201"/>
      <c r="AM5" s="1201"/>
      <c r="AN5" s="1201"/>
      <c r="AO5" s="1201"/>
      <c r="AP5" s="1201"/>
      <c r="AQ5" s="1201"/>
      <c r="AR5" s="1201"/>
      <c r="AS5" s="1201"/>
      <c r="AT5" s="1201"/>
      <c r="AU5" s="1201"/>
      <c r="AV5" s="1201"/>
      <c r="AW5" s="1201"/>
      <c r="AX5" s="1201"/>
      <c r="AY5" s="1201"/>
      <c r="AZ5" s="1201"/>
      <c r="BA5" s="1201"/>
      <c r="BB5" s="1201"/>
      <c r="BC5" s="1201"/>
      <c r="BD5" s="1201"/>
      <c r="BE5" s="1201"/>
      <c r="BF5" s="1201"/>
      <c r="BG5" s="1201"/>
      <c r="BH5" s="1201"/>
      <c r="BI5" s="1201"/>
      <c r="BJ5" s="1201"/>
      <c r="BK5" s="1201"/>
      <c r="BL5" s="1201"/>
      <c r="BM5" s="1201"/>
      <c r="BN5" s="1201"/>
      <c r="BO5" s="1201"/>
      <c r="BP5" s="1201"/>
      <c r="BQ5" s="1201"/>
      <c r="BR5" s="1201"/>
      <c r="BS5" s="1201"/>
      <c r="BT5" s="1201"/>
      <c r="BU5" s="1201"/>
      <c r="BV5" s="1201"/>
      <c r="BW5" s="1201"/>
      <c r="BX5" s="1201"/>
      <c r="BY5" s="1201"/>
      <c r="BZ5" s="1201"/>
      <c r="CA5" s="1201"/>
      <c r="CB5" s="1201"/>
      <c r="CC5" s="1201"/>
      <c r="CD5" s="1201"/>
      <c r="CE5" s="1201"/>
      <c r="CF5" s="1201"/>
      <c r="CG5" s="1201"/>
      <c r="CH5" s="1201"/>
      <c r="CI5" s="1201"/>
      <c r="CJ5" s="1201"/>
      <c r="CK5" s="1201"/>
      <c r="CL5" s="1201"/>
      <c r="CM5" s="1201"/>
      <c r="CN5" s="1201"/>
      <c r="CO5" s="1201"/>
      <c r="CP5" s="1201"/>
      <c r="CQ5" s="1201"/>
      <c r="CR5" s="1201"/>
      <c r="CS5" s="1201"/>
      <c r="CT5" s="1201"/>
      <c r="CU5" s="1201"/>
      <c r="CV5" s="1201"/>
      <c r="CW5" s="1201"/>
      <c r="CX5" s="1201"/>
      <c r="CY5" s="1201"/>
      <c r="CZ5" s="1201"/>
      <c r="DA5" s="1201"/>
      <c r="DB5" s="1201"/>
      <c r="DC5" s="1201"/>
      <c r="DD5" s="1201"/>
      <c r="DE5" s="1201"/>
      <c r="DF5" s="242"/>
      <c r="DG5" s="242"/>
      <c r="DH5" s="242"/>
      <c r="DI5" s="242"/>
      <c r="DJ5" s="242"/>
      <c r="DK5" s="242"/>
      <c r="DL5" s="242"/>
      <c r="DM5" s="242"/>
      <c r="DN5" s="242"/>
      <c r="DO5" s="242"/>
      <c r="DP5" s="242"/>
      <c r="DQ5" s="242"/>
      <c r="DR5" s="242"/>
      <c r="DS5" s="242"/>
      <c r="DT5" s="242"/>
      <c r="DU5" s="242"/>
      <c r="DV5" s="242"/>
      <c r="DW5" s="242"/>
    </row>
    <row r="6" spans="1:143" s="241" customFormat="1" ht="13.5" x14ac:dyDescent="0.15">
      <c r="A6" s="1201"/>
      <c r="B6" s="1201"/>
      <c r="C6" s="1201"/>
      <c r="D6" s="1201"/>
      <c r="E6" s="1201"/>
      <c r="F6" s="1201"/>
      <c r="G6" s="1201"/>
      <c r="H6" s="1201"/>
      <c r="I6" s="1201"/>
      <c r="J6" s="1201"/>
      <c r="K6" s="1201"/>
      <c r="L6" s="1201"/>
      <c r="M6" s="1201"/>
      <c r="N6" s="1201"/>
      <c r="O6" s="1201"/>
      <c r="P6" s="1201"/>
      <c r="Q6" s="1201"/>
      <c r="R6" s="1201"/>
      <c r="S6" s="1201"/>
      <c r="T6" s="1201"/>
      <c r="U6" s="1201"/>
      <c r="V6" s="1201"/>
      <c r="W6" s="1201"/>
      <c r="X6" s="1201"/>
      <c r="Y6" s="1201"/>
      <c r="Z6" s="1201"/>
      <c r="AA6" s="1201"/>
      <c r="AB6" s="1201"/>
      <c r="AC6" s="1201"/>
      <c r="AD6" s="1201"/>
      <c r="AE6" s="1201"/>
      <c r="AF6" s="1201"/>
      <c r="AG6" s="1201"/>
      <c r="AH6" s="1201"/>
      <c r="AI6" s="1201"/>
      <c r="AJ6" s="1201"/>
      <c r="AK6" s="1201"/>
      <c r="AL6" s="1201"/>
      <c r="AM6" s="1201"/>
      <c r="AN6" s="1201"/>
      <c r="AO6" s="1201"/>
      <c r="AP6" s="1201"/>
      <c r="AQ6" s="1201"/>
      <c r="AR6" s="1201"/>
      <c r="AS6" s="1201"/>
      <c r="AT6" s="1201"/>
      <c r="AU6" s="1201"/>
      <c r="AV6" s="1201"/>
      <c r="AW6" s="1201"/>
      <c r="AX6" s="1201"/>
      <c r="AY6" s="1201"/>
      <c r="AZ6" s="1201"/>
      <c r="BA6" s="1201"/>
      <c r="BB6" s="1201"/>
      <c r="BC6" s="1201"/>
      <c r="BD6" s="1201"/>
      <c r="BE6" s="1201"/>
      <c r="BF6" s="1201"/>
      <c r="BG6" s="1201"/>
      <c r="BH6" s="1201"/>
      <c r="BI6" s="1201"/>
      <c r="BJ6" s="1201"/>
      <c r="BK6" s="1201"/>
      <c r="BL6" s="1201"/>
      <c r="BM6" s="1201"/>
      <c r="BN6" s="1201"/>
      <c r="BO6" s="1201"/>
      <c r="BP6" s="1201"/>
      <c r="BQ6" s="1201"/>
      <c r="BR6" s="1201"/>
      <c r="BS6" s="1201"/>
      <c r="BT6" s="1201"/>
      <c r="BU6" s="1201"/>
      <c r="BV6" s="1201"/>
      <c r="BW6" s="1201"/>
      <c r="BX6" s="1201"/>
      <c r="BY6" s="1201"/>
      <c r="BZ6" s="1201"/>
      <c r="CA6" s="1201"/>
      <c r="CB6" s="1201"/>
      <c r="CC6" s="1201"/>
      <c r="CD6" s="1201"/>
      <c r="CE6" s="1201"/>
      <c r="CF6" s="1201"/>
      <c r="CG6" s="1201"/>
      <c r="CH6" s="1201"/>
      <c r="CI6" s="1201"/>
      <c r="CJ6" s="1201"/>
      <c r="CK6" s="1201"/>
      <c r="CL6" s="1201"/>
      <c r="CM6" s="1201"/>
      <c r="CN6" s="1201"/>
      <c r="CO6" s="1201"/>
      <c r="CP6" s="1201"/>
      <c r="CQ6" s="1201"/>
      <c r="CR6" s="1201"/>
      <c r="CS6" s="1201"/>
      <c r="CT6" s="1201"/>
      <c r="CU6" s="1201"/>
      <c r="CV6" s="1201"/>
      <c r="CW6" s="1201"/>
      <c r="CX6" s="1201"/>
      <c r="CY6" s="1201"/>
      <c r="CZ6" s="1201"/>
      <c r="DA6" s="1201"/>
      <c r="DB6" s="1201"/>
      <c r="DC6" s="1201"/>
      <c r="DD6" s="1201"/>
      <c r="DE6" s="1201"/>
      <c r="DF6" s="242"/>
      <c r="DG6" s="242"/>
      <c r="DH6" s="242"/>
      <c r="DI6" s="242"/>
      <c r="DJ6" s="242"/>
      <c r="DK6" s="242"/>
      <c r="DL6" s="242"/>
      <c r="DM6" s="242"/>
      <c r="DN6" s="242"/>
      <c r="DO6" s="242"/>
      <c r="DP6" s="242"/>
      <c r="DQ6" s="242"/>
      <c r="DR6" s="242"/>
      <c r="DS6" s="242"/>
      <c r="DT6" s="242"/>
      <c r="DU6" s="242"/>
      <c r="DV6" s="242"/>
      <c r="DW6" s="242"/>
    </row>
    <row r="7" spans="1:143" s="241" customFormat="1" ht="13.5" x14ac:dyDescent="0.15">
      <c r="A7" s="1201"/>
      <c r="B7" s="1201"/>
      <c r="C7" s="1201"/>
      <c r="D7" s="1201"/>
      <c r="E7" s="1201"/>
      <c r="F7" s="1201"/>
      <c r="G7" s="1201"/>
      <c r="H7" s="1201"/>
      <c r="I7" s="1201"/>
      <c r="J7" s="1201"/>
      <c r="K7" s="1201"/>
      <c r="L7" s="1201"/>
      <c r="M7" s="1201"/>
      <c r="N7" s="1201"/>
      <c r="O7" s="1201"/>
      <c r="P7" s="1201"/>
      <c r="Q7" s="1201"/>
      <c r="R7" s="1201"/>
      <c r="S7" s="1201"/>
      <c r="T7" s="1201"/>
      <c r="U7" s="1201"/>
      <c r="V7" s="1201"/>
      <c r="W7" s="1201"/>
      <c r="X7" s="1201"/>
      <c r="Y7" s="1201"/>
      <c r="Z7" s="1201"/>
      <c r="AA7" s="1201"/>
      <c r="AB7" s="1201"/>
      <c r="AC7" s="1201"/>
      <c r="AD7" s="1201"/>
      <c r="AE7" s="1201"/>
      <c r="AF7" s="1201"/>
      <c r="AG7" s="1201"/>
      <c r="AH7" s="1201"/>
      <c r="AI7" s="1201"/>
      <c r="AJ7" s="1201"/>
      <c r="AK7" s="1201"/>
      <c r="AL7" s="1201"/>
      <c r="AM7" s="1201"/>
      <c r="AN7" s="1201"/>
      <c r="AO7" s="1201"/>
      <c r="AP7" s="1201"/>
      <c r="AQ7" s="1201"/>
      <c r="AR7" s="1201"/>
      <c r="AS7" s="1201"/>
      <c r="AT7" s="1201"/>
      <c r="AU7" s="1201"/>
      <c r="AV7" s="1201"/>
      <c r="AW7" s="1201"/>
      <c r="AX7" s="1201"/>
      <c r="AY7" s="1201"/>
      <c r="AZ7" s="1201"/>
      <c r="BA7" s="1201"/>
      <c r="BB7" s="1201"/>
      <c r="BC7" s="1201"/>
      <c r="BD7" s="1201"/>
      <c r="BE7" s="1201"/>
      <c r="BF7" s="1201"/>
      <c r="BG7" s="1201"/>
      <c r="BH7" s="1201"/>
      <c r="BI7" s="1201"/>
      <c r="BJ7" s="1201"/>
      <c r="BK7" s="1201"/>
      <c r="BL7" s="1201"/>
      <c r="BM7" s="1201"/>
      <c r="BN7" s="1201"/>
      <c r="BO7" s="1201"/>
      <c r="BP7" s="1201"/>
      <c r="BQ7" s="1201"/>
      <c r="BR7" s="1201"/>
      <c r="BS7" s="1201"/>
      <c r="BT7" s="1201"/>
      <c r="BU7" s="1201"/>
      <c r="BV7" s="1201"/>
      <c r="BW7" s="1201"/>
      <c r="BX7" s="1201"/>
      <c r="BY7" s="1201"/>
      <c r="BZ7" s="1201"/>
      <c r="CA7" s="1201"/>
      <c r="CB7" s="1201"/>
      <c r="CC7" s="1201"/>
      <c r="CD7" s="1201"/>
      <c r="CE7" s="1201"/>
      <c r="CF7" s="1201"/>
      <c r="CG7" s="1201"/>
      <c r="CH7" s="1201"/>
      <c r="CI7" s="1201"/>
      <c r="CJ7" s="1201"/>
      <c r="CK7" s="1201"/>
      <c r="CL7" s="1201"/>
      <c r="CM7" s="1201"/>
      <c r="CN7" s="1201"/>
      <c r="CO7" s="1201"/>
      <c r="CP7" s="1201"/>
      <c r="CQ7" s="1201"/>
      <c r="CR7" s="1201"/>
      <c r="CS7" s="1201"/>
      <c r="CT7" s="1201"/>
      <c r="CU7" s="1201"/>
      <c r="CV7" s="1201"/>
      <c r="CW7" s="1201"/>
      <c r="CX7" s="1201"/>
      <c r="CY7" s="1201"/>
      <c r="CZ7" s="1201"/>
      <c r="DA7" s="1201"/>
      <c r="DB7" s="1201"/>
      <c r="DC7" s="1201"/>
      <c r="DD7" s="1201"/>
      <c r="DE7" s="1201"/>
      <c r="DF7" s="242"/>
      <c r="DG7" s="242"/>
      <c r="DH7" s="242"/>
      <c r="DI7" s="242"/>
      <c r="DJ7" s="242"/>
      <c r="DK7" s="242"/>
      <c r="DL7" s="242"/>
      <c r="DM7" s="242"/>
      <c r="DN7" s="242"/>
      <c r="DO7" s="242"/>
      <c r="DP7" s="242"/>
      <c r="DQ7" s="242"/>
      <c r="DR7" s="242"/>
      <c r="DS7" s="242"/>
      <c r="DT7" s="242"/>
      <c r="DU7" s="242"/>
      <c r="DV7" s="242"/>
      <c r="DW7" s="242"/>
    </row>
    <row r="8" spans="1:143" s="241" customFormat="1" ht="13.5" x14ac:dyDescent="0.15">
      <c r="A8" s="1201"/>
      <c r="B8" s="1201"/>
      <c r="C8" s="1201"/>
      <c r="D8" s="1201"/>
      <c r="E8" s="1201"/>
      <c r="F8" s="1201"/>
      <c r="G8" s="1201"/>
      <c r="H8" s="1201"/>
      <c r="I8" s="1201"/>
      <c r="J8" s="1201"/>
      <c r="K8" s="1201"/>
      <c r="L8" s="1201"/>
      <c r="M8" s="1201"/>
      <c r="N8" s="1201"/>
      <c r="O8" s="1201"/>
      <c r="P8" s="1201"/>
      <c r="Q8" s="1201"/>
      <c r="R8" s="1201"/>
      <c r="S8" s="1201"/>
      <c r="T8" s="1201"/>
      <c r="U8" s="1201"/>
      <c r="V8" s="1201"/>
      <c r="W8" s="1201"/>
      <c r="X8" s="1201"/>
      <c r="Y8" s="1201"/>
      <c r="Z8" s="1201"/>
      <c r="AA8" s="1201"/>
      <c r="AB8" s="1201"/>
      <c r="AC8" s="1201"/>
      <c r="AD8" s="1201"/>
      <c r="AE8" s="1201"/>
      <c r="AF8" s="1201"/>
      <c r="AG8" s="1201"/>
      <c r="AH8" s="1201"/>
      <c r="AI8" s="1201"/>
      <c r="AJ8" s="1201"/>
      <c r="AK8" s="1201"/>
      <c r="AL8" s="1201"/>
      <c r="AM8" s="1201"/>
      <c r="AN8" s="1201"/>
      <c r="AO8" s="1201"/>
      <c r="AP8" s="1201"/>
      <c r="AQ8" s="1201"/>
      <c r="AR8" s="1201"/>
      <c r="AS8" s="1201"/>
      <c r="AT8" s="1201"/>
      <c r="AU8" s="1201"/>
      <c r="AV8" s="1201"/>
      <c r="AW8" s="1201"/>
      <c r="AX8" s="1201"/>
      <c r="AY8" s="1201"/>
      <c r="AZ8" s="1201"/>
      <c r="BA8" s="1201"/>
      <c r="BB8" s="1201"/>
      <c r="BC8" s="1201"/>
      <c r="BD8" s="1201"/>
      <c r="BE8" s="1201"/>
      <c r="BF8" s="1201"/>
      <c r="BG8" s="1201"/>
      <c r="BH8" s="1201"/>
      <c r="BI8" s="1201"/>
      <c r="BJ8" s="1201"/>
      <c r="BK8" s="1201"/>
      <c r="BL8" s="1201"/>
      <c r="BM8" s="1201"/>
      <c r="BN8" s="1201"/>
      <c r="BO8" s="1201"/>
      <c r="BP8" s="1201"/>
      <c r="BQ8" s="1201"/>
      <c r="BR8" s="1201"/>
      <c r="BS8" s="1201"/>
      <c r="BT8" s="1201"/>
      <c r="BU8" s="1201"/>
      <c r="BV8" s="1201"/>
      <c r="BW8" s="1201"/>
      <c r="BX8" s="1201"/>
      <c r="BY8" s="1201"/>
      <c r="BZ8" s="1201"/>
      <c r="CA8" s="1201"/>
      <c r="CB8" s="1201"/>
      <c r="CC8" s="1201"/>
      <c r="CD8" s="1201"/>
      <c r="CE8" s="1201"/>
      <c r="CF8" s="1201"/>
      <c r="CG8" s="1201"/>
      <c r="CH8" s="1201"/>
      <c r="CI8" s="1201"/>
      <c r="CJ8" s="1201"/>
      <c r="CK8" s="1201"/>
      <c r="CL8" s="1201"/>
      <c r="CM8" s="1201"/>
      <c r="CN8" s="1201"/>
      <c r="CO8" s="1201"/>
      <c r="CP8" s="1201"/>
      <c r="CQ8" s="1201"/>
      <c r="CR8" s="1201"/>
      <c r="CS8" s="1201"/>
      <c r="CT8" s="1201"/>
      <c r="CU8" s="1201"/>
      <c r="CV8" s="1201"/>
      <c r="CW8" s="1201"/>
      <c r="CX8" s="1201"/>
      <c r="CY8" s="1201"/>
      <c r="CZ8" s="1201"/>
      <c r="DA8" s="1201"/>
      <c r="DB8" s="1201"/>
      <c r="DC8" s="1201"/>
      <c r="DD8" s="1201"/>
      <c r="DE8" s="1201"/>
      <c r="DF8" s="242"/>
      <c r="DG8" s="242"/>
      <c r="DH8" s="242"/>
      <c r="DI8" s="242"/>
      <c r="DJ8" s="242"/>
      <c r="DK8" s="242"/>
      <c r="DL8" s="242"/>
      <c r="DM8" s="242"/>
      <c r="DN8" s="242"/>
      <c r="DO8" s="242"/>
      <c r="DP8" s="242"/>
      <c r="DQ8" s="242"/>
      <c r="DR8" s="242"/>
      <c r="DS8" s="242"/>
      <c r="DT8" s="242"/>
      <c r="DU8" s="242"/>
      <c r="DV8" s="242"/>
      <c r="DW8" s="242"/>
    </row>
    <row r="9" spans="1:143" s="241" customFormat="1" ht="13.5" x14ac:dyDescent="0.15">
      <c r="A9" s="1201"/>
      <c r="B9" s="1201"/>
      <c r="C9" s="1201"/>
      <c r="D9" s="1201"/>
      <c r="E9" s="1201"/>
      <c r="F9" s="1201"/>
      <c r="G9" s="1201"/>
      <c r="H9" s="1201"/>
      <c r="I9" s="1201"/>
      <c r="J9" s="1201"/>
      <c r="K9" s="1201"/>
      <c r="L9" s="1201"/>
      <c r="M9" s="1201"/>
      <c r="N9" s="1201"/>
      <c r="O9" s="1201"/>
      <c r="P9" s="1201"/>
      <c r="Q9" s="1201"/>
      <c r="R9" s="1201"/>
      <c r="S9" s="1201"/>
      <c r="T9" s="1201"/>
      <c r="U9" s="1201"/>
      <c r="V9" s="1201"/>
      <c r="W9" s="1201"/>
      <c r="X9" s="1201"/>
      <c r="Y9" s="1201"/>
      <c r="Z9" s="1201"/>
      <c r="AA9" s="1201"/>
      <c r="AB9" s="1201"/>
      <c r="AC9" s="1201"/>
      <c r="AD9" s="1201"/>
      <c r="AE9" s="1201"/>
      <c r="AF9" s="1201"/>
      <c r="AG9" s="1201"/>
      <c r="AH9" s="1201"/>
      <c r="AI9" s="1201"/>
      <c r="AJ9" s="1201"/>
      <c r="AK9" s="1201"/>
      <c r="AL9" s="1201"/>
      <c r="AM9" s="1201"/>
      <c r="AN9" s="1201"/>
      <c r="AO9" s="1201"/>
      <c r="AP9" s="1201"/>
      <c r="AQ9" s="1201"/>
      <c r="AR9" s="1201"/>
      <c r="AS9" s="1201"/>
      <c r="AT9" s="1201"/>
      <c r="AU9" s="1201"/>
      <c r="AV9" s="1201"/>
      <c r="AW9" s="1201"/>
      <c r="AX9" s="1201"/>
      <c r="AY9" s="1201"/>
      <c r="AZ9" s="1201"/>
      <c r="BA9" s="1201"/>
      <c r="BB9" s="1201"/>
      <c r="BC9" s="1201"/>
      <c r="BD9" s="1201"/>
      <c r="BE9" s="1201"/>
      <c r="BF9" s="1201"/>
      <c r="BG9" s="1201"/>
      <c r="BH9" s="1201"/>
      <c r="BI9" s="1201"/>
      <c r="BJ9" s="1201"/>
      <c r="BK9" s="1201"/>
      <c r="BL9" s="1201"/>
      <c r="BM9" s="1201"/>
      <c r="BN9" s="1201"/>
      <c r="BO9" s="1201"/>
      <c r="BP9" s="1201"/>
      <c r="BQ9" s="1201"/>
      <c r="BR9" s="1201"/>
      <c r="BS9" s="1201"/>
      <c r="BT9" s="1201"/>
      <c r="BU9" s="1201"/>
      <c r="BV9" s="1201"/>
      <c r="BW9" s="1201"/>
      <c r="BX9" s="1201"/>
      <c r="BY9" s="1201"/>
      <c r="BZ9" s="1201"/>
      <c r="CA9" s="1201"/>
      <c r="CB9" s="1201"/>
      <c r="CC9" s="1201"/>
      <c r="CD9" s="1201"/>
      <c r="CE9" s="1201"/>
      <c r="CF9" s="1201"/>
      <c r="CG9" s="1201"/>
      <c r="CH9" s="1201"/>
      <c r="CI9" s="1201"/>
      <c r="CJ9" s="1201"/>
      <c r="CK9" s="1201"/>
      <c r="CL9" s="1201"/>
      <c r="CM9" s="1201"/>
      <c r="CN9" s="1201"/>
      <c r="CO9" s="1201"/>
      <c r="CP9" s="1201"/>
      <c r="CQ9" s="1201"/>
      <c r="CR9" s="1201"/>
      <c r="CS9" s="1201"/>
      <c r="CT9" s="1201"/>
      <c r="CU9" s="1201"/>
      <c r="CV9" s="1201"/>
      <c r="CW9" s="1201"/>
      <c r="CX9" s="1201"/>
      <c r="CY9" s="1201"/>
      <c r="CZ9" s="1201"/>
      <c r="DA9" s="1201"/>
      <c r="DB9" s="1201"/>
      <c r="DC9" s="1201"/>
      <c r="DD9" s="1201"/>
      <c r="DE9" s="1201"/>
      <c r="DF9" s="242"/>
      <c r="DG9" s="242"/>
      <c r="DH9" s="242"/>
      <c r="DI9" s="242"/>
      <c r="DJ9" s="242"/>
      <c r="DK9" s="242"/>
      <c r="DL9" s="242"/>
      <c r="DM9" s="242"/>
      <c r="DN9" s="242"/>
      <c r="DO9" s="242"/>
      <c r="DP9" s="242"/>
      <c r="DQ9" s="242"/>
      <c r="DR9" s="242"/>
      <c r="DS9" s="242"/>
      <c r="DT9" s="242"/>
      <c r="DU9" s="242"/>
      <c r="DV9" s="242"/>
      <c r="DW9" s="242"/>
    </row>
    <row r="10" spans="1:143" s="241" customFormat="1" ht="13.5" x14ac:dyDescent="0.15">
      <c r="A10" s="1201"/>
      <c r="B10" s="1201"/>
      <c r="C10" s="1201"/>
      <c r="D10" s="1201"/>
      <c r="E10" s="1201"/>
      <c r="F10" s="1201"/>
      <c r="G10" s="1201"/>
      <c r="H10" s="1201"/>
      <c r="I10" s="1201"/>
      <c r="J10" s="1201"/>
      <c r="K10" s="1201"/>
      <c r="L10" s="1201"/>
      <c r="M10" s="1201"/>
      <c r="N10" s="1201"/>
      <c r="O10" s="1201"/>
      <c r="P10" s="1201"/>
      <c r="Q10" s="1201"/>
      <c r="R10" s="1201"/>
      <c r="S10" s="1201"/>
      <c r="T10" s="1201"/>
      <c r="U10" s="1201"/>
      <c r="V10" s="1201"/>
      <c r="W10" s="1201"/>
      <c r="X10" s="1201"/>
      <c r="Y10" s="1201"/>
      <c r="Z10" s="1201"/>
      <c r="AA10" s="1201"/>
      <c r="AB10" s="1201"/>
      <c r="AC10" s="1201"/>
      <c r="AD10" s="1201"/>
      <c r="AE10" s="1201"/>
      <c r="AF10" s="1201"/>
      <c r="AG10" s="1201"/>
      <c r="AH10" s="1201"/>
      <c r="AI10" s="1201"/>
      <c r="AJ10" s="1201"/>
      <c r="AK10" s="1201"/>
      <c r="AL10" s="1201"/>
      <c r="AM10" s="1201"/>
      <c r="AN10" s="1201"/>
      <c r="AO10" s="1201"/>
      <c r="AP10" s="1201"/>
      <c r="AQ10" s="1201"/>
      <c r="AR10" s="1201"/>
      <c r="AS10" s="1201"/>
      <c r="AT10" s="1201"/>
      <c r="AU10" s="1201"/>
      <c r="AV10" s="1201"/>
      <c r="AW10" s="1201"/>
      <c r="AX10" s="1201"/>
      <c r="AY10" s="1201"/>
      <c r="AZ10" s="1201"/>
      <c r="BA10" s="1201"/>
      <c r="BB10" s="1201"/>
      <c r="BC10" s="1201"/>
      <c r="BD10" s="1201"/>
      <c r="BE10" s="1201"/>
      <c r="BF10" s="1201"/>
      <c r="BG10" s="1201"/>
      <c r="BH10" s="1201"/>
      <c r="BI10" s="1201"/>
      <c r="BJ10" s="1201"/>
      <c r="BK10" s="1201"/>
      <c r="BL10" s="1201"/>
      <c r="BM10" s="1201"/>
      <c r="BN10" s="1201"/>
      <c r="BO10" s="1201"/>
      <c r="BP10" s="1201"/>
      <c r="BQ10" s="1201"/>
      <c r="BR10" s="1201"/>
      <c r="BS10" s="1201"/>
      <c r="BT10" s="1201"/>
      <c r="BU10" s="1201"/>
      <c r="BV10" s="1201"/>
      <c r="BW10" s="1201"/>
      <c r="BX10" s="1201"/>
      <c r="BY10" s="1201"/>
      <c r="BZ10" s="1201"/>
      <c r="CA10" s="1201"/>
      <c r="CB10" s="1201"/>
      <c r="CC10" s="1201"/>
      <c r="CD10" s="1201"/>
      <c r="CE10" s="1201"/>
      <c r="CF10" s="1201"/>
      <c r="CG10" s="1201"/>
      <c r="CH10" s="1201"/>
      <c r="CI10" s="1201"/>
      <c r="CJ10" s="1201"/>
      <c r="CK10" s="1201"/>
      <c r="CL10" s="1201"/>
      <c r="CM10" s="1201"/>
      <c r="CN10" s="1201"/>
      <c r="CO10" s="1201"/>
      <c r="CP10" s="1201"/>
      <c r="CQ10" s="1201"/>
      <c r="CR10" s="1201"/>
      <c r="CS10" s="1201"/>
      <c r="CT10" s="1201"/>
      <c r="CU10" s="1201"/>
      <c r="CV10" s="1201"/>
      <c r="CW10" s="1201"/>
      <c r="CX10" s="1201"/>
      <c r="CY10" s="1201"/>
      <c r="CZ10" s="1201"/>
      <c r="DA10" s="1201"/>
      <c r="DB10" s="1201"/>
      <c r="DC10" s="1201"/>
      <c r="DD10" s="1201"/>
      <c r="DE10" s="1201"/>
      <c r="DF10" s="242"/>
      <c r="DG10" s="242"/>
      <c r="DH10" s="242"/>
      <c r="DI10" s="242"/>
      <c r="DJ10" s="242"/>
      <c r="DK10" s="242"/>
      <c r="DL10" s="242"/>
      <c r="DM10" s="242"/>
      <c r="DN10" s="242"/>
      <c r="DO10" s="242"/>
      <c r="DP10" s="242"/>
      <c r="DQ10" s="242"/>
      <c r="DR10" s="242"/>
      <c r="DS10" s="242"/>
      <c r="DT10" s="242"/>
      <c r="DU10" s="242"/>
      <c r="DV10" s="242"/>
      <c r="DW10" s="242"/>
      <c r="EM10" s="241" t="s">
        <v>598</v>
      </c>
    </row>
    <row r="11" spans="1:143" s="241" customFormat="1" ht="13.5" x14ac:dyDescent="0.15">
      <c r="A11" s="1201"/>
      <c r="B11" s="1201"/>
      <c r="C11" s="1201"/>
      <c r="D11" s="1201"/>
      <c r="E11" s="1201"/>
      <c r="F11" s="1201"/>
      <c r="G11" s="1201"/>
      <c r="H11" s="1201"/>
      <c r="I11" s="1201"/>
      <c r="J11" s="1201"/>
      <c r="K11" s="1201"/>
      <c r="L11" s="1201"/>
      <c r="M11" s="1201"/>
      <c r="N11" s="1201"/>
      <c r="O11" s="1201"/>
      <c r="P11" s="1201"/>
      <c r="Q11" s="1201"/>
      <c r="R11" s="1201"/>
      <c r="S11" s="1201"/>
      <c r="T11" s="1201"/>
      <c r="U11" s="1201"/>
      <c r="V11" s="1201"/>
      <c r="W11" s="1201"/>
      <c r="X11" s="1201"/>
      <c r="Y11" s="1201"/>
      <c r="Z11" s="1201"/>
      <c r="AA11" s="1201"/>
      <c r="AB11" s="1201"/>
      <c r="AC11" s="1201"/>
      <c r="AD11" s="1201"/>
      <c r="AE11" s="1201"/>
      <c r="AF11" s="1201"/>
      <c r="AG11" s="1201"/>
      <c r="AH11" s="1201"/>
      <c r="AI11" s="1201"/>
      <c r="AJ11" s="1201"/>
      <c r="AK11" s="1201"/>
      <c r="AL11" s="1201"/>
      <c r="AM11" s="1201"/>
      <c r="AN11" s="1201"/>
      <c r="AO11" s="1201"/>
      <c r="AP11" s="1201"/>
      <c r="AQ11" s="1201"/>
      <c r="AR11" s="1201"/>
      <c r="AS11" s="1201"/>
      <c r="AT11" s="1201"/>
      <c r="AU11" s="1201"/>
      <c r="AV11" s="1201"/>
      <c r="AW11" s="1201"/>
      <c r="AX11" s="1201"/>
      <c r="AY11" s="1201"/>
      <c r="AZ11" s="1201"/>
      <c r="BA11" s="1201"/>
      <c r="BB11" s="1201"/>
      <c r="BC11" s="1201"/>
      <c r="BD11" s="1201"/>
      <c r="BE11" s="1201"/>
      <c r="BF11" s="1201"/>
      <c r="BG11" s="1201"/>
      <c r="BH11" s="1201"/>
      <c r="BI11" s="1201"/>
      <c r="BJ11" s="1201"/>
      <c r="BK11" s="1201"/>
      <c r="BL11" s="1201"/>
      <c r="BM11" s="1201"/>
      <c r="BN11" s="1201"/>
      <c r="BO11" s="1201"/>
      <c r="BP11" s="1201"/>
      <c r="BQ11" s="1201"/>
      <c r="BR11" s="1201"/>
      <c r="BS11" s="1201"/>
      <c r="BT11" s="1201"/>
      <c r="BU11" s="1201"/>
      <c r="BV11" s="1201"/>
      <c r="BW11" s="1201"/>
      <c r="BX11" s="1201"/>
      <c r="BY11" s="1201"/>
      <c r="BZ11" s="1201"/>
      <c r="CA11" s="1201"/>
      <c r="CB11" s="1201"/>
      <c r="CC11" s="1201"/>
      <c r="CD11" s="1201"/>
      <c r="CE11" s="1201"/>
      <c r="CF11" s="1201"/>
      <c r="CG11" s="1201"/>
      <c r="CH11" s="1201"/>
      <c r="CI11" s="1201"/>
      <c r="CJ11" s="1201"/>
      <c r="CK11" s="1201"/>
      <c r="CL11" s="1201"/>
      <c r="CM11" s="1201"/>
      <c r="CN11" s="1201"/>
      <c r="CO11" s="1201"/>
      <c r="CP11" s="1201"/>
      <c r="CQ11" s="1201"/>
      <c r="CR11" s="1201"/>
      <c r="CS11" s="1201"/>
      <c r="CT11" s="1201"/>
      <c r="CU11" s="1201"/>
      <c r="CV11" s="1201"/>
      <c r="CW11" s="1201"/>
      <c r="CX11" s="1201"/>
      <c r="CY11" s="1201"/>
      <c r="CZ11" s="1201"/>
      <c r="DA11" s="1201"/>
      <c r="DB11" s="1201"/>
      <c r="DC11" s="1201"/>
      <c r="DD11" s="1201"/>
      <c r="DE11" s="1201"/>
      <c r="DF11" s="242"/>
      <c r="DG11" s="242"/>
      <c r="DH11" s="242"/>
      <c r="DI11" s="242"/>
      <c r="DJ11" s="242"/>
      <c r="DK11" s="242"/>
      <c r="DL11" s="242"/>
      <c r="DM11" s="242"/>
      <c r="DN11" s="242"/>
      <c r="DO11" s="242"/>
      <c r="DP11" s="242"/>
      <c r="DQ11" s="242"/>
      <c r="DR11" s="242"/>
      <c r="DS11" s="242"/>
      <c r="DT11" s="242"/>
      <c r="DU11" s="242"/>
      <c r="DV11" s="242"/>
      <c r="DW11" s="242"/>
    </row>
    <row r="12" spans="1:143" s="241" customFormat="1" ht="13.5" x14ac:dyDescent="0.15">
      <c r="A12" s="1201"/>
      <c r="B12" s="1201"/>
      <c r="C12" s="1201"/>
      <c r="D12" s="1201"/>
      <c r="E12" s="1201"/>
      <c r="F12" s="1201"/>
      <c r="G12" s="1201"/>
      <c r="H12" s="1201"/>
      <c r="I12" s="1201"/>
      <c r="J12" s="1201"/>
      <c r="K12" s="1201"/>
      <c r="L12" s="1201"/>
      <c r="M12" s="1201"/>
      <c r="N12" s="1201"/>
      <c r="O12" s="1201"/>
      <c r="P12" s="1201"/>
      <c r="Q12" s="1201"/>
      <c r="R12" s="1201"/>
      <c r="S12" s="1201"/>
      <c r="T12" s="1201"/>
      <c r="U12" s="1201"/>
      <c r="V12" s="1201"/>
      <c r="W12" s="1201"/>
      <c r="X12" s="1201"/>
      <c r="Y12" s="1201"/>
      <c r="Z12" s="1201"/>
      <c r="AA12" s="1201"/>
      <c r="AB12" s="1201"/>
      <c r="AC12" s="1201"/>
      <c r="AD12" s="1201"/>
      <c r="AE12" s="1201"/>
      <c r="AF12" s="1201"/>
      <c r="AG12" s="1201"/>
      <c r="AH12" s="1201"/>
      <c r="AI12" s="1201"/>
      <c r="AJ12" s="1201"/>
      <c r="AK12" s="1201"/>
      <c r="AL12" s="1201"/>
      <c r="AM12" s="1201"/>
      <c r="AN12" s="1201"/>
      <c r="AO12" s="1201"/>
      <c r="AP12" s="1201"/>
      <c r="AQ12" s="1201"/>
      <c r="AR12" s="1201"/>
      <c r="AS12" s="1201"/>
      <c r="AT12" s="1201"/>
      <c r="AU12" s="1201"/>
      <c r="AV12" s="1201"/>
      <c r="AW12" s="1201"/>
      <c r="AX12" s="1201"/>
      <c r="AY12" s="1201"/>
      <c r="AZ12" s="1201"/>
      <c r="BA12" s="1201"/>
      <c r="BB12" s="1201"/>
      <c r="BC12" s="1201"/>
      <c r="BD12" s="1201"/>
      <c r="BE12" s="1201"/>
      <c r="BF12" s="1201"/>
      <c r="BG12" s="1201"/>
      <c r="BH12" s="1201"/>
      <c r="BI12" s="1201"/>
      <c r="BJ12" s="1201"/>
      <c r="BK12" s="1201"/>
      <c r="BL12" s="1201"/>
      <c r="BM12" s="1201"/>
      <c r="BN12" s="1201"/>
      <c r="BO12" s="1201"/>
      <c r="BP12" s="1201"/>
      <c r="BQ12" s="1201"/>
      <c r="BR12" s="1201"/>
      <c r="BS12" s="1201"/>
      <c r="BT12" s="1201"/>
      <c r="BU12" s="1201"/>
      <c r="BV12" s="1201"/>
      <c r="BW12" s="1201"/>
      <c r="BX12" s="1201"/>
      <c r="BY12" s="1201"/>
      <c r="BZ12" s="1201"/>
      <c r="CA12" s="1201"/>
      <c r="CB12" s="1201"/>
      <c r="CC12" s="1201"/>
      <c r="CD12" s="1201"/>
      <c r="CE12" s="1201"/>
      <c r="CF12" s="1201"/>
      <c r="CG12" s="1201"/>
      <c r="CH12" s="1201"/>
      <c r="CI12" s="1201"/>
      <c r="CJ12" s="1201"/>
      <c r="CK12" s="1201"/>
      <c r="CL12" s="1201"/>
      <c r="CM12" s="1201"/>
      <c r="CN12" s="1201"/>
      <c r="CO12" s="1201"/>
      <c r="CP12" s="1201"/>
      <c r="CQ12" s="1201"/>
      <c r="CR12" s="1201"/>
      <c r="CS12" s="1201"/>
      <c r="CT12" s="1201"/>
      <c r="CU12" s="1201"/>
      <c r="CV12" s="1201"/>
      <c r="CW12" s="1201"/>
      <c r="CX12" s="1201"/>
      <c r="CY12" s="1201"/>
      <c r="CZ12" s="1201"/>
      <c r="DA12" s="1201"/>
      <c r="DB12" s="1201"/>
      <c r="DC12" s="1201"/>
      <c r="DD12" s="1201"/>
      <c r="DE12" s="1201"/>
      <c r="DF12" s="242"/>
      <c r="DG12" s="242"/>
      <c r="DH12" s="242"/>
      <c r="DI12" s="242"/>
      <c r="DJ12" s="242"/>
      <c r="DK12" s="242"/>
      <c r="DL12" s="242"/>
      <c r="DM12" s="242"/>
      <c r="DN12" s="242"/>
      <c r="DO12" s="242"/>
      <c r="DP12" s="242"/>
      <c r="DQ12" s="242"/>
      <c r="DR12" s="242"/>
      <c r="DS12" s="242"/>
      <c r="DT12" s="242"/>
      <c r="DU12" s="242"/>
      <c r="DV12" s="242"/>
      <c r="DW12" s="242"/>
      <c r="EM12" s="241" t="s">
        <v>598</v>
      </c>
    </row>
    <row r="13" spans="1:143" s="241" customFormat="1" ht="13.5" x14ac:dyDescent="0.15">
      <c r="A13" s="1201"/>
      <c r="B13" s="1201"/>
      <c r="C13" s="1201"/>
      <c r="D13" s="1201"/>
      <c r="E13" s="1201"/>
      <c r="F13" s="1201"/>
      <c r="G13" s="1201"/>
      <c r="H13" s="1201"/>
      <c r="I13" s="1201"/>
      <c r="J13" s="1201"/>
      <c r="K13" s="1201"/>
      <c r="L13" s="1201"/>
      <c r="M13" s="1201"/>
      <c r="N13" s="1201"/>
      <c r="O13" s="1201"/>
      <c r="P13" s="1201"/>
      <c r="Q13" s="1201"/>
      <c r="R13" s="1201"/>
      <c r="S13" s="1201"/>
      <c r="T13" s="1201"/>
      <c r="U13" s="1201"/>
      <c r="V13" s="1201"/>
      <c r="W13" s="1201"/>
      <c r="X13" s="1201"/>
      <c r="Y13" s="1201"/>
      <c r="Z13" s="1201"/>
      <c r="AA13" s="1201"/>
      <c r="AB13" s="1201"/>
      <c r="AC13" s="1201"/>
      <c r="AD13" s="1201"/>
      <c r="AE13" s="1201"/>
      <c r="AF13" s="1201"/>
      <c r="AG13" s="1201"/>
      <c r="AH13" s="1201"/>
      <c r="AI13" s="1201"/>
      <c r="AJ13" s="1201"/>
      <c r="AK13" s="1201"/>
      <c r="AL13" s="1201"/>
      <c r="AM13" s="1201"/>
      <c r="AN13" s="1201"/>
      <c r="AO13" s="1201"/>
      <c r="AP13" s="1201"/>
      <c r="AQ13" s="1201"/>
      <c r="AR13" s="1201"/>
      <c r="AS13" s="1201"/>
      <c r="AT13" s="1201"/>
      <c r="AU13" s="1201"/>
      <c r="AV13" s="1201"/>
      <c r="AW13" s="1201"/>
      <c r="AX13" s="1201"/>
      <c r="AY13" s="1201"/>
      <c r="AZ13" s="1201"/>
      <c r="BA13" s="1201"/>
      <c r="BB13" s="1201"/>
      <c r="BC13" s="1201"/>
      <c r="BD13" s="1201"/>
      <c r="BE13" s="1201"/>
      <c r="BF13" s="1201"/>
      <c r="BG13" s="1201"/>
      <c r="BH13" s="1201"/>
      <c r="BI13" s="1201"/>
      <c r="BJ13" s="1201"/>
      <c r="BK13" s="1201"/>
      <c r="BL13" s="1201"/>
      <c r="BM13" s="1201"/>
      <c r="BN13" s="1201"/>
      <c r="BO13" s="1201"/>
      <c r="BP13" s="1201"/>
      <c r="BQ13" s="1201"/>
      <c r="BR13" s="1201"/>
      <c r="BS13" s="1201"/>
      <c r="BT13" s="1201"/>
      <c r="BU13" s="1201"/>
      <c r="BV13" s="1201"/>
      <c r="BW13" s="1201"/>
      <c r="BX13" s="1201"/>
      <c r="BY13" s="1201"/>
      <c r="BZ13" s="1201"/>
      <c r="CA13" s="1201"/>
      <c r="CB13" s="1201"/>
      <c r="CC13" s="1201"/>
      <c r="CD13" s="1201"/>
      <c r="CE13" s="1201"/>
      <c r="CF13" s="1201"/>
      <c r="CG13" s="1201"/>
      <c r="CH13" s="1201"/>
      <c r="CI13" s="1201"/>
      <c r="CJ13" s="1201"/>
      <c r="CK13" s="1201"/>
      <c r="CL13" s="1201"/>
      <c r="CM13" s="1201"/>
      <c r="CN13" s="1201"/>
      <c r="CO13" s="1201"/>
      <c r="CP13" s="1201"/>
      <c r="CQ13" s="1201"/>
      <c r="CR13" s="1201"/>
      <c r="CS13" s="1201"/>
      <c r="CT13" s="1201"/>
      <c r="CU13" s="1201"/>
      <c r="CV13" s="1201"/>
      <c r="CW13" s="1201"/>
      <c r="CX13" s="1201"/>
      <c r="CY13" s="1201"/>
      <c r="CZ13" s="1201"/>
      <c r="DA13" s="1201"/>
      <c r="DB13" s="1201"/>
      <c r="DC13" s="1201"/>
      <c r="DD13" s="1201"/>
      <c r="DE13" s="1201"/>
      <c r="DF13" s="242"/>
      <c r="DG13" s="242"/>
      <c r="DH13" s="242"/>
      <c r="DI13" s="242"/>
      <c r="DJ13" s="242"/>
      <c r="DK13" s="242"/>
      <c r="DL13" s="242"/>
      <c r="DM13" s="242"/>
      <c r="DN13" s="242"/>
      <c r="DO13" s="242"/>
      <c r="DP13" s="242"/>
      <c r="DQ13" s="242"/>
      <c r="DR13" s="242"/>
      <c r="DS13" s="242"/>
      <c r="DT13" s="242"/>
      <c r="DU13" s="242"/>
      <c r="DV13" s="242"/>
      <c r="DW13" s="242"/>
    </row>
    <row r="14" spans="1:143" s="241" customFormat="1" ht="13.5" x14ac:dyDescent="0.15">
      <c r="A14" s="1201"/>
      <c r="B14" s="1201"/>
      <c r="C14" s="1201"/>
      <c r="D14" s="1201"/>
      <c r="E14" s="1201"/>
      <c r="F14" s="1201"/>
      <c r="G14" s="1201"/>
      <c r="H14" s="1201"/>
      <c r="I14" s="1201"/>
      <c r="J14" s="1201"/>
      <c r="K14" s="1201"/>
      <c r="L14" s="1201"/>
      <c r="M14" s="1201"/>
      <c r="N14" s="1201"/>
      <c r="O14" s="1201"/>
      <c r="P14" s="1201"/>
      <c r="Q14" s="1201"/>
      <c r="R14" s="1201"/>
      <c r="S14" s="1201"/>
      <c r="T14" s="1201"/>
      <c r="U14" s="1201"/>
      <c r="V14" s="1201"/>
      <c r="W14" s="1201"/>
      <c r="X14" s="1201"/>
      <c r="Y14" s="1201"/>
      <c r="Z14" s="1201"/>
      <c r="AA14" s="1201"/>
      <c r="AB14" s="1201"/>
      <c r="AC14" s="1201"/>
      <c r="AD14" s="1201"/>
      <c r="AE14" s="1201"/>
      <c r="AF14" s="1201"/>
      <c r="AG14" s="1201"/>
      <c r="AH14" s="1201"/>
      <c r="AI14" s="1201"/>
      <c r="AJ14" s="1201"/>
      <c r="AK14" s="1201"/>
      <c r="AL14" s="1201"/>
      <c r="AM14" s="1201"/>
      <c r="AN14" s="1201"/>
      <c r="AO14" s="1201"/>
      <c r="AP14" s="1201"/>
      <c r="AQ14" s="1201"/>
      <c r="AR14" s="1201"/>
      <c r="AS14" s="1201"/>
      <c r="AT14" s="1201"/>
      <c r="AU14" s="1201"/>
      <c r="AV14" s="1201"/>
      <c r="AW14" s="1201"/>
      <c r="AX14" s="1201"/>
      <c r="AY14" s="1201"/>
      <c r="AZ14" s="1201"/>
      <c r="BA14" s="1201"/>
      <c r="BB14" s="1201"/>
      <c r="BC14" s="1201"/>
      <c r="BD14" s="1201"/>
      <c r="BE14" s="1201"/>
      <c r="BF14" s="1201"/>
      <c r="BG14" s="1201"/>
      <c r="BH14" s="1201"/>
      <c r="BI14" s="1201"/>
      <c r="BJ14" s="1201"/>
      <c r="BK14" s="1201"/>
      <c r="BL14" s="1201"/>
      <c r="BM14" s="1201"/>
      <c r="BN14" s="1201"/>
      <c r="BO14" s="1201"/>
      <c r="BP14" s="1201"/>
      <c r="BQ14" s="1201"/>
      <c r="BR14" s="1201"/>
      <c r="BS14" s="1201"/>
      <c r="BT14" s="1201"/>
      <c r="BU14" s="1201"/>
      <c r="BV14" s="1201"/>
      <c r="BW14" s="1201"/>
      <c r="BX14" s="1201"/>
      <c r="BY14" s="1201"/>
      <c r="BZ14" s="1201"/>
      <c r="CA14" s="1201"/>
      <c r="CB14" s="1201"/>
      <c r="CC14" s="1201"/>
      <c r="CD14" s="1201"/>
      <c r="CE14" s="1201"/>
      <c r="CF14" s="1201"/>
      <c r="CG14" s="1201"/>
      <c r="CH14" s="1201"/>
      <c r="CI14" s="1201"/>
      <c r="CJ14" s="1201"/>
      <c r="CK14" s="1201"/>
      <c r="CL14" s="1201"/>
      <c r="CM14" s="1201"/>
      <c r="CN14" s="1201"/>
      <c r="CO14" s="1201"/>
      <c r="CP14" s="1201"/>
      <c r="CQ14" s="1201"/>
      <c r="CR14" s="1201"/>
      <c r="CS14" s="1201"/>
      <c r="CT14" s="1201"/>
      <c r="CU14" s="1201"/>
      <c r="CV14" s="1201"/>
      <c r="CW14" s="1201"/>
      <c r="CX14" s="1201"/>
      <c r="CY14" s="1201"/>
      <c r="CZ14" s="1201"/>
      <c r="DA14" s="1201"/>
      <c r="DB14" s="1201"/>
      <c r="DC14" s="1201"/>
      <c r="DD14" s="1201"/>
      <c r="DE14" s="1201"/>
      <c r="DF14" s="242"/>
      <c r="DG14" s="242"/>
      <c r="DH14" s="242"/>
      <c r="DI14" s="242"/>
      <c r="DJ14" s="242"/>
      <c r="DK14" s="242"/>
      <c r="DL14" s="242"/>
      <c r="DM14" s="242"/>
      <c r="DN14" s="242"/>
      <c r="DO14" s="242"/>
      <c r="DP14" s="242"/>
      <c r="DQ14" s="242"/>
      <c r="DR14" s="242"/>
      <c r="DS14" s="242"/>
      <c r="DT14" s="242"/>
      <c r="DU14" s="242"/>
      <c r="DV14" s="242"/>
      <c r="DW14" s="242"/>
    </row>
    <row r="15" spans="1:143" s="241" customFormat="1" ht="13.5" x14ac:dyDescent="0.15">
      <c r="A15" s="243"/>
      <c r="B15" s="1201"/>
      <c r="C15" s="1201"/>
      <c r="D15" s="1201"/>
      <c r="E15" s="1201"/>
      <c r="F15" s="1201"/>
      <c r="G15" s="1201"/>
      <c r="H15" s="1201"/>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1"/>
      <c r="AL15" s="1201"/>
      <c r="AM15" s="1201"/>
      <c r="AN15" s="1201"/>
      <c r="AO15" s="1201"/>
      <c r="AP15" s="1201"/>
      <c r="AQ15" s="1201"/>
      <c r="AR15" s="1201"/>
      <c r="AS15" s="1201"/>
      <c r="AT15" s="1201"/>
      <c r="AU15" s="1201"/>
      <c r="AV15" s="1201"/>
      <c r="AW15" s="1201"/>
      <c r="AX15" s="1201"/>
      <c r="AY15" s="1201"/>
      <c r="AZ15" s="1201"/>
      <c r="BA15" s="1201"/>
      <c r="BB15" s="1201"/>
      <c r="BC15" s="1201"/>
      <c r="BD15" s="1201"/>
      <c r="BE15" s="1201"/>
      <c r="BF15" s="1201"/>
      <c r="BG15" s="1201"/>
      <c r="BH15" s="1201"/>
      <c r="BI15" s="1201"/>
      <c r="BJ15" s="1201"/>
      <c r="BK15" s="1201"/>
      <c r="BL15" s="1201"/>
      <c r="BM15" s="1201"/>
      <c r="BN15" s="1201"/>
      <c r="BO15" s="1201"/>
      <c r="BP15" s="1201"/>
      <c r="BQ15" s="1201"/>
      <c r="BR15" s="1201"/>
      <c r="BS15" s="1201"/>
      <c r="BT15" s="1201"/>
      <c r="BU15" s="1201"/>
      <c r="BV15" s="1201"/>
      <c r="BW15" s="1201"/>
      <c r="BX15" s="1201"/>
      <c r="BY15" s="1201"/>
      <c r="BZ15" s="1201"/>
      <c r="CA15" s="1201"/>
      <c r="CB15" s="1201"/>
      <c r="CC15" s="1201"/>
      <c r="CD15" s="1201"/>
      <c r="CE15" s="1201"/>
      <c r="CF15" s="1201"/>
      <c r="CG15" s="1201"/>
      <c r="CH15" s="1201"/>
      <c r="CI15" s="1201"/>
      <c r="CJ15" s="1201"/>
      <c r="CK15" s="1201"/>
      <c r="CL15" s="1201"/>
      <c r="CM15" s="1201"/>
      <c r="CN15" s="1201"/>
      <c r="CO15" s="1201"/>
      <c r="CP15" s="1201"/>
      <c r="CQ15" s="1201"/>
      <c r="CR15" s="1201"/>
      <c r="CS15" s="1201"/>
      <c r="CT15" s="1201"/>
      <c r="CU15" s="1201"/>
      <c r="CV15" s="1201"/>
      <c r="CW15" s="1201"/>
      <c r="CX15" s="1201"/>
      <c r="CY15" s="1201"/>
      <c r="CZ15" s="1201"/>
      <c r="DA15" s="1201"/>
      <c r="DB15" s="1201"/>
      <c r="DC15" s="1201"/>
      <c r="DD15" s="1201"/>
      <c r="DE15" s="1201"/>
      <c r="DF15" s="242"/>
      <c r="DG15" s="242"/>
      <c r="DH15" s="242"/>
      <c r="DI15" s="242"/>
      <c r="DJ15" s="242"/>
      <c r="DK15" s="242"/>
      <c r="DL15" s="242"/>
      <c r="DM15" s="242"/>
      <c r="DN15" s="242"/>
      <c r="DO15" s="242"/>
      <c r="DP15" s="242"/>
      <c r="DQ15" s="242"/>
      <c r="DR15" s="242"/>
      <c r="DS15" s="242"/>
      <c r="DT15" s="242"/>
      <c r="DU15" s="242"/>
      <c r="DV15" s="242"/>
      <c r="DW15" s="242"/>
    </row>
    <row r="16" spans="1:143" s="241" customFormat="1" ht="13.5" x14ac:dyDescent="0.15">
      <c r="A16" s="243"/>
      <c r="B16" s="1201"/>
      <c r="C16" s="1201"/>
      <c r="D16" s="1201"/>
      <c r="E16" s="1201"/>
      <c r="F16" s="1201"/>
      <c r="G16" s="1201"/>
      <c r="H16" s="1201"/>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1"/>
      <c r="AL16" s="1201"/>
      <c r="AM16" s="1201"/>
      <c r="AN16" s="1201"/>
      <c r="AO16" s="1201"/>
      <c r="AP16" s="1201"/>
      <c r="AQ16" s="1201"/>
      <c r="AR16" s="1201"/>
      <c r="AS16" s="1201"/>
      <c r="AT16" s="1201"/>
      <c r="AU16" s="1201"/>
      <c r="AV16" s="1201"/>
      <c r="AW16" s="1201"/>
      <c r="AX16" s="1201"/>
      <c r="AY16" s="1201"/>
      <c r="AZ16" s="1201"/>
      <c r="BA16" s="1201"/>
      <c r="BB16" s="1201"/>
      <c r="BC16" s="1201"/>
      <c r="BD16" s="1201"/>
      <c r="BE16" s="1201"/>
      <c r="BF16" s="1201"/>
      <c r="BG16" s="1201"/>
      <c r="BH16" s="1201"/>
      <c r="BI16" s="1201"/>
      <c r="BJ16" s="1201"/>
      <c r="BK16" s="1201"/>
      <c r="BL16" s="1201"/>
      <c r="BM16" s="1201"/>
      <c r="BN16" s="1201"/>
      <c r="BO16" s="1201"/>
      <c r="BP16" s="1201"/>
      <c r="BQ16" s="1201"/>
      <c r="BR16" s="1201"/>
      <c r="BS16" s="1201"/>
      <c r="BT16" s="1201"/>
      <c r="BU16" s="1201"/>
      <c r="BV16" s="1201"/>
      <c r="BW16" s="1201"/>
      <c r="BX16" s="1201"/>
      <c r="BY16" s="1201"/>
      <c r="BZ16" s="1201"/>
      <c r="CA16" s="1201"/>
      <c r="CB16" s="1201"/>
      <c r="CC16" s="1201"/>
      <c r="CD16" s="1201"/>
      <c r="CE16" s="1201"/>
      <c r="CF16" s="1201"/>
      <c r="CG16" s="1201"/>
      <c r="CH16" s="1201"/>
      <c r="CI16" s="1201"/>
      <c r="CJ16" s="1201"/>
      <c r="CK16" s="1201"/>
      <c r="CL16" s="1201"/>
      <c r="CM16" s="1201"/>
      <c r="CN16" s="1201"/>
      <c r="CO16" s="1201"/>
      <c r="CP16" s="1201"/>
      <c r="CQ16" s="1201"/>
      <c r="CR16" s="1201"/>
      <c r="CS16" s="1201"/>
      <c r="CT16" s="1201"/>
      <c r="CU16" s="1201"/>
      <c r="CV16" s="1201"/>
      <c r="CW16" s="1201"/>
      <c r="CX16" s="1201"/>
      <c r="CY16" s="1201"/>
      <c r="CZ16" s="1201"/>
      <c r="DA16" s="1201"/>
      <c r="DB16" s="1201"/>
      <c r="DC16" s="1201"/>
      <c r="DD16" s="1201"/>
      <c r="DE16" s="1201"/>
      <c r="DF16" s="242"/>
      <c r="DG16" s="242"/>
      <c r="DH16" s="242"/>
      <c r="DI16" s="242"/>
      <c r="DJ16" s="242"/>
      <c r="DK16" s="242"/>
      <c r="DL16" s="242"/>
      <c r="DM16" s="242"/>
      <c r="DN16" s="242"/>
      <c r="DO16" s="242"/>
      <c r="DP16" s="242"/>
      <c r="DQ16" s="242"/>
      <c r="DR16" s="242"/>
      <c r="DS16" s="242"/>
      <c r="DT16" s="242"/>
      <c r="DU16" s="242"/>
      <c r="DV16" s="242"/>
      <c r="DW16" s="242"/>
    </row>
    <row r="17" spans="1:351" s="241" customFormat="1" ht="13.5" x14ac:dyDescent="0.15">
      <c r="A17" s="243"/>
      <c r="B17" s="1201"/>
      <c r="C17" s="1201"/>
      <c r="D17" s="1201"/>
      <c r="E17" s="1201"/>
      <c r="F17" s="1201"/>
      <c r="G17" s="1201"/>
      <c r="H17" s="1201"/>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1"/>
      <c r="AL17" s="1201"/>
      <c r="AM17" s="1201"/>
      <c r="AN17" s="1201"/>
      <c r="AO17" s="1201"/>
      <c r="AP17" s="1201"/>
      <c r="AQ17" s="1201"/>
      <c r="AR17" s="1201"/>
      <c r="AS17" s="1201"/>
      <c r="AT17" s="1201"/>
      <c r="AU17" s="1201"/>
      <c r="AV17" s="1201"/>
      <c r="AW17" s="1201"/>
      <c r="AX17" s="1201"/>
      <c r="AY17" s="1201"/>
      <c r="AZ17" s="1201"/>
      <c r="BA17" s="1201"/>
      <c r="BB17" s="1201"/>
      <c r="BC17" s="1201"/>
      <c r="BD17" s="1201"/>
      <c r="BE17" s="1201"/>
      <c r="BF17" s="1201"/>
      <c r="BG17" s="1201"/>
      <c r="BH17" s="1201"/>
      <c r="BI17" s="1201"/>
      <c r="BJ17" s="1201"/>
      <c r="BK17" s="1201"/>
      <c r="BL17" s="1201"/>
      <c r="BM17" s="1201"/>
      <c r="BN17" s="1201"/>
      <c r="BO17" s="1201"/>
      <c r="BP17" s="1201"/>
      <c r="BQ17" s="1201"/>
      <c r="BR17" s="1201"/>
      <c r="BS17" s="1201"/>
      <c r="BT17" s="1201"/>
      <c r="BU17" s="1201"/>
      <c r="BV17" s="1201"/>
      <c r="BW17" s="1201"/>
      <c r="BX17" s="1201"/>
      <c r="BY17" s="1201"/>
      <c r="BZ17" s="1201"/>
      <c r="CA17" s="1201"/>
      <c r="CB17" s="1201"/>
      <c r="CC17" s="1201"/>
      <c r="CD17" s="1201"/>
      <c r="CE17" s="1201"/>
      <c r="CF17" s="1201"/>
      <c r="CG17" s="1201"/>
      <c r="CH17" s="1201"/>
      <c r="CI17" s="1201"/>
      <c r="CJ17" s="1201"/>
      <c r="CK17" s="1201"/>
      <c r="CL17" s="1201"/>
      <c r="CM17" s="1201"/>
      <c r="CN17" s="1201"/>
      <c r="CO17" s="1201"/>
      <c r="CP17" s="1201"/>
      <c r="CQ17" s="1201"/>
      <c r="CR17" s="1201"/>
      <c r="CS17" s="1201"/>
      <c r="CT17" s="1201"/>
      <c r="CU17" s="1201"/>
      <c r="CV17" s="1201"/>
      <c r="CW17" s="1201"/>
      <c r="CX17" s="1201"/>
      <c r="CY17" s="1201"/>
      <c r="CZ17" s="1201"/>
      <c r="DA17" s="1201"/>
      <c r="DB17" s="1201"/>
      <c r="DC17" s="1201"/>
      <c r="DD17" s="1201"/>
      <c r="DE17" s="1201"/>
      <c r="DF17" s="242"/>
      <c r="DG17" s="242"/>
      <c r="DH17" s="242"/>
      <c r="DI17" s="242"/>
      <c r="DJ17" s="242"/>
      <c r="DK17" s="242"/>
      <c r="DL17" s="242"/>
      <c r="DM17" s="242"/>
      <c r="DN17" s="242"/>
      <c r="DO17" s="242"/>
      <c r="DP17" s="242"/>
      <c r="DQ17" s="242"/>
      <c r="DR17" s="242"/>
      <c r="DS17" s="242"/>
      <c r="DT17" s="242"/>
      <c r="DU17" s="242"/>
      <c r="DV17" s="242"/>
      <c r="DW17" s="242"/>
    </row>
    <row r="18" spans="1:351" s="241" customFormat="1" ht="13.5" x14ac:dyDescent="0.15">
      <c r="A18" s="243"/>
      <c r="B18" s="1201"/>
      <c r="C18" s="1201"/>
      <c r="D18" s="1201"/>
      <c r="E18" s="1201"/>
      <c r="F18" s="1201"/>
      <c r="G18" s="1201"/>
      <c r="H18" s="1201"/>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1"/>
      <c r="AL18" s="1201"/>
      <c r="AM18" s="1201"/>
      <c r="AN18" s="1201"/>
      <c r="AO18" s="1201"/>
      <c r="AP18" s="1201"/>
      <c r="AQ18" s="1201"/>
      <c r="AR18" s="1201"/>
      <c r="AS18" s="1201"/>
      <c r="AT18" s="1201"/>
      <c r="AU18" s="1201"/>
      <c r="AV18" s="1201"/>
      <c r="AW18" s="1201"/>
      <c r="AX18" s="1201"/>
      <c r="AY18" s="1201"/>
      <c r="AZ18" s="1201"/>
      <c r="BA18" s="1201"/>
      <c r="BB18" s="1201"/>
      <c r="BC18" s="1201"/>
      <c r="BD18" s="1201"/>
      <c r="BE18" s="1201"/>
      <c r="BF18" s="1201"/>
      <c r="BG18" s="1201"/>
      <c r="BH18" s="1201"/>
      <c r="BI18" s="1201"/>
      <c r="BJ18" s="1201"/>
      <c r="BK18" s="1201"/>
      <c r="BL18" s="1201"/>
      <c r="BM18" s="1201"/>
      <c r="BN18" s="1201"/>
      <c r="BO18" s="1201"/>
      <c r="BP18" s="1201"/>
      <c r="BQ18" s="1201"/>
      <c r="BR18" s="1201"/>
      <c r="BS18" s="1201"/>
      <c r="BT18" s="1201"/>
      <c r="BU18" s="1201"/>
      <c r="BV18" s="1201"/>
      <c r="BW18" s="1201"/>
      <c r="BX18" s="1201"/>
      <c r="BY18" s="1201"/>
      <c r="BZ18" s="1201"/>
      <c r="CA18" s="1201"/>
      <c r="CB18" s="1201"/>
      <c r="CC18" s="1201"/>
      <c r="CD18" s="1201"/>
      <c r="CE18" s="1201"/>
      <c r="CF18" s="1201"/>
      <c r="CG18" s="1201"/>
      <c r="CH18" s="1201"/>
      <c r="CI18" s="1201"/>
      <c r="CJ18" s="1201"/>
      <c r="CK18" s="1201"/>
      <c r="CL18" s="1201"/>
      <c r="CM18" s="1201"/>
      <c r="CN18" s="1201"/>
      <c r="CO18" s="1201"/>
      <c r="CP18" s="1201"/>
      <c r="CQ18" s="1201"/>
      <c r="CR18" s="1201"/>
      <c r="CS18" s="1201"/>
      <c r="CT18" s="1201"/>
      <c r="CU18" s="1201"/>
      <c r="CV18" s="1201"/>
      <c r="CW18" s="1201"/>
      <c r="CX18" s="1201"/>
      <c r="CY18" s="1201"/>
      <c r="CZ18" s="1201"/>
      <c r="DA18" s="1201"/>
      <c r="DB18" s="1201"/>
      <c r="DC18" s="1201"/>
      <c r="DD18" s="1201"/>
      <c r="DE18" s="1201"/>
      <c r="DF18" s="242"/>
      <c r="DG18" s="242"/>
      <c r="DH18" s="242"/>
      <c r="DI18" s="242"/>
      <c r="DJ18" s="242"/>
      <c r="DK18" s="242"/>
      <c r="DL18" s="242"/>
      <c r="DM18" s="242"/>
      <c r="DN18" s="242"/>
      <c r="DO18" s="242"/>
      <c r="DP18" s="242"/>
      <c r="DQ18" s="242"/>
      <c r="DR18" s="242"/>
      <c r="DS18" s="242"/>
      <c r="DT18" s="242"/>
      <c r="DU18" s="242"/>
      <c r="DV18" s="242"/>
      <c r="DW18" s="242"/>
    </row>
    <row r="19" spans="1:351" ht="13.5" x14ac:dyDescent="0.15">
      <c r="DD19" s="243"/>
      <c r="DE19" s="243"/>
    </row>
    <row r="20" spans="1:351" ht="13.5" x14ac:dyDescent="0.15">
      <c r="DD20" s="243"/>
      <c r="DE20" s="243"/>
    </row>
    <row r="21" spans="1:351" ht="17.25" x14ac:dyDescent="0.15">
      <c r="B21" s="1200"/>
      <c r="C21" s="245"/>
      <c r="D21" s="245"/>
      <c r="E21" s="245"/>
      <c r="F21" s="245"/>
      <c r="G21" s="245"/>
      <c r="H21" s="245"/>
      <c r="I21" s="245"/>
      <c r="J21" s="245"/>
      <c r="K21" s="245"/>
      <c r="L21" s="245"/>
      <c r="M21" s="245"/>
      <c r="N21" s="1199"/>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1199"/>
      <c r="AU21" s="245"/>
      <c r="AV21" s="245"/>
      <c r="AW21" s="245"/>
      <c r="AX21" s="245"/>
      <c r="AY21" s="245"/>
      <c r="AZ21" s="245"/>
      <c r="BA21" s="245"/>
      <c r="BB21" s="245"/>
      <c r="BC21" s="245"/>
      <c r="BD21" s="245"/>
      <c r="BE21" s="245"/>
      <c r="BF21" s="1199"/>
      <c r="BG21" s="245"/>
      <c r="BH21" s="245"/>
      <c r="BI21" s="245"/>
      <c r="BJ21" s="245"/>
      <c r="BK21" s="245"/>
      <c r="BL21" s="245"/>
      <c r="BM21" s="245"/>
      <c r="BN21" s="245"/>
      <c r="BO21" s="245"/>
      <c r="BP21" s="245"/>
      <c r="BQ21" s="245"/>
      <c r="BR21" s="1199"/>
      <c r="BS21" s="245"/>
      <c r="BT21" s="245"/>
      <c r="BU21" s="245"/>
      <c r="BV21" s="245"/>
      <c r="BW21" s="245"/>
      <c r="BX21" s="245"/>
      <c r="BY21" s="245"/>
      <c r="BZ21" s="245"/>
      <c r="CA21" s="245"/>
      <c r="CB21" s="245"/>
      <c r="CC21" s="245"/>
      <c r="CD21" s="1199"/>
      <c r="CE21" s="245"/>
      <c r="CF21" s="245"/>
      <c r="CG21" s="245"/>
      <c r="CH21" s="245"/>
      <c r="CI21" s="245"/>
      <c r="CJ21" s="245"/>
      <c r="CK21" s="245"/>
      <c r="CL21" s="245"/>
      <c r="CM21" s="245"/>
      <c r="CN21" s="245"/>
      <c r="CO21" s="245"/>
      <c r="CP21" s="1199"/>
      <c r="CQ21" s="245"/>
      <c r="CR21" s="245"/>
      <c r="CS21" s="245"/>
      <c r="CT21" s="245"/>
      <c r="CU21" s="245"/>
      <c r="CV21" s="245"/>
      <c r="CW21" s="245"/>
      <c r="CX21" s="245"/>
      <c r="CY21" s="245"/>
      <c r="CZ21" s="245"/>
      <c r="DA21" s="245"/>
      <c r="DB21" s="1199"/>
      <c r="DC21" s="245"/>
      <c r="DD21" s="246"/>
      <c r="DE21" s="243"/>
      <c r="MM21" s="1198"/>
    </row>
    <row r="22" spans="1:351" ht="17.25" x14ac:dyDescent="0.15">
      <c r="B22" s="247"/>
      <c r="MM22" s="1198"/>
    </row>
    <row r="23" spans="1:351" ht="13.5" x14ac:dyDescent="0.15">
      <c r="B23" s="247"/>
    </row>
    <row r="24" spans="1:351" ht="13.5" x14ac:dyDescent="0.15">
      <c r="B24" s="247"/>
    </row>
    <row r="25" spans="1:351" ht="13.5" x14ac:dyDescent="0.15">
      <c r="B25" s="247"/>
    </row>
    <row r="26" spans="1:351" ht="13.5" x14ac:dyDescent="0.15">
      <c r="B26" s="247"/>
    </row>
    <row r="27" spans="1:351" ht="13.5" x14ac:dyDescent="0.15">
      <c r="B27" s="247"/>
    </row>
    <row r="28" spans="1:351" ht="13.5" x14ac:dyDescent="0.15">
      <c r="B28" s="247"/>
    </row>
    <row r="29" spans="1:351" ht="13.5" x14ac:dyDescent="0.15">
      <c r="B29" s="247"/>
    </row>
    <row r="30" spans="1:351" ht="13.5" x14ac:dyDescent="0.15">
      <c r="B30" s="247"/>
    </row>
    <row r="31" spans="1:351" ht="13.5" x14ac:dyDescent="0.15">
      <c r="B31" s="247"/>
    </row>
    <row r="32" spans="1:351" ht="13.5" x14ac:dyDescent="0.15">
      <c r="B32" s="247"/>
    </row>
    <row r="33" spans="2:109" ht="13.5" x14ac:dyDescent="0.15">
      <c r="B33" s="247"/>
    </row>
    <row r="34" spans="2:109" ht="13.5" x14ac:dyDescent="0.15">
      <c r="B34" s="247"/>
    </row>
    <row r="35" spans="2:109" ht="13.5" x14ac:dyDescent="0.15">
      <c r="B35" s="247"/>
    </row>
    <row r="36" spans="2:109" ht="13.5" x14ac:dyDescent="0.15">
      <c r="B36" s="247"/>
    </row>
    <row r="37" spans="2:109" ht="13.5" x14ac:dyDescent="0.15">
      <c r="B37" s="247"/>
    </row>
    <row r="38" spans="2:109" ht="13.5" x14ac:dyDescent="0.15">
      <c r="B38" s="247"/>
    </row>
    <row r="39" spans="2:109" ht="13.5" x14ac:dyDescent="0.1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ht="13.5" x14ac:dyDescent="0.15">
      <c r="B40" s="1188"/>
      <c r="DD40" s="1188"/>
      <c r="DE40" s="243"/>
    </row>
    <row r="41" spans="2:109" ht="17.25" x14ac:dyDescent="0.15">
      <c r="B41" s="244" t="s">
        <v>597</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ht="13.5" x14ac:dyDescent="0.15">
      <c r="B42" s="247"/>
      <c r="G42" s="1185"/>
      <c r="I42" s="1184"/>
      <c r="J42" s="1184"/>
      <c r="K42" s="1184"/>
      <c r="AM42" s="1185"/>
      <c r="AN42" s="1185" t="s">
        <v>593</v>
      </c>
      <c r="AP42" s="1184"/>
      <c r="AQ42" s="1184"/>
      <c r="AR42" s="1184"/>
      <c r="AY42" s="1185"/>
      <c r="BA42" s="1184"/>
      <c r="BB42" s="1184"/>
      <c r="BC42" s="1184"/>
      <c r="BK42" s="1185"/>
      <c r="BM42" s="1184"/>
      <c r="BN42" s="1184"/>
      <c r="BO42" s="1184"/>
      <c r="BW42" s="1185"/>
      <c r="BY42" s="1184"/>
      <c r="BZ42" s="1184"/>
      <c r="CA42" s="1184"/>
      <c r="CI42" s="1185"/>
      <c r="CK42" s="1184"/>
      <c r="CL42" s="1184"/>
      <c r="CM42" s="1184"/>
      <c r="CU42" s="1185"/>
      <c r="CW42" s="1184"/>
      <c r="CX42" s="1184"/>
      <c r="CY42" s="1184"/>
    </row>
    <row r="43" spans="2:109" ht="13.5" customHeight="1" x14ac:dyDescent="0.15">
      <c r="B43" s="247"/>
      <c r="AN43" s="1183" t="s">
        <v>596</v>
      </c>
      <c r="AO43" s="1182"/>
      <c r="AP43" s="1182"/>
      <c r="AQ43" s="1182"/>
      <c r="AR43" s="1182"/>
      <c r="AS43" s="1182"/>
      <c r="AT43" s="1182"/>
      <c r="AU43" s="1182"/>
      <c r="AV43" s="1182"/>
      <c r="AW43" s="1182"/>
      <c r="AX43" s="1182"/>
      <c r="AY43" s="1182"/>
      <c r="AZ43" s="1182"/>
      <c r="BA43" s="1182"/>
      <c r="BB43" s="1182"/>
      <c r="BC43" s="1182"/>
      <c r="BD43" s="1182"/>
      <c r="BE43" s="1182"/>
      <c r="BF43" s="1182"/>
      <c r="BG43" s="1182"/>
      <c r="BH43" s="1182"/>
      <c r="BI43" s="1182"/>
      <c r="BJ43" s="1182"/>
      <c r="BK43" s="1182"/>
      <c r="BL43" s="1182"/>
      <c r="BM43" s="1182"/>
      <c r="BN43" s="1182"/>
      <c r="BO43" s="1182"/>
      <c r="BP43" s="1182"/>
      <c r="BQ43" s="1182"/>
      <c r="BR43" s="1182"/>
      <c r="BS43" s="1182"/>
      <c r="BT43" s="1182"/>
      <c r="BU43" s="1182"/>
      <c r="BV43" s="1182"/>
      <c r="BW43" s="1182"/>
      <c r="BX43" s="1182"/>
      <c r="BY43" s="1182"/>
      <c r="BZ43" s="1182"/>
      <c r="CA43" s="1182"/>
      <c r="CB43" s="1182"/>
      <c r="CC43" s="1182"/>
      <c r="CD43" s="1182"/>
      <c r="CE43" s="1182"/>
      <c r="CF43" s="1182"/>
      <c r="CG43" s="1182"/>
      <c r="CH43" s="1182"/>
      <c r="CI43" s="1182"/>
      <c r="CJ43" s="1182"/>
      <c r="CK43" s="1182"/>
      <c r="CL43" s="1182"/>
      <c r="CM43" s="1182"/>
      <c r="CN43" s="1182"/>
      <c r="CO43" s="1182"/>
      <c r="CP43" s="1182"/>
      <c r="CQ43" s="1182"/>
      <c r="CR43" s="1182"/>
      <c r="CS43" s="1182"/>
      <c r="CT43" s="1182"/>
      <c r="CU43" s="1182"/>
      <c r="CV43" s="1182"/>
      <c r="CW43" s="1182"/>
      <c r="CX43" s="1182"/>
      <c r="CY43" s="1182"/>
      <c r="CZ43" s="1182"/>
      <c r="DA43" s="1182"/>
      <c r="DB43" s="1182"/>
      <c r="DC43" s="1181"/>
    </row>
    <row r="44" spans="2:109" ht="13.5" x14ac:dyDescent="0.15">
      <c r="B44" s="247"/>
      <c r="AN44" s="1180"/>
      <c r="AO44" s="1179"/>
      <c r="AP44" s="1179"/>
      <c r="AQ44" s="1179"/>
      <c r="AR44" s="1179"/>
      <c r="AS44" s="1179"/>
      <c r="AT44" s="1179"/>
      <c r="AU44" s="1179"/>
      <c r="AV44" s="1179"/>
      <c r="AW44" s="1179"/>
      <c r="AX44" s="1179"/>
      <c r="AY44" s="1179"/>
      <c r="AZ44" s="1179"/>
      <c r="BA44" s="1179"/>
      <c r="BB44" s="1179"/>
      <c r="BC44" s="1179"/>
      <c r="BD44" s="1179"/>
      <c r="BE44" s="1179"/>
      <c r="BF44" s="1179"/>
      <c r="BG44" s="1179"/>
      <c r="BH44" s="1179"/>
      <c r="BI44" s="1179"/>
      <c r="BJ44" s="1179"/>
      <c r="BK44" s="1179"/>
      <c r="BL44" s="1179"/>
      <c r="BM44" s="1179"/>
      <c r="BN44" s="1179"/>
      <c r="BO44" s="1179"/>
      <c r="BP44" s="1179"/>
      <c r="BQ44" s="1179"/>
      <c r="BR44" s="1179"/>
      <c r="BS44" s="1179"/>
      <c r="BT44" s="1179"/>
      <c r="BU44" s="1179"/>
      <c r="BV44" s="1179"/>
      <c r="BW44" s="1179"/>
      <c r="BX44" s="1179"/>
      <c r="BY44" s="1179"/>
      <c r="BZ44" s="1179"/>
      <c r="CA44" s="1179"/>
      <c r="CB44" s="1179"/>
      <c r="CC44" s="1179"/>
      <c r="CD44" s="1179"/>
      <c r="CE44" s="1179"/>
      <c r="CF44" s="1179"/>
      <c r="CG44" s="1179"/>
      <c r="CH44" s="1179"/>
      <c r="CI44" s="1179"/>
      <c r="CJ44" s="1179"/>
      <c r="CK44" s="1179"/>
      <c r="CL44" s="1179"/>
      <c r="CM44" s="1179"/>
      <c r="CN44" s="1179"/>
      <c r="CO44" s="1179"/>
      <c r="CP44" s="1179"/>
      <c r="CQ44" s="1179"/>
      <c r="CR44" s="1179"/>
      <c r="CS44" s="1179"/>
      <c r="CT44" s="1179"/>
      <c r="CU44" s="1179"/>
      <c r="CV44" s="1179"/>
      <c r="CW44" s="1179"/>
      <c r="CX44" s="1179"/>
      <c r="CY44" s="1179"/>
      <c r="CZ44" s="1179"/>
      <c r="DA44" s="1179"/>
      <c r="DB44" s="1179"/>
      <c r="DC44" s="1178"/>
    </row>
    <row r="45" spans="2:109" ht="13.5" x14ac:dyDescent="0.15">
      <c r="B45" s="247"/>
      <c r="AN45" s="1180"/>
      <c r="AO45" s="1179"/>
      <c r="AP45" s="1179"/>
      <c r="AQ45" s="1179"/>
      <c r="AR45" s="1179"/>
      <c r="AS45" s="1179"/>
      <c r="AT45" s="1179"/>
      <c r="AU45" s="1179"/>
      <c r="AV45" s="1179"/>
      <c r="AW45" s="1179"/>
      <c r="AX45" s="1179"/>
      <c r="AY45" s="1179"/>
      <c r="AZ45" s="1179"/>
      <c r="BA45" s="1179"/>
      <c r="BB45" s="1179"/>
      <c r="BC45" s="1179"/>
      <c r="BD45" s="1179"/>
      <c r="BE45" s="1179"/>
      <c r="BF45" s="1179"/>
      <c r="BG45" s="1179"/>
      <c r="BH45" s="1179"/>
      <c r="BI45" s="1179"/>
      <c r="BJ45" s="1179"/>
      <c r="BK45" s="1179"/>
      <c r="BL45" s="1179"/>
      <c r="BM45" s="1179"/>
      <c r="BN45" s="1179"/>
      <c r="BO45" s="1179"/>
      <c r="BP45" s="1179"/>
      <c r="BQ45" s="1179"/>
      <c r="BR45" s="1179"/>
      <c r="BS45" s="1179"/>
      <c r="BT45" s="1179"/>
      <c r="BU45" s="1179"/>
      <c r="BV45" s="1179"/>
      <c r="BW45" s="1179"/>
      <c r="BX45" s="1179"/>
      <c r="BY45" s="1179"/>
      <c r="BZ45" s="1179"/>
      <c r="CA45" s="1179"/>
      <c r="CB45" s="1179"/>
      <c r="CC45" s="1179"/>
      <c r="CD45" s="1179"/>
      <c r="CE45" s="1179"/>
      <c r="CF45" s="1179"/>
      <c r="CG45" s="1179"/>
      <c r="CH45" s="1179"/>
      <c r="CI45" s="1179"/>
      <c r="CJ45" s="1179"/>
      <c r="CK45" s="1179"/>
      <c r="CL45" s="1179"/>
      <c r="CM45" s="1179"/>
      <c r="CN45" s="1179"/>
      <c r="CO45" s="1179"/>
      <c r="CP45" s="1179"/>
      <c r="CQ45" s="1179"/>
      <c r="CR45" s="1179"/>
      <c r="CS45" s="1179"/>
      <c r="CT45" s="1179"/>
      <c r="CU45" s="1179"/>
      <c r="CV45" s="1179"/>
      <c r="CW45" s="1179"/>
      <c r="CX45" s="1179"/>
      <c r="CY45" s="1179"/>
      <c r="CZ45" s="1179"/>
      <c r="DA45" s="1179"/>
      <c r="DB45" s="1179"/>
      <c r="DC45" s="1178"/>
    </row>
    <row r="46" spans="2:109" ht="13.5" x14ac:dyDescent="0.15">
      <c r="B46" s="247"/>
      <c r="AN46" s="1180"/>
      <c r="AO46" s="1179"/>
      <c r="AP46" s="1179"/>
      <c r="AQ46" s="1179"/>
      <c r="AR46" s="1179"/>
      <c r="AS46" s="1179"/>
      <c r="AT46" s="1179"/>
      <c r="AU46" s="1179"/>
      <c r="AV46" s="1179"/>
      <c r="AW46" s="1179"/>
      <c r="AX46" s="1179"/>
      <c r="AY46" s="1179"/>
      <c r="AZ46" s="1179"/>
      <c r="BA46" s="1179"/>
      <c r="BB46" s="1179"/>
      <c r="BC46" s="1179"/>
      <c r="BD46" s="1179"/>
      <c r="BE46" s="1179"/>
      <c r="BF46" s="1179"/>
      <c r="BG46" s="1179"/>
      <c r="BH46" s="1179"/>
      <c r="BI46" s="1179"/>
      <c r="BJ46" s="1179"/>
      <c r="BK46" s="1179"/>
      <c r="BL46" s="1179"/>
      <c r="BM46" s="1179"/>
      <c r="BN46" s="1179"/>
      <c r="BO46" s="1179"/>
      <c r="BP46" s="1179"/>
      <c r="BQ46" s="1179"/>
      <c r="BR46" s="1179"/>
      <c r="BS46" s="1179"/>
      <c r="BT46" s="1179"/>
      <c r="BU46" s="1179"/>
      <c r="BV46" s="1179"/>
      <c r="BW46" s="1179"/>
      <c r="BX46" s="1179"/>
      <c r="BY46" s="1179"/>
      <c r="BZ46" s="1179"/>
      <c r="CA46" s="1179"/>
      <c r="CB46" s="1179"/>
      <c r="CC46" s="1179"/>
      <c r="CD46" s="1179"/>
      <c r="CE46" s="1179"/>
      <c r="CF46" s="1179"/>
      <c r="CG46" s="1179"/>
      <c r="CH46" s="1179"/>
      <c r="CI46" s="1179"/>
      <c r="CJ46" s="1179"/>
      <c r="CK46" s="1179"/>
      <c r="CL46" s="1179"/>
      <c r="CM46" s="1179"/>
      <c r="CN46" s="1179"/>
      <c r="CO46" s="1179"/>
      <c r="CP46" s="1179"/>
      <c r="CQ46" s="1179"/>
      <c r="CR46" s="1179"/>
      <c r="CS46" s="1179"/>
      <c r="CT46" s="1179"/>
      <c r="CU46" s="1179"/>
      <c r="CV46" s="1179"/>
      <c r="CW46" s="1179"/>
      <c r="CX46" s="1179"/>
      <c r="CY46" s="1179"/>
      <c r="CZ46" s="1179"/>
      <c r="DA46" s="1179"/>
      <c r="DB46" s="1179"/>
      <c r="DC46" s="1178"/>
    </row>
    <row r="47" spans="2:109" ht="13.5" x14ac:dyDescent="0.15">
      <c r="B47" s="247"/>
      <c r="AN47" s="1177"/>
      <c r="AO47" s="1176"/>
      <c r="AP47" s="1176"/>
      <c r="AQ47" s="1176"/>
      <c r="AR47" s="1176"/>
      <c r="AS47" s="1176"/>
      <c r="AT47" s="1176"/>
      <c r="AU47" s="1176"/>
      <c r="AV47" s="1176"/>
      <c r="AW47" s="1176"/>
      <c r="AX47" s="1176"/>
      <c r="AY47" s="1176"/>
      <c r="AZ47" s="1176"/>
      <c r="BA47" s="1176"/>
      <c r="BB47" s="1176"/>
      <c r="BC47" s="1176"/>
      <c r="BD47" s="1176"/>
      <c r="BE47" s="1176"/>
      <c r="BF47" s="1176"/>
      <c r="BG47" s="1176"/>
      <c r="BH47" s="1176"/>
      <c r="BI47" s="1176"/>
      <c r="BJ47" s="1176"/>
      <c r="BK47" s="1176"/>
      <c r="BL47" s="1176"/>
      <c r="BM47" s="1176"/>
      <c r="BN47" s="1176"/>
      <c r="BO47" s="1176"/>
      <c r="BP47" s="1176"/>
      <c r="BQ47" s="1176"/>
      <c r="BR47" s="1176"/>
      <c r="BS47" s="1176"/>
      <c r="BT47" s="1176"/>
      <c r="BU47" s="1176"/>
      <c r="BV47" s="1176"/>
      <c r="BW47" s="1176"/>
      <c r="BX47" s="1176"/>
      <c r="BY47" s="1176"/>
      <c r="BZ47" s="1176"/>
      <c r="CA47" s="1176"/>
      <c r="CB47" s="1176"/>
      <c r="CC47" s="1176"/>
      <c r="CD47" s="1176"/>
      <c r="CE47" s="1176"/>
      <c r="CF47" s="1176"/>
      <c r="CG47" s="1176"/>
      <c r="CH47" s="1176"/>
      <c r="CI47" s="1176"/>
      <c r="CJ47" s="1176"/>
      <c r="CK47" s="1176"/>
      <c r="CL47" s="1176"/>
      <c r="CM47" s="1176"/>
      <c r="CN47" s="1176"/>
      <c r="CO47" s="1176"/>
      <c r="CP47" s="1176"/>
      <c r="CQ47" s="1176"/>
      <c r="CR47" s="1176"/>
      <c r="CS47" s="1176"/>
      <c r="CT47" s="1176"/>
      <c r="CU47" s="1176"/>
      <c r="CV47" s="1176"/>
      <c r="CW47" s="1176"/>
      <c r="CX47" s="1176"/>
      <c r="CY47" s="1176"/>
      <c r="CZ47" s="1176"/>
      <c r="DA47" s="1176"/>
      <c r="DB47" s="1176"/>
      <c r="DC47" s="1175"/>
    </row>
    <row r="48" spans="2:109" ht="13.5" x14ac:dyDescent="0.15">
      <c r="B48" s="247"/>
      <c r="H48" s="1162"/>
      <c r="I48" s="1162"/>
      <c r="J48" s="1162"/>
      <c r="AN48" s="1162"/>
      <c r="AO48" s="1162"/>
      <c r="AP48" s="1162"/>
      <c r="AZ48" s="1162"/>
      <c r="BA48" s="1162"/>
      <c r="BB48" s="1162"/>
      <c r="BL48" s="1162"/>
      <c r="BM48" s="1162"/>
      <c r="BN48" s="1162"/>
      <c r="BX48" s="1162"/>
      <c r="BY48" s="1162"/>
      <c r="BZ48" s="1162"/>
      <c r="CJ48" s="1162"/>
      <c r="CK48" s="1162"/>
      <c r="CL48" s="1162"/>
      <c r="CV48" s="1162"/>
      <c r="CW48" s="1162"/>
      <c r="CX48" s="1162"/>
    </row>
    <row r="49" spans="1:109" ht="13.5" x14ac:dyDescent="0.15">
      <c r="B49" s="247"/>
      <c r="AN49" s="243" t="s">
        <v>591</v>
      </c>
    </row>
    <row r="50" spans="1:109" ht="13.5" x14ac:dyDescent="0.15">
      <c r="B50" s="247"/>
      <c r="G50" s="1160"/>
      <c r="H50" s="1160"/>
      <c r="I50" s="1160"/>
      <c r="J50" s="1160"/>
      <c r="K50" s="1169"/>
      <c r="L50" s="1169"/>
      <c r="M50" s="1168"/>
      <c r="N50" s="1168"/>
      <c r="AN50" s="1167"/>
      <c r="AO50" s="1166"/>
      <c r="AP50" s="1166"/>
      <c r="AQ50" s="1166"/>
      <c r="AR50" s="1166"/>
      <c r="AS50" s="1166"/>
      <c r="AT50" s="1166"/>
      <c r="AU50" s="1166"/>
      <c r="AV50" s="1166"/>
      <c r="AW50" s="1166"/>
      <c r="AX50" s="1166"/>
      <c r="AY50" s="1166"/>
      <c r="AZ50" s="1166"/>
      <c r="BA50" s="1166"/>
      <c r="BB50" s="1166"/>
      <c r="BC50" s="1166"/>
      <c r="BD50" s="1166"/>
      <c r="BE50" s="1166"/>
      <c r="BF50" s="1166"/>
      <c r="BG50" s="1166"/>
      <c r="BH50" s="1166"/>
      <c r="BI50" s="1166"/>
      <c r="BJ50" s="1166"/>
      <c r="BK50" s="1166"/>
      <c r="BL50" s="1166"/>
      <c r="BM50" s="1166"/>
      <c r="BN50" s="1166"/>
      <c r="BO50" s="1165"/>
      <c r="BP50" s="1157" t="s">
        <v>557</v>
      </c>
      <c r="BQ50" s="1157"/>
      <c r="BR50" s="1157"/>
      <c r="BS50" s="1157"/>
      <c r="BT50" s="1157"/>
      <c r="BU50" s="1157"/>
      <c r="BV50" s="1157"/>
      <c r="BW50" s="1157"/>
      <c r="BX50" s="1157" t="s">
        <v>558</v>
      </c>
      <c r="BY50" s="1157"/>
      <c r="BZ50" s="1157"/>
      <c r="CA50" s="1157"/>
      <c r="CB50" s="1157"/>
      <c r="CC50" s="1157"/>
      <c r="CD50" s="1157"/>
      <c r="CE50" s="1157"/>
      <c r="CF50" s="1157" t="s">
        <v>559</v>
      </c>
      <c r="CG50" s="1157"/>
      <c r="CH50" s="1157"/>
      <c r="CI50" s="1157"/>
      <c r="CJ50" s="1157"/>
      <c r="CK50" s="1157"/>
      <c r="CL50" s="1157"/>
      <c r="CM50" s="1157"/>
      <c r="CN50" s="1157" t="s">
        <v>560</v>
      </c>
      <c r="CO50" s="1157"/>
      <c r="CP50" s="1157"/>
      <c r="CQ50" s="1157"/>
      <c r="CR50" s="1157"/>
      <c r="CS50" s="1157"/>
      <c r="CT50" s="1157"/>
      <c r="CU50" s="1157"/>
      <c r="CV50" s="1157" t="s">
        <v>561</v>
      </c>
      <c r="CW50" s="1157"/>
      <c r="CX50" s="1157"/>
      <c r="CY50" s="1157"/>
      <c r="CZ50" s="1157"/>
      <c r="DA50" s="1157"/>
      <c r="DB50" s="1157"/>
      <c r="DC50" s="1157"/>
    </row>
    <row r="51" spans="1:109" ht="13.5" customHeight="1" x14ac:dyDescent="0.15">
      <c r="B51" s="247"/>
      <c r="G51" s="1164"/>
      <c r="H51" s="1164"/>
      <c r="I51" s="1197"/>
      <c r="J51" s="1197"/>
      <c r="K51" s="1163"/>
      <c r="L51" s="1163"/>
      <c r="M51" s="1163"/>
      <c r="N51" s="1163"/>
      <c r="AM51" s="1162"/>
      <c r="AN51" s="1156" t="s">
        <v>590</v>
      </c>
      <c r="AO51" s="1156"/>
      <c r="AP51" s="1156"/>
      <c r="AQ51" s="1156"/>
      <c r="AR51" s="1156"/>
      <c r="AS51" s="1156"/>
      <c r="AT51" s="1156"/>
      <c r="AU51" s="1156"/>
      <c r="AV51" s="1156"/>
      <c r="AW51" s="1156"/>
      <c r="AX51" s="1156"/>
      <c r="AY51" s="1156"/>
      <c r="AZ51" s="1156"/>
      <c r="BA51" s="1156"/>
      <c r="BB51" s="1156" t="s">
        <v>588</v>
      </c>
      <c r="BC51" s="1156"/>
      <c r="BD51" s="1156"/>
      <c r="BE51" s="1156"/>
      <c r="BF51" s="1156"/>
      <c r="BG51" s="1156"/>
      <c r="BH51" s="1156"/>
      <c r="BI51" s="1156"/>
      <c r="BJ51" s="1156"/>
      <c r="BK51" s="1156"/>
      <c r="BL51" s="1156"/>
      <c r="BM51" s="1156"/>
      <c r="BN51" s="1156"/>
      <c r="BO51" s="1156"/>
      <c r="BP51" s="1196"/>
      <c r="BQ51" s="1155"/>
      <c r="BR51" s="1155"/>
      <c r="BS51" s="1155"/>
      <c r="BT51" s="1155"/>
      <c r="BU51" s="1155"/>
      <c r="BV51" s="1155"/>
      <c r="BW51" s="1155"/>
      <c r="BX51" s="1196"/>
      <c r="BY51" s="1155"/>
      <c r="BZ51" s="1155"/>
      <c r="CA51" s="1155"/>
      <c r="CB51" s="1155"/>
      <c r="CC51" s="1155"/>
      <c r="CD51" s="1155"/>
      <c r="CE51" s="1155"/>
      <c r="CF51" s="1196"/>
      <c r="CG51" s="1155"/>
      <c r="CH51" s="1155"/>
      <c r="CI51" s="1155"/>
      <c r="CJ51" s="1155"/>
      <c r="CK51" s="1155"/>
      <c r="CL51" s="1155"/>
      <c r="CM51" s="1155"/>
      <c r="CN51" s="1196"/>
      <c r="CO51" s="1155"/>
      <c r="CP51" s="1155"/>
      <c r="CQ51" s="1155"/>
      <c r="CR51" s="1155"/>
      <c r="CS51" s="1155"/>
      <c r="CT51" s="1155"/>
      <c r="CU51" s="1155"/>
      <c r="CV51" s="1155">
        <v>78</v>
      </c>
      <c r="CW51" s="1155"/>
      <c r="CX51" s="1155"/>
      <c r="CY51" s="1155"/>
      <c r="CZ51" s="1155"/>
      <c r="DA51" s="1155"/>
      <c r="DB51" s="1155"/>
      <c r="DC51" s="1155"/>
    </row>
    <row r="52" spans="1:109" ht="13.5" x14ac:dyDescent="0.15">
      <c r="B52" s="247"/>
      <c r="G52" s="1164"/>
      <c r="H52" s="1164"/>
      <c r="I52" s="1197"/>
      <c r="J52" s="1197"/>
      <c r="K52" s="1163"/>
      <c r="L52" s="1163"/>
      <c r="M52" s="1163"/>
      <c r="N52" s="1163"/>
      <c r="AM52" s="1162"/>
      <c r="AN52" s="1156"/>
      <c r="AO52" s="1156"/>
      <c r="AP52" s="1156"/>
      <c r="AQ52" s="1156"/>
      <c r="AR52" s="1156"/>
      <c r="AS52" s="1156"/>
      <c r="AT52" s="1156"/>
      <c r="AU52" s="1156"/>
      <c r="AV52" s="1156"/>
      <c r="AW52" s="1156"/>
      <c r="AX52" s="1156"/>
      <c r="AY52" s="1156"/>
      <c r="AZ52" s="1156"/>
      <c r="BA52" s="1156"/>
      <c r="BB52" s="1156"/>
      <c r="BC52" s="1156"/>
      <c r="BD52" s="1156"/>
      <c r="BE52" s="1156"/>
      <c r="BF52" s="1156"/>
      <c r="BG52" s="1156"/>
      <c r="BH52" s="1156"/>
      <c r="BI52" s="1156"/>
      <c r="BJ52" s="1156"/>
      <c r="BK52" s="1156"/>
      <c r="BL52" s="1156"/>
      <c r="BM52" s="1156"/>
      <c r="BN52" s="1156"/>
      <c r="BO52" s="1156"/>
      <c r="BP52" s="1155"/>
      <c r="BQ52" s="1155"/>
      <c r="BR52" s="1155"/>
      <c r="BS52" s="1155"/>
      <c r="BT52" s="1155"/>
      <c r="BU52" s="1155"/>
      <c r="BV52" s="1155"/>
      <c r="BW52" s="1155"/>
      <c r="BX52" s="1155"/>
      <c r="BY52" s="1155"/>
      <c r="BZ52" s="1155"/>
      <c r="CA52" s="1155"/>
      <c r="CB52" s="1155"/>
      <c r="CC52" s="1155"/>
      <c r="CD52" s="1155"/>
      <c r="CE52" s="1155"/>
      <c r="CF52" s="1155"/>
      <c r="CG52" s="1155"/>
      <c r="CH52" s="1155"/>
      <c r="CI52" s="1155"/>
      <c r="CJ52" s="1155"/>
      <c r="CK52" s="1155"/>
      <c r="CL52" s="1155"/>
      <c r="CM52" s="1155"/>
      <c r="CN52" s="1155"/>
      <c r="CO52" s="1155"/>
      <c r="CP52" s="1155"/>
      <c r="CQ52" s="1155"/>
      <c r="CR52" s="1155"/>
      <c r="CS52" s="1155"/>
      <c r="CT52" s="1155"/>
      <c r="CU52" s="1155"/>
      <c r="CV52" s="1155"/>
      <c r="CW52" s="1155"/>
      <c r="CX52" s="1155"/>
      <c r="CY52" s="1155"/>
      <c r="CZ52" s="1155"/>
      <c r="DA52" s="1155"/>
      <c r="DB52" s="1155"/>
      <c r="DC52" s="1155"/>
    </row>
    <row r="53" spans="1:109" ht="13.5" x14ac:dyDescent="0.15">
      <c r="A53" s="1184"/>
      <c r="B53" s="247"/>
      <c r="G53" s="1164"/>
      <c r="H53" s="1164"/>
      <c r="I53" s="1160"/>
      <c r="J53" s="1160"/>
      <c r="K53" s="1163"/>
      <c r="L53" s="1163"/>
      <c r="M53" s="1163"/>
      <c r="N53" s="1163"/>
      <c r="AM53" s="1162"/>
      <c r="AN53" s="1156"/>
      <c r="AO53" s="1156"/>
      <c r="AP53" s="1156"/>
      <c r="AQ53" s="1156"/>
      <c r="AR53" s="1156"/>
      <c r="AS53" s="1156"/>
      <c r="AT53" s="1156"/>
      <c r="AU53" s="1156"/>
      <c r="AV53" s="1156"/>
      <c r="AW53" s="1156"/>
      <c r="AX53" s="1156"/>
      <c r="AY53" s="1156"/>
      <c r="AZ53" s="1156"/>
      <c r="BA53" s="1156"/>
      <c r="BB53" s="1156" t="s">
        <v>595</v>
      </c>
      <c r="BC53" s="1156"/>
      <c r="BD53" s="1156"/>
      <c r="BE53" s="1156"/>
      <c r="BF53" s="1156"/>
      <c r="BG53" s="1156"/>
      <c r="BH53" s="1156"/>
      <c r="BI53" s="1156"/>
      <c r="BJ53" s="1156"/>
      <c r="BK53" s="1156"/>
      <c r="BL53" s="1156"/>
      <c r="BM53" s="1156"/>
      <c r="BN53" s="1156"/>
      <c r="BO53" s="1156"/>
      <c r="BP53" s="1196"/>
      <c r="BQ53" s="1155"/>
      <c r="BR53" s="1155"/>
      <c r="BS53" s="1155"/>
      <c r="BT53" s="1155"/>
      <c r="BU53" s="1155"/>
      <c r="BV53" s="1155"/>
      <c r="BW53" s="1155"/>
      <c r="BX53" s="1196"/>
      <c r="BY53" s="1155"/>
      <c r="BZ53" s="1155"/>
      <c r="CA53" s="1155"/>
      <c r="CB53" s="1155"/>
      <c r="CC53" s="1155"/>
      <c r="CD53" s="1155"/>
      <c r="CE53" s="1155"/>
      <c r="CF53" s="1196"/>
      <c r="CG53" s="1155"/>
      <c r="CH53" s="1155"/>
      <c r="CI53" s="1155"/>
      <c r="CJ53" s="1155"/>
      <c r="CK53" s="1155"/>
      <c r="CL53" s="1155"/>
      <c r="CM53" s="1155"/>
      <c r="CN53" s="1196"/>
      <c r="CO53" s="1155"/>
      <c r="CP53" s="1155"/>
      <c r="CQ53" s="1155"/>
      <c r="CR53" s="1155"/>
      <c r="CS53" s="1155"/>
      <c r="CT53" s="1155"/>
      <c r="CU53" s="1155"/>
      <c r="CV53" s="1155">
        <v>64</v>
      </c>
      <c r="CW53" s="1155"/>
      <c r="CX53" s="1155"/>
      <c r="CY53" s="1155"/>
      <c r="CZ53" s="1155"/>
      <c r="DA53" s="1155"/>
      <c r="DB53" s="1155"/>
      <c r="DC53" s="1155"/>
    </row>
    <row r="54" spans="1:109" ht="13.5" x14ac:dyDescent="0.15">
      <c r="A54" s="1184"/>
      <c r="B54" s="247"/>
      <c r="G54" s="1164"/>
      <c r="H54" s="1164"/>
      <c r="I54" s="1160"/>
      <c r="J54" s="1160"/>
      <c r="K54" s="1163"/>
      <c r="L54" s="1163"/>
      <c r="M54" s="1163"/>
      <c r="N54" s="1163"/>
      <c r="AM54" s="1162"/>
      <c r="AN54" s="1156"/>
      <c r="AO54" s="1156"/>
      <c r="AP54" s="1156"/>
      <c r="AQ54" s="1156"/>
      <c r="AR54" s="1156"/>
      <c r="AS54" s="1156"/>
      <c r="AT54" s="1156"/>
      <c r="AU54" s="1156"/>
      <c r="AV54" s="1156"/>
      <c r="AW54" s="1156"/>
      <c r="AX54" s="1156"/>
      <c r="AY54" s="1156"/>
      <c r="AZ54" s="1156"/>
      <c r="BA54" s="1156"/>
      <c r="BB54" s="1156"/>
      <c r="BC54" s="1156"/>
      <c r="BD54" s="1156"/>
      <c r="BE54" s="1156"/>
      <c r="BF54" s="1156"/>
      <c r="BG54" s="1156"/>
      <c r="BH54" s="1156"/>
      <c r="BI54" s="1156"/>
      <c r="BJ54" s="1156"/>
      <c r="BK54" s="1156"/>
      <c r="BL54" s="1156"/>
      <c r="BM54" s="1156"/>
      <c r="BN54" s="1156"/>
      <c r="BO54" s="1156"/>
      <c r="BP54" s="1155"/>
      <c r="BQ54" s="1155"/>
      <c r="BR54" s="1155"/>
      <c r="BS54" s="1155"/>
      <c r="BT54" s="1155"/>
      <c r="BU54" s="1155"/>
      <c r="BV54" s="1155"/>
      <c r="BW54" s="1155"/>
      <c r="BX54" s="1155"/>
      <c r="BY54" s="1155"/>
      <c r="BZ54" s="1155"/>
      <c r="CA54" s="1155"/>
      <c r="CB54" s="1155"/>
      <c r="CC54" s="1155"/>
      <c r="CD54" s="1155"/>
      <c r="CE54" s="1155"/>
      <c r="CF54" s="1155"/>
      <c r="CG54" s="1155"/>
      <c r="CH54" s="1155"/>
      <c r="CI54" s="1155"/>
      <c r="CJ54" s="1155"/>
      <c r="CK54" s="1155"/>
      <c r="CL54" s="1155"/>
      <c r="CM54" s="1155"/>
      <c r="CN54" s="1155"/>
      <c r="CO54" s="1155"/>
      <c r="CP54" s="1155"/>
      <c r="CQ54" s="1155"/>
      <c r="CR54" s="1155"/>
      <c r="CS54" s="1155"/>
      <c r="CT54" s="1155"/>
      <c r="CU54" s="1155"/>
      <c r="CV54" s="1155"/>
      <c r="CW54" s="1155"/>
      <c r="CX54" s="1155"/>
      <c r="CY54" s="1155"/>
      <c r="CZ54" s="1155"/>
      <c r="DA54" s="1155"/>
      <c r="DB54" s="1155"/>
      <c r="DC54" s="1155"/>
    </row>
    <row r="55" spans="1:109" ht="13.5" x14ac:dyDescent="0.15">
      <c r="A55" s="1184"/>
      <c r="B55" s="247"/>
      <c r="G55" s="1160"/>
      <c r="H55" s="1160"/>
      <c r="I55" s="1160"/>
      <c r="J55" s="1160"/>
      <c r="K55" s="1163"/>
      <c r="L55" s="1163"/>
      <c r="M55" s="1163"/>
      <c r="N55" s="1163"/>
      <c r="AN55" s="1157" t="s">
        <v>589</v>
      </c>
      <c r="AO55" s="1157"/>
      <c r="AP55" s="1157"/>
      <c r="AQ55" s="1157"/>
      <c r="AR55" s="1157"/>
      <c r="AS55" s="1157"/>
      <c r="AT55" s="1157"/>
      <c r="AU55" s="1157"/>
      <c r="AV55" s="1157"/>
      <c r="AW55" s="1157"/>
      <c r="AX55" s="1157"/>
      <c r="AY55" s="1157"/>
      <c r="AZ55" s="1157"/>
      <c r="BA55" s="1157"/>
      <c r="BB55" s="1156" t="s">
        <v>588</v>
      </c>
      <c r="BC55" s="1156"/>
      <c r="BD55" s="1156"/>
      <c r="BE55" s="1156"/>
      <c r="BF55" s="1156"/>
      <c r="BG55" s="1156"/>
      <c r="BH55" s="1156"/>
      <c r="BI55" s="1156"/>
      <c r="BJ55" s="1156"/>
      <c r="BK55" s="1156"/>
      <c r="BL55" s="1156"/>
      <c r="BM55" s="1156"/>
      <c r="BN55" s="1156"/>
      <c r="BO55" s="1156"/>
      <c r="BP55" s="1196"/>
      <c r="BQ55" s="1155"/>
      <c r="BR55" s="1155"/>
      <c r="BS55" s="1155"/>
      <c r="BT55" s="1155"/>
      <c r="BU55" s="1155"/>
      <c r="BV55" s="1155"/>
      <c r="BW55" s="1155"/>
      <c r="BX55" s="1196"/>
      <c r="BY55" s="1155"/>
      <c r="BZ55" s="1155"/>
      <c r="CA55" s="1155"/>
      <c r="CB55" s="1155"/>
      <c r="CC55" s="1155"/>
      <c r="CD55" s="1155"/>
      <c r="CE55" s="1155"/>
      <c r="CF55" s="1196"/>
      <c r="CG55" s="1155"/>
      <c r="CH55" s="1155"/>
      <c r="CI55" s="1155"/>
      <c r="CJ55" s="1155"/>
      <c r="CK55" s="1155"/>
      <c r="CL55" s="1155"/>
      <c r="CM55" s="1155"/>
      <c r="CN55" s="1196"/>
      <c r="CO55" s="1155"/>
      <c r="CP55" s="1155"/>
      <c r="CQ55" s="1155"/>
      <c r="CR55" s="1155"/>
      <c r="CS55" s="1155"/>
      <c r="CT55" s="1155"/>
      <c r="CU55" s="1155"/>
      <c r="CV55" s="1155">
        <v>0</v>
      </c>
      <c r="CW55" s="1155"/>
      <c r="CX55" s="1155"/>
      <c r="CY55" s="1155"/>
      <c r="CZ55" s="1155"/>
      <c r="DA55" s="1155"/>
      <c r="DB55" s="1155"/>
      <c r="DC55" s="1155"/>
    </row>
    <row r="56" spans="1:109" ht="13.5" x14ac:dyDescent="0.15">
      <c r="A56" s="1184"/>
      <c r="B56" s="247"/>
      <c r="G56" s="1160"/>
      <c r="H56" s="1160"/>
      <c r="I56" s="1160"/>
      <c r="J56" s="1160"/>
      <c r="K56" s="1163"/>
      <c r="L56" s="1163"/>
      <c r="M56" s="1163"/>
      <c r="N56" s="1163"/>
      <c r="AN56" s="1157"/>
      <c r="AO56" s="1157"/>
      <c r="AP56" s="1157"/>
      <c r="AQ56" s="1157"/>
      <c r="AR56" s="1157"/>
      <c r="AS56" s="1157"/>
      <c r="AT56" s="1157"/>
      <c r="AU56" s="1157"/>
      <c r="AV56" s="1157"/>
      <c r="AW56" s="1157"/>
      <c r="AX56" s="1157"/>
      <c r="AY56" s="1157"/>
      <c r="AZ56" s="1157"/>
      <c r="BA56" s="1157"/>
      <c r="BB56" s="1156"/>
      <c r="BC56" s="1156"/>
      <c r="BD56" s="1156"/>
      <c r="BE56" s="1156"/>
      <c r="BF56" s="1156"/>
      <c r="BG56" s="1156"/>
      <c r="BH56" s="1156"/>
      <c r="BI56" s="1156"/>
      <c r="BJ56" s="1156"/>
      <c r="BK56" s="1156"/>
      <c r="BL56" s="1156"/>
      <c r="BM56" s="1156"/>
      <c r="BN56" s="1156"/>
      <c r="BO56" s="1156"/>
      <c r="BP56" s="1155"/>
      <c r="BQ56" s="1155"/>
      <c r="BR56" s="1155"/>
      <c r="BS56" s="1155"/>
      <c r="BT56" s="1155"/>
      <c r="BU56" s="1155"/>
      <c r="BV56" s="1155"/>
      <c r="BW56" s="1155"/>
      <c r="BX56" s="1155"/>
      <c r="BY56" s="1155"/>
      <c r="BZ56" s="1155"/>
      <c r="CA56" s="1155"/>
      <c r="CB56" s="1155"/>
      <c r="CC56" s="1155"/>
      <c r="CD56" s="1155"/>
      <c r="CE56" s="1155"/>
      <c r="CF56" s="1155"/>
      <c r="CG56" s="1155"/>
      <c r="CH56" s="1155"/>
      <c r="CI56" s="1155"/>
      <c r="CJ56" s="1155"/>
      <c r="CK56" s="1155"/>
      <c r="CL56" s="1155"/>
      <c r="CM56" s="1155"/>
      <c r="CN56" s="1155"/>
      <c r="CO56" s="1155"/>
      <c r="CP56" s="1155"/>
      <c r="CQ56" s="1155"/>
      <c r="CR56" s="1155"/>
      <c r="CS56" s="1155"/>
      <c r="CT56" s="1155"/>
      <c r="CU56" s="1155"/>
      <c r="CV56" s="1155"/>
      <c r="CW56" s="1155"/>
      <c r="CX56" s="1155"/>
      <c r="CY56" s="1155"/>
      <c r="CZ56" s="1155"/>
      <c r="DA56" s="1155"/>
      <c r="DB56" s="1155"/>
      <c r="DC56" s="1155"/>
    </row>
    <row r="57" spans="1:109" s="1184" customFormat="1" ht="13.5" x14ac:dyDescent="0.15">
      <c r="B57" s="1189"/>
      <c r="G57" s="1160"/>
      <c r="H57" s="1160"/>
      <c r="I57" s="1159"/>
      <c r="J57" s="1159"/>
      <c r="K57" s="1163"/>
      <c r="L57" s="1163"/>
      <c r="M57" s="1163"/>
      <c r="N57" s="1163"/>
      <c r="AM57" s="243"/>
      <c r="AN57" s="1157"/>
      <c r="AO57" s="1157"/>
      <c r="AP57" s="1157"/>
      <c r="AQ57" s="1157"/>
      <c r="AR57" s="1157"/>
      <c r="AS57" s="1157"/>
      <c r="AT57" s="1157"/>
      <c r="AU57" s="1157"/>
      <c r="AV57" s="1157"/>
      <c r="AW57" s="1157"/>
      <c r="AX57" s="1157"/>
      <c r="AY57" s="1157"/>
      <c r="AZ57" s="1157"/>
      <c r="BA57" s="1157"/>
      <c r="BB57" s="1156" t="s">
        <v>595</v>
      </c>
      <c r="BC57" s="1156"/>
      <c r="BD57" s="1156"/>
      <c r="BE57" s="1156"/>
      <c r="BF57" s="1156"/>
      <c r="BG57" s="1156"/>
      <c r="BH57" s="1156"/>
      <c r="BI57" s="1156"/>
      <c r="BJ57" s="1156"/>
      <c r="BK57" s="1156"/>
      <c r="BL57" s="1156"/>
      <c r="BM57" s="1156"/>
      <c r="BN57" s="1156"/>
      <c r="BO57" s="1156"/>
      <c r="BP57" s="1196"/>
      <c r="BQ57" s="1155"/>
      <c r="BR57" s="1155"/>
      <c r="BS57" s="1155"/>
      <c r="BT57" s="1155"/>
      <c r="BU57" s="1155"/>
      <c r="BV57" s="1155"/>
      <c r="BW57" s="1155"/>
      <c r="BX57" s="1196"/>
      <c r="BY57" s="1155"/>
      <c r="BZ57" s="1155"/>
      <c r="CA57" s="1155"/>
      <c r="CB57" s="1155"/>
      <c r="CC57" s="1155"/>
      <c r="CD57" s="1155"/>
      <c r="CE57" s="1155"/>
      <c r="CF57" s="1196"/>
      <c r="CG57" s="1155"/>
      <c r="CH57" s="1155"/>
      <c r="CI57" s="1155"/>
      <c r="CJ57" s="1155"/>
      <c r="CK57" s="1155"/>
      <c r="CL57" s="1155"/>
      <c r="CM57" s="1155"/>
      <c r="CN57" s="1196"/>
      <c r="CO57" s="1155"/>
      <c r="CP57" s="1155"/>
      <c r="CQ57" s="1155"/>
      <c r="CR57" s="1155"/>
      <c r="CS57" s="1155"/>
      <c r="CT57" s="1155"/>
      <c r="CU57" s="1155"/>
      <c r="CV57" s="1155">
        <v>60.3</v>
      </c>
      <c r="CW57" s="1155"/>
      <c r="CX57" s="1155"/>
      <c r="CY57" s="1155"/>
      <c r="CZ57" s="1155"/>
      <c r="DA57" s="1155"/>
      <c r="DB57" s="1155"/>
      <c r="DC57" s="1155"/>
      <c r="DD57" s="1194"/>
      <c r="DE57" s="1189"/>
    </row>
    <row r="58" spans="1:109" s="1184" customFormat="1" ht="13.5" x14ac:dyDescent="0.15">
      <c r="A58" s="243"/>
      <c r="B58" s="1189"/>
      <c r="G58" s="1160"/>
      <c r="H58" s="1160"/>
      <c r="I58" s="1159"/>
      <c r="J58" s="1159"/>
      <c r="K58" s="1163"/>
      <c r="L58" s="1163"/>
      <c r="M58" s="1163"/>
      <c r="N58" s="1163"/>
      <c r="AM58" s="243"/>
      <c r="AN58" s="1157"/>
      <c r="AO58" s="1157"/>
      <c r="AP58" s="1157"/>
      <c r="AQ58" s="1157"/>
      <c r="AR58" s="1157"/>
      <c r="AS58" s="1157"/>
      <c r="AT58" s="1157"/>
      <c r="AU58" s="1157"/>
      <c r="AV58" s="1157"/>
      <c r="AW58" s="1157"/>
      <c r="AX58" s="1157"/>
      <c r="AY58" s="1157"/>
      <c r="AZ58" s="1157"/>
      <c r="BA58" s="1157"/>
      <c r="BB58" s="1156"/>
      <c r="BC58" s="1156"/>
      <c r="BD58" s="1156"/>
      <c r="BE58" s="1156"/>
      <c r="BF58" s="1156"/>
      <c r="BG58" s="1156"/>
      <c r="BH58" s="1156"/>
      <c r="BI58" s="1156"/>
      <c r="BJ58" s="1156"/>
      <c r="BK58" s="1156"/>
      <c r="BL58" s="1156"/>
      <c r="BM58" s="1156"/>
      <c r="BN58" s="1156"/>
      <c r="BO58" s="1156"/>
      <c r="BP58" s="1155"/>
      <c r="BQ58" s="1155"/>
      <c r="BR58" s="1155"/>
      <c r="BS58" s="1155"/>
      <c r="BT58" s="1155"/>
      <c r="BU58" s="1155"/>
      <c r="BV58" s="1155"/>
      <c r="BW58" s="1155"/>
      <c r="BX58" s="1155"/>
      <c r="BY58" s="1155"/>
      <c r="BZ58" s="1155"/>
      <c r="CA58" s="1155"/>
      <c r="CB58" s="1155"/>
      <c r="CC58" s="1155"/>
      <c r="CD58" s="1155"/>
      <c r="CE58" s="1155"/>
      <c r="CF58" s="1155"/>
      <c r="CG58" s="1155"/>
      <c r="CH58" s="1155"/>
      <c r="CI58" s="1155"/>
      <c r="CJ58" s="1155"/>
      <c r="CK58" s="1155"/>
      <c r="CL58" s="1155"/>
      <c r="CM58" s="1155"/>
      <c r="CN58" s="1155"/>
      <c r="CO58" s="1155"/>
      <c r="CP58" s="1155"/>
      <c r="CQ58" s="1155"/>
      <c r="CR58" s="1155"/>
      <c r="CS58" s="1155"/>
      <c r="CT58" s="1155"/>
      <c r="CU58" s="1155"/>
      <c r="CV58" s="1155"/>
      <c r="CW58" s="1155"/>
      <c r="CX58" s="1155"/>
      <c r="CY58" s="1155"/>
      <c r="CZ58" s="1155"/>
      <c r="DA58" s="1155"/>
      <c r="DB58" s="1155"/>
      <c r="DC58" s="1155"/>
      <c r="DD58" s="1194"/>
      <c r="DE58" s="1189"/>
    </row>
    <row r="59" spans="1:109" s="1184" customFormat="1" ht="13.5" x14ac:dyDescent="0.15">
      <c r="A59" s="243"/>
      <c r="B59" s="1189"/>
      <c r="K59" s="1195"/>
      <c r="L59" s="1195"/>
      <c r="M59" s="1195"/>
      <c r="N59" s="1195"/>
      <c r="AQ59" s="1195"/>
      <c r="AR59" s="1195"/>
      <c r="AS59" s="1195"/>
      <c r="AT59" s="1195"/>
      <c r="BC59" s="1195"/>
      <c r="BD59" s="1195"/>
      <c r="BE59" s="1195"/>
      <c r="BF59" s="1195"/>
      <c r="BO59" s="1195"/>
      <c r="BP59" s="1195"/>
      <c r="BQ59" s="1195"/>
      <c r="BR59" s="1195"/>
      <c r="CA59" s="1195"/>
      <c r="CB59" s="1195"/>
      <c r="CC59" s="1195"/>
      <c r="CD59" s="1195"/>
      <c r="CM59" s="1195"/>
      <c r="CN59" s="1195"/>
      <c r="CO59" s="1195"/>
      <c r="CP59" s="1195"/>
      <c r="CY59" s="1195"/>
      <c r="CZ59" s="1195"/>
      <c r="DA59" s="1195"/>
      <c r="DB59" s="1195"/>
      <c r="DC59" s="1195"/>
      <c r="DD59" s="1194"/>
      <c r="DE59" s="1189"/>
    </row>
    <row r="60" spans="1:109" s="1184" customFormat="1" ht="13.5" x14ac:dyDescent="0.15">
      <c r="A60" s="243"/>
      <c r="B60" s="1189"/>
      <c r="K60" s="1195"/>
      <c r="L60" s="1195"/>
      <c r="M60" s="1195"/>
      <c r="N60" s="1195"/>
      <c r="AQ60" s="1195"/>
      <c r="AR60" s="1195"/>
      <c r="AS60" s="1195"/>
      <c r="AT60" s="1195"/>
      <c r="BC60" s="1195"/>
      <c r="BD60" s="1195"/>
      <c r="BE60" s="1195"/>
      <c r="BF60" s="1195"/>
      <c r="BO60" s="1195"/>
      <c r="BP60" s="1195"/>
      <c r="BQ60" s="1195"/>
      <c r="BR60" s="1195"/>
      <c r="CA60" s="1195"/>
      <c r="CB60" s="1195"/>
      <c r="CC60" s="1195"/>
      <c r="CD60" s="1195"/>
      <c r="CM60" s="1195"/>
      <c r="CN60" s="1195"/>
      <c r="CO60" s="1195"/>
      <c r="CP60" s="1195"/>
      <c r="CY60" s="1195"/>
      <c r="CZ60" s="1195"/>
      <c r="DA60" s="1195"/>
      <c r="DB60" s="1195"/>
      <c r="DC60" s="1195"/>
      <c r="DD60" s="1194"/>
      <c r="DE60" s="1189"/>
    </row>
    <row r="61" spans="1:109" s="1184" customFormat="1" ht="13.5" x14ac:dyDescent="0.15">
      <c r="A61" s="243"/>
      <c r="B61" s="1193"/>
      <c r="C61" s="1192"/>
      <c r="D61" s="1192"/>
      <c r="E61" s="1192"/>
      <c r="F61" s="1192"/>
      <c r="G61" s="1192"/>
      <c r="H61" s="1192"/>
      <c r="I61" s="1192"/>
      <c r="J61" s="1192"/>
      <c r="K61" s="1192"/>
      <c r="L61" s="1192"/>
      <c r="M61" s="1191"/>
      <c r="N61" s="1191"/>
      <c r="O61" s="1192"/>
      <c r="P61" s="1192"/>
      <c r="Q61" s="1192"/>
      <c r="R61" s="1192"/>
      <c r="S61" s="1192"/>
      <c r="T61" s="1192"/>
      <c r="U61" s="1192"/>
      <c r="V61" s="1192"/>
      <c r="W61" s="1192"/>
      <c r="X61" s="1192"/>
      <c r="Y61" s="1192"/>
      <c r="Z61" s="1192"/>
      <c r="AA61" s="1192"/>
      <c r="AB61" s="1192"/>
      <c r="AC61" s="1192"/>
      <c r="AD61" s="1192"/>
      <c r="AE61" s="1192"/>
      <c r="AF61" s="1192"/>
      <c r="AG61" s="1192"/>
      <c r="AH61" s="1192"/>
      <c r="AI61" s="1192"/>
      <c r="AJ61" s="1192"/>
      <c r="AK61" s="1192"/>
      <c r="AL61" s="1192"/>
      <c r="AM61" s="1192"/>
      <c r="AN61" s="1192"/>
      <c r="AO61" s="1192"/>
      <c r="AP61" s="1192"/>
      <c r="AQ61" s="1192"/>
      <c r="AR61" s="1192"/>
      <c r="AS61" s="1191"/>
      <c r="AT61" s="1191"/>
      <c r="AU61" s="1192"/>
      <c r="AV61" s="1192"/>
      <c r="AW61" s="1192"/>
      <c r="AX61" s="1192"/>
      <c r="AY61" s="1192"/>
      <c r="AZ61" s="1192"/>
      <c r="BA61" s="1192"/>
      <c r="BB61" s="1192"/>
      <c r="BC61" s="1192"/>
      <c r="BD61" s="1192"/>
      <c r="BE61" s="1191"/>
      <c r="BF61" s="1191"/>
      <c r="BG61" s="1192"/>
      <c r="BH61" s="1192"/>
      <c r="BI61" s="1192"/>
      <c r="BJ61" s="1192"/>
      <c r="BK61" s="1192"/>
      <c r="BL61" s="1192"/>
      <c r="BM61" s="1192"/>
      <c r="BN61" s="1192"/>
      <c r="BO61" s="1192"/>
      <c r="BP61" s="1192"/>
      <c r="BQ61" s="1191"/>
      <c r="BR61" s="1191"/>
      <c r="BS61" s="1192"/>
      <c r="BT61" s="1192"/>
      <c r="BU61" s="1192"/>
      <c r="BV61" s="1192"/>
      <c r="BW61" s="1192"/>
      <c r="BX61" s="1192"/>
      <c r="BY61" s="1192"/>
      <c r="BZ61" s="1192"/>
      <c r="CA61" s="1192"/>
      <c r="CB61" s="1192"/>
      <c r="CC61" s="1191"/>
      <c r="CD61" s="1191"/>
      <c r="CE61" s="1192"/>
      <c r="CF61" s="1192"/>
      <c r="CG61" s="1192"/>
      <c r="CH61" s="1192"/>
      <c r="CI61" s="1192"/>
      <c r="CJ61" s="1192"/>
      <c r="CK61" s="1192"/>
      <c r="CL61" s="1192"/>
      <c r="CM61" s="1192"/>
      <c r="CN61" s="1192"/>
      <c r="CO61" s="1191"/>
      <c r="CP61" s="1191"/>
      <c r="CQ61" s="1192"/>
      <c r="CR61" s="1192"/>
      <c r="CS61" s="1192"/>
      <c r="CT61" s="1192"/>
      <c r="CU61" s="1192"/>
      <c r="CV61" s="1192"/>
      <c r="CW61" s="1192"/>
      <c r="CX61" s="1192"/>
      <c r="CY61" s="1192"/>
      <c r="CZ61" s="1192"/>
      <c r="DA61" s="1191"/>
      <c r="DB61" s="1191"/>
      <c r="DC61" s="1191"/>
      <c r="DD61" s="1190"/>
      <c r="DE61" s="1189"/>
    </row>
    <row r="62" spans="1:109" ht="13.5" x14ac:dyDescent="0.15">
      <c r="B62" s="1188"/>
      <c r="C62" s="1188"/>
      <c r="D62" s="1188"/>
      <c r="E62" s="1188"/>
      <c r="F62" s="1188"/>
      <c r="G62" s="1188"/>
      <c r="H62" s="1188"/>
      <c r="I62" s="1188"/>
      <c r="J62" s="1188"/>
      <c r="K62" s="1188"/>
      <c r="L62" s="1188"/>
      <c r="M62" s="1188"/>
      <c r="N62" s="1188"/>
      <c r="O62" s="1188"/>
      <c r="P62" s="1188"/>
      <c r="Q62" s="1188"/>
      <c r="R62" s="1188"/>
      <c r="S62" s="1188"/>
      <c r="T62" s="1188"/>
      <c r="U62" s="1188"/>
      <c r="V62" s="1188"/>
      <c r="W62" s="1188"/>
      <c r="X62" s="1188"/>
      <c r="Y62" s="1188"/>
      <c r="Z62" s="1188"/>
      <c r="AA62" s="1188"/>
      <c r="AB62" s="1188"/>
      <c r="AC62" s="1188"/>
      <c r="AD62" s="1188"/>
      <c r="AE62" s="1188"/>
      <c r="AF62" s="1188"/>
      <c r="AG62" s="1188"/>
      <c r="AH62" s="1188"/>
      <c r="AI62" s="1188"/>
      <c r="AJ62" s="1188"/>
      <c r="AK62" s="1188"/>
      <c r="AL62" s="1188"/>
      <c r="AM62" s="1188"/>
      <c r="AN62" s="1188"/>
      <c r="AO62" s="1188"/>
      <c r="AP62" s="1188"/>
      <c r="AQ62" s="1188"/>
      <c r="AR62" s="1188"/>
      <c r="AS62" s="1188"/>
      <c r="AT62" s="1188"/>
      <c r="AU62" s="1188"/>
      <c r="AV62" s="1188"/>
      <c r="AW62" s="1188"/>
      <c r="AX62" s="1188"/>
      <c r="AY62" s="1188"/>
      <c r="AZ62" s="1188"/>
      <c r="BA62" s="1188"/>
      <c r="BB62" s="1188"/>
      <c r="BC62" s="1188"/>
      <c r="BD62" s="1188"/>
      <c r="BE62" s="1188"/>
      <c r="BF62" s="1188"/>
      <c r="BG62" s="1188"/>
      <c r="BH62" s="1188"/>
      <c r="BI62" s="1188"/>
      <c r="BJ62" s="1188"/>
      <c r="BK62" s="1188"/>
      <c r="BL62" s="1188"/>
      <c r="BM62" s="1188"/>
      <c r="BN62" s="1188"/>
      <c r="BO62" s="1188"/>
      <c r="BP62" s="1188"/>
      <c r="BQ62" s="1188"/>
      <c r="BR62" s="1188"/>
      <c r="BS62" s="1188"/>
      <c r="BT62" s="1188"/>
      <c r="BU62" s="1188"/>
      <c r="BV62" s="1188"/>
      <c r="BW62" s="1188"/>
      <c r="BX62" s="1188"/>
      <c r="BY62" s="1188"/>
      <c r="BZ62" s="1188"/>
      <c r="CA62" s="1188"/>
      <c r="CB62" s="1188"/>
      <c r="CC62" s="1188"/>
      <c r="CD62" s="1188"/>
      <c r="CE62" s="1188"/>
      <c r="CF62" s="1188"/>
      <c r="CG62" s="1188"/>
      <c r="CH62" s="1188"/>
      <c r="CI62" s="1188"/>
      <c r="CJ62" s="1188"/>
      <c r="CK62" s="1188"/>
      <c r="CL62" s="1188"/>
      <c r="CM62" s="1188"/>
      <c r="CN62" s="1188"/>
      <c r="CO62" s="1188"/>
      <c r="CP62" s="1188"/>
      <c r="CQ62" s="1188"/>
      <c r="CR62" s="1188"/>
      <c r="CS62" s="1188"/>
      <c r="CT62" s="1188"/>
      <c r="CU62" s="1188"/>
      <c r="CV62" s="1188"/>
      <c r="CW62" s="1188"/>
      <c r="CX62" s="1188"/>
      <c r="CY62" s="1188"/>
      <c r="CZ62" s="1188"/>
      <c r="DA62" s="1188"/>
      <c r="DB62" s="1188"/>
      <c r="DC62" s="1188"/>
      <c r="DD62" s="1188"/>
      <c r="DE62" s="243"/>
    </row>
    <row r="63" spans="1:109" ht="17.25" x14ac:dyDescent="0.15">
      <c r="B63" s="300" t="s">
        <v>594</v>
      </c>
    </row>
    <row r="64" spans="1:109" ht="13.5" x14ac:dyDescent="0.15">
      <c r="B64" s="247"/>
      <c r="G64" s="1185"/>
      <c r="I64" s="1187"/>
      <c r="J64" s="1187"/>
      <c r="K64" s="1187"/>
      <c r="L64" s="1187"/>
      <c r="M64" s="1187"/>
      <c r="N64" s="1186"/>
      <c r="AM64" s="1185"/>
      <c r="AN64" s="1185" t="s">
        <v>593</v>
      </c>
      <c r="AP64" s="1184"/>
      <c r="AQ64" s="1184"/>
      <c r="AR64" s="1184"/>
      <c r="AY64" s="1185"/>
      <c r="BA64" s="1184"/>
      <c r="BB64" s="1184"/>
      <c r="BC64" s="1184"/>
      <c r="BK64" s="1185"/>
      <c r="BM64" s="1184"/>
      <c r="BN64" s="1184"/>
      <c r="BO64" s="1184"/>
      <c r="BW64" s="1185"/>
      <c r="BY64" s="1184"/>
      <c r="BZ64" s="1184"/>
      <c r="CA64" s="1184"/>
      <c r="CI64" s="1185"/>
      <c r="CK64" s="1184"/>
      <c r="CL64" s="1184"/>
      <c r="CM64" s="1184"/>
      <c r="CU64" s="1185"/>
      <c r="CW64" s="1184"/>
      <c r="CX64" s="1184"/>
      <c r="CY64" s="1184"/>
    </row>
    <row r="65" spans="2:107" ht="13.5" x14ac:dyDescent="0.15">
      <c r="B65" s="247"/>
      <c r="AN65" s="1183" t="s">
        <v>592</v>
      </c>
      <c r="AO65" s="1182"/>
      <c r="AP65" s="1182"/>
      <c r="AQ65" s="1182"/>
      <c r="AR65" s="1182"/>
      <c r="AS65" s="1182"/>
      <c r="AT65" s="1182"/>
      <c r="AU65" s="1182"/>
      <c r="AV65" s="1182"/>
      <c r="AW65" s="1182"/>
      <c r="AX65" s="1182"/>
      <c r="AY65" s="1182"/>
      <c r="AZ65" s="1182"/>
      <c r="BA65" s="1182"/>
      <c r="BB65" s="1182"/>
      <c r="BC65" s="1182"/>
      <c r="BD65" s="1182"/>
      <c r="BE65" s="1182"/>
      <c r="BF65" s="1182"/>
      <c r="BG65" s="1182"/>
      <c r="BH65" s="1182"/>
      <c r="BI65" s="1182"/>
      <c r="BJ65" s="1182"/>
      <c r="BK65" s="1182"/>
      <c r="BL65" s="1182"/>
      <c r="BM65" s="1182"/>
      <c r="BN65" s="1182"/>
      <c r="BO65" s="1182"/>
      <c r="BP65" s="1182"/>
      <c r="BQ65" s="1182"/>
      <c r="BR65" s="1182"/>
      <c r="BS65" s="1182"/>
      <c r="BT65" s="1182"/>
      <c r="BU65" s="1182"/>
      <c r="BV65" s="1182"/>
      <c r="BW65" s="1182"/>
      <c r="BX65" s="1182"/>
      <c r="BY65" s="1182"/>
      <c r="BZ65" s="1182"/>
      <c r="CA65" s="1182"/>
      <c r="CB65" s="1182"/>
      <c r="CC65" s="1182"/>
      <c r="CD65" s="1182"/>
      <c r="CE65" s="1182"/>
      <c r="CF65" s="1182"/>
      <c r="CG65" s="1182"/>
      <c r="CH65" s="1182"/>
      <c r="CI65" s="1182"/>
      <c r="CJ65" s="1182"/>
      <c r="CK65" s="1182"/>
      <c r="CL65" s="1182"/>
      <c r="CM65" s="1182"/>
      <c r="CN65" s="1182"/>
      <c r="CO65" s="1182"/>
      <c r="CP65" s="1182"/>
      <c r="CQ65" s="1182"/>
      <c r="CR65" s="1182"/>
      <c r="CS65" s="1182"/>
      <c r="CT65" s="1182"/>
      <c r="CU65" s="1182"/>
      <c r="CV65" s="1182"/>
      <c r="CW65" s="1182"/>
      <c r="CX65" s="1182"/>
      <c r="CY65" s="1182"/>
      <c r="CZ65" s="1182"/>
      <c r="DA65" s="1182"/>
      <c r="DB65" s="1182"/>
      <c r="DC65" s="1181"/>
    </row>
    <row r="66" spans="2:107" ht="13.5" x14ac:dyDescent="0.15">
      <c r="B66" s="247"/>
      <c r="AN66" s="1180"/>
      <c r="AO66" s="1179"/>
      <c r="AP66" s="1179"/>
      <c r="AQ66" s="1179"/>
      <c r="AR66" s="1179"/>
      <c r="AS66" s="1179"/>
      <c r="AT66" s="1179"/>
      <c r="AU66" s="1179"/>
      <c r="AV66" s="1179"/>
      <c r="AW66" s="1179"/>
      <c r="AX66" s="1179"/>
      <c r="AY66" s="1179"/>
      <c r="AZ66" s="1179"/>
      <c r="BA66" s="1179"/>
      <c r="BB66" s="1179"/>
      <c r="BC66" s="1179"/>
      <c r="BD66" s="1179"/>
      <c r="BE66" s="1179"/>
      <c r="BF66" s="1179"/>
      <c r="BG66" s="1179"/>
      <c r="BH66" s="1179"/>
      <c r="BI66" s="1179"/>
      <c r="BJ66" s="1179"/>
      <c r="BK66" s="1179"/>
      <c r="BL66" s="1179"/>
      <c r="BM66" s="1179"/>
      <c r="BN66" s="1179"/>
      <c r="BO66" s="1179"/>
      <c r="BP66" s="1179"/>
      <c r="BQ66" s="1179"/>
      <c r="BR66" s="1179"/>
      <c r="BS66" s="1179"/>
      <c r="BT66" s="1179"/>
      <c r="BU66" s="1179"/>
      <c r="BV66" s="1179"/>
      <c r="BW66" s="1179"/>
      <c r="BX66" s="1179"/>
      <c r="BY66" s="1179"/>
      <c r="BZ66" s="1179"/>
      <c r="CA66" s="1179"/>
      <c r="CB66" s="1179"/>
      <c r="CC66" s="1179"/>
      <c r="CD66" s="1179"/>
      <c r="CE66" s="1179"/>
      <c r="CF66" s="1179"/>
      <c r="CG66" s="1179"/>
      <c r="CH66" s="1179"/>
      <c r="CI66" s="1179"/>
      <c r="CJ66" s="1179"/>
      <c r="CK66" s="1179"/>
      <c r="CL66" s="1179"/>
      <c r="CM66" s="1179"/>
      <c r="CN66" s="1179"/>
      <c r="CO66" s="1179"/>
      <c r="CP66" s="1179"/>
      <c r="CQ66" s="1179"/>
      <c r="CR66" s="1179"/>
      <c r="CS66" s="1179"/>
      <c r="CT66" s="1179"/>
      <c r="CU66" s="1179"/>
      <c r="CV66" s="1179"/>
      <c r="CW66" s="1179"/>
      <c r="CX66" s="1179"/>
      <c r="CY66" s="1179"/>
      <c r="CZ66" s="1179"/>
      <c r="DA66" s="1179"/>
      <c r="DB66" s="1179"/>
      <c r="DC66" s="1178"/>
    </row>
    <row r="67" spans="2:107" ht="13.5" x14ac:dyDescent="0.15">
      <c r="B67" s="247"/>
      <c r="AN67" s="1180"/>
      <c r="AO67" s="1179"/>
      <c r="AP67" s="1179"/>
      <c r="AQ67" s="1179"/>
      <c r="AR67" s="1179"/>
      <c r="AS67" s="1179"/>
      <c r="AT67" s="1179"/>
      <c r="AU67" s="1179"/>
      <c r="AV67" s="1179"/>
      <c r="AW67" s="1179"/>
      <c r="AX67" s="1179"/>
      <c r="AY67" s="1179"/>
      <c r="AZ67" s="1179"/>
      <c r="BA67" s="1179"/>
      <c r="BB67" s="1179"/>
      <c r="BC67" s="1179"/>
      <c r="BD67" s="1179"/>
      <c r="BE67" s="1179"/>
      <c r="BF67" s="1179"/>
      <c r="BG67" s="1179"/>
      <c r="BH67" s="1179"/>
      <c r="BI67" s="1179"/>
      <c r="BJ67" s="1179"/>
      <c r="BK67" s="1179"/>
      <c r="BL67" s="1179"/>
      <c r="BM67" s="1179"/>
      <c r="BN67" s="1179"/>
      <c r="BO67" s="1179"/>
      <c r="BP67" s="1179"/>
      <c r="BQ67" s="1179"/>
      <c r="BR67" s="1179"/>
      <c r="BS67" s="1179"/>
      <c r="BT67" s="1179"/>
      <c r="BU67" s="1179"/>
      <c r="BV67" s="1179"/>
      <c r="BW67" s="1179"/>
      <c r="BX67" s="1179"/>
      <c r="BY67" s="1179"/>
      <c r="BZ67" s="1179"/>
      <c r="CA67" s="1179"/>
      <c r="CB67" s="1179"/>
      <c r="CC67" s="1179"/>
      <c r="CD67" s="1179"/>
      <c r="CE67" s="1179"/>
      <c r="CF67" s="1179"/>
      <c r="CG67" s="1179"/>
      <c r="CH67" s="1179"/>
      <c r="CI67" s="1179"/>
      <c r="CJ67" s="1179"/>
      <c r="CK67" s="1179"/>
      <c r="CL67" s="1179"/>
      <c r="CM67" s="1179"/>
      <c r="CN67" s="1179"/>
      <c r="CO67" s="1179"/>
      <c r="CP67" s="1179"/>
      <c r="CQ67" s="1179"/>
      <c r="CR67" s="1179"/>
      <c r="CS67" s="1179"/>
      <c r="CT67" s="1179"/>
      <c r="CU67" s="1179"/>
      <c r="CV67" s="1179"/>
      <c r="CW67" s="1179"/>
      <c r="CX67" s="1179"/>
      <c r="CY67" s="1179"/>
      <c r="CZ67" s="1179"/>
      <c r="DA67" s="1179"/>
      <c r="DB67" s="1179"/>
      <c r="DC67" s="1178"/>
    </row>
    <row r="68" spans="2:107" ht="13.5" x14ac:dyDescent="0.15">
      <c r="B68" s="247"/>
      <c r="AN68" s="1180"/>
      <c r="AO68" s="1179"/>
      <c r="AP68" s="1179"/>
      <c r="AQ68" s="1179"/>
      <c r="AR68" s="1179"/>
      <c r="AS68" s="1179"/>
      <c r="AT68" s="1179"/>
      <c r="AU68" s="1179"/>
      <c r="AV68" s="1179"/>
      <c r="AW68" s="1179"/>
      <c r="AX68" s="1179"/>
      <c r="AY68" s="1179"/>
      <c r="AZ68" s="1179"/>
      <c r="BA68" s="1179"/>
      <c r="BB68" s="1179"/>
      <c r="BC68" s="1179"/>
      <c r="BD68" s="1179"/>
      <c r="BE68" s="1179"/>
      <c r="BF68" s="1179"/>
      <c r="BG68" s="1179"/>
      <c r="BH68" s="1179"/>
      <c r="BI68" s="1179"/>
      <c r="BJ68" s="1179"/>
      <c r="BK68" s="1179"/>
      <c r="BL68" s="1179"/>
      <c r="BM68" s="1179"/>
      <c r="BN68" s="1179"/>
      <c r="BO68" s="1179"/>
      <c r="BP68" s="1179"/>
      <c r="BQ68" s="1179"/>
      <c r="BR68" s="1179"/>
      <c r="BS68" s="1179"/>
      <c r="BT68" s="1179"/>
      <c r="BU68" s="1179"/>
      <c r="BV68" s="1179"/>
      <c r="BW68" s="1179"/>
      <c r="BX68" s="1179"/>
      <c r="BY68" s="1179"/>
      <c r="BZ68" s="1179"/>
      <c r="CA68" s="1179"/>
      <c r="CB68" s="1179"/>
      <c r="CC68" s="1179"/>
      <c r="CD68" s="1179"/>
      <c r="CE68" s="1179"/>
      <c r="CF68" s="1179"/>
      <c r="CG68" s="1179"/>
      <c r="CH68" s="1179"/>
      <c r="CI68" s="1179"/>
      <c r="CJ68" s="1179"/>
      <c r="CK68" s="1179"/>
      <c r="CL68" s="1179"/>
      <c r="CM68" s="1179"/>
      <c r="CN68" s="1179"/>
      <c r="CO68" s="1179"/>
      <c r="CP68" s="1179"/>
      <c r="CQ68" s="1179"/>
      <c r="CR68" s="1179"/>
      <c r="CS68" s="1179"/>
      <c r="CT68" s="1179"/>
      <c r="CU68" s="1179"/>
      <c r="CV68" s="1179"/>
      <c r="CW68" s="1179"/>
      <c r="CX68" s="1179"/>
      <c r="CY68" s="1179"/>
      <c r="CZ68" s="1179"/>
      <c r="DA68" s="1179"/>
      <c r="DB68" s="1179"/>
      <c r="DC68" s="1178"/>
    </row>
    <row r="69" spans="2:107" ht="13.5" x14ac:dyDescent="0.15">
      <c r="B69" s="247"/>
      <c r="AN69" s="1177"/>
      <c r="AO69" s="1176"/>
      <c r="AP69" s="1176"/>
      <c r="AQ69" s="1176"/>
      <c r="AR69" s="1176"/>
      <c r="AS69" s="1176"/>
      <c r="AT69" s="1176"/>
      <c r="AU69" s="1176"/>
      <c r="AV69" s="1176"/>
      <c r="AW69" s="1176"/>
      <c r="AX69" s="1176"/>
      <c r="AY69" s="1176"/>
      <c r="AZ69" s="1176"/>
      <c r="BA69" s="1176"/>
      <c r="BB69" s="1176"/>
      <c r="BC69" s="1176"/>
      <c r="BD69" s="1176"/>
      <c r="BE69" s="1176"/>
      <c r="BF69" s="1176"/>
      <c r="BG69" s="1176"/>
      <c r="BH69" s="1176"/>
      <c r="BI69" s="1176"/>
      <c r="BJ69" s="1176"/>
      <c r="BK69" s="1176"/>
      <c r="BL69" s="1176"/>
      <c r="BM69" s="1176"/>
      <c r="BN69" s="1176"/>
      <c r="BO69" s="1176"/>
      <c r="BP69" s="1176"/>
      <c r="BQ69" s="1176"/>
      <c r="BR69" s="1176"/>
      <c r="BS69" s="1176"/>
      <c r="BT69" s="1176"/>
      <c r="BU69" s="1176"/>
      <c r="BV69" s="1176"/>
      <c r="BW69" s="1176"/>
      <c r="BX69" s="1176"/>
      <c r="BY69" s="1176"/>
      <c r="BZ69" s="1176"/>
      <c r="CA69" s="1176"/>
      <c r="CB69" s="1176"/>
      <c r="CC69" s="1176"/>
      <c r="CD69" s="1176"/>
      <c r="CE69" s="1176"/>
      <c r="CF69" s="1176"/>
      <c r="CG69" s="1176"/>
      <c r="CH69" s="1176"/>
      <c r="CI69" s="1176"/>
      <c r="CJ69" s="1176"/>
      <c r="CK69" s="1176"/>
      <c r="CL69" s="1176"/>
      <c r="CM69" s="1176"/>
      <c r="CN69" s="1176"/>
      <c r="CO69" s="1176"/>
      <c r="CP69" s="1176"/>
      <c r="CQ69" s="1176"/>
      <c r="CR69" s="1176"/>
      <c r="CS69" s="1176"/>
      <c r="CT69" s="1176"/>
      <c r="CU69" s="1176"/>
      <c r="CV69" s="1176"/>
      <c r="CW69" s="1176"/>
      <c r="CX69" s="1176"/>
      <c r="CY69" s="1176"/>
      <c r="CZ69" s="1176"/>
      <c r="DA69" s="1176"/>
      <c r="DB69" s="1176"/>
      <c r="DC69" s="1175"/>
    </row>
    <row r="70" spans="2:107" ht="13.5" x14ac:dyDescent="0.15">
      <c r="B70" s="247"/>
      <c r="H70" s="1174"/>
      <c r="I70" s="1174"/>
      <c r="J70" s="1172"/>
      <c r="K70" s="1172"/>
      <c r="L70" s="1171"/>
      <c r="M70" s="1172"/>
      <c r="N70" s="1171"/>
      <c r="AN70" s="1162"/>
      <c r="AO70" s="1162"/>
      <c r="AP70" s="1162"/>
      <c r="AZ70" s="1162"/>
      <c r="BA70" s="1162"/>
      <c r="BB70" s="1162"/>
      <c r="BL70" s="1162"/>
      <c r="BM70" s="1162"/>
      <c r="BN70" s="1162"/>
      <c r="BX70" s="1162"/>
      <c r="BY70" s="1162"/>
      <c r="BZ70" s="1162"/>
      <c r="CJ70" s="1162"/>
      <c r="CK70" s="1162"/>
      <c r="CL70" s="1162"/>
      <c r="CV70" s="1162"/>
      <c r="CW70" s="1162"/>
      <c r="CX70" s="1162"/>
    </row>
    <row r="71" spans="2:107" ht="13.5" x14ac:dyDescent="0.15">
      <c r="B71" s="247"/>
      <c r="G71" s="1170"/>
      <c r="I71" s="1173"/>
      <c r="J71" s="1172"/>
      <c r="K71" s="1172"/>
      <c r="L71" s="1171"/>
      <c r="M71" s="1172"/>
      <c r="N71" s="1171"/>
      <c r="AM71" s="1170"/>
      <c r="AN71" s="243" t="s">
        <v>591</v>
      </c>
    </row>
    <row r="72" spans="2:107" ht="13.5" x14ac:dyDescent="0.15">
      <c r="B72" s="247"/>
      <c r="G72" s="1160"/>
      <c r="H72" s="1160"/>
      <c r="I72" s="1160"/>
      <c r="J72" s="1160"/>
      <c r="K72" s="1169"/>
      <c r="L72" s="1169"/>
      <c r="M72" s="1168"/>
      <c r="N72" s="1168"/>
      <c r="AN72" s="1167"/>
      <c r="AO72" s="1166"/>
      <c r="AP72" s="1166"/>
      <c r="AQ72" s="1166"/>
      <c r="AR72" s="1166"/>
      <c r="AS72" s="1166"/>
      <c r="AT72" s="1166"/>
      <c r="AU72" s="1166"/>
      <c r="AV72" s="1166"/>
      <c r="AW72" s="1166"/>
      <c r="AX72" s="1166"/>
      <c r="AY72" s="1166"/>
      <c r="AZ72" s="1166"/>
      <c r="BA72" s="1166"/>
      <c r="BB72" s="1166"/>
      <c r="BC72" s="1166"/>
      <c r="BD72" s="1166"/>
      <c r="BE72" s="1166"/>
      <c r="BF72" s="1166"/>
      <c r="BG72" s="1166"/>
      <c r="BH72" s="1166"/>
      <c r="BI72" s="1166"/>
      <c r="BJ72" s="1166"/>
      <c r="BK72" s="1166"/>
      <c r="BL72" s="1166"/>
      <c r="BM72" s="1166"/>
      <c r="BN72" s="1166"/>
      <c r="BO72" s="1165"/>
      <c r="BP72" s="1157" t="s">
        <v>557</v>
      </c>
      <c r="BQ72" s="1157"/>
      <c r="BR72" s="1157"/>
      <c r="BS72" s="1157"/>
      <c r="BT72" s="1157"/>
      <c r="BU72" s="1157"/>
      <c r="BV72" s="1157"/>
      <c r="BW72" s="1157"/>
      <c r="BX72" s="1157" t="s">
        <v>558</v>
      </c>
      <c r="BY72" s="1157"/>
      <c r="BZ72" s="1157"/>
      <c r="CA72" s="1157"/>
      <c r="CB72" s="1157"/>
      <c r="CC72" s="1157"/>
      <c r="CD72" s="1157"/>
      <c r="CE72" s="1157"/>
      <c r="CF72" s="1157" t="s">
        <v>559</v>
      </c>
      <c r="CG72" s="1157"/>
      <c r="CH72" s="1157"/>
      <c r="CI72" s="1157"/>
      <c r="CJ72" s="1157"/>
      <c r="CK72" s="1157"/>
      <c r="CL72" s="1157"/>
      <c r="CM72" s="1157"/>
      <c r="CN72" s="1157" t="s">
        <v>560</v>
      </c>
      <c r="CO72" s="1157"/>
      <c r="CP72" s="1157"/>
      <c r="CQ72" s="1157"/>
      <c r="CR72" s="1157"/>
      <c r="CS72" s="1157"/>
      <c r="CT72" s="1157"/>
      <c r="CU72" s="1157"/>
      <c r="CV72" s="1157" t="s">
        <v>561</v>
      </c>
      <c r="CW72" s="1157"/>
      <c r="CX72" s="1157"/>
      <c r="CY72" s="1157"/>
      <c r="CZ72" s="1157"/>
      <c r="DA72" s="1157"/>
      <c r="DB72" s="1157"/>
      <c r="DC72" s="1157"/>
    </row>
    <row r="73" spans="2:107" ht="13.5" x14ac:dyDescent="0.15">
      <c r="B73" s="247"/>
      <c r="G73" s="1164"/>
      <c r="H73" s="1164"/>
      <c r="I73" s="1164"/>
      <c r="J73" s="1164"/>
      <c r="K73" s="1161"/>
      <c r="L73" s="1161"/>
      <c r="M73" s="1161"/>
      <c r="N73" s="1161"/>
      <c r="AM73" s="1162"/>
      <c r="AN73" s="1156" t="s">
        <v>590</v>
      </c>
      <c r="AO73" s="1156"/>
      <c r="AP73" s="1156"/>
      <c r="AQ73" s="1156"/>
      <c r="AR73" s="1156"/>
      <c r="AS73" s="1156"/>
      <c r="AT73" s="1156"/>
      <c r="AU73" s="1156"/>
      <c r="AV73" s="1156"/>
      <c r="AW73" s="1156"/>
      <c r="AX73" s="1156"/>
      <c r="AY73" s="1156"/>
      <c r="AZ73" s="1156"/>
      <c r="BA73" s="1156"/>
      <c r="BB73" s="1156" t="s">
        <v>588</v>
      </c>
      <c r="BC73" s="1156"/>
      <c r="BD73" s="1156"/>
      <c r="BE73" s="1156"/>
      <c r="BF73" s="1156"/>
      <c r="BG73" s="1156"/>
      <c r="BH73" s="1156"/>
      <c r="BI73" s="1156"/>
      <c r="BJ73" s="1156"/>
      <c r="BK73" s="1156"/>
      <c r="BL73" s="1156"/>
      <c r="BM73" s="1156"/>
      <c r="BN73" s="1156"/>
      <c r="BO73" s="1156"/>
      <c r="BP73" s="1155">
        <v>129.69999999999999</v>
      </c>
      <c r="BQ73" s="1155"/>
      <c r="BR73" s="1155"/>
      <c r="BS73" s="1155"/>
      <c r="BT73" s="1155"/>
      <c r="BU73" s="1155"/>
      <c r="BV73" s="1155"/>
      <c r="BW73" s="1155"/>
      <c r="BX73" s="1155">
        <v>115.7</v>
      </c>
      <c r="BY73" s="1155"/>
      <c r="BZ73" s="1155"/>
      <c r="CA73" s="1155"/>
      <c r="CB73" s="1155"/>
      <c r="CC73" s="1155"/>
      <c r="CD73" s="1155"/>
      <c r="CE73" s="1155"/>
      <c r="CF73" s="1155">
        <v>110.5</v>
      </c>
      <c r="CG73" s="1155"/>
      <c r="CH73" s="1155"/>
      <c r="CI73" s="1155"/>
      <c r="CJ73" s="1155"/>
      <c r="CK73" s="1155"/>
      <c r="CL73" s="1155"/>
      <c r="CM73" s="1155"/>
      <c r="CN73" s="1155">
        <v>83.5</v>
      </c>
      <c r="CO73" s="1155"/>
      <c r="CP73" s="1155"/>
      <c r="CQ73" s="1155"/>
      <c r="CR73" s="1155"/>
      <c r="CS73" s="1155"/>
      <c r="CT73" s="1155"/>
      <c r="CU73" s="1155"/>
      <c r="CV73" s="1155">
        <v>78</v>
      </c>
      <c r="CW73" s="1155"/>
      <c r="CX73" s="1155"/>
      <c r="CY73" s="1155"/>
      <c r="CZ73" s="1155"/>
      <c r="DA73" s="1155"/>
      <c r="DB73" s="1155"/>
      <c r="DC73" s="1155"/>
    </row>
    <row r="74" spans="2:107" ht="13.5" x14ac:dyDescent="0.15">
      <c r="B74" s="247"/>
      <c r="G74" s="1164"/>
      <c r="H74" s="1164"/>
      <c r="I74" s="1164"/>
      <c r="J74" s="1164"/>
      <c r="K74" s="1161"/>
      <c r="L74" s="1161"/>
      <c r="M74" s="1161"/>
      <c r="N74" s="1161"/>
      <c r="AM74" s="1162"/>
      <c r="AN74" s="1156"/>
      <c r="AO74" s="1156"/>
      <c r="AP74" s="1156"/>
      <c r="AQ74" s="1156"/>
      <c r="AR74" s="1156"/>
      <c r="AS74" s="1156"/>
      <c r="AT74" s="1156"/>
      <c r="AU74" s="1156"/>
      <c r="AV74" s="1156"/>
      <c r="AW74" s="1156"/>
      <c r="AX74" s="1156"/>
      <c r="AY74" s="1156"/>
      <c r="AZ74" s="1156"/>
      <c r="BA74" s="1156"/>
      <c r="BB74" s="1156"/>
      <c r="BC74" s="1156"/>
      <c r="BD74" s="1156"/>
      <c r="BE74" s="1156"/>
      <c r="BF74" s="1156"/>
      <c r="BG74" s="1156"/>
      <c r="BH74" s="1156"/>
      <c r="BI74" s="1156"/>
      <c r="BJ74" s="1156"/>
      <c r="BK74" s="1156"/>
      <c r="BL74" s="1156"/>
      <c r="BM74" s="1156"/>
      <c r="BN74" s="1156"/>
      <c r="BO74" s="1156"/>
      <c r="BP74" s="1155"/>
      <c r="BQ74" s="1155"/>
      <c r="BR74" s="1155"/>
      <c r="BS74" s="1155"/>
      <c r="BT74" s="1155"/>
      <c r="BU74" s="1155"/>
      <c r="BV74" s="1155"/>
      <c r="BW74" s="1155"/>
      <c r="BX74" s="1155"/>
      <c r="BY74" s="1155"/>
      <c r="BZ74" s="1155"/>
      <c r="CA74" s="1155"/>
      <c r="CB74" s="1155"/>
      <c r="CC74" s="1155"/>
      <c r="CD74" s="1155"/>
      <c r="CE74" s="1155"/>
      <c r="CF74" s="1155"/>
      <c r="CG74" s="1155"/>
      <c r="CH74" s="1155"/>
      <c r="CI74" s="1155"/>
      <c r="CJ74" s="1155"/>
      <c r="CK74" s="1155"/>
      <c r="CL74" s="1155"/>
      <c r="CM74" s="1155"/>
      <c r="CN74" s="1155"/>
      <c r="CO74" s="1155"/>
      <c r="CP74" s="1155"/>
      <c r="CQ74" s="1155"/>
      <c r="CR74" s="1155"/>
      <c r="CS74" s="1155"/>
      <c r="CT74" s="1155"/>
      <c r="CU74" s="1155"/>
      <c r="CV74" s="1155"/>
      <c r="CW74" s="1155"/>
      <c r="CX74" s="1155"/>
      <c r="CY74" s="1155"/>
      <c r="CZ74" s="1155"/>
      <c r="DA74" s="1155"/>
      <c r="DB74" s="1155"/>
      <c r="DC74" s="1155"/>
    </row>
    <row r="75" spans="2:107" ht="13.5" x14ac:dyDescent="0.15">
      <c r="B75" s="247"/>
      <c r="G75" s="1164"/>
      <c r="H75" s="1164"/>
      <c r="I75" s="1160"/>
      <c r="J75" s="1160"/>
      <c r="K75" s="1163"/>
      <c r="L75" s="1163"/>
      <c r="M75" s="1163"/>
      <c r="N75" s="1163"/>
      <c r="AM75" s="1162"/>
      <c r="AN75" s="1156"/>
      <c r="AO75" s="1156"/>
      <c r="AP75" s="1156"/>
      <c r="AQ75" s="1156"/>
      <c r="AR75" s="1156"/>
      <c r="AS75" s="1156"/>
      <c r="AT75" s="1156"/>
      <c r="AU75" s="1156"/>
      <c r="AV75" s="1156"/>
      <c r="AW75" s="1156"/>
      <c r="AX75" s="1156"/>
      <c r="AY75" s="1156"/>
      <c r="AZ75" s="1156"/>
      <c r="BA75" s="1156"/>
      <c r="BB75" s="1156" t="s">
        <v>587</v>
      </c>
      <c r="BC75" s="1156"/>
      <c r="BD75" s="1156"/>
      <c r="BE75" s="1156"/>
      <c r="BF75" s="1156"/>
      <c r="BG75" s="1156"/>
      <c r="BH75" s="1156"/>
      <c r="BI75" s="1156"/>
      <c r="BJ75" s="1156"/>
      <c r="BK75" s="1156"/>
      <c r="BL75" s="1156"/>
      <c r="BM75" s="1156"/>
      <c r="BN75" s="1156"/>
      <c r="BO75" s="1156"/>
      <c r="BP75" s="1155">
        <v>12.3</v>
      </c>
      <c r="BQ75" s="1155"/>
      <c r="BR75" s="1155"/>
      <c r="BS75" s="1155"/>
      <c r="BT75" s="1155"/>
      <c r="BU75" s="1155"/>
      <c r="BV75" s="1155"/>
      <c r="BW75" s="1155"/>
      <c r="BX75" s="1155">
        <v>10.3</v>
      </c>
      <c r="BY75" s="1155"/>
      <c r="BZ75" s="1155"/>
      <c r="CA75" s="1155"/>
      <c r="CB75" s="1155"/>
      <c r="CC75" s="1155"/>
      <c r="CD75" s="1155"/>
      <c r="CE75" s="1155"/>
      <c r="CF75" s="1155">
        <v>8.4</v>
      </c>
      <c r="CG75" s="1155"/>
      <c r="CH75" s="1155"/>
      <c r="CI75" s="1155"/>
      <c r="CJ75" s="1155"/>
      <c r="CK75" s="1155"/>
      <c r="CL75" s="1155"/>
      <c r="CM75" s="1155"/>
      <c r="CN75" s="1155">
        <v>7.4</v>
      </c>
      <c r="CO75" s="1155"/>
      <c r="CP75" s="1155"/>
      <c r="CQ75" s="1155"/>
      <c r="CR75" s="1155"/>
      <c r="CS75" s="1155"/>
      <c r="CT75" s="1155"/>
      <c r="CU75" s="1155"/>
      <c r="CV75" s="1155">
        <v>7.7</v>
      </c>
      <c r="CW75" s="1155"/>
      <c r="CX75" s="1155"/>
      <c r="CY75" s="1155"/>
      <c r="CZ75" s="1155"/>
      <c r="DA75" s="1155"/>
      <c r="DB75" s="1155"/>
      <c r="DC75" s="1155"/>
    </row>
    <row r="76" spans="2:107" ht="13.5" x14ac:dyDescent="0.15">
      <c r="B76" s="247"/>
      <c r="G76" s="1164"/>
      <c r="H76" s="1164"/>
      <c r="I76" s="1160"/>
      <c r="J76" s="1160"/>
      <c r="K76" s="1163"/>
      <c r="L76" s="1163"/>
      <c r="M76" s="1163"/>
      <c r="N76" s="1163"/>
      <c r="AM76" s="1162"/>
      <c r="AN76" s="1156"/>
      <c r="AO76" s="1156"/>
      <c r="AP76" s="1156"/>
      <c r="AQ76" s="1156"/>
      <c r="AR76" s="1156"/>
      <c r="AS76" s="1156"/>
      <c r="AT76" s="1156"/>
      <c r="AU76" s="1156"/>
      <c r="AV76" s="1156"/>
      <c r="AW76" s="1156"/>
      <c r="AX76" s="1156"/>
      <c r="AY76" s="1156"/>
      <c r="AZ76" s="1156"/>
      <c r="BA76" s="1156"/>
      <c r="BB76" s="1156"/>
      <c r="BC76" s="1156"/>
      <c r="BD76" s="1156"/>
      <c r="BE76" s="1156"/>
      <c r="BF76" s="1156"/>
      <c r="BG76" s="1156"/>
      <c r="BH76" s="1156"/>
      <c r="BI76" s="1156"/>
      <c r="BJ76" s="1156"/>
      <c r="BK76" s="1156"/>
      <c r="BL76" s="1156"/>
      <c r="BM76" s="1156"/>
      <c r="BN76" s="1156"/>
      <c r="BO76" s="1156"/>
      <c r="BP76" s="1155"/>
      <c r="BQ76" s="1155"/>
      <c r="BR76" s="1155"/>
      <c r="BS76" s="1155"/>
      <c r="BT76" s="1155"/>
      <c r="BU76" s="1155"/>
      <c r="BV76" s="1155"/>
      <c r="BW76" s="1155"/>
      <c r="BX76" s="1155"/>
      <c r="BY76" s="1155"/>
      <c r="BZ76" s="1155"/>
      <c r="CA76" s="1155"/>
      <c r="CB76" s="1155"/>
      <c r="CC76" s="1155"/>
      <c r="CD76" s="1155"/>
      <c r="CE76" s="1155"/>
      <c r="CF76" s="1155"/>
      <c r="CG76" s="1155"/>
      <c r="CH76" s="1155"/>
      <c r="CI76" s="1155"/>
      <c r="CJ76" s="1155"/>
      <c r="CK76" s="1155"/>
      <c r="CL76" s="1155"/>
      <c r="CM76" s="1155"/>
      <c r="CN76" s="1155"/>
      <c r="CO76" s="1155"/>
      <c r="CP76" s="1155"/>
      <c r="CQ76" s="1155"/>
      <c r="CR76" s="1155"/>
      <c r="CS76" s="1155"/>
      <c r="CT76" s="1155"/>
      <c r="CU76" s="1155"/>
      <c r="CV76" s="1155"/>
      <c r="CW76" s="1155"/>
      <c r="CX76" s="1155"/>
      <c r="CY76" s="1155"/>
      <c r="CZ76" s="1155"/>
      <c r="DA76" s="1155"/>
      <c r="DB76" s="1155"/>
      <c r="DC76" s="1155"/>
    </row>
    <row r="77" spans="2:107" ht="13.5" x14ac:dyDescent="0.15">
      <c r="B77" s="247"/>
      <c r="G77" s="1160"/>
      <c r="H77" s="1160"/>
      <c r="I77" s="1160"/>
      <c r="J77" s="1160"/>
      <c r="K77" s="1161"/>
      <c r="L77" s="1161"/>
      <c r="M77" s="1161"/>
      <c r="N77" s="1161"/>
      <c r="AN77" s="1157" t="s">
        <v>589</v>
      </c>
      <c r="AO77" s="1157"/>
      <c r="AP77" s="1157"/>
      <c r="AQ77" s="1157"/>
      <c r="AR77" s="1157"/>
      <c r="AS77" s="1157"/>
      <c r="AT77" s="1157"/>
      <c r="AU77" s="1157"/>
      <c r="AV77" s="1157"/>
      <c r="AW77" s="1157"/>
      <c r="AX77" s="1157"/>
      <c r="AY77" s="1157"/>
      <c r="AZ77" s="1157"/>
      <c r="BA77" s="1157"/>
      <c r="BB77" s="1156" t="s">
        <v>588</v>
      </c>
      <c r="BC77" s="1156"/>
      <c r="BD77" s="1156"/>
      <c r="BE77" s="1156"/>
      <c r="BF77" s="1156"/>
      <c r="BG77" s="1156"/>
      <c r="BH77" s="1156"/>
      <c r="BI77" s="1156"/>
      <c r="BJ77" s="1156"/>
      <c r="BK77" s="1156"/>
      <c r="BL77" s="1156"/>
      <c r="BM77" s="1156"/>
      <c r="BN77" s="1156"/>
      <c r="BO77" s="1156"/>
      <c r="BP77" s="1155">
        <v>18.899999999999999</v>
      </c>
      <c r="BQ77" s="1155"/>
      <c r="BR77" s="1155"/>
      <c r="BS77" s="1155"/>
      <c r="BT77" s="1155"/>
      <c r="BU77" s="1155"/>
      <c r="BV77" s="1155"/>
      <c r="BW77" s="1155"/>
      <c r="BX77" s="1155">
        <v>10.199999999999999</v>
      </c>
      <c r="BY77" s="1155"/>
      <c r="BZ77" s="1155"/>
      <c r="CA77" s="1155"/>
      <c r="CB77" s="1155"/>
      <c r="CC77" s="1155"/>
      <c r="CD77" s="1155"/>
      <c r="CE77" s="1155"/>
      <c r="CF77" s="1155">
        <v>0.8</v>
      </c>
      <c r="CG77" s="1155"/>
      <c r="CH77" s="1155"/>
      <c r="CI77" s="1155"/>
      <c r="CJ77" s="1155"/>
      <c r="CK77" s="1155"/>
      <c r="CL77" s="1155"/>
      <c r="CM77" s="1155"/>
      <c r="CN77" s="1155">
        <v>0</v>
      </c>
      <c r="CO77" s="1155"/>
      <c r="CP77" s="1155"/>
      <c r="CQ77" s="1155"/>
      <c r="CR77" s="1155"/>
      <c r="CS77" s="1155"/>
      <c r="CT77" s="1155"/>
      <c r="CU77" s="1155"/>
      <c r="CV77" s="1155">
        <v>0</v>
      </c>
      <c r="CW77" s="1155"/>
      <c r="CX77" s="1155"/>
      <c r="CY77" s="1155"/>
      <c r="CZ77" s="1155"/>
      <c r="DA77" s="1155"/>
      <c r="DB77" s="1155"/>
      <c r="DC77" s="1155"/>
    </row>
    <row r="78" spans="2:107" ht="13.5" x14ac:dyDescent="0.15">
      <c r="B78" s="247"/>
      <c r="G78" s="1160"/>
      <c r="H78" s="1160"/>
      <c r="I78" s="1160"/>
      <c r="J78" s="1160"/>
      <c r="K78" s="1161"/>
      <c r="L78" s="1161"/>
      <c r="M78" s="1161"/>
      <c r="N78" s="1161"/>
      <c r="AN78" s="1157"/>
      <c r="AO78" s="1157"/>
      <c r="AP78" s="1157"/>
      <c r="AQ78" s="1157"/>
      <c r="AR78" s="1157"/>
      <c r="AS78" s="1157"/>
      <c r="AT78" s="1157"/>
      <c r="AU78" s="1157"/>
      <c r="AV78" s="1157"/>
      <c r="AW78" s="1157"/>
      <c r="AX78" s="1157"/>
      <c r="AY78" s="1157"/>
      <c r="AZ78" s="1157"/>
      <c r="BA78" s="1157"/>
      <c r="BB78" s="1156"/>
      <c r="BC78" s="1156"/>
      <c r="BD78" s="1156"/>
      <c r="BE78" s="1156"/>
      <c r="BF78" s="1156"/>
      <c r="BG78" s="1156"/>
      <c r="BH78" s="1156"/>
      <c r="BI78" s="1156"/>
      <c r="BJ78" s="1156"/>
      <c r="BK78" s="1156"/>
      <c r="BL78" s="1156"/>
      <c r="BM78" s="1156"/>
      <c r="BN78" s="1156"/>
      <c r="BO78" s="1156"/>
      <c r="BP78" s="1155"/>
      <c r="BQ78" s="1155"/>
      <c r="BR78" s="1155"/>
      <c r="BS78" s="1155"/>
      <c r="BT78" s="1155"/>
      <c r="BU78" s="1155"/>
      <c r="BV78" s="1155"/>
      <c r="BW78" s="1155"/>
      <c r="BX78" s="1155"/>
      <c r="BY78" s="1155"/>
      <c r="BZ78" s="1155"/>
      <c r="CA78" s="1155"/>
      <c r="CB78" s="1155"/>
      <c r="CC78" s="1155"/>
      <c r="CD78" s="1155"/>
      <c r="CE78" s="1155"/>
      <c r="CF78" s="1155"/>
      <c r="CG78" s="1155"/>
      <c r="CH78" s="1155"/>
      <c r="CI78" s="1155"/>
      <c r="CJ78" s="1155"/>
      <c r="CK78" s="1155"/>
      <c r="CL78" s="1155"/>
      <c r="CM78" s="1155"/>
      <c r="CN78" s="1155"/>
      <c r="CO78" s="1155"/>
      <c r="CP78" s="1155"/>
      <c r="CQ78" s="1155"/>
      <c r="CR78" s="1155"/>
      <c r="CS78" s="1155"/>
      <c r="CT78" s="1155"/>
      <c r="CU78" s="1155"/>
      <c r="CV78" s="1155"/>
      <c r="CW78" s="1155"/>
      <c r="CX78" s="1155"/>
      <c r="CY78" s="1155"/>
      <c r="CZ78" s="1155"/>
      <c r="DA78" s="1155"/>
      <c r="DB78" s="1155"/>
      <c r="DC78" s="1155"/>
    </row>
    <row r="79" spans="2:107" ht="13.5" x14ac:dyDescent="0.15">
      <c r="B79" s="247"/>
      <c r="G79" s="1160"/>
      <c r="H79" s="1160"/>
      <c r="I79" s="1159"/>
      <c r="J79" s="1159"/>
      <c r="K79" s="1158"/>
      <c r="L79" s="1158"/>
      <c r="M79" s="1158"/>
      <c r="N79" s="1158"/>
      <c r="AN79" s="1157"/>
      <c r="AO79" s="1157"/>
      <c r="AP79" s="1157"/>
      <c r="AQ79" s="1157"/>
      <c r="AR79" s="1157"/>
      <c r="AS79" s="1157"/>
      <c r="AT79" s="1157"/>
      <c r="AU79" s="1157"/>
      <c r="AV79" s="1157"/>
      <c r="AW79" s="1157"/>
      <c r="AX79" s="1157"/>
      <c r="AY79" s="1157"/>
      <c r="AZ79" s="1157"/>
      <c r="BA79" s="1157"/>
      <c r="BB79" s="1156" t="s">
        <v>587</v>
      </c>
      <c r="BC79" s="1156"/>
      <c r="BD79" s="1156"/>
      <c r="BE79" s="1156"/>
      <c r="BF79" s="1156"/>
      <c r="BG79" s="1156"/>
      <c r="BH79" s="1156"/>
      <c r="BI79" s="1156"/>
      <c r="BJ79" s="1156"/>
      <c r="BK79" s="1156"/>
      <c r="BL79" s="1156"/>
      <c r="BM79" s="1156"/>
      <c r="BN79" s="1156"/>
      <c r="BO79" s="1156"/>
      <c r="BP79" s="1155">
        <v>10.1</v>
      </c>
      <c r="BQ79" s="1155"/>
      <c r="BR79" s="1155"/>
      <c r="BS79" s="1155"/>
      <c r="BT79" s="1155"/>
      <c r="BU79" s="1155"/>
      <c r="BV79" s="1155"/>
      <c r="BW79" s="1155"/>
      <c r="BX79" s="1155">
        <v>9.1</v>
      </c>
      <c r="BY79" s="1155"/>
      <c r="BZ79" s="1155"/>
      <c r="CA79" s="1155"/>
      <c r="CB79" s="1155"/>
      <c r="CC79" s="1155"/>
      <c r="CD79" s="1155"/>
      <c r="CE79" s="1155"/>
      <c r="CF79" s="1155">
        <v>8.1</v>
      </c>
      <c r="CG79" s="1155"/>
      <c r="CH79" s="1155"/>
      <c r="CI79" s="1155"/>
      <c r="CJ79" s="1155"/>
      <c r="CK79" s="1155"/>
      <c r="CL79" s="1155"/>
      <c r="CM79" s="1155"/>
      <c r="CN79" s="1155">
        <v>7.3</v>
      </c>
      <c r="CO79" s="1155"/>
      <c r="CP79" s="1155"/>
      <c r="CQ79" s="1155"/>
      <c r="CR79" s="1155"/>
      <c r="CS79" s="1155"/>
      <c r="CT79" s="1155"/>
      <c r="CU79" s="1155"/>
      <c r="CV79" s="1155">
        <v>7.2</v>
      </c>
      <c r="CW79" s="1155"/>
      <c r="CX79" s="1155"/>
      <c r="CY79" s="1155"/>
      <c r="CZ79" s="1155"/>
      <c r="DA79" s="1155"/>
      <c r="DB79" s="1155"/>
      <c r="DC79" s="1155"/>
    </row>
    <row r="80" spans="2:107" ht="13.5" x14ac:dyDescent="0.15">
      <c r="B80" s="247"/>
      <c r="G80" s="1160"/>
      <c r="H80" s="1160"/>
      <c r="I80" s="1159"/>
      <c r="J80" s="1159"/>
      <c r="K80" s="1158"/>
      <c r="L80" s="1158"/>
      <c r="M80" s="1158"/>
      <c r="N80" s="1158"/>
      <c r="AN80" s="1157"/>
      <c r="AO80" s="1157"/>
      <c r="AP80" s="1157"/>
      <c r="AQ80" s="1157"/>
      <c r="AR80" s="1157"/>
      <c r="AS80" s="1157"/>
      <c r="AT80" s="1157"/>
      <c r="AU80" s="1157"/>
      <c r="AV80" s="1157"/>
      <c r="AW80" s="1157"/>
      <c r="AX80" s="1157"/>
      <c r="AY80" s="1157"/>
      <c r="AZ80" s="1157"/>
      <c r="BA80" s="1157"/>
      <c r="BB80" s="1156"/>
      <c r="BC80" s="1156"/>
      <c r="BD80" s="1156"/>
      <c r="BE80" s="1156"/>
      <c r="BF80" s="1156"/>
      <c r="BG80" s="1156"/>
      <c r="BH80" s="1156"/>
      <c r="BI80" s="1156"/>
      <c r="BJ80" s="1156"/>
      <c r="BK80" s="1156"/>
      <c r="BL80" s="1156"/>
      <c r="BM80" s="1156"/>
      <c r="BN80" s="1156"/>
      <c r="BO80" s="1156"/>
      <c r="BP80" s="1155"/>
      <c r="BQ80" s="1155"/>
      <c r="BR80" s="1155"/>
      <c r="BS80" s="1155"/>
      <c r="BT80" s="1155"/>
      <c r="BU80" s="1155"/>
      <c r="BV80" s="1155"/>
      <c r="BW80" s="1155"/>
      <c r="BX80" s="1155"/>
      <c r="BY80" s="1155"/>
      <c r="BZ80" s="1155"/>
      <c r="CA80" s="1155"/>
      <c r="CB80" s="1155"/>
      <c r="CC80" s="1155"/>
      <c r="CD80" s="1155"/>
      <c r="CE80" s="1155"/>
      <c r="CF80" s="1155"/>
      <c r="CG80" s="1155"/>
      <c r="CH80" s="1155"/>
      <c r="CI80" s="1155"/>
      <c r="CJ80" s="1155"/>
      <c r="CK80" s="1155"/>
      <c r="CL80" s="1155"/>
      <c r="CM80" s="1155"/>
      <c r="CN80" s="1155"/>
      <c r="CO80" s="1155"/>
      <c r="CP80" s="1155"/>
      <c r="CQ80" s="1155"/>
      <c r="CR80" s="1155"/>
      <c r="CS80" s="1155"/>
      <c r="CT80" s="1155"/>
      <c r="CU80" s="1155"/>
      <c r="CV80" s="1155"/>
      <c r="CW80" s="1155"/>
      <c r="CX80" s="1155"/>
      <c r="CY80" s="1155"/>
      <c r="CZ80" s="1155"/>
      <c r="DA80" s="1155"/>
      <c r="DB80" s="1155"/>
      <c r="DC80" s="1155"/>
    </row>
    <row r="81" spans="2:109" ht="13.5" x14ac:dyDescent="0.15">
      <c r="B81" s="247"/>
    </row>
    <row r="82" spans="2:109" ht="17.25" x14ac:dyDescent="0.15">
      <c r="B82" s="247"/>
      <c r="K82" s="1154"/>
      <c r="L82" s="1154"/>
      <c r="M82" s="1154"/>
      <c r="N82" s="1154"/>
      <c r="AQ82" s="1154"/>
      <c r="AR82" s="1154"/>
      <c r="AS82" s="1154"/>
      <c r="AT82" s="1154"/>
      <c r="BC82" s="1154"/>
      <c r="BD82" s="1154"/>
      <c r="BE82" s="1154"/>
      <c r="BF82" s="1154"/>
      <c r="BO82" s="1154"/>
      <c r="BP82" s="1154"/>
      <c r="BQ82" s="1154"/>
      <c r="BR82" s="1154"/>
      <c r="CA82" s="1154"/>
      <c r="CB82" s="1154"/>
      <c r="CC82" s="1154"/>
      <c r="CD82" s="1154"/>
      <c r="CM82" s="1154"/>
      <c r="CN82" s="1154"/>
      <c r="CO82" s="1154"/>
      <c r="CP82" s="1154"/>
      <c r="CY82" s="1154"/>
      <c r="CZ82" s="1154"/>
      <c r="DA82" s="1154"/>
      <c r="DB82" s="1154"/>
      <c r="DC82" s="1154"/>
    </row>
    <row r="83" spans="2:109" ht="13.5" x14ac:dyDescent="0.1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ht="13.5" x14ac:dyDescent="0.15">
      <c r="DD84" s="243"/>
      <c r="DE84" s="243"/>
    </row>
    <row r="85" spans="2:109" ht="13.5" x14ac:dyDescent="0.15">
      <c r="DD85" s="243"/>
      <c r="DE85" s="243"/>
    </row>
    <row r="86" spans="2:109" ht="13.5" hidden="1" x14ac:dyDescent="0.15">
      <c r="DD86" s="243"/>
      <c r="DE86" s="243"/>
    </row>
    <row r="87" spans="2:109" ht="13.5" hidden="1" x14ac:dyDescent="0.15">
      <c r="K87" s="1153"/>
      <c r="AQ87" s="1153"/>
      <c r="BC87" s="1153"/>
      <c r="BO87" s="1153"/>
      <c r="CA87" s="1153"/>
      <c r="CM87" s="1153"/>
      <c r="CY87" s="1153"/>
      <c r="DD87" s="243"/>
      <c r="DE87" s="243"/>
    </row>
    <row r="88" spans="2:109" ht="13.5" hidden="1" x14ac:dyDescent="0.15">
      <c r="DD88" s="243"/>
      <c r="DE88" s="243"/>
    </row>
    <row r="89" spans="2:109" ht="13.5" hidden="1" x14ac:dyDescent="0.15">
      <c r="DD89" s="243"/>
      <c r="DE89" s="243"/>
    </row>
    <row r="90" spans="2:109" ht="13.5" hidden="1" x14ac:dyDescent="0.15">
      <c r="DD90" s="243"/>
      <c r="DE90" s="243"/>
    </row>
    <row r="91" spans="2:109" ht="13.5" hidden="1" x14ac:dyDescent="0.15">
      <c r="DD91" s="243"/>
      <c r="DE91" s="243"/>
    </row>
    <row r="92" spans="2:109" ht="13.5" hidden="1" customHeight="1" x14ac:dyDescent="0.15">
      <c r="DD92" s="243"/>
      <c r="DE92" s="243"/>
    </row>
    <row r="93" spans="2:109" ht="13.5" hidden="1" customHeight="1" x14ac:dyDescent="0.15">
      <c r="DD93" s="243"/>
      <c r="DE93" s="243"/>
    </row>
    <row r="94" spans="2:109" ht="13.5" hidden="1" customHeight="1" x14ac:dyDescent="0.15">
      <c r="DD94" s="243"/>
      <c r="DE94" s="243"/>
    </row>
    <row r="95" spans="2:109" ht="13.5" hidden="1" customHeight="1" x14ac:dyDescent="0.15">
      <c r="DD95" s="243"/>
      <c r="DE95" s="243"/>
    </row>
    <row r="96" spans="2:109" ht="13.5" hidden="1" customHeight="1" x14ac:dyDescent="0.15">
      <c r="DD96" s="243"/>
      <c r="DE96" s="243"/>
    </row>
    <row r="97" spans="108:109" ht="13.5" hidden="1" customHeight="1" x14ac:dyDescent="0.15">
      <c r="DD97" s="243"/>
      <c r="DE97" s="243"/>
    </row>
    <row r="98" spans="108:109" ht="13.5" hidden="1" customHeight="1" x14ac:dyDescent="0.15">
      <c r="DD98" s="243"/>
      <c r="DE98" s="243"/>
    </row>
    <row r="99" spans="108:109" ht="13.5" hidden="1" customHeight="1" x14ac:dyDescent="0.15">
      <c r="DD99" s="243"/>
      <c r="DE99" s="243"/>
    </row>
    <row r="100" spans="108:109" ht="13.5" hidden="1" customHeight="1" x14ac:dyDescent="0.15">
      <c r="DD100" s="243"/>
      <c r="DE100" s="243"/>
    </row>
    <row r="101" spans="108:109" ht="13.5" hidden="1" customHeight="1" x14ac:dyDescent="0.15">
      <c r="DD101" s="243"/>
      <c r="DE101" s="243"/>
    </row>
    <row r="102" spans="108:109" ht="13.5" hidden="1" customHeight="1" x14ac:dyDescent="0.15">
      <c r="DD102" s="243"/>
      <c r="DE102" s="243"/>
    </row>
    <row r="103" spans="108:109" ht="13.5" hidden="1" customHeight="1" x14ac:dyDescent="0.15">
      <c r="DD103" s="243"/>
      <c r="DE103" s="243"/>
    </row>
    <row r="104" spans="108:109" ht="13.5" hidden="1" customHeight="1" x14ac:dyDescent="0.15">
      <c r="DD104" s="243"/>
      <c r="DE104" s="243"/>
    </row>
    <row r="105" spans="108:109" ht="13.5" hidden="1" customHeight="1" x14ac:dyDescent="0.15">
      <c r="DD105" s="243"/>
      <c r="DE105" s="243"/>
    </row>
    <row r="106" spans="108:109" ht="13.5" hidden="1" customHeight="1" x14ac:dyDescent="0.15">
      <c r="DD106" s="243"/>
      <c r="DE106" s="243"/>
    </row>
    <row r="107" spans="108:109" ht="13.5" hidden="1" customHeight="1" x14ac:dyDescent="0.15">
      <c r="DD107" s="243"/>
      <c r="DE107" s="243"/>
    </row>
    <row r="108" spans="108:109" ht="13.5" hidden="1" customHeight="1" x14ac:dyDescent="0.15">
      <c r="DD108" s="243"/>
      <c r="DE108" s="243"/>
    </row>
    <row r="109" spans="108:109" ht="13.5" hidden="1" customHeight="1" x14ac:dyDescent="0.15">
      <c r="DD109" s="243"/>
      <c r="DE109" s="243"/>
    </row>
    <row r="110" spans="108:109" ht="13.5" hidden="1" customHeight="1" x14ac:dyDescent="0.15">
      <c r="DD110" s="243"/>
      <c r="DE110" s="243"/>
    </row>
    <row r="111" spans="108:109" ht="13.5" hidden="1" customHeight="1" x14ac:dyDescent="0.15">
      <c r="DD111" s="243"/>
      <c r="DE111" s="243"/>
    </row>
    <row r="112" spans="108:109" ht="13.5" hidden="1" customHeight="1" x14ac:dyDescent="0.15">
      <c r="DD112" s="243"/>
      <c r="DE112" s="243"/>
    </row>
    <row r="113" spans="108:109" ht="13.5" hidden="1" customHeight="1" x14ac:dyDescent="0.15">
      <c r="DD113" s="243"/>
      <c r="DE113" s="243"/>
    </row>
    <row r="114" spans="108:109" ht="13.5" hidden="1" customHeight="1" x14ac:dyDescent="0.15">
      <c r="DD114" s="243"/>
      <c r="DE114" s="243"/>
    </row>
    <row r="115" spans="108:109" ht="13.5" hidden="1" customHeight="1" x14ac:dyDescent="0.15">
      <c r="DD115" s="243"/>
      <c r="DE115" s="243"/>
    </row>
    <row r="116" spans="108:109" ht="13.5" hidden="1" customHeight="1" x14ac:dyDescent="0.15">
      <c r="DD116" s="243"/>
      <c r="DE116" s="243"/>
    </row>
    <row r="117" spans="108:109" ht="13.5" hidden="1" customHeight="1" x14ac:dyDescent="0.15">
      <c r="DD117" s="243"/>
      <c r="DE117" s="243"/>
    </row>
    <row r="118" spans="108:109" ht="13.5" hidden="1" customHeight="1" x14ac:dyDescent="0.15">
      <c r="DD118" s="243"/>
      <c r="DE118" s="243"/>
    </row>
    <row r="119" spans="108:109" ht="13.5" hidden="1" customHeight="1" x14ac:dyDescent="0.15">
      <c r="DD119" s="243"/>
      <c r="DE119" s="243"/>
    </row>
    <row r="120" spans="108:109" ht="13.5" hidden="1" customHeight="1" x14ac:dyDescent="0.15">
      <c r="DD120" s="243"/>
      <c r="DE120" s="243"/>
    </row>
    <row r="121" spans="108:109" ht="13.5" hidden="1" customHeight="1" x14ac:dyDescent="0.15">
      <c r="DD121" s="243"/>
      <c r="DE121" s="243"/>
    </row>
    <row r="122" spans="108:109" ht="13.5" hidden="1" customHeight="1" x14ac:dyDescent="0.15">
      <c r="DD122" s="243"/>
      <c r="DE122" s="243"/>
    </row>
    <row r="123" spans="108:109" ht="13.5" hidden="1" customHeight="1" x14ac:dyDescent="0.15">
      <c r="DD123" s="243"/>
      <c r="DE123" s="243"/>
    </row>
    <row r="124" spans="108:109" ht="13.5" hidden="1" customHeight="1" x14ac:dyDescent="0.15">
      <c r="DD124" s="243"/>
      <c r="DE124" s="243"/>
    </row>
    <row r="125" spans="108:109" ht="13.5" hidden="1" customHeight="1" x14ac:dyDescent="0.15">
      <c r="DD125" s="243"/>
      <c r="DE125" s="243"/>
    </row>
    <row r="126" spans="108:109" ht="13.5" hidden="1" customHeight="1" x14ac:dyDescent="0.15">
      <c r="DD126" s="243"/>
      <c r="DE126" s="243"/>
    </row>
    <row r="127" spans="108:109" ht="13.5" hidden="1" customHeight="1" x14ac:dyDescent="0.15">
      <c r="DD127" s="243"/>
      <c r="DE127" s="243"/>
    </row>
    <row r="128" spans="108:109" ht="13.5" hidden="1" customHeight="1" x14ac:dyDescent="0.15">
      <c r="DD128" s="243"/>
      <c r="DE128" s="243"/>
    </row>
    <row r="129" spans="108:109" ht="13.5" hidden="1" customHeight="1" x14ac:dyDescent="0.15">
      <c r="DD129" s="243"/>
      <c r="DE129" s="243"/>
    </row>
    <row r="130" spans="108:109" ht="13.5" hidden="1" customHeight="1" x14ac:dyDescent="0.15">
      <c r="DD130" s="243"/>
      <c r="DE130" s="243"/>
    </row>
    <row r="131" spans="108:109" ht="13.5" hidden="1" customHeight="1" x14ac:dyDescent="0.15">
      <c r="DD131" s="243"/>
      <c r="DE131" s="243"/>
    </row>
    <row r="132" spans="108:109" ht="13.5" hidden="1" customHeight="1" x14ac:dyDescent="0.15">
      <c r="DD132" s="243"/>
      <c r="DE132" s="243"/>
    </row>
    <row r="133" spans="108:109" ht="13.5" hidden="1" customHeight="1" x14ac:dyDescent="0.15">
      <c r="DD133" s="243"/>
      <c r="DE133" s="243"/>
    </row>
    <row r="134" spans="108:109" ht="13.5" hidden="1" customHeight="1" x14ac:dyDescent="0.15">
      <c r="DD134" s="243"/>
      <c r="DE134" s="243"/>
    </row>
    <row r="135" spans="108:109" ht="13.5" hidden="1" customHeight="1" x14ac:dyDescent="0.15">
      <c r="DD135" s="243"/>
      <c r="DE135" s="243"/>
    </row>
    <row r="136" spans="108:109" ht="13.5" hidden="1" customHeight="1" x14ac:dyDescent="0.15">
      <c r="DD136" s="243"/>
      <c r="DE136" s="243"/>
    </row>
    <row r="137" spans="108:109" ht="13.5" hidden="1" customHeight="1" x14ac:dyDescent="0.15">
      <c r="DD137" s="243"/>
      <c r="DE137" s="243"/>
    </row>
    <row r="138" spans="108:109" ht="13.5" hidden="1" customHeight="1" x14ac:dyDescent="0.15">
      <c r="DD138" s="243"/>
      <c r="DE138" s="243"/>
    </row>
    <row r="139" spans="108:109" ht="13.5" hidden="1" customHeight="1" x14ac:dyDescent="0.15">
      <c r="DD139" s="243"/>
      <c r="DE139" s="243"/>
    </row>
    <row r="140" spans="108:109" ht="13.5" hidden="1" customHeight="1" x14ac:dyDescent="0.15">
      <c r="DD140" s="243"/>
      <c r="DE140" s="243"/>
    </row>
    <row r="141" spans="108:109" ht="13.5" hidden="1" customHeight="1" x14ac:dyDescent="0.15">
      <c r="DD141" s="243"/>
      <c r="DE141" s="243"/>
    </row>
    <row r="142" spans="108:109" ht="13.5" hidden="1" customHeight="1" x14ac:dyDescent="0.15">
      <c r="DD142" s="243"/>
      <c r="DE142" s="243"/>
    </row>
    <row r="143" spans="108:109" ht="13.5" hidden="1" customHeight="1" x14ac:dyDescent="0.15">
      <c r="DD143" s="243"/>
      <c r="DE143" s="243"/>
    </row>
    <row r="144" spans="108:109" ht="13.5" hidden="1" customHeight="1" x14ac:dyDescent="0.15">
      <c r="DD144" s="243"/>
      <c r="DE144" s="243"/>
    </row>
    <row r="145" spans="108:109" ht="13.5" hidden="1" customHeight="1" x14ac:dyDescent="0.15">
      <c r="DD145" s="243"/>
      <c r="DE145" s="243"/>
    </row>
    <row r="146" spans="108:109" ht="13.5" hidden="1" customHeight="1" x14ac:dyDescent="0.15">
      <c r="DD146" s="243"/>
      <c r="DE146" s="243"/>
    </row>
    <row r="147" spans="108:109" ht="13.5" hidden="1" customHeight="1" x14ac:dyDescent="0.15">
      <c r="DD147" s="243"/>
      <c r="DE147" s="243"/>
    </row>
    <row r="148" spans="108:109" ht="13.5" hidden="1" customHeight="1" x14ac:dyDescent="0.15">
      <c r="DD148" s="243"/>
      <c r="DE148" s="243"/>
    </row>
    <row r="149" spans="108:109" ht="13.5" hidden="1" customHeight="1" x14ac:dyDescent="0.15">
      <c r="DD149" s="243"/>
      <c r="DE149" s="243"/>
    </row>
    <row r="150" spans="108:109" ht="13.5" hidden="1" customHeight="1" x14ac:dyDescent="0.15">
      <c r="DD150" s="243"/>
      <c r="DE150" s="243"/>
    </row>
    <row r="151" spans="108:109" ht="13.5" hidden="1" customHeight="1" x14ac:dyDescent="0.15">
      <c r="DD151" s="243"/>
      <c r="DE151" s="243"/>
    </row>
    <row r="152" spans="108:109" ht="13.5" hidden="1" customHeight="1" x14ac:dyDescent="0.15">
      <c r="DD152" s="243"/>
      <c r="DE152" s="243"/>
    </row>
    <row r="153" spans="108:109" ht="13.5" hidden="1" customHeight="1" x14ac:dyDescent="0.15">
      <c r="DD153" s="243"/>
      <c r="DE153" s="243"/>
    </row>
    <row r="154" spans="108:109" ht="13.5" hidden="1" customHeight="1" x14ac:dyDescent="0.15">
      <c r="DD154" s="243"/>
      <c r="DE154" s="243"/>
    </row>
    <row r="155" spans="108:109" ht="13.5" hidden="1" customHeight="1" x14ac:dyDescent="0.15">
      <c r="DD155" s="243"/>
      <c r="DE155" s="243"/>
    </row>
    <row r="156" spans="108:109" ht="13.5" hidden="1" customHeight="1" x14ac:dyDescent="0.15">
      <c r="DD156" s="243"/>
      <c r="DE156" s="243"/>
    </row>
    <row r="157" spans="108:109" ht="13.5" hidden="1" customHeight="1" x14ac:dyDescent="0.15">
      <c r="DD157" s="243"/>
      <c r="DE157" s="243"/>
    </row>
    <row r="158" spans="108:109" ht="13.5" hidden="1" customHeight="1" x14ac:dyDescent="0.15">
      <c r="DD158" s="243"/>
      <c r="DE158" s="243"/>
    </row>
    <row r="159" spans="108:109" ht="13.5" hidden="1" customHeight="1" x14ac:dyDescent="0.15">
      <c r="DD159" s="243"/>
      <c r="DE159" s="243"/>
    </row>
    <row r="160" spans="108:109" ht="13.5" hidden="1" customHeight="1" x14ac:dyDescent="0.15">
      <c r="DD160" s="243"/>
      <c r="DE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TVxyU96/g3Gf+5iliQyi/iAFA9FUwx3XPIbohNiqryrmGk2zrTUkwiHv7y/uQ/vc97Bwxvmjr0cfGAoV1dKHA==" saltValue="3rBS7U831LLcuVRzkW0g+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1A4C5-86F1-407A-8347-34C31D1F0B8C}">
  <sheetPr>
    <pageSetUpPr fitToPage="1"/>
  </sheetPr>
  <dimension ref="A1:DR135"/>
  <sheetViews>
    <sheetView showGridLines="0" topLeftCell="A103" zoomScale="70" zoomScaleNormal="70" zoomScaleSheetLayoutView="70" workbookViewId="0">
      <selection activeCell="BE20" sqref="BE20"/>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f/rlpAx5Cnf3aYYWNzU1AkpOze1FSNloFY1Y7kJOq0mbWef21tOSVgyqxVqBjuKIbFLDS6KXgJ1KpTw9SXPeA==" saltValue="SBKB6TjT9tEGx1MZCujp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B87BC-E33B-457E-8B76-06AF8EFA6A7B}">
  <sheetPr>
    <pageSetUpPr fitToPage="1"/>
  </sheetPr>
  <dimension ref="A1:DR135"/>
  <sheetViews>
    <sheetView showGridLines="0" tabSelected="1" topLeftCell="A107" zoomScaleNormal="100" zoomScaleSheetLayoutView="55" workbookViewId="0">
      <selection activeCell="BE20" sqref="BE20"/>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5M3HbwjHZqlgDJiKLd+SZAkx61NH/QbKQaFoMV6zB5QlXJp0JEx35dwEzthYmBbsF/NnYYX2mFXubzGs38SlA==" saltValue="q4flyJ1oYbWgoiNOAmKp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554</v>
      </c>
      <c r="G2" s="134"/>
      <c r="H2" s="135"/>
    </row>
    <row r="3" spans="1:8" x14ac:dyDescent="0.15">
      <c r="A3" s="131" t="s">
        <v>547</v>
      </c>
      <c r="B3" s="136"/>
      <c r="C3" s="137"/>
      <c r="D3" s="138">
        <v>128098</v>
      </c>
      <c r="E3" s="139"/>
      <c r="F3" s="140">
        <v>82748</v>
      </c>
      <c r="G3" s="141"/>
      <c r="H3" s="142"/>
    </row>
    <row r="4" spans="1:8" x14ac:dyDescent="0.15">
      <c r="A4" s="143"/>
      <c r="B4" s="144"/>
      <c r="C4" s="145"/>
      <c r="D4" s="146">
        <v>48121</v>
      </c>
      <c r="E4" s="147"/>
      <c r="F4" s="148">
        <v>44732</v>
      </c>
      <c r="G4" s="149"/>
      <c r="H4" s="150"/>
    </row>
    <row r="5" spans="1:8" x14ac:dyDescent="0.15">
      <c r="A5" s="131" t="s">
        <v>549</v>
      </c>
      <c r="B5" s="136"/>
      <c r="C5" s="137"/>
      <c r="D5" s="138">
        <v>103090</v>
      </c>
      <c r="E5" s="139"/>
      <c r="F5" s="140">
        <v>91837</v>
      </c>
      <c r="G5" s="141"/>
      <c r="H5" s="142"/>
    </row>
    <row r="6" spans="1:8" x14ac:dyDescent="0.15">
      <c r="A6" s="143"/>
      <c r="B6" s="144"/>
      <c r="C6" s="145"/>
      <c r="D6" s="146">
        <v>57318</v>
      </c>
      <c r="E6" s="147"/>
      <c r="F6" s="148">
        <v>54439</v>
      </c>
      <c r="G6" s="149"/>
      <c r="H6" s="150"/>
    </row>
    <row r="7" spans="1:8" x14ac:dyDescent="0.15">
      <c r="A7" s="131" t="s">
        <v>550</v>
      </c>
      <c r="B7" s="136"/>
      <c r="C7" s="137"/>
      <c r="D7" s="138">
        <v>83923</v>
      </c>
      <c r="E7" s="139"/>
      <c r="F7" s="140">
        <v>128611</v>
      </c>
      <c r="G7" s="141"/>
      <c r="H7" s="142"/>
    </row>
    <row r="8" spans="1:8" x14ac:dyDescent="0.15">
      <c r="A8" s="143"/>
      <c r="B8" s="144"/>
      <c r="C8" s="145"/>
      <c r="D8" s="146">
        <v>63309</v>
      </c>
      <c r="E8" s="147"/>
      <c r="F8" s="148">
        <v>61552</v>
      </c>
      <c r="G8" s="149"/>
      <c r="H8" s="150"/>
    </row>
    <row r="9" spans="1:8" x14ac:dyDescent="0.15">
      <c r="A9" s="131" t="s">
        <v>551</v>
      </c>
      <c r="B9" s="136"/>
      <c r="C9" s="137"/>
      <c r="D9" s="138">
        <v>73892</v>
      </c>
      <c r="E9" s="139"/>
      <c r="F9" s="140">
        <v>138651</v>
      </c>
      <c r="G9" s="141"/>
      <c r="H9" s="142"/>
    </row>
    <row r="10" spans="1:8" x14ac:dyDescent="0.15">
      <c r="A10" s="143"/>
      <c r="B10" s="144"/>
      <c r="C10" s="145"/>
      <c r="D10" s="146">
        <v>53676</v>
      </c>
      <c r="E10" s="147"/>
      <c r="F10" s="148">
        <v>71211</v>
      </c>
      <c r="G10" s="149"/>
      <c r="H10" s="150"/>
    </row>
    <row r="11" spans="1:8" x14ac:dyDescent="0.15">
      <c r="A11" s="131" t="s">
        <v>552</v>
      </c>
      <c r="B11" s="136"/>
      <c r="C11" s="137"/>
      <c r="D11" s="138">
        <v>94806</v>
      </c>
      <c r="E11" s="139"/>
      <c r="F11" s="140">
        <v>122882</v>
      </c>
      <c r="G11" s="141"/>
      <c r="H11" s="142"/>
    </row>
    <row r="12" spans="1:8" x14ac:dyDescent="0.15">
      <c r="A12" s="143"/>
      <c r="B12" s="144"/>
      <c r="C12" s="151"/>
      <c r="D12" s="146">
        <v>73732</v>
      </c>
      <c r="E12" s="147"/>
      <c r="F12" s="148">
        <v>65785</v>
      </c>
      <c r="G12" s="149"/>
      <c r="H12" s="150"/>
    </row>
    <row r="13" spans="1:8" x14ac:dyDescent="0.15">
      <c r="A13" s="131"/>
      <c r="B13" s="136"/>
      <c r="C13" s="137"/>
      <c r="D13" s="138">
        <v>96762</v>
      </c>
      <c r="E13" s="139"/>
      <c r="F13" s="140">
        <v>112946</v>
      </c>
      <c r="G13" s="152"/>
      <c r="H13" s="142"/>
    </row>
    <row r="14" spans="1:8" x14ac:dyDescent="0.15">
      <c r="A14" s="143"/>
      <c r="B14" s="144"/>
      <c r="C14" s="145"/>
      <c r="D14" s="146">
        <v>59231</v>
      </c>
      <c r="E14" s="147"/>
      <c r="F14" s="148">
        <v>59544</v>
      </c>
      <c r="G14" s="149"/>
      <c r="H14" s="150"/>
    </row>
    <row r="17" spans="1:11" x14ac:dyDescent="0.15">
      <c r="A17" s="127" t="s">
        <v>47</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48</v>
      </c>
      <c r="B19" s="153">
        <f>ROUND(VALUE(SUBSTITUTE(実質収支比率等に係る経年分析!F$48,"▲","-")),2)</f>
        <v>10.1</v>
      </c>
      <c r="C19" s="153">
        <f>ROUND(VALUE(SUBSTITUTE(実質収支比率等に係る経年分析!G$48,"▲","-")),2)</f>
        <v>11.16</v>
      </c>
      <c r="D19" s="153">
        <f>ROUND(VALUE(SUBSTITUTE(実質収支比率等に係る経年分析!H$48,"▲","-")),2)</f>
        <v>12.55</v>
      </c>
      <c r="E19" s="153">
        <f>ROUND(VALUE(SUBSTITUTE(実質収支比率等に係る経年分析!I$48,"▲","-")),2)</f>
        <v>10.73</v>
      </c>
      <c r="F19" s="153">
        <f>ROUND(VALUE(SUBSTITUTE(実質収支比率等に係る経年分析!J$48,"▲","-")),2)</f>
        <v>11.12</v>
      </c>
    </row>
    <row r="20" spans="1:11" x14ac:dyDescent="0.15">
      <c r="A20" s="153" t="s">
        <v>49</v>
      </c>
      <c r="B20" s="153">
        <f>ROUND(VALUE(SUBSTITUTE(実質収支比率等に係る経年分析!F$47,"▲","-")),2)</f>
        <v>20.09</v>
      </c>
      <c r="C20" s="153">
        <f>ROUND(VALUE(SUBSTITUTE(実質収支比率等に係る経年分析!G$47,"▲","-")),2)</f>
        <v>21.77</v>
      </c>
      <c r="D20" s="153">
        <f>ROUND(VALUE(SUBSTITUTE(実質収支比率等に係る経年分析!H$47,"▲","-")),2)</f>
        <v>32.590000000000003</v>
      </c>
      <c r="E20" s="153">
        <f>ROUND(VALUE(SUBSTITUTE(実質収支比率等に係る経年分析!I$47,"▲","-")),2)</f>
        <v>45.91</v>
      </c>
      <c r="F20" s="153">
        <f>ROUND(VALUE(SUBSTITUTE(実質収支比率等に係る経年分析!J$47,"▲","-")),2)</f>
        <v>46.93</v>
      </c>
    </row>
    <row r="21" spans="1:11" x14ac:dyDescent="0.15">
      <c r="A21" s="153" t="s">
        <v>50</v>
      </c>
      <c r="B21" s="153">
        <f>IF(ISNUMBER(VALUE(SUBSTITUTE(実質収支比率等に係る経年分析!F$49,"▲","-"))),ROUND(VALUE(SUBSTITUTE(実質収支比率等に係る経年分析!F$49,"▲","-")),2),NA())</f>
        <v>8.44</v>
      </c>
      <c r="C21" s="153">
        <f>IF(ISNUMBER(VALUE(SUBSTITUTE(実質収支比率等に係る経年分析!G$49,"▲","-"))),ROUND(VALUE(SUBSTITUTE(実質収支比率等に係る経年分析!G$49,"▲","-")),2),NA())</f>
        <v>8.9</v>
      </c>
      <c r="D21" s="153">
        <f>IF(ISNUMBER(VALUE(SUBSTITUTE(実質収支比率等に係る経年分析!H$49,"▲","-"))),ROUND(VALUE(SUBSTITUTE(実質収支比率等に係る経年分析!H$49,"▲","-")),2),NA())</f>
        <v>12.95</v>
      </c>
      <c r="E21" s="153">
        <f>IF(ISNUMBER(VALUE(SUBSTITUTE(実質収支比率等に係る経年分析!I$49,"▲","-"))),ROUND(VALUE(SUBSTITUTE(実質収支比率等に係る経年分析!I$49,"▲","-")),2),NA())</f>
        <v>9.75</v>
      </c>
      <c r="F21" s="153">
        <f>IF(ISNUMBER(VALUE(SUBSTITUTE(実質収支比率等に係る経年分析!J$49,"▲","-"))),ROUND(VALUE(SUBSTITUTE(実質収支比率等に係る経年分析!J$49,"▲","-")),2),NA())</f>
        <v>-0.44</v>
      </c>
    </row>
    <row r="24" spans="1:11" x14ac:dyDescent="0.15">
      <c r="A24" s="127" t="s">
        <v>51</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52</v>
      </c>
      <c r="C26" s="154" t="s">
        <v>53</v>
      </c>
      <c r="D26" s="154" t="s">
        <v>52</v>
      </c>
      <c r="E26" s="154" t="s">
        <v>53</v>
      </c>
      <c r="F26" s="154" t="s">
        <v>52</v>
      </c>
      <c r="G26" s="154" t="s">
        <v>53</v>
      </c>
      <c r="H26" s="154" t="s">
        <v>52</v>
      </c>
      <c r="I26" s="154" t="s">
        <v>53</v>
      </c>
      <c r="J26" s="154" t="s">
        <v>52</v>
      </c>
      <c r="K26" s="154" t="s">
        <v>53</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#N/A</v>
      </c>
      <c r="C27" s="154">
        <f>IF(ROUND(VALUE(SUBSTITUTE(連結実質赤字比率に係る赤字・黒字の構成分析!F$43,"▲", "-")), 2) &gt;= 0, ABS(ROUND(VALUE(SUBSTITUTE(連結実質赤字比率に係る赤字・黒字の構成分析!F$43,"▲", "-")), 2)), NA())</f>
        <v>0.36</v>
      </c>
      <c r="D27" s="154" t="e">
        <f>IF(ROUND(VALUE(SUBSTITUTE(連結実質赤字比率に係る赤字・黒字の構成分析!G$43,"▲", "-")), 2) &lt; 0, ABS(ROUND(VALUE(SUBSTITUTE(連結実質赤字比率に係る赤字・黒字の構成分析!G$43,"▲", "-")), 2)), NA())</f>
        <v>#N/A</v>
      </c>
      <c r="E27" s="154">
        <f>IF(ROUND(VALUE(SUBSTITUTE(連結実質赤字比率に係る赤字・黒字の構成分析!G$43,"▲", "-")), 2) &gt;= 0, ABS(ROUND(VALUE(SUBSTITUTE(連結実質赤字比率に係る赤字・黒字の構成分析!G$43,"▲", "-")), 2)), NA())</f>
        <v>0.26</v>
      </c>
      <c r="F27" s="154" t="e">
        <f>IF(ROUND(VALUE(SUBSTITUTE(連結実質赤字比率に係る赤字・黒字の構成分析!H$43,"▲", "-")), 2) &lt; 0, ABS(ROUND(VALUE(SUBSTITUTE(連結実質赤字比率に係る赤字・黒字の構成分析!H$43,"▲", "-")), 2)), NA())</f>
        <v>#N/A</v>
      </c>
      <c r="G27" s="154">
        <f>IF(ROUND(VALUE(SUBSTITUTE(連結実質赤字比率に係る赤字・黒字の構成分析!H$43,"▲", "-")), 2) &gt;= 0, ABS(ROUND(VALUE(SUBSTITUTE(連結実質赤字比率に係る赤字・黒字の構成分析!H$43,"▲", "-")), 2)), NA())</f>
        <v>0.02</v>
      </c>
      <c r="H27" s="154" t="e">
        <f>IF(ROUND(VALUE(SUBSTITUTE(連結実質赤字比率に係る赤字・黒字の構成分析!I$43,"▲", "-")), 2) &lt; 0, ABS(ROUND(VALUE(SUBSTITUTE(連結実質赤字比率に係る赤字・黒字の構成分析!I$43,"▲", "-")), 2)), NA())</f>
        <v>#N/A</v>
      </c>
      <c r="I27" s="154">
        <f>IF(ROUND(VALUE(SUBSTITUTE(連結実質赤字比率に係る赤字・黒字の構成分析!I$43,"▲", "-")), 2) &gt;= 0, ABS(ROUND(VALUE(SUBSTITUTE(連結実質赤字比率に係る赤字・黒字の構成分析!I$43,"▲", "-")), 2)), NA())</f>
        <v>0.01</v>
      </c>
      <c r="J27" s="154" t="e">
        <f>IF(ROUND(VALUE(SUBSTITUTE(連結実質赤字比率に係る赤字・黒字の構成分析!J$43,"▲", "-")), 2) &lt; 0, ABS(ROUND(VALUE(SUBSTITUTE(連結実質赤字比率に係る赤字・黒字の構成分析!J$43,"▲", "-")), 2)), NA())</f>
        <v>#N/A</v>
      </c>
      <c r="K27" s="154">
        <f>IF(ROUND(VALUE(SUBSTITUTE(連結実質赤字比率に係る赤字・黒字の構成分析!J$43,"▲", "-")), 2) &gt;= 0, ABS(ROUND(VALUE(SUBSTITUTE(連結実質赤字比率に係る赤字・黒字の構成分析!J$43,"▲", "-")), 2)), NA())</f>
        <v>0.02</v>
      </c>
    </row>
    <row r="28" spans="1:11" x14ac:dyDescent="0.15">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str">
        <f>IF(連結実質赤字比率に係る赤字・黒字の構成分析!C$41="",NA(),連結実質赤字比率に係る赤字・黒字の構成分析!C$41)</f>
        <v>美里簡易水道事業会計</v>
      </c>
      <c r="B29" s="154" t="e">
        <f>IF(ROUND(VALUE(SUBSTITUTE(連結実質赤字比率に係る赤字・黒字の構成分析!F$41,"▲", "-")), 2) &lt; 0, ABS(ROUND(VALUE(SUBSTITUTE(連結実質赤字比率に係る赤字・黒字の構成分析!F$41,"▲", "-")), 2)), NA())</f>
        <v>#N/A</v>
      </c>
      <c r="C29" s="154">
        <f>IF(ROUND(VALUE(SUBSTITUTE(連結実質赤字比率に係る赤字・黒字の構成分析!F$41,"▲", "-")), 2) &gt;= 0, ABS(ROUND(VALUE(SUBSTITUTE(連結実質赤字比率に係る赤字・黒字の構成分析!F$41,"▲", "-")), 2)), NA())</f>
        <v>0.02</v>
      </c>
      <c r="D29" s="154" t="e">
        <f>IF(ROUND(VALUE(SUBSTITUTE(連結実質赤字比率に係る赤字・黒字の構成分析!G$41,"▲", "-")), 2) &lt; 0, ABS(ROUND(VALUE(SUBSTITUTE(連結実質赤字比率に係る赤字・黒字の構成分析!G$41,"▲", "-")), 2)), NA())</f>
        <v>#N/A</v>
      </c>
      <c r="E29" s="154">
        <f>IF(ROUND(VALUE(SUBSTITUTE(連結実質赤字比率に係る赤字・黒字の構成分析!G$41,"▲", "-")), 2) &gt;= 0, ABS(ROUND(VALUE(SUBSTITUTE(連結実質赤字比率に係る赤字・黒字の構成分析!G$41,"▲", "-")), 2)), NA())</f>
        <v>0.02</v>
      </c>
      <c r="F29" s="154" t="e">
        <f>IF(ROUND(VALUE(SUBSTITUTE(連結実質赤字比率に係る赤字・黒字の構成分析!H$41,"▲", "-")), 2) &lt; 0, ABS(ROUND(VALUE(SUBSTITUTE(連結実質赤字比率に係る赤字・黒字の構成分析!H$41,"▲", "-")), 2)), NA())</f>
        <v>#N/A</v>
      </c>
      <c r="G29" s="154">
        <f>IF(ROUND(VALUE(SUBSTITUTE(連結実質赤字比率に係る赤字・黒字の構成分析!H$41,"▲", "-")), 2) &gt;= 0, ABS(ROUND(VALUE(SUBSTITUTE(連結実質赤字比率に係る赤字・黒字の構成分析!H$41,"▲", "-")), 2)), NA())</f>
        <v>0.02</v>
      </c>
      <c r="H29" s="154" t="e">
        <f>IF(ROUND(VALUE(SUBSTITUTE(連結実質赤字比率に係る赤字・黒字の構成分析!I$41,"▲", "-")), 2) &lt; 0, ABS(ROUND(VALUE(SUBSTITUTE(連結実質赤字比率に係る赤字・黒字の構成分析!I$41,"▲", "-")), 2)), NA())</f>
        <v>#N/A</v>
      </c>
      <c r="I29" s="154">
        <f>IF(ROUND(VALUE(SUBSTITUTE(連結実質赤字比率に係る赤字・黒字の構成分析!I$41,"▲", "-")), 2) &gt;= 0, ABS(ROUND(VALUE(SUBSTITUTE(連結実質赤字比率に係る赤字・黒字の構成分析!I$41,"▲", "-")), 2)), NA())</f>
        <v>0.01</v>
      </c>
      <c r="J29" s="154" t="e">
        <f>IF(ROUND(VALUE(SUBSTITUTE(連結実質赤字比率に係る赤字・黒字の構成分析!J$41,"▲", "-")), 2) &lt; 0, ABS(ROUND(VALUE(SUBSTITUTE(連結実質赤字比率に係る赤字・黒字の構成分析!J$41,"▲", "-")), 2)), NA())</f>
        <v>#N/A</v>
      </c>
      <c r="K29" s="154">
        <f>IF(ROUND(VALUE(SUBSTITUTE(連結実質赤字比率に係る赤字・黒字の構成分析!J$41,"▲", "-")), 2) &gt;= 0, ABS(ROUND(VALUE(SUBSTITUTE(連結実質赤字比率に係る赤字・黒字の構成分析!J$41,"▲", "-")), 2)), NA())</f>
        <v>0.01</v>
      </c>
    </row>
    <row r="30" spans="1:11" x14ac:dyDescent="0.15">
      <c r="A30" s="154" t="str">
        <f>IF(連結実質赤字比率に係る赤字・黒字の構成分析!C$40="",NA(),連結実質赤字比率に係る赤字・黒字の構成分析!C$40)</f>
        <v>後期高齢者医療会計</v>
      </c>
      <c r="B30" s="154" t="e">
        <f>IF(ROUND(VALUE(SUBSTITUTE(連結実質赤字比率に係る赤字・黒字の構成分析!F$40,"▲", "-")), 2) &lt; 0, ABS(ROUND(VALUE(SUBSTITUTE(連結実質赤字比率に係る赤字・黒字の構成分析!F$40,"▲", "-")), 2)), NA())</f>
        <v>#N/A</v>
      </c>
      <c r="C30" s="154">
        <f>IF(ROUND(VALUE(SUBSTITUTE(連結実質赤字比率に係る赤字・黒字の構成分析!F$40,"▲", "-")), 2) &gt;= 0, ABS(ROUND(VALUE(SUBSTITUTE(連結実質赤字比率に係る赤字・黒字の構成分析!F$40,"▲", "-")), 2)), NA())</f>
        <v>0.04</v>
      </c>
      <c r="D30" s="154" t="e">
        <f>IF(ROUND(VALUE(SUBSTITUTE(連結実質赤字比率に係る赤字・黒字の構成分析!G$40,"▲", "-")), 2) &lt; 0, ABS(ROUND(VALUE(SUBSTITUTE(連結実質赤字比率に係る赤字・黒字の構成分析!G$40,"▲", "-")), 2)), NA())</f>
        <v>#N/A</v>
      </c>
      <c r="E30" s="154">
        <f>IF(ROUND(VALUE(SUBSTITUTE(連結実質赤字比率に係る赤字・黒字の構成分析!G$40,"▲", "-")), 2) &gt;= 0, ABS(ROUND(VALUE(SUBSTITUTE(連結実質赤字比率に係る赤字・黒字の構成分析!G$40,"▲", "-")), 2)), NA())</f>
        <v>0.04</v>
      </c>
      <c r="F30" s="154" t="e">
        <f>IF(ROUND(VALUE(SUBSTITUTE(連結実質赤字比率に係る赤字・黒字の構成分析!H$40,"▲", "-")), 2) &lt; 0, ABS(ROUND(VALUE(SUBSTITUTE(連結実質赤字比率に係る赤字・黒字の構成分析!H$40,"▲", "-")), 2)), NA())</f>
        <v>#N/A</v>
      </c>
      <c r="G30" s="154">
        <f>IF(ROUND(VALUE(SUBSTITUTE(連結実質赤字比率に係る赤字・黒字の構成分析!H$40,"▲", "-")), 2) &gt;= 0, ABS(ROUND(VALUE(SUBSTITUTE(連結実質赤字比率に係る赤字・黒字の構成分析!H$40,"▲", "-")), 2)), NA())</f>
        <v>0.02</v>
      </c>
      <c r="H30" s="154" t="e">
        <f>IF(ROUND(VALUE(SUBSTITUTE(連結実質赤字比率に係る赤字・黒字の構成分析!I$40,"▲", "-")), 2) &lt; 0, ABS(ROUND(VALUE(SUBSTITUTE(連結実質赤字比率に係る赤字・黒字の構成分析!I$40,"▲", "-")), 2)), NA())</f>
        <v>#N/A</v>
      </c>
      <c r="I30" s="154">
        <f>IF(ROUND(VALUE(SUBSTITUTE(連結実質赤字比率に係る赤字・黒字の構成分析!I$40,"▲", "-")), 2) &gt;= 0, ABS(ROUND(VALUE(SUBSTITUTE(連結実質赤字比率に係る赤字・黒字の構成分析!I$40,"▲", "-")), 2)), NA())</f>
        <v>0.03</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0.03</v>
      </c>
    </row>
    <row r="31" spans="1:11" x14ac:dyDescent="0.15">
      <c r="A31" s="154" t="str">
        <f>IF(連結実質赤字比率に係る赤字・黒字の構成分析!C$39="",NA(),連結実質赤字比率に係る赤字・黒字の構成分析!C$39)</f>
        <v>のかみふれあい公園運営事業会計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0.02</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0.06</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0.01</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0.02</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0.04</v>
      </c>
    </row>
    <row r="32" spans="1:11" x14ac:dyDescent="0.15">
      <c r="A32" s="154" t="str">
        <f>IF(連結実質赤字比率に係る赤字・黒字の構成分析!C$38="",NA(),連結実質赤字比率に係る赤字・黒字の構成分析!C$38)</f>
        <v>国民健康保険診療所事業会計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0.08</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0.14000000000000001</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0.06</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0.05</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0.04</v>
      </c>
    </row>
    <row r="33" spans="1:16" x14ac:dyDescent="0.15">
      <c r="A33" s="154" t="str">
        <f>IF(連結実質赤字比率に係る赤字・黒字の構成分析!C$37="",NA(),連結実質赤字比率に係る赤字・黒字の構成分析!C$37)</f>
        <v>介護保険事業会計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0.66</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0.15</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0.43</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0.73</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0.49</v>
      </c>
    </row>
    <row r="34" spans="1:16" x14ac:dyDescent="0.15">
      <c r="A34" s="154" t="str">
        <f>IF(連結実質赤字比率に係る赤字・黒字の構成分析!C$36="",NA(),連結実質赤字比率に係る赤字・黒字の構成分析!C$36)</f>
        <v>国民健康保険事業会計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0.95</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1.96</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0.81</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2.27</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1.6</v>
      </c>
    </row>
    <row r="35" spans="1:16" x14ac:dyDescent="0.15">
      <c r="A35" s="154" t="str">
        <f>IF(連結実質赤字比率に係る赤字・黒字の構成分析!C$35="",NA(),連結実質赤字比率に係る赤字・黒字の構成分析!C$35)</f>
        <v>上水道事業会計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4.57</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4.96</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4.82</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5.39</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5.53</v>
      </c>
    </row>
    <row r="36" spans="1:16" x14ac:dyDescent="0.15">
      <c r="A36" s="154" t="str">
        <f>IF(連結実質赤字比率に係る赤字・黒字の構成分析!C$34="",NA(),連結実質赤字比率に係る赤字・黒字の構成分析!C$34)</f>
        <v>一般会計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10.07</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11.08</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12.53</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10.71</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11.07</v>
      </c>
    </row>
    <row r="39" spans="1:16" x14ac:dyDescent="0.15">
      <c r="A39" s="127" t="s">
        <v>54</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55</v>
      </c>
      <c r="C41" s="155"/>
      <c r="D41" s="155" t="s">
        <v>56</v>
      </c>
      <c r="E41" s="155" t="s">
        <v>55</v>
      </c>
      <c r="F41" s="155"/>
      <c r="G41" s="155" t="s">
        <v>56</v>
      </c>
      <c r="H41" s="155" t="s">
        <v>55</v>
      </c>
      <c r="I41" s="155"/>
      <c r="J41" s="155" t="s">
        <v>56</v>
      </c>
      <c r="K41" s="155" t="s">
        <v>55</v>
      </c>
      <c r="L41" s="155"/>
      <c r="M41" s="155" t="s">
        <v>56</v>
      </c>
      <c r="N41" s="155" t="s">
        <v>55</v>
      </c>
      <c r="O41" s="155"/>
      <c r="P41" s="155" t="s">
        <v>56</v>
      </c>
    </row>
    <row r="42" spans="1:16" x14ac:dyDescent="0.15">
      <c r="A42" s="155" t="s">
        <v>57</v>
      </c>
      <c r="B42" s="155"/>
      <c r="C42" s="155"/>
      <c r="D42" s="155">
        <f>'実質公債費比率（分子）の構造'!K$52</f>
        <v>1136</v>
      </c>
      <c r="E42" s="155"/>
      <c r="F42" s="155"/>
      <c r="G42" s="155">
        <f>'実質公債費比率（分子）の構造'!L$52</f>
        <v>1147</v>
      </c>
      <c r="H42" s="155"/>
      <c r="I42" s="155"/>
      <c r="J42" s="155">
        <f>'実質公債費比率（分子）の構造'!M$52</f>
        <v>1122</v>
      </c>
      <c r="K42" s="155"/>
      <c r="L42" s="155"/>
      <c r="M42" s="155">
        <f>'実質公債費比率（分子）の構造'!N$52</f>
        <v>1134</v>
      </c>
      <c r="N42" s="155"/>
      <c r="O42" s="155"/>
      <c r="P42" s="155">
        <f>'実質公債費比率（分子）の構造'!O$52</f>
        <v>1111</v>
      </c>
    </row>
    <row r="43" spans="1:16" x14ac:dyDescent="0.15">
      <c r="A43" s="155" t="s">
        <v>58</v>
      </c>
      <c r="B43" s="155" t="str">
        <f>'実質公債費比率（分子）の構造'!K$51</f>
        <v>-</v>
      </c>
      <c r="C43" s="155"/>
      <c r="D43" s="155"/>
      <c r="E43" s="155">
        <f>'実質公債費比率（分子）の構造'!L$51</f>
        <v>0</v>
      </c>
      <c r="F43" s="155"/>
      <c r="G43" s="155"/>
      <c r="H43" s="155">
        <f>'実質公債費比率（分子）の構造'!M$51</f>
        <v>0</v>
      </c>
      <c r="I43" s="155"/>
      <c r="J43" s="155"/>
      <c r="K43" s="155" t="str">
        <f>'実質公債費比率（分子）の構造'!N$51</f>
        <v>-</v>
      </c>
      <c r="L43" s="155"/>
      <c r="M43" s="155"/>
      <c r="N43" s="155" t="str">
        <f>'実質公債費比率（分子）の構造'!O$51</f>
        <v>-</v>
      </c>
      <c r="O43" s="155"/>
      <c r="P43" s="155"/>
    </row>
    <row r="44" spans="1:16" x14ac:dyDescent="0.15">
      <c r="A44" s="155" t="s">
        <v>59</v>
      </c>
      <c r="B44" s="155">
        <f>'実質公債費比率（分子）の構造'!K$50</f>
        <v>1</v>
      </c>
      <c r="C44" s="155"/>
      <c r="D44" s="155"/>
      <c r="E44" s="155">
        <f>'実質公債費比率（分子）の構造'!L$50</f>
        <v>1</v>
      </c>
      <c r="F44" s="155"/>
      <c r="G44" s="155"/>
      <c r="H44" s="155">
        <f>'実質公債費比率（分子）の構造'!M$50</f>
        <v>1</v>
      </c>
      <c r="I44" s="155"/>
      <c r="J44" s="155"/>
      <c r="K44" s="155">
        <f>'実質公債費比率（分子）の構造'!N$50</f>
        <v>1</v>
      </c>
      <c r="L44" s="155"/>
      <c r="M44" s="155"/>
      <c r="N44" s="155">
        <f>'実質公債費比率（分子）の構造'!O$50</f>
        <v>0</v>
      </c>
      <c r="O44" s="155"/>
      <c r="P44" s="155"/>
    </row>
    <row r="45" spans="1:16" x14ac:dyDescent="0.15">
      <c r="A45" s="155" t="s">
        <v>60</v>
      </c>
      <c r="B45" s="155">
        <f>'実質公債費比率（分子）の構造'!K$49</f>
        <v>203</v>
      </c>
      <c r="C45" s="155"/>
      <c r="D45" s="155"/>
      <c r="E45" s="155">
        <f>'実質公債費比率（分子）の構造'!L$49</f>
        <v>179</v>
      </c>
      <c r="F45" s="155"/>
      <c r="G45" s="155"/>
      <c r="H45" s="155">
        <f>'実質公債費比率（分子）の構造'!M$49</f>
        <v>207</v>
      </c>
      <c r="I45" s="155"/>
      <c r="J45" s="155"/>
      <c r="K45" s="155">
        <f>'実質公債費比率（分子）の構造'!N$49</f>
        <v>204</v>
      </c>
      <c r="L45" s="155"/>
      <c r="M45" s="155"/>
      <c r="N45" s="155">
        <f>'実質公債費比率（分子）の構造'!O$49</f>
        <v>194</v>
      </c>
      <c r="O45" s="155"/>
      <c r="P45" s="155"/>
    </row>
    <row r="46" spans="1:16" x14ac:dyDescent="0.15">
      <c r="A46" s="155" t="s">
        <v>61</v>
      </c>
      <c r="B46" s="155">
        <f>'実質公債費比率（分子）の構造'!K$48</f>
        <v>81</v>
      </c>
      <c r="C46" s="155"/>
      <c r="D46" s="155"/>
      <c r="E46" s="155">
        <f>'実質公債費比率（分子）の構造'!L$48</f>
        <v>85</v>
      </c>
      <c r="F46" s="155"/>
      <c r="G46" s="155"/>
      <c r="H46" s="155">
        <f>'実質公債費比率（分子）の構造'!M$48</f>
        <v>85</v>
      </c>
      <c r="I46" s="155"/>
      <c r="J46" s="155"/>
      <c r="K46" s="155">
        <f>'実質公債費比率（分子）の構造'!N$48</f>
        <v>76</v>
      </c>
      <c r="L46" s="155"/>
      <c r="M46" s="155"/>
      <c r="N46" s="155">
        <f>'実質公債費比率（分子）の構造'!O$48</f>
        <v>70</v>
      </c>
      <c r="O46" s="155"/>
      <c r="P46" s="155"/>
    </row>
    <row r="47" spans="1:16" x14ac:dyDescent="0.15">
      <c r="A47" s="155" t="s">
        <v>62</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63</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64</v>
      </c>
      <c r="B49" s="155">
        <f>'実質公債費比率（分子）の構造'!K$45</f>
        <v>1270</v>
      </c>
      <c r="C49" s="155"/>
      <c r="D49" s="155"/>
      <c r="E49" s="155">
        <f>'実質公債費比率（分子）の構造'!L$45</f>
        <v>1179</v>
      </c>
      <c r="F49" s="155"/>
      <c r="G49" s="155"/>
      <c r="H49" s="155">
        <f>'実質公債費比率（分子）の構造'!M$45</f>
        <v>1079</v>
      </c>
      <c r="I49" s="155"/>
      <c r="J49" s="155"/>
      <c r="K49" s="155">
        <f>'実質公債費比率（分子）の構造'!N$45</f>
        <v>1152</v>
      </c>
      <c r="L49" s="155"/>
      <c r="M49" s="155"/>
      <c r="N49" s="155">
        <f>'実質公債費比率（分子）の構造'!O$45</f>
        <v>1163</v>
      </c>
      <c r="O49" s="155"/>
      <c r="P49" s="155"/>
    </row>
    <row r="50" spans="1:16" x14ac:dyDescent="0.15">
      <c r="A50" s="155" t="s">
        <v>65</v>
      </c>
      <c r="B50" s="155" t="e">
        <f>NA()</f>
        <v>#N/A</v>
      </c>
      <c r="C50" s="155">
        <f>IF(ISNUMBER('実質公債費比率（分子）の構造'!K$53),'実質公債費比率（分子）の構造'!K$53,NA())</f>
        <v>419</v>
      </c>
      <c r="D50" s="155" t="e">
        <f>NA()</f>
        <v>#N/A</v>
      </c>
      <c r="E50" s="155" t="e">
        <f>NA()</f>
        <v>#N/A</v>
      </c>
      <c r="F50" s="155">
        <f>IF(ISNUMBER('実質公債費比率（分子）の構造'!L$53),'実質公債費比率（分子）の構造'!L$53,NA())</f>
        <v>297</v>
      </c>
      <c r="G50" s="155" t="e">
        <f>NA()</f>
        <v>#N/A</v>
      </c>
      <c r="H50" s="155" t="e">
        <f>NA()</f>
        <v>#N/A</v>
      </c>
      <c r="I50" s="155">
        <f>IF(ISNUMBER('実質公債費比率（分子）の構造'!M$53),'実質公債費比率（分子）の構造'!M$53,NA())</f>
        <v>250</v>
      </c>
      <c r="J50" s="155" t="e">
        <f>NA()</f>
        <v>#N/A</v>
      </c>
      <c r="K50" s="155" t="e">
        <f>NA()</f>
        <v>#N/A</v>
      </c>
      <c r="L50" s="155">
        <f>IF(ISNUMBER('実質公債費比率（分子）の構造'!N$53),'実質公債費比率（分子）の構造'!N$53,NA())</f>
        <v>299</v>
      </c>
      <c r="M50" s="155" t="e">
        <f>NA()</f>
        <v>#N/A</v>
      </c>
      <c r="N50" s="155" t="e">
        <f>NA()</f>
        <v>#N/A</v>
      </c>
      <c r="O50" s="155">
        <f>IF(ISNUMBER('実質公債費比率（分子）の構造'!O$53),'実質公債費比率（分子）の構造'!O$53,NA())</f>
        <v>316</v>
      </c>
      <c r="P50" s="155" t="e">
        <f>NA()</f>
        <v>#N/A</v>
      </c>
    </row>
    <row r="53" spans="1:16" x14ac:dyDescent="0.15">
      <c r="A53" s="127" t="s">
        <v>66</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67</v>
      </c>
      <c r="C55" s="154"/>
      <c r="D55" s="154" t="s">
        <v>68</v>
      </c>
      <c r="E55" s="154" t="s">
        <v>67</v>
      </c>
      <c r="F55" s="154"/>
      <c r="G55" s="154" t="s">
        <v>68</v>
      </c>
      <c r="H55" s="154" t="s">
        <v>67</v>
      </c>
      <c r="I55" s="154"/>
      <c r="J55" s="154" t="s">
        <v>68</v>
      </c>
      <c r="K55" s="154" t="s">
        <v>67</v>
      </c>
      <c r="L55" s="154"/>
      <c r="M55" s="154" t="s">
        <v>68</v>
      </c>
      <c r="N55" s="154" t="s">
        <v>67</v>
      </c>
      <c r="O55" s="154"/>
      <c r="P55" s="154" t="s">
        <v>68</v>
      </c>
    </row>
    <row r="56" spans="1:16" x14ac:dyDescent="0.15">
      <c r="A56" s="154" t="s">
        <v>37</v>
      </c>
      <c r="B56" s="154"/>
      <c r="C56" s="154"/>
      <c r="D56" s="154">
        <f>'将来負担比率（分子）の構造'!I$52</f>
        <v>9788</v>
      </c>
      <c r="E56" s="154"/>
      <c r="F56" s="154"/>
      <c r="G56" s="154">
        <f>'将来負担比率（分子）の構造'!J$52</f>
        <v>9638</v>
      </c>
      <c r="H56" s="154"/>
      <c r="I56" s="154"/>
      <c r="J56" s="154">
        <f>'将来負担比率（分子）の構造'!K$52</f>
        <v>9373</v>
      </c>
      <c r="K56" s="154"/>
      <c r="L56" s="154"/>
      <c r="M56" s="154">
        <f>'将来負担比率（分子）の構造'!L$52</f>
        <v>8988</v>
      </c>
      <c r="N56" s="154"/>
      <c r="O56" s="154"/>
      <c r="P56" s="154">
        <f>'将来負担比率（分子）の構造'!M$52</f>
        <v>8689</v>
      </c>
    </row>
    <row r="57" spans="1:16" x14ac:dyDescent="0.15">
      <c r="A57" s="154" t="s">
        <v>36</v>
      </c>
      <c r="B57" s="154"/>
      <c r="C57" s="154"/>
      <c r="D57" s="154">
        <f>'将来負担比率（分子）の構造'!I$51</f>
        <v>114</v>
      </c>
      <c r="E57" s="154"/>
      <c r="F57" s="154"/>
      <c r="G57" s="154">
        <f>'将来負担比率（分子）の構造'!J$51</f>
        <v>135</v>
      </c>
      <c r="H57" s="154"/>
      <c r="I57" s="154"/>
      <c r="J57" s="154">
        <f>'将来負担比率（分子）の構造'!K$51</f>
        <v>138</v>
      </c>
      <c r="K57" s="154"/>
      <c r="L57" s="154"/>
      <c r="M57" s="154">
        <f>'将来負担比率（分子）の構造'!L$51</f>
        <v>120</v>
      </c>
      <c r="N57" s="154"/>
      <c r="O57" s="154"/>
      <c r="P57" s="154">
        <f>'将来負担比率（分子）の構造'!M$51</f>
        <v>95</v>
      </c>
    </row>
    <row r="58" spans="1:16" x14ac:dyDescent="0.15">
      <c r="A58" s="154" t="s">
        <v>35</v>
      </c>
      <c r="B58" s="154"/>
      <c r="C58" s="154"/>
      <c r="D58" s="154">
        <f>'将来負担比率（分子）の構造'!I$50</f>
        <v>1311</v>
      </c>
      <c r="E58" s="154"/>
      <c r="F58" s="154"/>
      <c r="G58" s="154">
        <f>'将来負担比率（分子）の構造'!J$50</f>
        <v>1343</v>
      </c>
      <c r="H58" s="154"/>
      <c r="I58" s="154"/>
      <c r="J58" s="154">
        <f>'将来負担比率（分子）の構造'!K$50</f>
        <v>1943</v>
      </c>
      <c r="K58" s="154"/>
      <c r="L58" s="154"/>
      <c r="M58" s="154">
        <f>'将来負担比率（分子）の構造'!L$50</f>
        <v>2591</v>
      </c>
      <c r="N58" s="154"/>
      <c r="O58" s="154"/>
      <c r="P58" s="154">
        <f>'将来負担比率（分子）の構造'!M$50</f>
        <v>2667</v>
      </c>
    </row>
    <row r="59" spans="1:16" x14ac:dyDescent="0.15">
      <c r="A59" s="154" t="s">
        <v>33</v>
      </c>
      <c r="B59" s="154" t="str">
        <f>'将来負担比率（分子）の構造'!I$49</f>
        <v>-</v>
      </c>
      <c r="C59" s="154"/>
      <c r="D59" s="154"/>
      <c r="E59" s="154" t="str">
        <f>'将来負担比率（分子）の構造'!J$49</f>
        <v>-</v>
      </c>
      <c r="F59" s="154"/>
      <c r="G59" s="154"/>
      <c r="H59" s="154">
        <f>'将来負担比率（分子）の構造'!K$49</f>
        <v>325</v>
      </c>
      <c r="I59" s="154"/>
      <c r="J59" s="154"/>
      <c r="K59" s="154">
        <f>'将来負担比率（分子）の構造'!L$49</f>
        <v>40</v>
      </c>
      <c r="L59" s="154"/>
      <c r="M59" s="154"/>
      <c r="N59" s="154">
        <f>'将来負担比率（分子）の構造'!M$49</f>
        <v>67</v>
      </c>
      <c r="O59" s="154"/>
      <c r="P59" s="154"/>
    </row>
    <row r="60" spans="1:16" x14ac:dyDescent="0.15">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30</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29</v>
      </c>
      <c r="B62" s="154">
        <f>'将来負担比率（分子）の構造'!I$45</f>
        <v>2171</v>
      </c>
      <c r="C62" s="154"/>
      <c r="D62" s="154"/>
      <c r="E62" s="154">
        <f>'将来負担比率（分子）の構造'!J$45</f>
        <v>1708</v>
      </c>
      <c r="F62" s="154"/>
      <c r="G62" s="154"/>
      <c r="H62" s="154">
        <f>'将来負担比率（分子）の構造'!K$45</f>
        <v>1665</v>
      </c>
      <c r="I62" s="154"/>
      <c r="J62" s="154"/>
      <c r="K62" s="154">
        <f>'将来負担比率（分子）の構造'!L$45</f>
        <v>1649</v>
      </c>
      <c r="L62" s="154"/>
      <c r="M62" s="154"/>
      <c r="N62" s="154">
        <f>'将来負担比率（分子）の構造'!M$45</f>
        <v>1640</v>
      </c>
      <c r="O62" s="154"/>
      <c r="P62" s="154"/>
    </row>
    <row r="63" spans="1:16" x14ac:dyDescent="0.15">
      <c r="A63" s="154" t="s">
        <v>28</v>
      </c>
      <c r="B63" s="154">
        <f>'将来負担比率（分子）の構造'!I$44</f>
        <v>3552</v>
      </c>
      <c r="C63" s="154"/>
      <c r="D63" s="154"/>
      <c r="E63" s="154">
        <f>'将来負担比率（分子）の構造'!J$44</f>
        <v>3663</v>
      </c>
      <c r="F63" s="154"/>
      <c r="G63" s="154"/>
      <c r="H63" s="154">
        <f>'将来負担比率（分子）の構造'!K$44</f>
        <v>3506</v>
      </c>
      <c r="I63" s="154"/>
      <c r="J63" s="154"/>
      <c r="K63" s="154">
        <f>'将来負担比率（分子）の構造'!L$44</f>
        <v>3226</v>
      </c>
      <c r="L63" s="154"/>
      <c r="M63" s="154"/>
      <c r="N63" s="154">
        <f>'将来負担比率（分子）の構造'!M$44</f>
        <v>2929</v>
      </c>
      <c r="O63" s="154"/>
      <c r="P63" s="154"/>
    </row>
    <row r="64" spans="1:16" x14ac:dyDescent="0.15">
      <c r="A64" s="154" t="s">
        <v>27</v>
      </c>
      <c r="B64" s="154">
        <f>'将来負担比率（分子）の構造'!I$43</f>
        <v>660</v>
      </c>
      <c r="C64" s="154"/>
      <c r="D64" s="154"/>
      <c r="E64" s="154">
        <f>'将来負担比率（分子）の構造'!J$43</f>
        <v>604</v>
      </c>
      <c r="F64" s="154"/>
      <c r="G64" s="154"/>
      <c r="H64" s="154">
        <f>'将来負担比率（分子）の構造'!K$43</f>
        <v>562</v>
      </c>
      <c r="I64" s="154"/>
      <c r="J64" s="154"/>
      <c r="K64" s="154">
        <f>'将来負担比率（分子）の構造'!L$43</f>
        <v>506</v>
      </c>
      <c r="L64" s="154"/>
      <c r="M64" s="154"/>
      <c r="N64" s="154">
        <f>'将来負担比率（分子）の構造'!M$43</f>
        <v>441</v>
      </c>
      <c r="O64" s="154"/>
      <c r="P64" s="154"/>
    </row>
    <row r="65" spans="1:16" x14ac:dyDescent="0.15">
      <c r="A65" s="154" t="s">
        <v>26</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x14ac:dyDescent="0.15">
      <c r="A66" s="154" t="s">
        <v>25</v>
      </c>
      <c r="B66" s="154">
        <f>'将来負担比率（分子）の構造'!I$41</f>
        <v>9762</v>
      </c>
      <c r="C66" s="154"/>
      <c r="D66" s="154"/>
      <c r="E66" s="154">
        <f>'将来負担比率（分子）の構造'!J$41</f>
        <v>9451</v>
      </c>
      <c r="F66" s="154"/>
      <c r="G66" s="154"/>
      <c r="H66" s="154">
        <f>'将来負担比率（分子）の構造'!K$41</f>
        <v>9652</v>
      </c>
      <c r="I66" s="154"/>
      <c r="J66" s="154"/>
      <c r="K66" s="154">
        <f>'将来負担比率（分子）の構造'!L$41</f>
        <v>9400</v>
      </c>
      <c r="L66" s="154"/>
      <c r="M66" s="154"/>
      <c r="N66" s="154">
        <f>'将来負担比率（分子）の構造'!M$41</f>
        <v>9186</v>
      </c>
      <c r="O66" s="154"/>
      <c r="P66" s="154"/>
    </row>
    <row r="67" spans="1:16" x14ac:dyDescent="0.15">
      <c r="A67" s="154" t="s">
        <v>69</v>
      </c>
      <c r="B67" s="154" t="e">
        <f>NA()</f>
        <v>#N/A</v>
      </c>
      <c r="C67" s="154">
        <f>IF(ISNUMBER('将来負担比率（分子）の構造'!I$53), IF('将来負担比率（分子）の構造'!I$53 &lt; 0, 0, '将来負担比率（分子）の構造'!I$53), NA())</f>
        <v>4931</v>
      </c>
      <c r="D67" s="154" t="e">
        <f>NA()</f>
        <v>#N/A</v>
      </c>
      <c r="E67" s="154" t="e">
        <f>NA()</f>
        <v>#N/A</v>
      </c>
      <c r="F67" s="154">
        <f>IF(ISNUMBER('将来負担比率（分子）の構造'!J$53), IF('将来負担比率（分子）の構造'!J$53 &lt; 0, 0, '将来負担比率（分子）の構造'!J$53), NA())</f>
        <v>4308</v>
      </c>
      <c r="G67" s="154" t="e">
        <f>NA()</f>
        <v>#N/A</v>
      </c>
      <c r="H67" s="154" t="e">
        <f>NA()</f>
        <v>#N/A</v>
      </c>
      <c r="I67" s="154">
        <f>IF(ISNUMBER('将来負担比率（分子）の構造'!K$53), IF('将来負担比率（分子）の構造'!K$53 &lt; 0, 0, '将来負担比率（分子）の構造'!K$53), NA())</f>
        <v>4256</v>
      </c>
      <c r="J67" s="154" t="e">
        <f>NA()</f>
        <v>#N/A</v>
      </c>
      <c r="K67" s="154" t="e">
        <f>NA()</f>
        <v>#N/A</v>
      </c>
      <c r="L67" s="154">
        <f>IF(ISNUMBER('将来負担比率（分子）の構造'!L$53), IF('将来負担比率（分子）の構造'!L$53 &lt; 0, 0, '将来負担比率（分子）の構造'!L$53), NA())</f>
        <v>3121</v>
      </c>
      <c r="M67" s="154" t="e">
        <f>NA()</f>
        <v>#N/A</v>
      </c>
      <c r="N67" s="154" t="e">
        <f>NA()</f>
        <v>#N/A</v>
      </c>
      <c r="O67" s="154">
        <f>IF(ISNUMBER('将来負担比率（分子）の構造'!M$53), IF('将来負担比率（分子）の構造'!M$53 &lt; 0, 0, '将来負担比率（分子）の構造'!M$53), NA())</f>
        <v>2811</v>
      </c>
      <c r="P67" s="154" t="e">
        <f>NA()</f>
        <v>#N/A</v>
      </c>
    </row>
    <row r="70" spans="1:16" x14ac:dyDescent="0.15">
      <c r="A70" s="156" t="s">
        <v>70</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71</v>
      </c>
      <c r="B72" s="158">
        <f>基金残高に係る経年分析!F55</f>
        <v>1653</v>
      </c>
      <c r="C72" s="158">
        <f>基金残高に係る経年分析!G55</f>
        <v>2227</v>
      </c>
      <c r="D72" s="158">
        <f>基金残高に係る経年分析!H55</f>
        <v>2204</v>
      </c>
    </row>
    <row r="73" spans="1:16" x14ac:dyDescent="0.15">
      <c r="A73" s="157" t="s">
        <v>72</v>
      </c>
      <c r="B73" s="158">
        <f>基金残高に係る経年分析!F56</f>
        <v>31</v>
      </c>
      <c r="C73" s="158">
        <f>基金残高に係る経年分析!G56</f>
        <v>31</v>
      </c>
      <c r="D73" s="158">
        <f>基金残高に係る経年分析!H56</f>
        <v>31</v>
      </c>
    </row>
    <row r="74" spans="1:16" x14ac:dyDescent="0.15">
      <c r="A74" s="157" t="s">
        <v>73</v>
      </c>
      <c r="B74" s="158">
        <f>基金残高に係る経年分析!F57</f>
        <v>1331</v>
      </c>
      <c r="C74" s="158">
        <f>基金残高に係る経年分析!G57</f>
        <v>1336</v>
      </c>
      <c r="D74" s="158">
        <f>基金残高に係る経年分析!H57</f>
        <v>1323</v>
      </c>
    </row>
  </sheetData>
  <sheetProtection algorithmName="SHA-512" hashValue="F2rxWbgXewR/xC6ofiEfjdsANIU1BxiPbdgPa1BLzFI9xdOlyZzCuijkOkXumlbFRUclcHWanaZ0zZR3s2pydw==" saltValue="6yWeiarNWGkYvdcyufYNN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13" workbookViewId="0"/>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562" t="s">
        <v>210</v>
      </c>
      <c r="DI1" s="563"/>
      <c r="DJ1" s="563"/>
      <c r="DK1" s="563"/>
      <c r="DL1" s="563"/>
      <c r="DM1" s="563"/>
      <c r="DN1" s="564"/>
      <c r="DO1" s="194"/>
      <c r="DP1" s="562" t="s">
        <v>211</v>
      </c>
      <c r="DQ1" s="563"/>
      <c r="DR1" s="563"/>
      <c r="DS1" s="563"/>
      <c r="DT1" s="563"/>
      <c r="DU1" s="563"/>
      <c r="DV1" s="563"/>
      <c r="DW1" s="563"/>
      <c r="DX1" s="563"/>
      <c r="DY1" s="563"/>
      <c r="DZ1" s="563"/>
      <c r="EA1" s="563"/>
      <c r="EB1" s="563"/>
      <c r="EC1" s="564"/>
      <c r="ED1" s="193"/>
      <c r="EE1" s="193"/>
      <c r="EF1" s="193"/>
      <c r="EG1" s="193"/>
      <c r="EH1" s="193"/>
      <c r="EI1" s="193"/>
      <c r="EJ1" s="193"/>
      <c r="EK1" s="193"/>
      <c r="EL1" s="193"/>
      <c r="EM1" s="193"/>
    </row>
    <row r="2" spans="2:143" ht="22.5" customHeight="1" x14ac:dyDescent="0.15">
      <c r="B2" s="195" t="s">
        <v>212</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565" t="s">
        <v>213</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214</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5" t="s">
        <v>215</v>
      </c>
      <c r="CE3" s="566"/>
      <c r="CF3" s="566"/>
      <c r="CG3" s="566"/>
      <c r="CH3" s="566"/>
      <c r="CI3" s="566"/>
      <c r="CJ3" s="566"/>
      <c r="CK3" s="566"/>
      <c r="CL3" s="566"/>
      <c r="CM3" s="566"/>
      <c r="CN3" s="566"/>
      <c r="CO3" s="566"/>
      <c r="CP3" s="566"/>
      <c r="CQ3" s="566"/>
      <c r="CR3" s="566"/>
      <c r="CS3" s="566"/>
      <c r="CT3" s="566"/>
      <c r="CU3" s="566"/>
      <c r="CV3" s="566"/>
      <c r="CW3" s="566"/>
      <c r="CX3" s="566"/>
      <c r="CY3" s="566"/>
      <c r="CZ3" s="566"/>
      <c r="DA3" s="566"/>
      <c r="DB3" s="566"/>
      <c r="DC3" s="566"/>
      <c r="DD3" s="566"/>
      <c r="DE3" s="566"/>
      <c r="DF3" s="566"/>
      <c r="DG3" s="566"/>
      <c r="DH3" s="566"/>
      <c r="DI3" s="566"/>
      <c r="DJ3" s="566"/>
      <c r="DK3" s="566"/>
      <c r="DL3" s="566"/>
      <c r="DM3" s="566"/>
      <c r="DN3" s="566"/>
      <c r="DO3" s="566"/>
      <c r="DP3" s="566"/>
      <c r="DQ3" s="566"/>
      <c r="DR3" s="566"/>
      <c r="DS3" s="566"/>
      <c r="DT3" s="566"/>
      <c r="DU3" s="566"/>
      <c r="DV3" s="566"/>
      <c r="DW3" s="566"/>
      <c r="DX3" s="566"/>
      <c r="DY3" s="566"/>
      <c r="DZ3" s="566"/>
      <c r="EA3" s="566"/>
      <c r="EB3" s="566"/>
      <c r="EC3" s="567"/>
    </row>
    <row r="4" spans="2:143" ht="11.25" customHeight="1" x14ac:dyDescent="0.15">
      <c r="B4" s="565" t="s">
        <v>1</v>
      </c>
      <c r="C4" s="566"/>
      <c r="D4" s="566"/>
      <c r="E4" s="566"/>
      <c r="F4" s="566"/>
      <c r="G4" s="566"/>
      <c r="H4" s="566"/>
      <c r="I4" s="566"/>
      <c r="J4" s="566"/>
      <c r="K4" s="566"/>
      <c r="L4" s="566"/>
      <c r="M4" s="566"/>
      <c r="N4" s="566"/>
      <c r="O4" s="566"/>
      <c r="P4" s="566"/>
      <c r="Q4" s="567"/>
      <c r="R4" s="565" t="s">
        <v>216</v>
      </c>
      <c r="S4" s="566"/>
      <c r="T4" s="566"/>
      <c r="U4" s="566"/>
      <c r="V4" s="566"/>
      <c r="W4" s="566"/>
      <c r="X4" s="566"/>
      <c r="Y4" s="567"/>
      <c r="Z4" s="565" t="s">
        <v>217</v>
      </c>
      <c r="AA4" s="566"/>
      <c r="AB4" s="566"/>
      <c r="AC4" s="567"/>
      <c r="AD4" s="565" t="s">
        <v>218</v>
      </c>
      <c r="AE4" s="566"/>
      <c r="AF4" s="566"/>
      <c r="AG4" s="566"/>
      <c r="AH4" s="566"/>
      <c r="AI4" s="566"/>
      <c r="AJ4" s="566"/>
      <c r="AK4" s="567"/>
      <c r="AL4" s="565" t="s">
        <v>217</v>
      </c>
      <c r="AM4" s="566"/>
      <c r="AN4" s="566"/>
      <c r="AO4" s="567"/>
      <c r="AP4" s="568" t="s">
        <v>219</v>
      </c>
      <c r="AQ4" s="568"/>
      <c r="AR4" s="568"/>
      <c r="AS4" s="568"/>
      <c r="AT4" s="568"/>
      <c r="AU4" s="568"/>
      <c r="AV4" s="568"/>
      <c r="AW4" s="568"/>
      <c r="AX4" s="568"/>
      <c r="AY4" s="568"/>
      <c r="AZ4" s="568"/>
      <c r="BA4" s="568"/>
      <c r="BB4" s="568"/>
      <c r="BC4" s="568"/>
      <c r="BD4" s="568"/>
      <c r="BE4" s="568"/>
      <c r="BF4" s="568"/>
      <c r="BG4" s="568" t="s">
        <v>220</v>
      </c>
      <c r="BH4" s="568"/>
      <c r="BI4" s="568"/>
      <c r="BJ4" s="568"/>
      <c r="BK4" s="568"/>
      <c r="BL4" s="568"/>
      <c r="BM4" s="568"/>
      <c r="BN4" s="568"/>
      <c r="BO4" s="568" t="s">
        <v>217</v>
      </c>
      <c r="BP4" s="568"/>
      <c r="BQ4" s="568"/>
      <c r="BR4" s="568"/>
      <c r="BS4" s="568" t="s">
        <v>221</v>
      </c>
      <c r="BT4" s="568"/>
      <c r="BU4" s="568"/>
      <c r="BV4" s="568"/>
      <c r="BW4" s="568"/>
      <c r="BX4" s="568"/>
      <c r="BY4" s="568"/>
      <c r="BZ4" s="568"/>
      <c r="CA4" s="568"/>
      <c r="CB4" s="568"/>
      <c r="CD4" s="565" t="s">
        <v>222</v>
      </c>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7"/>
    </row>
    <row r="5" spans="2:143" ht="11.25" customHeight="1" x14ac:dyDescent="0.15">
      <c r="B5" s="569" t="s">
        <v>223</v>
      </c>
      <c r="C5" s="570"/>
      <c r="D5" s="570"/>
      <c r="E5" s="570"/>
      <c r="F5" s="570"/>
      <c r="G5" s="570"/>
      <c r="H5" s="570"/>
      <c r="I5" s="570"/>
      <c r="J5" s="570"/>
      <c r="K5" s="570"/>
      <c r="L5" s="570"/>
      <c r="M5" s="570"/>
      <c r="N5" s="570"/>
      <c r="O5" s="570"/>
      <c r="P5" s="570"/>
      <c r="Q5" s="571"/>
      <c r="R5" s="572">
        <v>838031</v>
      </c>
      <c r="S5" s="573"/>
      <c r="T5" s="573"/>
      <c r="U5" s="573"/>
      <c r="V5" s="573"/>
      <c r="W5" s="573"/>
      <c r="X5" s="573"/>
      <c r="Y5" s="574"/>
      <c r="Z5" s="575">
        <v>10.9</v>
      </c>
      <c r="AA5" s="575"/>
      <c r="AB5" s="575"/>
      <c r="AC5" s="575"/>
      <c r="AD5" s="576">
        <v>838031</v>
      </c>
      <c r="AE5" s="576"/>
      <c r="AF5" s="576"/>
      <c r="AG5" s="576"/>
      <c r="AH5" s="576"/>
      <c r="AI5" s="576"/>
      <c r="AJ5" s="576"/>
      <c r="AK5" s="576"/>
      <c r="AL5" s="577">
        <v>18.399999999999999</v>
      </c>
      <c r="AM5" s="578"/>
      <c r="AN5" s="578"/>
      <c r="AO5" s="579"/>
      <c r="AP5" s="569" t="s">
        <v>224</v>
      </c>
      <c r="AQ5" s="570"/>
      <c r="AR5" s="570"/>
      <c r="AS5" s="570"/>
      <c r="AT5" s="570"/>
      <c r="AU5" s="570"/>
      <c r="AV5" s="570"/>
      <c r="AW5" s="570"/>
      <c r="AX5" s="570"/>
      <c r="AY5" s="570"/>
      <c r="AZ5" s="570"/>
      <c r="BA5" s="570"/>
      <c r="BB5" s="570"/>
      <c r="BC5" s="570"/>
      <c r="BD5" s="570"/>
      <c r="BE5" s="570"/>
      <c r="BF5" s="571"/>
      <c r="BG5" s="583">
        <v>837929</v>
      </c>
      <c r="BH5" s="584"/>
      <c r="BI5" s="584"/>
      <c r="BJ5" s="584"/>
      <c r="BK5" s="584"/>
      <c r="BL5" s="584"/>
      <c r="BM5" s="584"/>
      <c r="BN5" s="585"/>
      <c r="BO5" s="586">
        <v>100</v>
      </c>
      <c r="BP5" s="586"/>
      <c r="BQ5" s="586"/>
      <c r="BR5" s="586"/>
      <c r="BS5" s="587" t="s">
        <v>122</v>
      </c>
      <c r="BT5" s="587"/>
      <c r="BU5" s="587"/>
      <c r="BV5" s="587"/>
      <c r="BW5" s="587"/>
      <c r="BX5" s="587"/>
      <c r="BY5" s="587"/>
      <c r="BZ5" s="587"/>
      <c r="CA5" s="587"/>
      <c r="CB5" s="591"/>
      <c r="CD5" s="565" t="s">
        <v>219</v>
      </c>
      <c r="CE5" s="566"/>
      <c r="CF5" s="566"/>
      <c r="CG5" s="566"/>
      <c r="CH5" s="566"/>
      <c r="CI5" s="566"/>
      <c r="CJ5" s="566"/>
      <c r="CK5" s="566"/>
      <c r="CL5" s="566"/>
      <c r="CM5" s="566"/>
      <c r="CN5" s="566"/>
      <c r="CO5" s="566"/>
      <c r="CP5" s="566"/>
      <c r="CQ5" s="567"/>
      <c r="CR5" s="565" t="s">
        <v>225</v>
      </c>
      <c r="CS5" s="566"/>
      <c r="CT5" s="566"/>
      <c r="CU5" s="566"/>
      <c r="CV5" s="566"/>
      <c r="CW5" s="566"/>
      <c r="CX5" s="566"/>
      <c r="CY5" s="567"/>
      <c r="CZ5" s="565" t="s">
        <v>217</v>
      </c>
      <c r="DA5" s="566"/>
      <c r="DB5" s="566"/>
      <c r="DC5" s="567"/>
      <c r="DD5" s="565" t="s">
        <v>226</v>
      </c>
      <c r="DE5" s="566"/>
      <c r="DF5" s="566"/>
      <c r="DG5" s="566"/>
      <c r="DH5" s="566"/>
      <c r="DI5" s="566"/>
      <c r="DJ5" s="566"/>
      <c r="DK5" s="566"/>
      <c r="DL5" s="566"/>
      <c r="DM5" s="566"/>
      <c r="DN5" s="566"/>
      <c r="DO5" s="566"/>
      <c r="DP5" s="567"/>
      <c r="DQ5" s="565" t="s">
        <v>227</v>
      </c>
      <c r="DR5" s="566"/>
      <c r="DS5" s="566"/>
      <c r="DT5" s="566"/>
      <c r="DU5" s="566"/>
      <c r="DV5" s="566"/>
      <c r="DW5" s="566"/>
      <c r="DX5" s="566"/>
      <c r="DY5" s="566"/>
      <c r="DZ5" s="566"/>
      <c r="EA5" s="566"/>
      <c r="EB5" s="566"/>
      <c r="EC5" s="567"/>
    </row>
    <row r="6" spans="2:143" ht="11.25" customHeight="1" x14ac:dyDescent="0.15">
      <c r="B6" s="580" t="s">
        <v>228</v>
      </c>
      <c r="C6" s="581"/>
      <c r="D6" s="581"/>
      <c r="E6" s="581"/>
      <c r="F6" s="581"/>
      <c r="G6" s="581"/>
      <c r="H6" s="581"/>
      <c r="I6" s="581"/>
      <c r="J6" s="581"/>
      <c r="K6" s="581"/>
      <c r="L6" s="581"/>
      <c r="M6" s="581"/>
      <c r="N6" s="581"/>
      <c r="O6" s="581"/>
      <c r="P6" s="581"/>
      <c r="Q6" s="582"/>
      <c r="R6" s="583">
        <v>70780</v>
      </c>
      <c r="S6" s="584"/>
      <c r="T6" s="584"/>
      <c r="U6" s="584"/>
      <c r="V6" s="584"/>
      <c r="W6" s="584"/>
      <c r="X6" s="584"/>
      <c r="Y6" s="585"/>
      <c r="Z6" s="586">
        <v>0.9</v>
      </c>
      <c r="AA6" s="586"/>
      <c r="AB6" s="586"/>
      <c r="AC6" s="586"/>
      <c r="AD6" s="587">
        <v>70780</v>
      </c>
      <c r="AE6" s="587"/>
      <c r="AF6" s="587"/>
      <c r="AG6" s="587"/>
      <c r="AH6" s="587"/>
      <c r="AI6" s="587"/>
      <c r="AJ6" s="587"/>
      <c r="AK6" s="587"/>
      <c r="AL6" s="588">
        <v>1.6</v>
      </c>
      <c r="AM6" s="589"/>
      <c r="AN6" s="589"/>
      <c r="AO6" s="590"/>
      <c r="AP6" s="580" t="s">
        <v>229</v>
      </c>
      <c r="AQ6" s="581"/>
      <c r="AR6" s="581"/>
      <c r="AS6" s="581"/>
      <c r="AT6" s="581"/>
      <c r="AU6" s="581"/>
      <c r="AV6" s="581"/>
      <c r="AW6" s="581"/>
      <c r="AX6" s="581"/>
      <c r="AY6" s="581"/>
      <c r="AZ6" s="581"/>
      <c r="BA6" s="581"/>
      <c r="BB6" s="581"/>
      <c r="BC6" s="581"/>
      <c r="BD6" s="581"/>
      <c r="BE6" s="581"/>
      <c r="BF6" s="582"/>
      <c r="BG6" s="583">
        <v>837929</v>
      </c>
      <c r="BH6" s="584"/>
      <c r="BI6" s="584"/>
      <c r="BJ6" s="584"/>
      <c r="BK6" s="584"/>
      <c r="BL6" s="584"/>
      <c r="BM6" s="584"/>
      <c r="BN6" s="585"/>
      <c r="BO6" s="586">
        <v>100</v>
      </c>
      <c r="BP6" s="586"/>
      <c r="BQ6" s="586"/>
      <c r="BR6" s="586"/>
      <c r="BS6" s="587" t="s">
        <v>132</v>
      </c>
      <c r="BT6" s="587"/>
      <c r="BU6" s="587"/>
      <c r="BV6" s="587"/>
      <c r="BW6" s="587"/>
      <c r="BX6" s="587"/>
      <c r="BY6" s="587"/>
      <c r="BZ6" s="587"/>
      <c r="CA6" s="587"/>
      <c r="CB6" s="591"/>
      <c r="CD6" s="569" t="s">
        <v>230</v>
      </c>
      <c r="CE6" s="570"/>
      <c r="CF6" s="570"/>
      <c r="CG6" s="570"/>
      <c r="CH6" s="570"/>
      <c r="CI6" s="570"/>
      <c r="CJ6" s="570"/>
      <c r="CK6" s="570"/>
      <c r="CL6" s="570"/>
      <c r="CM6" s="570"/>
      <c r="CN6" s="570"/>
      <c r="CO6" s="570"/>
      <c r="CP6" s="570"/>
      <c r="CQ6" s="571"/>
      <c r="CR6" s="583">
        <v>79698</v>
      </c>
      <c r="CS6" s="584"/>
      <c r="CT6" s="584"/>
      <c r="CU6" s="584"/>
      <c r="CV6" s="584"/>
      <c r="CW6" s="584"/>
      <c r="CX6" s="584"/>
      <c r="CY6" s="585"/>
      <c r="CZ6" s="577">
        <v>1.1000000000000001</v>
      </c>
      <c r="DA6" s="578"/>
      <c r="DB6" s="578"/>
      <c r="DC6" s="594"/>
      <c r="DD6" s="592" t="s">
        <v>132</v>
      </c>
      <c r="DE6" s="584"/>
      <c r="DF6" s="584"/>
      <c r="DG6" s="584"/>
      <c r="DH6" s="584"/>
      <c r="DI6" s="584"/>
      <c r="DJ6" s="584"/>
      <c r="DK6" s="584"/>
      <c r="DL6" s="584"/>
      <c r="DM6" s="584"/>
      <c r="DN6" s="584"/>
      <c r="DO6" s="584"/>
      <c r="DP6" s="585"/>
      <c r="DQ6" s="592">
        <v>79698</v>
      </c>
      <c r="DR6" s="584"/>
      <c r="DS6" s="584"/>
      <c r="DT6" s="584"/>
      <c r="DU6" s="584"/>
      <c r="DV6" s="584"/>
      <c r="DW6" s="584"/>
      <c r="DX6" s="584"/>
      <c r="DY6" s="584"/>
      <c r="DZ6" s="584"/>
      <c r="EA6" s="584"/>
      <c r="EB6" s="584"/>
      <c r="EC6" s="593"/>
    </row>
    <row r="7" spans="2:143" ht="11.25" customHeight="1" x14ac:dyDescent="0.15">
      <c r="B7" s="580" t="s">
        <v>231</v>
      </c>
      <c r="C7" s="581"/>
      <c r="D7" s="581"/>
      <c r="E7" s="581"/>
      <c r="F7" s="581"/>
      <c r="G7" s="581"/>
      <c r="H7" s="581"/>
      <c r="I7" s="581"/>
      <c r="J7" s="581"/>
      <c r="K7" s="581"/>
      <c r="L7" s="581"/>
      <c r="M7" s="581"/>
      <c r="N7" s="581"/>
      <c r="O7" s="581"/>
      <c r="P7" s="581"/>
      <c r="Q7" s="582"/>
      <c r="R7" s="583">
        <v>2774</v>
      </c>
      <c r="S7" s="584"/>
      <c r="T7" s="584"/>
      <c r="U7" s="584"/>
      <c r="V7" s="584"/>
      <c r="W7" s="584"/>
      <c r="X7" s="584"/>
      <c r="Y7" s="585"/>
      <c r="Z7" s="586">
        <v>0</v>
      </c>
      <c r="AA7" s="586"/>
      <c r="AB7" s="586"/>
      <c r="AC7" s="586"/>
      <c r="AD7" s="587">
        <v>2774</v>
      </c>
      <c r="AE7" s="587"/>
      <c r="AF7" s="587"/>
      <c r="AG7" s="587"/>
      <c r="AH7" s="587"/>
      <c r="AI7" s="587"/>
      <c r="AJ7" s="587"/>
      <c r="AK7" s="587"/>
      <c r="AL7" s="588">
        <v>0.1</v>
      </c>
      <c r="AM7" s="589"/>
      <c r="AN7" s="589"/>
      <c r="AO7" s="590"/>
      <c r="AP7" s="580" t="s">
        <v>232</v>
      </c>
      <c r="AQ7" s="581"/>
      <c r="AR7" s="581"/>
      <c r="AS7" s="581"/>
      <c r="AT7" s="581"/>
      <c r="AU7" s="581"/>
      <c r="AV7" s="581"/>
      <c r="AW7" s="581"/>
      <c r="AX7" s="581"/>
      <c r="AY7" s="581"/>
      <c r="AZ7" s="581"/>
      <c r="BA7" s="581"/>
      <c r="BB7" s="581"/>
      <c r="BC7" s="581"/>
      <c r="BD7" s="581"/>
      <c r="BE7" s="581"/>
      <c r="BF7" s="582"/>
      <c r="BG7" s="583">
        <v>332774</v>
      </c>
      <c r="BH7" s="584"/>
      <c r="BI7" s="584"/>
      <c r="BJ7" s="584"/>
      <c r="BK7" s="584"/>
      <c r="BL7" s="584"/>
      <c r="BM7" s="584"/>
      <c r="BN7" s="585"/>
      <c r="BO7" s="586">
        <v>39.700000000000003</v>
      </c>
      <c r="BP7" s="586"/>
      <c r="BQ7" s="586"/>
      <c r="BR7" s="586"/>
      <c r="BS7" s="587" t="s">
        <v>122</v>
      </c>
      <c r="BT7" s="587"/>
      <c r="BU7" s="587"/>
      <c r="BV7" s="587"/>
      <c r="BW7" s="587"/>
      <c r="BX7" s="587"/>
      <c r="BY7" s="587"/>
      <c r="BZ7" s="587"/>
      <c r="CA7" s="587"/>
      <c r="CB7" s="591"/>
      <c r="CD7" s="580" t="s">
        <v>233</v>
      </c>
      <c r="CE7" s="581"/>
      <c r="CF7" s="581"/>
      <c r="CG7" s="581"/>
      <c r="CH7" s="581"/>
      <c r="CI7" s="581"/>
      <c r="CJ7" s="581"/>
      <c r="CK7" s="581"/>
      <c r="CL7" s="581"/>
      <c r="CM7" s="581"/>
      <c r="CN7" s="581"/>
      <c r="CO7" s="581"/>
      <c r="CP7" s="581"/>
      <c r="CQ7" s="582"/>
      <c r="CR7" s="583">
        <v>968173</v>
      </c>
      <c r="CS7" s="584"/>
      <c r="CT7" s="584"/>
      <c r="CU7" s="584"/>
      <c r="CV7" s="584"/>
      <c r="CW7" s="584"/>
      <c r="CX7" s="584"/>
      <c r="CY7" s="585"/>
      <c r="CZ7" s="586">
        <v>13.6</v>
      </c>
      <c r="DA7" s="586"/>
      <c r="DB7" s="586"/>
      <c r="DC7" s="586"/>
      <c r="DD7" s="592">
        <v>169286</v>
      </c>
      <c r="DE7" s="584"/>
      <c r="DF7" s="584"/>
      <c r="DG7" s="584"/>
      <c r="DH7" s="584"/>
      <c r="DI7" s="584"/>
      <c r="DJ7" s="584"/>
      <c r="DK7" s="584"/>
      <c r="DL7" s="584"/>
      <c r="DM7" s="584"/>
      <c r="DN7" s="584"/>
      <c r="DO7" s="584"/>
      <c r="DP7" s="585"/>
      <c r="DQ7" s="592">
        <v>736250</v>
      </c>
      <c r="DR7" s="584"/>
      <c r="DS7" s="584"/>
      <c r="DT7" s="584"/>
      <c r="DU7" s="584"/>
      <c r="DV7" s="584"/>
      <c r="DW7" s="584"/>
      <c r="DX7" s="584"/>
      <c r="DY7" s="584"/>
      <c r="DZ7" s="584"/>
      <c r="EA7" s="584"/>
      <c r="EB7" s="584"/>
      <c r="EC7" s="593"/>
    </row>
    <row r="8" spans="2:143" ht="11.25" customHeight="1" x14ac:dyDescent="0.15">
      <c r="B8" s="580" t="s">
        <v>234</v>
      </c>
      <c r="C8" s="581"/>
      <c r="D8" s="581"/>
      <c r="E8" s="581"/>
      <c r="F8" s="581"/>
      <c r="G8" s="581"/>
      <c r="H8" s="581"/>
      <c r="I8" s="581"/>
      <c r="J8" s="581"/>
      <c r="K8" s="581"/>
      <c r="L8" s="581"/>
      <c r="M8" s="581"/>
      <c r="N8" s="581"/>
      <c r="O8" s="581"/>
      <c r="P8" s="581"/>
      <c r="Q8" s="582"/>
      <c r="R8" s="583">
        <v>6121</v>
      </c>
      <c r="S8" s="584"/>
      <c r="T8" s="584"/>
      <c r="U8" s="584"/>
      <c r="V8" s="584"/>
      <c r="W8" s="584"/>
      <c r="X8" s="584"/>
      <c r="Y8" s="585"/>
      <c r="Z8" s="586">
        <v>0.1</v>
      </c>
      <c r="AA8" s="586"/>
      <c r="AB8" s="586"/>
      <c r="AC8" s="586"/>
      <c r="AD8" s="587">
        <v>6121</v>
      </c>
      <c r="AE8" s="587"/>
      <c r="AF8" s="587"/>
      <c r="AG8" s="587"/>
      <c r="AH8" s="587"/>
      <c r="AI8" s="587"/>
      <c r="AJ8" s="587"/>
      <c r="AK8" s="587"/>
      <c r="AL8" s="588">
        <v>0.1</v>
      </c>
      <c r="AM8" s="589"/>
      <c r="AN8" s="589"/>
      <c r="AO8" s="590"/>
      <c r="AP8" s="580" t="s">
        <v>235</v>
      </c>
      <c r="AQ8" s="581"/>
      <c r="AR8" s="581"/>
      <c r="AS8" s="581"/>
      <c r="AT8" s="581"/>
      <c r="AU8" s="581"/>
      <c r="AV8" s="581"/>
      <c r="AW8" s="581"/>
      <c r="AX8" s="581"/>
      <c r="AY8" s="581"/>
      <c r="AZ8" s="581"/>
      <c r="BA8" s="581"/>
      <c r="BB8" s="581"/>
      <c r="BC8" s="581"/>
      <c r="BD8" s="581"/>
      <c r="BE8" s="581"/>
      <c r="BF8" s="582"/>
      <c r="BG8" s="583">
        <v>13918</v>
      </c>
      <c r="BH8" s="584"/>
      <c r="BI8" s="584"/>
      <c r="BJ8" s="584"/>
      <c r="BK8" s="584"/>
      <c r="BL8" s="584"/>
      <c r="BM8" s="584"/>
      <c r="BN8" s="585"/>
      <c r="BO8" s="586">
        <v>1.7</v>
      </c>
      <c r="BP8" s="586"/>
      <c r="BQ8" s="586"/>
      <c r="BR8" s="586"/>
      <c r="BS8" s="592" t="s">
        <v>122</v>
      </c>
      <c r="BT8" s="584"/>
      <c r="BU8" s="584"/>
      <c r="BV8" s="584"/>
      <c r="BW8" s="584"/>
      <c r="BX8" s="584"/>
      <c r="BY8" s="584"/>
      <c r="BZ8" s="584"/>
      <c r="CA8" s="584"/>
      <c r="CB8" s="593"/>
      <c r="CD8" s="580" t="s">
        <v>236</v>
      </c>
      <c r="CE8" s="581"/>
      <c r="CF8" s="581"/>
      <c r="CG8" s="581"/>
      <c r="CH8" s="581"/>
      <c r="CI8" s="581"/>
      <c r="CJ8" s="581"/>
      <c r="CK8" s="581"/>
      <c r="CL8" s="581"/>
      <c r="CM8" s="581"/>
      <c r="CN8" s="581"/>
      <c r="CO8" s="581"/>
      <c r="CP8" s="581"/>
      <c r="CQ8" s="582"/>
      <c r="CR8" s="583">
        <v>1625559</v>
      </c>
      <c r="CS8" s="584"/>
      <c r="CT8" s="584"/>
      <c r="CU8" s="584"/>
      <c r="CV8" s="584"/>
      <c r="CW8" s="584"/>
      <c r="CX8" s="584"/>
      <c r="CY8" s="585"/>
      <c r="CZ8" s="586">
        <v>22.8</v>
      </c>
      <c r="DA8" s="586"/>
      <c r="DB8" s="586"/>
      <c r="DC8" s="586"/>
      <c r="DD8" s="592">
        <v>59499</v>
      </c>
      <c r="DE8" s="584"/>
      <c r="DF8" s="584"/>
      <c r="DG8" s="584"/>
      <c r="DH8" s="584"/>
      <c r="DI8" s="584"/>
      <c r="DJ8" s="584"/>
      <c r="DK8" s="584"/>
      <c r="DL8" s="584"/>
      <c r="DM8" s="584"/>
      <c r="DN8" s="584"/>
      <c r="DO8" s="584"/>
      <c r="DP8" s="585"/>
      <c r="DQ8" s="592">
        <v>1109468</v>
      </c>
      <c r="DR8" s="584"/>
      <c r="DS8" s="584"/>
      <c r="DT8" s="584"/>
      <c r="DU8" s="584"/>
      <c r="DV8" s="584"/>
      <c r="DW8" s="584"/>
      <c r="DX8" s="584"/>
      <c r="DY8" s="584"/>
      <c r="DZ8" s="584"/>
      <c r="EA8" s="584"/>
      <c r="EB8" s="584"/>
      <c r="EC8" s="593"/>
    </row>
    <row r="9" spans="2:143" ht="11.25" customHeight="1" x14ac:dyDescent="0.15">
      <c r="B9" s="580" t="s">
        <v>237</v>
      </c>
      <c r="C9" s="581"/>
      <c r="D9" s="581"/>
      <c r="E9" s="581"/>
      <c r="F9" s="581"/>
      <c r="G9" s="581"/>
      <c r="H9" s="581"/>
      <c r="I9" s="581"/>
      <c r="J9" s="581"/>
      <c r="K9" s="581"/>
      <c r="L9" s="581"/>
      <c r="M9" s="581"/>
      <c r="N9" s="581"/>
      <c r="O9" s="581"/>
      <c r="P9" s="581"/>
      <c r="Q9" s="582"/>
      <c r="R9" s="583">
        <v>5924</v>
      </c>
      <c r="S9" s="584"/>
      <c r="T9" s="584"/>
      <c r="U9" s="584"/>
      <c r="V9" s="584"/>
      <c r="W9" s="584"/>
      <c r="X9" s="584"/>
      <c r="Y9" s="585"/>
      <c r="Z9" s="586">
        <v>0.1</v>
      </c>
      <c r="AA9" s="586"/>
      <c r="AB9" s="586"/>
      <c r="AC9" s="586"/>
      <c r="AD9" s="587">
        <v>5924</v>
      </c>
      <c r="AE9" s="587"/>
      <c r="AF9" s="587"/>
      <c r="AG9" s="587"/>
      <c r="AH9" s="587"/>
      <c r="AI9" s="587"/>
      <c r="AJ9" s="587"/>
      <c r="AK9" s="587"/>
      <c r="AL9" s="588">
        <v>0.1</v>
      </c>
      <c r="AM9" s="589"/>
      <c r="AN9" s="589"/>
      <c r="AO9" s="590"/>
      <c r="AP9" s="580" t="s">
        <v>238</v>
      </c>
      <c r="AQ9" s="581"/>
      <c r="AR9" s="581"/>
      <c r="AS9" s="581"/>
      <c r="AT9" s="581"/>
      <c r="AU9" s="581"/>
      <c r="AV9" s="581"/>
      <c r="AW9" s="581"/>
      <c r="AX9" s="581"/>
      <c r="AY9" s="581"/>
      <c r="AZ9" s="581"/>
      <c r="BA9" s="581"/>
      <c r="BB9" s="581"/>
      <c r="BC9" s="581"/>
      <c r="BD9" s="581"/>
      <c r="BE9" s="581"/>
      <c r="BF9" s="582"/>
      <c r="BG9" s="583">
        <v>289418</v>
      </c>
      <c r="BH9" s="584"/>
      <c r="BI9" s="584"/>
      <c r="BJ9" s="584"/>
      <c r="BK9" s="584"/>
      <c r="BL9" s="584"/>
      <c r="BM9" s="584"/>
      <c r="BN9" s="585"/>
      <c r="BO9" s="586">
        <v>34.5</v>
      </c>
      <c r="BP9" s="586"/>
      <c r="BQ9" s="586"/>
      <c r="BR9" s="586"/>
      <c r="BS9" s="592" t="s">
        <v>122</v>
      </c>
      <c r="BT9" s="584"/>
      <c r="BU9" s="584"/>
      <c r="BV9" s="584"/>
      <c r="BW9" s="584"/>
      <c r="BX9" s="584"/>
      <c r="BY9" s="584"/>
      <c r="BZ9" s="584"/>
      <c r="CA9" s="584"/>
      <c r="CB9" s="593"/>
      <c r="CD9" s="580" t="s">
        <v>239</v>
      </c>
      <c r="CE9" s="581"/>
      <c r="CF9" s="581"/>
      <c r="CG9" s="581"/>
      <c r="CH9" s="581"/>
      <c r="CI9" s="581"/>
      <c r="CJ9" s="581"/>
      <c r="CK9" s="581"/>
      <c r="CL9" s="581"/>
      <c r="CM9" s="581"/>
      <c r="CN9" s="581"/>
      <c r="CO9" s="581"/>
      <c r="CP9" s="581"/>
      <c r="CQ9" s="582"/>
      <c r="CR9" s="583">
        <v>1284108</v>
      </c>
      <c r="CS9" s="584"/>
      <c r="CT9" s="584"/>
      <c r="CU9" s="584"/>
      <c r="CV9" s="584"/>
      <c r="CW9" s="584"/>
      <c r="CX9" s="584"/>
      <c r="CY9" s="585"/>
      <c r="CZ9" s="586">
        <v>18</v>
      </c>
      <c r="DA9" s="586"/>
      <c r="DB9" s="586"/>
      <c r="DC9" s="586"/>
      <c r="DD9" s="592">
        <v>17552</v>
      </c>
      <c r="DE9" s="584"/>
      <c r="DF9" s="584"/>
      <c r="DG9" s="584"/>
      <c r="DH9" s="584"/>
      <c r="DI9" s="584"/>
      <c r="DJ9" s="584"/>
      <c r="DK9" s="584"/>
      <c r="DL9" s="584"/>
      <c r="DM9" s="584"/>
      <c r="DN9" s="584"/>
      <c r="DO9" s="584"/>
      <c r="DP9" s="585"/>
      <c r="DQ9" s="592">
        <v>1248600</v>
      </c>
      <c r="DR9" s="584"/>
      <c r="DS9" s="584"/>
      <c r="DT9" s="584"/>
      <c r="DU9" s="584"/>
      <c r="DV9" s="584"/>
      <c r="DW9" s="584"/>
      <c r="DX9" s="584"/>
      <c r="DY9" s="584"/>
      <c r="DZ9" s="584"/>
      <c r="EA9" s="584"/>
      <c r="EB9" s="584"/>
      <c r="EC9" s="593"/>
    </row>
    <row r="10" spans="2:143" ht="11.25" customHeight="1" x14ac:dyDescent="0.15">
      <c r="B10" s="580" t="s">
        <v>240</v>
      </c>
      <c r="C10" s="581"/>
      <c r="D10" s="581"/>
      <c r="E10" s="581"/>
      <c r="F10" s="581"/>
      <c r="G10" s="581"/>
      <c r="H10" s="581"/>
      <c r="I10" s="581"/>
      <c r="J10" s="581"/>
      <c r="K10" s="581"/>
      <c r="L10" s="581"/>
      <c r="M10" s="581"/>
      <c r="N10" s="581"/>
      <c r="O10" s="581"/>
      <c r="P10" s="581"/>
      <c r="Q10" s="582"/>
      <c r="R10" s="583" t="s">
        <v>122</v>
      </c>
      <c r="S10" s="584"/>
      <c r="T10" s="584"/>
      <c r="U10" s="584"/>
      <c r="V10" s="584"/>
      <c r="W10" s="584"/>
      <c r="X10" s="584"/>
      <c r="Y10" s="585"/>
      <c r="Z10" s="586" t="s">
        <v>122</v>
      </c>
      <c r="AA10" s="586"/>
      <c r="AB10" s="586"/>
      <c r="AC10" s="586"/>
      <c r="AD10" s="587" t="s">
        <v>122</v>
      </c>
      <c r="AE10" s="587"/>
      <c r="AF10" s="587"/>
      <c r="AG10" s="587"/>
      <c r="AH10" s="587"/>
      <c r="AI10" s="587"/>
      <c r="AJ10" s="587"/>
      <c r="AK10" s="587"/>
      <c r="AL10" s="588" t="s">
        <v>122</v>
      </c>
      <c r="AM10" s="589"/>
      <c r="AN10" s="589"/>
      <c r="AO10" s="590"/>
      <c r="AP10" s="580" t="s">
        <v>241</v>
      </c>
      <c r="AQ10" s="581"/>
      <c r="AR10" s="581"/>
      <c r="AS10" s="581"/>
      <c r="AT10" s="581"/>
      <c r="AU10" s="581"/>
      <c r="AV10" s="581"/>
      <c r="AW10" s="581"/>
      <c r="AX10" s="581"/>
      <c r="AY10" s="581"/>
      <c r="AZ10" s="581"/>
      <c r="BA10" s="581"/>
      <c r="BB10" s="581"/>
      <c r="BC10" s="581"/>
      <c r="BD10" s="581"/>
      <c r="BE10" s="581"/>
      <c r="BF10" s="582"/>
      <c r="BG10" s="583">
        <v>15380</v>
      </c>
      <c r="BH10" s="584"/>
      <c r="BI10" s="584"/>
      <c r="BJ10" s="584"/>
      <c r="BK10" s="584"/>
      <c r="BL10" s="584"/>
      <c r="BM10" s="584"/>
      <c r="BN10" s="585"/>
      <c r="BO10" s="586">
        <v>1.8</v>
      </c>
      <c r="BP10" s="586"/>
      <c r="BQ10" s="586"/>
      <c r="BR10" s="586"/>
      <c r="BS10" s="592" t="s">
        <v>132</v>
      </c>
      <c r="BT10" s="584"/>
      <c r="BU10" s="584"/>
      <c r="BV10" s="584"/>
      <c r="BW10" s="584"/>
      <c r="BX10" s="584"/>
      <c r="BY10" s="584"/>
      <c r="BZ10" s="584"/>
      <c r="CA10" s="584"/>
      <c r="CB10" s="593"/>
      <c r="CD10" s="580" t="s">
        <v>242</v>
      </c>
      <c r="CE10" s="581"/>
      <c r="CF10" s="581"/>
      <c r="CG10" s="581"/>
      <c r="CH10" s="581"/>
      <c r="CI10" s="581"/>
      <c r="CJ10" s="581"/>
      <c r="CK10" s="581"/>
      <c r="CL10" s="581"/>
      <c r="CM10" s="581"/>
      <c r="CN10" s="581"/>
      <c r="CO10" s="581"/>
      <c r="CP10" s="581"/>
      <c r="CQ10" s="582"/>
      <c r="CR10" s="583" t="s">
        <v>122</v>
      </c>
      <c r="CS10" s="584"/>
      <c r="CT10" s="584"/>
      <c r="CU10" s="584"/>
      <c r="CV10" s="584"/>
      <c r="CW10" s="584"/>
      <c r="CX10" s="584"/>
      <c r="CY10" s="585"/>
      <c r="CZ10" s="586" t="s">
        <v>122</v>
      </c>
      <c r="DA10" s="586"/>
      <c r="DB10" s="586"/>
      <c r="DC10" s="586"/>
      <c r="DD10" s="592" t="s">
        <v>122</v>
      </c>
      <c r="DE10" s="584"/>
      <c r="DF10" s="584"/>
      <c r="DG10" s="584"/>
      <c r="DH10" s="584"/>
      <c r="DI10" s="584"/>
      <c r="DJ10" s="584"/>
      <c r="DK10" s="584"/>
      <c r="DL10" s="584"/>
      <c r="DM10" s="584"/>
      <c r="DN10" s="584"/>
      <c r="DO10" s="584"/>
      <c r="DP10" s="585"/>
      <c r="DQ10" s="592" t="s">
        <v>122</v>
      </c>
      <c r="DR10" s="584"/>
      <c r="DS10" s="584"/>
      <c r="DT10" s="584"/>
      <c r="DU10" s="584"/>
      <c r="DV10" s="584"/>
      <c r="DW10" s="584"/>
      <c r="DX10" s="584"/>
      <c r="DY10" s="584"/>
      <c r="DZ10" s="584"/>
      <c r="EA10" s="584"/>
      <c r="EB10" s="584"/>
      <c r="EC10" s="593"/>
    </row>
    <row r="11" spans="2:143" ht="11.25" customHeight="1" x14ac:dyDescent="0.15">
      <c r="B11" s="580" t="s">
        <v>243</v>
      </c>
      <c r="C11" s="581"/>
      <c r="D11" s="581"/>
      <c r="E11" s="581"/>
      <c r="F11" s="581"/>
      <c r="G11" s="581"/>
      <c r="H11" s="581"/>
      <c r="I11" s="581"/>
      <c r="J11" s="581"/>
      <c r="K11" s="581"/>
      <c r="L11" s="581"/>
      <c r="M11" s="581"/>
      <c r="N11" s="581"/>
      <c r="O11" s="581"/>
      <c r="P11" s="581"/>
      <c r="Q11" s="582"/>
      <c r="R11" s="583" t="s">
        <v>122</v>
      </c>
      <c r="S11" s="584"/>
      <c r="T11" s="584"/>
      <c r="U11" s="584"/>
      <c r="V11" s="584"/>
      <c r="W11" s="584"/>
      <c r="X11" s="584"/>
      <c r="Y11" s="585"/>
      <c r="Z11" s="586" t="s">
        <v>122</v>
      </c>
      <c r="AA11" s="586"/>
      <c r="AB11" s="586"/>
      <c r="AC11" s="586"/>
      <c r="AD11" s="587" t="s">
        <v>122</v>
      </c>
      <c r="AE11" s="587"/>
      <c r="AF11" s="587"/>
      <c r="AG11" s="587"/>
      <c r="AH11" s="587"/>
      <c r="AI11" s="587"/>
      <c r="AJ11" s="587"/>
      <c r="AK11" s="587"/>
      <c r="AL11" s="588" t="s">
        <v>122</v>
      </c>
      <c r="AM11" s="589"/>
      <c r="AN11" s="589"/>
      <c r="AO11" s="590"/>
      <c r="AP11" s="580" t="s">
        <v>244</v>
      </c>
      <c r="AQ11" s="581"/>
      <c r="AR11" s="581"/>
      <c r="AS11" s="581"/>
      <c r="AT11" s="581"/>
      <c r="AU11" s="581"/>
      <c r="AV11" s="581"/>
      <c r="AW11" s="581"/>
      <c r="AX11" s="581"/>
      <c r="AY11" s="581"/>
      <c r="AZ11" s="581"/>
      <c r="BA11" s="581"/>
      <c r="BB11" s="581"/>
      <c r="BC11" s="581"/>
      <c r="BD11" s="581"/>
      <c r="BE11" s="581"/>
      <c r="BF11" s="582"/>
      <c r="BG11" s="583">
        <v>14058</v>
      </c>
      <c r="BH11" s="584"/>
      <c r="BI11" s="584"/>
      <c r="BJ11" s="584"/>
      <c r="BK11" s="584"/>
      <c r="BL11" s="584"/>
      <c r="BM11" s="584"/>
      <c r="BN11" s="585"/>
      <c r="BO11" s="586">
        <v>1.7</v>
      </c>
      <c r="BP11" s="586"/>
      <c r="BQ11" s="586"/>
      <c r="BR11" s="586"/>
      <c r="BS11" s="592" t="s">
        <v>132</v>
      </c>
      <c r="BT11" s="584"/>
      <c r="BU11" s="584"/>
      <c r="BV11" s="584"/>
      <c r="BW11" s="584"/>
      <c r="BX11" s="584"/>
      <c r="BY11" s="584"/>
      <c r="BZ11" s="584"/>
      <c r="CA11" s="584"/>
      <c r="CB11" s="593"/>
      <c r="CD11" s="580" t="s">
        <v>245</v>
      </c>
      <c r="CE11" s="581"/>
      <c r="CF11" s="581"/>
      <c r="CG11" s="581"/>
      <c r="CH11" s="581"/>
      <c r="CI11" s="581"/>
      <c r="CJ11" s="581"/>
      <c r="CK11" s="581"/>
      <c r="CL11" s="581"/>
      <c r="CM11" s="581"/>
      <c r="CN11" s="581"/>
      <c r="CO11" s="581"/>
      <c r="CP11" s="581"/>
      <c r="CQ11" s="582"/>
      <c r="CR11" s="583">
        <v>450805</v>
      </c>
      <c r="CS11" s="584"/>
      <c r="CT11" s="584"/>
      <c r="CU11" s="584"/>
      <c r="CV11" s="584"/>
      <c r="CW11" s="584"/>
      <c r="CX11" s="584"/>
      <c r="CY11" s="585"/>
      <c r="CZ11" s="586">
        <v>6.3</v>
      </c>
      <c r="DA11" s="586"/>
      <c r="DB11" s="586"/>
      <c r="DC11" s="586"/>
      <c r="DD11" s="592">
        <v>104107</v>
      </c>
      <c r="DE11" s="584"/>
      <c r="DF11" s="584"/>
      <c r="DG11" s="584"/>
      <c r="DH11" s="584"/>
      <c r="DI11" s="584"/>
      <c r="DJ11" s="584"/>
      <c r="DK11" s="584"/>
      <c r="DL11" s="584"/>
      <c r="DM11" s="584"/>
      <c r="DN11" s="584"/>
      <c r="DO11" s="584"/>
      <c r="DP11" s="585"/>
      <c r="DQ11" s="592">
        <v>277754</v>
      </c>
      <c r="DR11" s="584"/>
      <c r="DS11" s="584"/>
      <c r="DT11" s="584"/>
      <c r="DU11" s="584"/>
      <c r="DV11" s="584"/>
      <c r="DW11" s="584"/>
      <c r="DX11" s="584"/>
      <c r="DY11" s="584"/>
      <c r="DZ11" s="584"/>
      <c r="EA11" s="584"/>
      <c r="EB11" s="584"/>
      <c r="EC11" s="593"/>
    </row>
    <row r="12" spans="2:143" ht="11.25" customHeight="1" x14ac:dyDescent="0.15">
      <c r="B12" s="580" t="s">
        <v>246</v>
      </c>
      <c r="C12" s="581"/>
      <c r="D12" s="581"/>
      <c r="E12" s="581"/>
      <c r="F12" s="581"/>
      <c r="G12" s="581"/>
      <c r="H12" s="581"/>
      <c r="I12" s="581"/>
      <c r="J12" s="581"/>
      <c r="K12" s="581"/>
      <c r="L12" s="581"/>
      <c r="M12" s="581"/>
      <c r="N12" s="581"/>
      <c r="O12" s="581"/>
      <c r="P12" s="581"/>
      <c r="Q12" s="582"/>
      <c r="R12" s="583">
        <v>152380</v>
      </c>
      <c r="S12" s="584"/>
      <c r="T12" s="584"/>
      <c r="U12" s="584"/>
      <c r="V12" s="584"/>
      <c r="W12" s="584"/>
      <c r="X12" s="584"/>
      <c r="Y12" s="585"/>
      <c r="Z12" s="586">
        <v>2</v>
      </c>
      <c r="AA12" s="586"/>
      <c r="AB12" s="586"/>
      <c r="AC12" s="586"/>
      <c r="AD12" s="587">
        <v>152380</v>
      </c>
      <c r="AE12" s="587"/>
      <c r="AF12" s="587"/>
      <c r="AG12" s="587"/>
      <c r="AH12" s="587"/>
      <c r="AI12" s="587"/>
      <c r="AJ12" s="587"/>
      <c r="AK12" s="587"/>
      <c r="AL12" s="588">
        <v>3.3</v>
      </c>
      <c r="AM12" s="589"/>
      <c r="AN12" s="589"/>
      <c r="AO12" s="590"/>
      <c r="AP12" s="580" t="s">
        <v>247</v>
      </c>
      <c r="AQ12" s="581"/>
      <c r="AR12" s="581"/>
      <c r="AS12" s="581"/>
      <c r="AT12" s="581"/>
      <c r="AU12" s="581"/>
      <c r="AV12" s="581"/>
      <c r="AW12" s="581"/>
      <c r="AX12" s="581"/>
      <c r="AY12" s="581"/>
      <c r="AZ12" s="581"/>
      <c r="BA12" s="581"/>
      <c r="BB12" s="581"/>
      <c r="BC12" s="581"/>
      <c r="BD12" s="581"/>
      <c r="BE12" s="581"/>
      <c r="BF12" s="582"/>
      <c r="BG12" s="583">
        <v>430439</v>
      </c>
      <c r="BH12" s="584"/>
      <c r="BI12" s="584"/>
      <c r="BJ12" s="584"/>
      <c r="BK12" s="584"/>
      <c r="BL12" s="584"/>
      <c r="BM12" s="584"/>
      <c r="BN12" s="585"/>
      <c r="BO12" s="586">
        <v>51.4</v>
      </c>
      <c r="BP12" s="586"/>
      <c r="BQ12" s="586"/>
      <c r="BR12" s="586"/>
      <c r="BS12" s="592" t="s">
        <v>132</v>
      </c>
      <c r="BT12" s="584"/>
      <c r="BU12" s="584"/>
      <c r="BV12" s="584"/>
      <c r="BW12" s="584"/>
      <c r="BX12" s="584"/>
      <c r="BY12" s="584"/>
      <c r="BZ12" s="584"/>
      <c r="CA12" s="584"/>
      <c r="CB12" s="593"/>
      <c r="CD12" s="580" t="s">
        <v>248</v>
      </c>
      <c r="CE12" s="581"/>
      <c r="CF12" s="581"/>
      <c r="CG12" s="581"/>
      <c r="CH12" s="581"/>
      <c r="CI12" s="581"/>
      <c r="CJ12" s="581"/>
      <c r="CK12" s="581"/>
      <c r="CL12" s="581"/>
      <c r="CM12" s="581"/>
      <c r="CN12" s="581"/>
      <c r="CO12" s="581"/>
      <c r="CP12" s="581"/>
      <c r="CQ12" s="582"/>
      <c r="CR12" s="583">
        <v>94393</v>
      </c>
      <c r="CS12" s="584"/>
      <c r="CT12" s="584"/>
      <c r="CU12" s="584"/>
      <c r="CV12" s="584"/>
      <c r="CW12" s="584"/>
      <c r="CX12" s="584"/>
      <c r="CY12" s="585"/>
      <c r="CZ12" s="586">
        <v>1.3</v>
      </c>
      <c r="DA12" s="586"/>
      <c r="DB12" s="586"/>
      <c r="DC12" s="586"/>
      <c r="DD12" s="592">
        <v>2222</v>
      </c>
      <c r="DE12" s="584"/>
      <c r="DF12" s="584"/>
      <c r="DG12" s="584"/>
      <c r="DH12" s="584"/>
      <c r="DI12" s="584"/>
      <c r="DJ12" s="584"/>
      <c r="DK12" s="584"/>
      <c r="DL12" s="584"/>
      <c r="DM12" s="584"/>
      <c r="DN12" s="584"/>
      <c r="DO12" s="584"/>
      <c r="DP12" s="585"/>
      <c r="DQ12" s="592">
        <v>60546</v>
      </c>
      <c r="DR12" s="584"/>
      <c r="DS12" s="584"/>
      <c r="DT12" s="584"/>
      <c r="DU12" s="584"/>
      <c r="DV12" s="584"/>
      <c r="DW12" s="584"/>
      <c r="DX12" s="584"/>
      <c r="DY12" s="584"/>
      <c r="DZ12" s="584"/>
      <c r="EA12" s="584"/>
      <c r="EB12" s="584"/>
      <c r="EC12" s="593"/>
    </row>
    <row r="13" spans="2:143" ht="11.25" customHeight="1" x14ac:dyDescent="0.15">
      <c r="B13" s="580" t="s">
        <v>249</v>
      </c>
      <c r="C13" s="581"/>
      <c r="D13" s="581"/>
      <c r="E13" s="581"/>
      <c r="F13" s="581"/>
      <c r="G13" s="581"/>
      <c r="H13" s="581"/>
      <c r="I13" s="581"/>
      <c r="J13" s="581"/>
      <c r="K13" s="581"/>
      <c r="L13" s="581"/>
      <c r="M13" s="581"/>
      <c r="N13" s="581"/>
      <c r="O13" s="581"/>
      <c r="P13" s="581"/>
      <c r="Q13" s="582"/>
      <c r="R13" s="583">
        <v>32728</v>
      </c>
      <c r="S13" s="584"/>
      <c r="T13" s="584"/>
      <c r="U13" s="584"/>
      <c r="V13" s="584"/>
      <c r="W13" s="584"/>
      <c r="X13" s="584"/>
      <c r="Y13" s="585"/>
      <c r="Z13" s="586">
        <v>0.4</v>
      </c>
      <c r="AA13" s="586"/>
      <c r="AB13" s="586"/>
      <c r="AC13" s="586"/>
      <c r="AD13" s="587">
        <v>32728</v>
      </c>
      <c r="AE13" s="587"/>
      <c r="AF13" s="587"/>
      <c r="AG13" s="587"/>
      <c r="AH13" s="587"/>
      <c r="AI13" s="587"/>
      <c r="AJ13" s="587"/>
      <c r="AK13" s="587"/>
      <c r="AL13" s="588">
        <v>0.7</v>
      </c>
      <c r="AM13" s="589"/>
      <c r="AN13" s="589"/>
      <c r="AO13" s="590"/>
      <c r="AP13" s="580" t="s">
        <v>250</v>
      </c>
      <c r="AQ13" s="581"/>
      <c r="AR13" s="581"/>
      <c r="AS13" s="581"/>
      <c r="AT13" s="581"/>
      <c r="AU13" s="581"/>
      <c r="AV13" s="581"/>
      <c r="AW13" s="581"/>
      <c r="AX13" s="581"/>
      <c r="AY13" s="581"/>
      <c r="AZ13" s="581"/>
      <c r="BA13" s="581"/>
      <c r="BB13" s="581"/>
      <c r="BC13" s="581"/>
      <c r="BD13" s="581"/>
      <c r="BE13" s="581"/>
      <c r="BF13" s="582"/>
      <c r="BG13" s="583">
        <v>427925</v>
      </c>
      <c r="BH13" s="584"/>
      <c r="BI13" s="584"/>
      <c r="BJ13" s="584"/>
      <c r="BK13" s="584"/>
      <c r="BL13" s="584"/>
      <c r="BM13" s="584"/>
      <c r="BN13" s="585"/>
      <c r="BO13" s="586">
        <v>51.1</v>
      </c>
      <c r="BP13" s="586"/>
      <c r="BQ13" s="586"/>
      <c r="BR13" s="586"/>
      <c r="BS13" s="592" t="s">
        <v>132</v>
      </c>
      <c r="BT13" s="584"/>
      <c r="BU13" s="584"/>
      <c r="BV13" s="584"/>
      <c r="BW13" s="584"/>
      <c r="BX13" s="584"/>
      <c r="BY13" s="584"/>
      <c r="BZ13" s="584"/>
      <c r="CA13" s="584"/>
      <c r="CB13" s="593"/>
      <c r="CD13" s="580" t="s">
        <v>251</v>
      </c>
      <c r="CE13" s="581"/>
      <c r="CF13" s="581"/>
      <c r="CG13" s="581"/>
      <c r="CH13" s="581"/>
      <c r="CI13" s="581"/>
      <c r="CJ13" s="581"/>
      <c r="CK13" s="581"/>
      <c r="CL13" s="581"/>
      <c r="CM13" s="581"/>
      <c r="CN13" s="581"/>
      <c r="CO13" s="581"/>
      <c r="CP13" s="581"/>
      <c r="CQ13" s="582"/>
      <c r="CR13" s="583">
        <v>532136</v>
      </c>
      <c r="CS13" s="584"/>
      <c r="CT13" s="584"/>
      <c r="CU13" s="584"/>
      <c r="CV13" s="584"/>
      <c r="CW13" s="584"/>
      <c r="CX13" s="584"/>
      <c r="CY13" s="585"/>
      <c r="CZ13" s="586">
        <v>7.5</v>
      </c>
      <c r="DA13" s="586"/>
      <c r="DB13" s="586"/>
      <c r="DC13" s="586"/>
      <c r="DD13" s="592">
        <v>377859</v>
      </c>
      <c r="DE13" s="584"/>
      <c r="DF13" s="584"/>
      <c r="DG13" s="584"/>
      <c r="DH13" s="584"/>
      <c r="DI13" s="584"/>
      <c r="DJ13" s="584"/>
      <c r="DK13" s="584"/>
      <c r="DL13" s="584"/>
      <c r="DM13" s="584"/>
      <c r="DN13" s="584"/>
      <c r="DO13" s="584"/>
      <c r="DP13" s="585"/>
      <c r="DQ13" s="592">
        <v>156105</v>
      </c>
      <c r="DR13" s="584"/>
      <c r="DS13" s="584"/>
      <c r="DT13" s="584"/>
      <c r="DU13" s="584"/>
      <c r="DV13" s="584"/>
      <c r="DW13" s="584"/>
      <c r="DX13" s="584"/>
      <c r="DY13" s="584"/>
      <c r="DZ13" s="584"/>
      <c r="EA13" s="584"/>
      <c r="EB13" s="584"/>
      <c r="EC13" s="593"/>
    </row>
    <row r="14" spans="2:143" ht="11.25" customHeight="1" x14ac:dyDescent="0.15">
      <c r="B14" s="580" t="s">
        <v>252</v>
      </c>
      <c r="C14" s="581"/>
      <c r="D14" s="581"/>
      <c r="E14" s="581"/>
      <c r="F14" s="581"/>
      <c r="G14" s="581"/>
      <c r="H14" s="581"/>
      <c r="I14" s="581"/>
      <c r="J14" s="581"/>
      <c r="K14" s="581"/>
      <c r="L14" s="581"/>
      <c r="M14" s="581"/>
      <c r="N14" s="581"/>
      <c r="O14" s="581"/>
      <c r="P14" s="581"/>
      <c r="Q14" s="582"/>
      <c r="R14" s="583" t="s">
        <v>122</v>
      </c>
      <c r="S14" s="584"/>
      <c r="T14" s="584"/>
      <c r="U14" s="584"/>
      <c r="V14" s="584"/>
      <c r="W14" s="584"/>
      <c r="X14" s="584"/>
      <c r="Y14" s="585"/>
      <c r="Z14" s="586" t="s">
        <v>122</v>
      </c>
      <c r="AA14" s="586"/>
      <c r="AB14" s="586"/>
      <c r="AC14" s="586"/>
      <c r="AD14" s="587" t="s">
        <v>132</v>
      </c>
      <c r="AE14" s="587"/>
      <c r="AF14" s="587"/>
      <c r="AG14" s="587"/>
      <c r="AH14" s="587"/>
      <c r="AI14" s="587"/>
      <c r="AJ14" s="587"/>
      <c r="AK14" s="587"/>
      <c r="AL14" s="588" t="s">
        <v>122</v>
      </c>
      <c r="AM14" s="589"/>
      <c r="AN14" s="589"/>
      <c r="AO14" s="590"/>
      <c r="AP14" s="580" t="s">
        <v>253</v>
      </c>
      <c r="AQ14" s="581"/>
      <c r="AR14" s="581"/>
      <c r="AS14" s="581"/>
      <c r="AT14" s="581"/>
      <c r="AU14" s="581"/>
      <c r="AV14" s="581"/>
      <c r="AW14" s="581"/>
      <c r="AX14" s="581"/>
      <c r="AY14" s="581"/>
      <c r="AZ14" s="581"/>
      <c r="BA14" s="581"/>
      <c r="BB14" s="581"/>
      <c r="BC14" s="581"/>
      <c r="BD14" s="581"/>
      <c r="BE14" s="581"/>
      <c r="BF14" s="582"/>
      <c r="BG14" s="583">
        <v>36388</v>
      </c>
      <c r="BH14" s="584"/>
      <c r="BI14" s="584"/>
      <c r="BJ14" s="584"/>
      <c r="BK14" s="584"/>
      <c r="BL14" s="584"/>
      <c r="BM14" s="584"/>
      <c r="BN14" s="585"/>
      <c r="BO14" s="586">
        <v>4.3</v>
      </c>
      <c r="BP14" s="586"/>
      <c r="BQ14" s="586"/>
      <c r="BR14" s="586"/>
      <c r="BS14" s="592" t="s">
        <v>122</v>
      </c>
      <c r="BT14" s="584"/>
      <c r="BU14" s="584"/>
      <c r="BV14" s="584"/>
      <c r="BW14" s="584"/>
      <c r="BX14" s="584"/>
      <c r="BY14" s="584"/>
      <c r="BZ14" s="584"/>
      <c r="CA14" s="584"/>
      <c r="CB14" s="593"/>
      <c r="CD14" s="580" t="s">
        <v>254</v>
      </c>
      <c r="CE14" s="581"/>
      <c r="CF14" s="581"/>
      <c r="CG14" s="581"/>
      <c r="CH14" s="581"/>
      <c r="CI14" s="581"/>
      <c r="CJ14" s="581"/>
      <c r="CK14" s="581"/>
      <c r="CL14" s="581"/>
      <c r="CM14" s="581"/>
      <c r="CN14" s="581"/>
      <c r="CO14" s="581"/>
      <c r="CP14" s="581"/>
      <c r="CQ14" s="582"/>
      <c r="CR14" s="583">
        <v>436002</v>
      </c>
      <c r="CS14" s="584"/>
      <c r="CT14" s="584"/>
      <c r="CU14" s="584"/>
      <c r="CV14" s="584"/>
      <c r="CW14" s="584"/>
      <c r="CX14" s="584"/>
      <c r="CY14" s="585"/>
      <c r="CZ14" s="586">
        <v>6.1</v>
      </c>
      <c r="DA14" s="586"/>
      <c r="DB14" s="586"/>
      <c r="DC14" s="586"/>
      <c r="DD14" s="592">
        <v>13227</v>
      </c>
      <c r="DE14" s="584"/>
      <c r="DF14" s="584"/>
      <c r="DG14" s="584"/>
      <c r="DH14" s="584"/>
      <c r="DI14" s="584"/>
      <c r="DJ14" s="584"/>
      <c r="DK14" s="584"/>
      <c r="DL14" s="584"/>
      <c r="DM14" s="584"/>
      <c r="DN14" s="584"/>
      <c r="DO14" s="584"/>
      <c r="DP14" s="585"/>
      <c r="DQ14" s="592">
        <v>397667</v>
      </c>
      <c r="DR14" s="584"/>
      <c r="DS14" s="584"/>
      <c r="DT14" s="584"/>
      <c r="DU14" s="584"/>
      <c r="DV14" s="584"/>
      <c r="DW14" s="584"/>
      <c r="DX14" s="584"/>
      <c r="DY14" s="584"/>
      <c r="DZ14" s="584"/>
      <c r="EA14" s="584"/>
      <c r="EB14" s="584"/>
      <c r="EC14" s="593"/>
    </row>
    <row r="15" spans="2:143" ht="11.25" customHeight="1" x14ac:dyDescent="0.15">
      <c r="B15" s="580" t="s">
        <v>255</v>
      </c>
      <c r="C15" s="581"/>
      <c r="D15" s="581"/>
      <c r="E15" s="581"/>
      <c r="F15" s="581"/>
      <c r="G15" s="581"/>
      <c r="H15" s="581"/>
      <c r="I15" s="581"/>
      <c r="J15" s="581"/>
      <c r="K15" s="581"/>
      <c r="L15" s="581"/>
      <c r="M15" s="581"/>
      <c r="N15" s="581"/>
      <c r="O15" s="581"/>
      <c r="P15" s="581"/>
      <c r="Q15" s="582"/>
      <c r="R15" s="583">
        <v>21858</v>
      </c>
      <c r="S15" s="584"/>
      <c r="T15" s="584"/>
      <c r="U15" s="584"/>
      <c r="V15" s="584"/>
      <c r="W15" s="584"/>
      <c r="X15" s="584"/>
      <c r="Y15" s="585"/>
      <c r="Z15" s="586">
        <v>0.3</v>
      </c>
      <c r="AA15" s="586"/>
      <c r="AB15" s="586"/>
      <c r="AC15" s="586"/>
      <c r="AD15" s="587">
        <v>21858</v>
      </c>
      <c r="AE15" s="587"/>
      <c r="AF15" s="587"/>
      <c r="AG15" s="587"/>
      <c r="AH15" s="587"/>
      <c r="AI15" s="587"/>
      <c r="AJ15" s="587"/>
      <c r="AK15" s="587"/>
      <c r="AL15" s="588">
        <v>0.5</v>
      </c>
      <c r="AM15" s="589"/>
      <c r="AN15" s="589"/>
      <c r="AO15" s="590"/>
      <c r="AP15" s="580" t="s">
        <v>256</v>
      </c>
      <c r="AQ15" s="581"/>
      <c r="AR15" s="581"/>
      <c r="AS15" s="581"/>
      <c r="AT15" s="581"/>
      <c r="AU15" s="581"/>
      <c r="AV15" s="581"/>
      <c r="AW15" s="581"/>
      <c r="AX15" s="581"/>
      <c r="AY15" s="581"/>
      <c r="AZ15" s="581"/>
      <c r="BA15" s="581"/>
      <c r="BB15" s="581"/>
      <c r="BC15" s="581"/>
      <c r="BD15" s="581"/>
      <c r="BE15" s="581"/>
      <c r="BF15" s="582"/>
      <c r="BG15" s="583">
        <v>38328</v>
      </c>
      <c r="BH15" s="584"/>
      <c r="BI15" s="584"/>
      <c r="BJ15" s="584"/>
      <c r="BK15" s="584"/>
      <c r="BL15" s="584"/>
      <c r="BM15" s="584"/>
      <c r="BN15" s="585"/>
      <c r="BO15" s="586">
        <v>4.5999999999999996</v>
      </c>
      <c r="BP15" s="586"/>
      <c r="BQ15" s="586"/>
      <c r="BR15" s="586"/>
      <c r="BS15" s="592" t="s">
        <v>122</v>
      </c>
      <c r="BT15" s="584"/>
      <c r="BU15" s="584"/>
      <c r="BV15" s="584"/>
      <c r="BW15" s="584"/>
      <c r="BX15" s="584"/>
      <c r="BY15" s="584"/>
      <c r="BZ15" s="584"/>
      <c r="CA15" s="584"/>
      <c r="CB15" s="593"/>
      <c r="CD15" s="580" t="s">
        <v>257</v>
      </c>
      <c r="CE15" s="581"/>
      <c r="CF15" s="581"/>
      <c r="CG15" s="581"/>
      <c r="CH15" s="581"/>
      <c r="CI15" s="581"/>
      <c r="CJ15" s="581"/>
      <c r="CK15" s="581"/>
      <c r="CL15" s="581"/>
      <c r="CM15" s="581"/>
      <c r="CN15" s="581"/>
      <c r="CO15" s="581"/>
      <c r="CP15" s="581"/>
      <c r="CQ15" s="582"/>
      <c r="CR15" s="583">
        <v>464686</v>
      </c>
      <c r="CS15" s="584"/>
      <c r="CT15" s="584"/>
      <c r="CU15" s="584"/>
      <c r="CV15" s="584"/>
      <c r="CW15" s="584"/>
      <c r="CX15" s="584"/>
      <c r="CY15" s="585"/>
      <c r="CZ15" s="586">
        <v>6.5</v>
      </c>
      <c r="DA15" s="586"/>
      <c r="DB15" s="586"/>
      <c r="DC15" s="586"/>
      <c r="DD15" s="592">
        <v>124481</v>
      </c>
      <c r="DE15" s="584"/>
      <c r="DF15" s="584"/>
      <c r="DG15" s="584"/>
      <c r="DH15" s="584"/>
      <c r="DI15" s="584"/>
      <c r="DJ15" s="584"/>
      <c r="DK15" s="584"/>
      <c r="DL15" s="584"/>
      <c r="DM15" s="584"/>
      <c r="DN15" s="584"/>
      <c r="DO15" s="584"/>
      <c r="DP15" s="585"/>
      <c r="DQ15" s="592">
        <v>337938</v>
      </c>
      <c r="DR15" s="584"/>
      <c r="DS15" s="584"/>
      <c r="DT15" s="584"/>
      <c r="DU15" s="584"/>
      <c r="DV15" s="584"/>
      <c r="DW15" s="584"/>
      <c r="DX15" s="584"/>
      <c r="DY15" s="584"/>
      <c r="DZ15" s="584"/>
      <c r="EA15" s="584"/>
      <c r="EB15" s="584"/>
      <c r="EC15" s="593"/>
    </row>
    <row r="16" spans="2:143" ht="11.25" customHeight="1" x14ac:dyDescent="0.15">
      <c r="B16" s="580" t="s">
        <v>258</v>
      </c>
      <c r="C16" s="581"/>
      <c r="D16" s="581"/>
      <c r="E16" s="581"/>
      <c r="F16" s="581"/>
      <c r="G16" s="581"/>
      <c r="H16" s="581"/>
      <c r="I16" s="581"/>
      <c r="J16" s="581"/>
      <c r="K16" s="581"/>
      <c r="L16" s="581"/>
      <c r="M16" s="581"/>
      <c r="N16" s="581"/>
      <c r="O16" s="581"/>
      <c r="P16" s="581"/>
      <c r="Q16" s="582"/>
      <c r="R16" s="583" t="s">
        <v>132</v>
      </c>
      <c r="S16" s="584"/>
      <c r="T16" s="584"/>
      <c r="U16" s="584"/>
      <c r="V16" s="584"/>
      <c r="W16" s="584"/>
      <c r="X16" s="584"/>
      <c r="Y16" s="585"/>
      <c r="Z16" s="586" t="s">
        <v>132</v>
      </c>
      <c r="AA16" s="586"/>
      <c r="AB16" s="586"/>
      <c r="AC16" s="586"/>
      <c r="AD16" s="587" t="s">
        <v>122</v>
      </c>
      <c r="AE16" s="587"/>
      <c r="AF16" s="587"/>
      <c r="AG16" s="587"/>
      <c r="AH16" s="587"/>
      <c r="AI16" s="587"/>
      <c r="AJ16" s="587"/>
      <c r="AK16" s="587"/>
      <c r="AL16" s="588" t="s">
        <v>122</v>
      </c>
      <c r="AM16" s="589"/>
      <c r="AN16" s="589"/>
      <c r="AO16" s="590"/>
      <c r="AP16" s="580" t="s">
        <v>259</v>
      </c>
      <c r="AQ16" s="581"/>
      <c r="AR16" s="581"/>
      <c r="AS16" s="581"/>
      <c r="AT16" s="581"/>
      <c r="AU16" s="581"/>
      <c r="AV16" s="581"/>
      <c r="AW16" s="581"/>
      <c r="AX16" s="581"/>
      <c r="AY16" s="581"/>
      <c r="AZ16" s="581"/>
      <c r="BA16" s="581"/>
      <c r="BB16" s="581"/>
      <c r="BC16" s="581"/>
      <c r="BD16" s="581"/>
      <c r="BE16" s="581"/>
      <c r="BF16" s="582"/>
      <c r="BG16" s="583" t="s">
        <v>122</v>
      </c>
      <c r="BH16" s="584"/>
      <c r="BI16" s="584"/>
      <c r="BJ16" s="584"/>
      <c r="BK16" s="584"/>
      <c r="BL16" s="584"/>
      <c r="BM16" s="584"/>
      <c r="BN16" s="585"/>
      <c r="BO16" s="586" t="s">
        <v>122</v>
      </c>
      <c r="BP16" s="586"/>
      <c r="BQ16" s="586"/>
      <c r="BR16" s="586"/>
      <c r="BS16" s="592" t="s">
        <v>122</v>
      </c>
      <c r="BT16" s="584"/>
      <c r="BU16" s="584"/>
      <c r="BV16" s="584"/>
      <c r="BW16" s="584"/>
      <c r="BX16" s="584"/>
      <c r="BY16" s="584"/>
      <c r="BZ16" s="584"/>
      <c r="CA16" s="584"/>
      <c r="CB16" s="593"/>
      <c r="CD16" s="580" t="s">
        <v>260</v>
      </c>
      <c r="CE16" s="581"/>
      <c r="CF16" s="581"/>
      <c r="CG16" s="581"/>
      <c r="CH16" s="581"/>
      <c r="CI16" s="581"/>
      <c r="CJ16" s="581"/>
      <c r="CK16" s="581"/>
      <c r="CL16" s="581"/>
      <c r="CM16" s="581"/>
      <c r="CN16" s="581"/>
      <c r="CO16" s="581"/>
      <c r="CP16" s="581"/>
      <c r="CQ16" s="582"/>
      <c r="CR16" s="583">
        <v>40574</v>
      </c>
      <c r="CS16" s="584"/>
      <c r="CT16" s="584"/>
      <c r="CU16" s="584"/>
      <c r="CV16" s="584"/>
      <c r="CW16" s="584"/>
      <c r="CX16" s="584"/>
      <c r="CY16" s="585"/>
      <c r="CZ16" s="586">
        <v>0.6</v>
      </c>
      <c r="DA16" s="586"/>
      <c r="DB16" s="586"/>
      <c r="DC16" s="586"/>
      <c r="DD16" s="592" t="s">
        <v>122</v>
      </c>
      <c r="DE16" s="584"/>
      <c r="DF16" s="584"/>
      <c r="DG16" s="584"/>
      <c r="DH16" s="584"/>
      <c r="DI16" s="584"/>
      <c r="DJ16" s="584"/>
      <c r="DK16" s="584"/>
      <c r="DL16" s="584"/>
      <c r="DM16" s="584"/>
      <c r="DN16" s="584"/>
      <c r="DO16" s="584"/>
      <c r="DP16" s="585"/>
      <c r="DQ16" s="592">
        <v>136</v>
      </c>
      <c r="DR16" s="584"/>
      <c r="DS16" s="584"/>
      <c r="DT16" s="584"/>
      <c r="DU16" s="584"/>
      <c r="DV16" s="584"/>
      <c r="DW16" s="584"/>
      <c r="DX16" s="584"/>
      <c r="DY16" s="584"/>
      <c r="DZ16" s="584"/>
      <c r="EA16" s="584"/>
      <c r="EB16" s="584"/>
      <c r="EC16" s="593"/>
    </row>
    <row r="17" spans="2:133" ht="11.25" customHeight="1" x14ac:dyDescent="0.15">
      <c r="B17" s="580" t="s">
        <v>261</v>
      </c>
      <c r="C17" s="581"/>
      <c r="D17" s="581"/>
      <c r="E17" s="581"/>
      <c r="F17" s="581"/>
      <c r="G17" s="581"/>
      <c r="H17" s="581"/>
      <c r="I17" s="581"/>
      <c r="J17" s="581"/>
      <c r="K17" s="581"/>
      <c r="L17" s="581"/>
      <c r="M17" s="581"/>
      <c r="N17" s="581"/>
      <c r="O17" s="581"/>
      <c r="P17" s="581"/>
      <c r="Q17" s="582"/>
      <c r="R17" s="583">
        <v>2412</v>
      </c>
      <c r="S17" s="584"/>
      <c r="T17" s="584"/>
      <c r="U17" s="584"/>
      <c r="V17" s="584"/>
      <c r="W17" s="584"/>
      <c r="X17" s="584"/>
      <c r="Y17" s="585"/>
      <c r="Z17" s="586">
        <v>0</v>
      </c>
      <c r="AA17" s="586"/>
      <c r="AB17" s="586"/>
      <c r="AC17" s="586"/>
      <c r="AD17" s="587">
        <v>2412</v>
      </c>
      <c r="AE17" s="587"/>
      <c r="AF17" s="587"/>
      <c r="AG17" s="587"/>
      <c r="AH17" s="587"/>
      <c r="AI17" s="587"/>
      <c r="AJ17" s="587"/>
      <c r="AK17" s="587"/>
      <c r="AL17" s="588">
        <v>0.1</v>
      </c>
      <c r="AM17" s="589"/>
      <c r="AN17" s="589"/>
      <c r="AO17" s="590"/>
      <c r="AP17" s="580" t="s">
        <v>262</v>
      </c>
      <c r="AQ17" s="581"/>
      <c r="AR17" s="581"/>
      <c r="AS17" s="581"/>
      <c r="AT17" s="581"/>
      <c r="AU17" s="581"/>
      <c r="AV17" s="581"/>
      <c r="AW17" s="581"/>
      <c r="AX17" s="581"/>
      <c r="AY17" s="581"/>
      <c r="AZ17" s="581"/>
      <c r="BA17" s="581"/>
      <c r="BB17" s="581"/>
      <c r="BC17" s="581"/>
      <c r="BD17" s="581"/>
      <c r="BE17" s="581"/>
      <c r="BF17" s="582"/>
      <c r="BG17" s="583" t="s">
        <v>122</v>
      </c>
      <c r="BH17" s="584"/>
      <c r="BI17" s="584"/>
      <c r="BJ17" s="584"/>
      <c r="BK17" s="584"/>
      <c r="BL17" s="584"/>
      <c r="BM17" s="584"/>
      <c r="BN17" s="585"/>
      <c r="BO17" s="586" t="s">
        <v>122</v>
      </c>
      <c r="BP17" s="586"/>
      <c r="BQ17" s="586"/>
      <c r="BR17" s="586"/>
      <c r="BS17" s="592" t="s">
        <v>122</v>
      </c>
      <c r="BT17" s="584"/>
      <c r="BU17" s="584"/>
      <c r="BV17" s="584"/>
      <c r="BW17" s="584"/>
      <c r="BX17" s="584"/>
      <c r="BY17" s="584"/>
      <c r="BZ17" s="584"/>
      <c r="CA17" s="584"/>
      <c r="CB17" s="593"/>
      <c r="CD17" s="580" t="s">
        <v>263</v>
      </c>
      <c r="CE17" s="581"/>
      <c r="CF17" s="581"/>
      <c r="CG17" s="581"/>
      <c r="CH17" s="581"/>
      <c r="CI17" s="581"/>
      <c r="CJ17" s="581"/>
      <c r="CK17" s="581"/>
      <c r="CL17" s="581"/>
      <c r="CM17" s="581"/>
      <c r="CN17" s="581"/>
      <c r="CO17" s="581"/>
      <c r="CP17" s="581"/>
      <c r="CQ17" s="582"/>
      <c r="CR17" s="583">
        <v>1162910</v>
      </c>
      <c r="CS17" s="584"/>
      <c r="CT17" s="584"/>
      <c r="CU17" s="584"/>
      <c r="CV17" s="584"/>
      <c r="CW17" s="584"/>
      <c r="CX17" s="584"/>
      <c r="CY17" s="585"/>
      <c r="CZ17" s="586">
        <v>16.3</v>
      </c>
      <c r="DA17" s="586"/>
      <c r="DB17" s="586"/>
      <c r="DC17" s="586"/>
      <c r="DD17" s="592" t="s">
        <v>122</v>
      </c>
      <c r="DE17" s="584"/>
      <c r="DF17" s="584"/>
      <c r="DG17" s="584"/>
      <c r="DH17" s="584"/>
      <c r="DI17" s="584"/>
      <c r="DJ17" s="584"/>
      <c r="DK17" s="584"/>
      <c r="DL17" s="584"/>
      <c r="DM17" s="584"/>
      <c r="DN17" s="584"/>
      <c r="DO17" s="584"/>
      <c r="DP17" s="585"/>
      <c r="DQ17" s="592">
        <v>1145699</v>
      </c>
      <c r="DR17" s="584"/>
      <c r="DS17" s="584"/>
      <c r="DT17" s="584"/>
      <c r="DU17" s="584"/>
      <c r="DV17" s="584"/>
      <c r="DW17" s="584"/>
      <c r="DX17" s="584"/>
      <c r="DY17" s="584"/>
      <c r="DZ17" s="584"/>
      <c r="EA17" s="584"/>
      <c r="EB17" s="584"/>
      <c r="EC17" s="593"/>
    </row>
    <row r="18" spans="2:133" ht="11.25" customHeight="1" x14ac:dyDescent="0.15">
      <c r="B18" s="580" t="s">
        <v>264</v>
      </c>
      <c r="C18" s="581"/>
      <c r="D18" s="581"/>
      <c r="E18" s="581"/>
      <c r="F18" s="581"/>
      <c r="G18" s="581"/>
      <c r="H18" s="581"/>
      <c r="I18" s="581"/>
      <c r="J18" s="581"/>
      <c r="K18" s="581"/>
      <c r="L18" s="581"/>
      <c r="M18" s="581"/>
      <c r="N18" s="581"/>
      <c r="O18" s="581"/>
      <c r="P18" s="581"/>
      <c r="Q18" s="582"/>
      <c r="R18" s="583">
        <v>3871235</v>
      </c>
      <c r="S18" s="584"/>
      <c r="T18" s="584"/>
      <c r="U18" s="584"/>
      <c r="V18" s="584"/>
      <c r="W18" s="584"/>
      <c r="X18" s="584"/>
      <c r="Y18" s="585"/>
      <c r="Z18" s="586">
        <v>50.4</v>
      </c>
      <c r="AA18" s="586"/>
      <c r="AB18" s="586"/>
      <c r="AC18" s="586"/>
      <c r="AD18" s="587">
        <v>3392936</v>
      </c>
      <c r="AE18" s="587"/>
      <c r="AF18" s="587"/>
      <c r="AG18" s="587"/>
      <c r="AH18" s="587"/>
      <c r="AI18" s="587"/>
      <c r="AJ18" s="587"/>
      <c r="AK18" s="587"/>
      <c r="AL18" s="588">
        <v>74.599999999999994</v>
      </c>
      <c r="AM18" s="589"/>
      <c r="AN18" s="589"/>
      <c r="AO18" s="590"/>
      <c r="AP18" s="580" t="s">
        <v>265</v>
      </c>
      <c r="AQ18" s="581"/>
      <c r="AR18" s="581"/>
      <c r="AS18" s="581"/>
      <c r="AT18" s="581"/>
      <c r="AU18" s="581"/>
      <c r="AV18" s="581"/>
      <c r="AW18" s="581"/>
      <c r="AX18" s="581"/>
      <c r="AY18" s="581"/>
      <c r="AZ18" s="581"/>
      <c r="BA18" s="581"/>
      <c r="BB18" s="581"/>
      <c r="BC18" s="581"/>
      <c r="BD18" s="581"/>
      <c r="BE18" s="581"/>
      <c r="BF18" s="582"/>
      <c r="BG18" s="583" t="s">
        <v>122</v>
      </c>
      <c r="BH18" s="584"/>
      <c r="BI18" s="584"/>
      <c r="BJ18" s="584"/>
      <c r="BK18" s="584"/>
      <c r="BL18" s="584"/>
      <c r="BM18" s="584"/>
      <c r="BN18" s="585"/>
      <c r="BO18" s="586" t="s">
        <v>122</v>
      </c>
      <c r="BP18" s="586"/>
      <c r="BQ18" s="586"/>
      <c r="BR18" s="586"/>
      <c r="BS18" s="592" t="s">
        <v>132</v>
      </c>
      <c r="BT18" s="584"/>
      <c r="BU18" s="584"/>
      <c r="BV18" s="584"/>
      <c r="BW18" s="584"/>
      <c r="BX18" s="584"/>
      <c r="BY18" s="584"/>
      <c r="BZ18" s="584"/>
      <c r="CA18" s="584"/>
      <c r="CB18" s="593"/>
      <c r="CD18" s="580" t="s">
        <v>266</v>
      </c>
      <c r="CE18" s="581"/>
      <c r="CF18" s="581"/>
      <c r="CG18" s="581"/>
      <c r="CH18" s="581"/>
      <c r="CI18" s="581"/>
      <c r="CJ18" s="581"/>
      <c r="CK18" s="581"/>
      <c r="CL18" s="581"/>
      <c r="CM18" s="581"/>
      <c r="CN18" s="581"/>
      <c r="CO18" s="581"/>
      <c r="CP18" s="581"/>
      <c r="CQ18" s="582"/>
      <c r="CR18" s="583" t="s">
        <v>132</v>
      </c>
      <c r="CS18" s="584"/>
      <c r="CT18" s="584"/>
      <c r="CU18" s="584"/>
      <c r="CV18" s="584"/>
      <c r="CW18" s="584"/>
      <c r="CX18" s="584"/>
      <c r="CY18" s="585"/>
      <c r="CZ18" s="586" t="s">
        <v>122</v>
      </c>
      <c r="DA18" s="586"/>
      <c r="DB18" s="586"/>
      <c r="DC18" s="586"/>
      <c r="DD18" s="592" t="s">
        <v>122</v>
      </c>
      <c r="DE18" s="584"/>
      <c r="DF18" s="584"/>
      <c r="DG18" s="584"/>
      <c r="DH18" s="584"/>
      <c r="DI18" s="584"/>
      <c r="DJ18" s="584"/>
      <c r="DK18" s="584"/>
      <c r="DL18" s="584"/>
      <c r="DM18" s="584"/>
      <c r="DN18" s="584"/>
      <c r="DO18" s="584"/>
      <c r="DP18" s="585"/>
      <c r="DQ18" s="592" t="s">
        <v>132</v>
      </c>
      <c r="DR18" s="584"/>
      <c r="DS18" s="584"/>
      <c r="DT18" s="584"/>
      <c r="DU18" s="584"/>
      <c r="DV18" s="584"/>
      <c r="DW18" s="584"/>
      <c r="DX18" s="584"/>
      <c r="DY18" s="584"/>
      <c r="DZ18" s="584"/>
      <c r="EA18" s="584"/>
      <c r="EB18" s="584"/>
      <c r="EC18" s="593"/>
    </row>
    <row r="19" spans="2:133" ht="11.25" customHeight="1" x14ac:dyDescent="0.15">
      <c r="B19" s="580" t="s">
        <v>267</v>
      </c>
      <c r="C19" s="581"/>
      <c r="D19" s="581"/>
      <c r="E19" s="581"/>
      <c r="F19" s="581"/>
      <c r="G19" s="581"/>
      <c r="H19" s="581"/>
      <c r="I19" s="581"/>
      <c r="J19" s="581"/>
      <c r="K19" s="581"/>
      <c r="L19" s="581"/>
      <c r="M19" s="581"/>
      <c r="N19" s="581"/>
      <c r="O19" s="581"/>
      <c r="P19" s="581"/>
      <c r="Q19" s="582"/>
      <c r="R19" s="583">
        <v>3392936</v>
      </c>
      <c r="S19" s="584"/>
      <c r="T19" s="584"/>
      <c r="U19" s="584"/>
      <c r="V19" s="584"/>
      <c r="W19" s="584"/>
      <c r="X19" s="584"/>
      <c r="Y19" s="585"/>
      <c r="Z19" s="586">
        <v>44.2</v>
      </c>
      <c r="AA19" s="586"/>
      <c r="AB19" s="586"/>
      <c r="AC19" s="586"/>
      <c r="AD19" s="587">
        <v>3392936</v>
      </c>
      <c r="AE19" s="587"/>
      <c r="AF19" s="587"/>
      <c r="AG19" s="587"/>
      <c r="AH19" s="587"/>
      <c r="AI19" s="587"/>
      <c r="AJ19" s="587"/>
      <c r="AK19" s="587"/>
      <c r="AL19" s="588">
        <v>74.599999999999994</v>
      </c>
      <c r="AM19" s="589"/>
      <c r="AN19" s="589"/>
      <c r="AO19" s="590"/>
      <c r="AP19" s="580" t="s">
        <v>268</v>
      </c>
      <c r="AQ19" s="581"/>
      <c r="AR19" s="581"/>
      <c r="AS19" s="581"/>
      <c r="AT19" s="581"/>
      <c r="AU19" s="581"/>
      <c r="AV19" s="581"/>
      <c r="AW19" s="581"/>
      <c r="AX19" s="581"/>
      <c r="AY19" s="581"/>
      <c r="AZ19" s="581"/>
      <c r="BA19" s="581"/>
      <c r="BB19" s="581"/>
      <c r="BC19" s="581"/>
      <c r="BD19" s="581"/>
      <c r="BE19" s="581"/>
      <c r="BF19" s="582"/>
      <c r="BG19" s="583">
        <v>102</v>
      </c>
      <c r="BH19" s="584"/>
      <c r="BI19" s="584"/>
      <c r="BJ19" s="584"/>
      <c r="BK19" s="584"/>
      <c r="BL19" s="584"/>
      <c r="BM19" s="584"/>
      <c r="BN19" s="585"/>
      <c r="BO19" s="586">
        <v>0</v>
      </c>
      <c r="BP19" s="586"/>
      <c r="BQ19" s="586"/>
      <c r="BR19" s="586"/>
      <c r="BS19" s="592" t="s">
        <v>122</v>
      </c>
      <c r="BT19" s="584"/>
      <c r="BU19" s="584"/>
      <c r="BV19" s="584"/>
      <c r="BW19" s="584"/>
      <c r="BX19" s="584"/>
      <c r="BY19" s="584"/>
      <c r="BZ19" s="584"/>
      <c r="CA19" s="584"/>
      <c r="CB19" s="593"/>
      <c r="CD19" s="580" t="s">
        <v>269</v>
      </c>
      <c r="CE19" s="581"/>
      <c r="CF19" s="581"/>
      <c r="CG19" s="581"/>
      <c r="CH19" s="581"/>
      <c r="CI19" s="581"/>
      <c r="CJ19" s="581"/>
      <c r="CK19" s="581"/>
      <c r="CL19" s="581"/>
      <c r="CM19" s="581"/>
      <c r="CN19" s="581"/>
      <c r="CO19" s="581"/>
      <c r="CP19" s="581"/>
      <c r="CQ19" s="582"/>
      <c r="CR19" s="583" t="s">
        <v>122</v>
      </c>
      <c r="CS19" s="584"/>
      <c r="CT19" s="584"/>
      <c r="CU19" s="584"/>
      <c r="CV19" s="584"/>
      <c r="CW19" s="584"/>
      <c r="CX19" s="584"/>
      <c r="CY19" s="585"/>
      <c r="CZ19" s="586" t="s">
        <v>122</v>
      </c>
      <c r="DA19" s="586"/>
      <c r="DB19" s="586"/>
      <c r="DC19" s="586"/>
      <c r="DD19" s="592" t="s">
        <v>122</v>
      </c>
      <c r="DE19" s="584"/>
      <c r="DF19" s="584"/>
      <c r="DG19" s="584"/>
      <c r="DH19" s="584"/>
      <c r="DI19" s="584"/>
      <c r="DJ19" s="584"/>
      <c r="DK19" s="584"/>
      <c r="DL19" s="584"/>
      <c r="DM19" s="584"/>
      <c r="DN19" s="584"/>
      <c r="DO19" s="584"/>
      <c r="DP19" s="585"/>
      <c r="DQ19" s="592" t="s">
        <v>122</v>
      </c>
      <c r="DR19" s="584"/>
      <c r="DS19" s="584"/>
      <c r="DT19" s="584"/>
      <c r="DU19" s="584"/>
      <c r="DV19" s="584"/>
      <c r="DW19" s="584"/>
      <c r="DX19" s="584"/>
      <c r="DY19" s="584"/>
      <c r="DZ19" s="584"/>
      <c r="EA19" s="584"/>
      <c r="EB19" s="584"/>
      <c r="EC19" s="593"/>
    </row>
    <row r="20" spans="2:133" ht="11.25" customHeight="1" x14ac:dyDescent="0.15">
      <c r="B20" s="580" t="s">
        <v>270</v>
      </c>
      <c r="C20" s="581"/>
      <c r="D20" s="581"/>
      <c r="E20" s="581"/>
      <c r="F20" s="581"/>
      <c r="G20" s="581"/>
      <c r="H20" s="581"/>
      <c r="I20" s="581"/>
      <c r="J20" s="581"/>
      <c r="K20" s="581"/>
      <c r="L20" s="581"/>
      <c r="M20" s="581"/>
      <c r="N20" s="581"/>
      <c r="O20" s="581"/>
      <c r="P20" s="581"/>
      <c r="Q20" s="582"/>
      <c r="R20" s="583">
        <v>478292</v>
      </c>
      <c r="S20" s="584"/>
      <c r="T20" s="584"/>
      <c r="U20" s="584"/>
      <c r="V20" s="584"/>
      <c r="W20" s="584"/>
      <c r="X20" s="584"/>
      <c r="Y20" s="585"/>
      <c r="Z20" s="586">
        <v>6.2</v>
      </c>
      <c r="AA20" s="586"/>
      <c r="AB20" s="586"/>
      <c r="AC20" s="586"/>
      <c r="AD20" s="587" t="s">
        <v>122</v>
      </c>
      <c r="AE20" s="587"/>
      <c r="AF20" s="587"/>
      <c r="AG20" s="587"/>
      <c r="AH20" s="587"/>
      <c r="AI20" s="587"/>
      <c r="AJ20" s="587"/>
      <c r="AK20" s="587"/>
      <c r="AL20" s="588" t="s">
        <v>132</v>
      </c>
      <c r="AM20" s="589"/>
      <c r="AN20" s="589"/>
      <c r="AO20" s="590"/>
      <c r="AP20" s="580" t="s">
        <v>271</v>
      </c>
      <c r="AQ20" s="581"/>
      <c r="AR20" s="581"/>
      <c r="AS20" s="581"/>
      <c r="AT20" s="581"/>
      <c r="AU20" s="581"/>
      <c r="AV20" s="581"/>
      <c r="AW20" s="581"/>
      <c r="AX20" s="581"/>
      <c r="AY20" s="581"/>
      <c r="AZ20" s="581"/>
      <c r="BA20" s="581"/>
      <c r="BB20" s="581"/>
      <c r="BC20" s="581"/>
      <c r="BD20" s="581"/>
      <c r="BE20" s="581"/>
      <c r="BF20" s="582"/>
      <c r="BG20" s="583">
        <v>102</v>
      </c>
      <c r="BH20" s="584"/>
      <c r="BI20" s="584"/>
      <c r="BJ20" s="584"/>
      <c r="BK20" s="584"/>
      <c r="BL20" s="584"/>
      <c r="BM20" s="584"/>
      <c r="BN20" s="585"/>
      <c r="BO20" s="586">
        <v>0</v>
      </c>
      <c r="BP20" s="586"/>
      <c r="BQ20" s="586"/>
      <c r="BR20" s="586"/>
      <c r="BS20" s="592" t="s">
        <v>122</v>
      </c>
      <c r="BT20" s="584"/>
      <c r="BU20" s="584"/>
      <c r="BV20" s="584"/>
      <c r="BW20" s="584"/>
      <c r="BX20" s="584"/>
      <c r="BY20" s="584"/>
      <c r="BZ20" s="584"/>
      <c r="CA20" s="584"/>
      <c r="CB20" s="593"/>
      <c r="CD20" s="580" t="s">
        <v>272</v>
      </c>
      <c r="CE20" s="581"/>
      <c r="CF20" s="581"/>
      <c r="CG20" s="581"/>
      <c r="CH20" s="581"/>
      <c r="CI20" s="581"/>
      <c r="CJ20" s="581"/>
      <c r="CK20" s="581"/>
      <c r="CL20" s="581"/>
      <c r="CM20" s="581"/>
      <c r="CN20" s="581"/>
      <c r="CO20" s="581"/>
      <c r="CP20" s="581"/>
      <c r="CQ20" s="582"/>
      <c r="CR20" s="583">
        <v>7139044</v>
      </c>
      <c r="CS20" s="584"/>
      <c r="CT20" s="584"/>
      <c r="CU20" s="584"/>
      <c r="CV20" s="584"/>
      <c r="CW20" s="584"/>
      <c r="CX20" s="584"/>
      <c r="CY20" s="585"/>
      <c r="CZ20" s="586">
        <v>100</v>
      </c>
      <c r="DA20" s="586"/>
      <c r="DB20" s="586"/>
      <c r="DC20" s="586"/>
      <c r="DD20" s="592">
        <v>868233</v>
      </c>
      <c r="DE20" s="584"/>
      <c r="DF20" s="584"/>
      <c r="DG20" s="584"/>
      <c r="DH20" s="584"/>
      <c r="DI20" s="584"/>
      <c r="DJ20" s="584"/>
      <c r="DK20" s="584"/>
      <c r="DL20" s="584"/>
      <c r="DM20" s="584"/>
      <c r="DN20" s="584"/>
      <c r="DO20" s="584"/>
      <c r="DP20" s="585"/>
      <c r="DQ20" s="592">
        <v>5549861</v>
      </c>
      <c r="DR20" s="584"/>
      <c r="DS20" s="584"/>
      <c r="DT20" s="584"/>
      <c r="DU20" s="584"/>
      <c r="DV20" s="584"/>
      <c r="DW20" s="584"/>
      <c r="DX20" s="584"/>
      <c r="DY20" s="584"/>
      <c r="DZ20" s="584"/>
      <c r="EA20" s="584"/>
      <c r="EB20" s="584"/>
      <c r="EC20" s="593"/>
    </row>
    <row r="21" spans="2:133" ht="11.25" customHeight="1" x14ac:dyDescent="0.15">
      <c r="B21" s="580" t="s">
        <v>273</v>
      </c>
      <c r="C21" s="581"/>
      <c r="D21" s="581"/>
      <c r="E21" s="581"/>
      <c r="F21" s="581"/>
      <c r="G21" s="581"/>
      <c r="H21" s="581"/>
      <c r="I21" s="581"/>
      <c r="J21" s="581"/>
      <c r="K21" s="581"/>
      <c r="L21" s="581"/>
      <c r="M21" s="581"/>
      <c r="N21" s="581"/>
      <c r="O21" s="581"/>
      <c r="P21" s="581"/>
      <c r="Q21" s="582"/>
      <c r="R21" s="583">
        <v>7</v>
      </c>
      <c r="S21" s="584"/>
      <c r="T21" s="584"/>
      <c r="U21" s="584"/>
      <c r="V21" s="584"/>
      <c r="W21" s="584"/>
      <c r="X21" s="584"/>
      <c r="Y21" s="585"/>
      <c r="Z21" s="586">
        <v>0</v>
      </c>
      <c r="AA21" s="586"/>
      <c r="AB21" s="586"/>
      <c r="AC21" s="586"/>
      <c r="AD21" s="587" t="s">
        <v>132</v>
      </c>
      <c r="AE21" s="587"/>
      <c r="AF21" s="587"/>
      <c r="AG21" s="587"/>
      <c r="AH21" s="587"/>
      <c r="AI21" s="587"/>
      <c r="AJ21" s="587"/>
      <c r="AK21" s="587"/>
      <c r="AL21" s="588" t="s">
        <v>122</v>
      </c>
      <c r="AM21" s="589"/>
      <c r="AN21" s="589"/>
      <c r="AO21" s="590"/>
      <c r="AP21" s="580" t="s">
        <v>274</v>
      </c>
      <c r="AQ21" s="595"/>
      <c r="AR21" s="595"/>
      <c r="AS21" s="595"/>
      <c r="AT21" s="595"/>
      <c r="AU21" s="595"/>
      <c r="AV21" s="595"/>
      <c r="AW21" s="595"/>
      <c r="AX21" s="595"/>
      <c r="AY21" s="595"/>
      <c r="AZ21" s="595"/>
      <c r="BA21" s="595"/>
      <c r="BB21" s="595"/>
      <c r="BC21" s="595"/>
      <c r="BD21" s="595"/>
      <c r="BE21" s="595"/>
      <c r="BF21" s="596"/>
      <c r="BG21" s="583">
        <v>102</v>
      </c>
      <c r="BH21" s="584"/>
      <c r="BI21" s="584"/>
      <c r="BJ21" s="584"/>
      <c r="BK21" s="584"/>
      <c r="BL21" s="584"/>
      <c r="BM21" s="584"/>
      <c r="BN21" s="585"/>
      <c r="BO21" s="586">
        <v>0</v>
      </c>
      <c r="BP21" s="586"/>
      <c r="BQ21" s="586"/>
      <c r="BR21" s="586"/>
      <c r="BS21" s="592" t="s">
        <v>132</v>
      </c>
      <c r="BT21" s="584"/>
      <c r="BU21" s="584"/>
      <c r="BV21" s="584"/>
      <c r="BW21" s="584"/>
      <c r="BX21" s="584"/>
      <c r="BY21" s="584"/>
      <c r="BZ21" s="584"/>
      <c r="CA21" s="584"/>
      <c r="CB21" s="593"/>
      <c r="CD21" s="600"/>
      <c r="CE21" s="601"/>
      <c r="CF21" s="601"/>
      <c r="CG21" s="601"/>
      <c r="CH21" s="601"/>
      <c r="CI21" s="601"/>
      <c r="CJ21" s="601"/>
      <c r="CK21" s="601"/>
      <c r="CL21" s="601"/>
      <c r="CM21" s="601"/>
      <c r="CN21" s="601"/>
      <c r="CO21" s="601"/>
      <c r="CP21" s="601"/>
      <c r="CQ21" s="602"/>
      <c r="CR21" s="603"/>
      <c r="CS21" s="598"/>
      <c r="CT21" s="598"/>
      <c r="CU21" s="598"/>
      <c r="CV21" s="598"/>
      <c r="CW21" s="598"/>
      <c r="CX21" s="598"/>
      <c r="CY21" s="604"/>
      <c r="CZ21" s="605"/>
      <c r="DA21" s="605"/>
      <c r="DB21" s="605"/>
      <c r="DC21" s="605"/>
      <c r="DD21" s="597"/>
      <c r="DE21" s="598"/>
      <c r="DF21" s="598"/>
      <c r="DG21" s="598"/>
      <c r="DH21" s="598"/>
      <c r="DI21" s="598"/>
      <c r="DJ21" s="598"/>
      <c r="DK21" s="598"/>
      <c r="DL21" s="598"/>
      <c r="DM21" s="598"/>
      <c r="DN21" s="598"/>
      <c r="DO21" s="598"/>
      <c r="DP21" s="604"/>
      <c r="DQ21" s="597"/>
      <c r="DR21" s="598"/>
      <c r="DS21" s="598"/>
      <c r="DT21" s="598"/>
      <c r="DU21" s="598"/>
      <c r="DV21" s="598"/>
      <c r="DW21" s="598"/>
      <c r="DX21" s="598"/>
      <c r="DY21" s="598"/>
      <c r="DZ21" s="598"/>
      <c r="EA21" s="598"/>
      <c r="EB21" s="598"/>
      <c r="EC21" s="599"/>
    </row>
    <row r="22" spans="2:133" ht="11.25" customHeight="1" x14ac:dyDescent="0.15">
      <c r="B22" s="580" t="s">
        <v>275</v>
      </c>
      <c r="C22" s="581"/>
      <c r="D22" s="581"/>
      <c r="E22" s="581"/>
      <c r="F22" s="581"/>
      <c r="G22" s="581"/>
      <c r="H22" s="581"/>
      <c r="I22" s="581"/>
      <c r="J22" s="581"/>
      <c r="K22" s="581"/>
      <c r="L22" s="581"/>
      <c r="M22" s="581"/>
      <c r="N22" s="581"/>
      <c r="O22" s="581"/>
      <c r="P22" s="581"/>
      <c r="Q22" s="582"/>
      <c r="R22" s="583">
        <v>5004243</v>
      </c>
      <c r="S22" s="584"/>
      <c r="T22" s="584"/>
      <c r="U22" s="584"/>
      <c r="V22" s="584"/>
      <c r="W22" s="584"/>
      <c r="X22" s="584"/>
      <c r="Y22" s="585"/>
      <c r="Z22" s="586">
        <v>65.2</v>
      </c>
      <c r="AA22" s="586"/>
      <c r="AB22" s="586"/>
      <c r="AC22" s="586"/>
      <c r="AD22" s="587">
        <v>4525944</v>
      </c>
      <c r="AE22" s="587"/>
      <c r="AF22" s="587"/>
      <c r="AG22" s="587"/>
      <c r="AH22" s="587"/>
      <c r="AI22" s="587"/>
      <c r="AJ22" s="587"/>
      <c r="AK22" s="587"/>
      <c r="AL22" s="588">
        <v>99.4</v>
      </c>
      <c r="AM22" s="589"/>
      <c r="AN22" s="589"/>
      <c r="AO22" s="590"/>
      <c r="AP22" s="580" t="s">
        <v>276</v>
      </c>
      <c r="AQ22" s="595"/>
      <c r="AR22" s="595"/>
      <c r="AS22" s="595"/>
      <c r="AT22" s="595"/>
      <c r="AU22" s="595"/>
      <c r="AV22" s="595"/>
      <c r="AW22" s="595"/>
      <c r="AX22" s="595"/>
      <c r="AY22" s="595"/>
      <c r="AZ22" s="595"/>
      <c r="BA22" s="595"/>
      <c r="BB22" s="595"/>
      <c r="BC22" s="595"/>
      <c r="BD22" s="595"/>
      <c r="BE22" s="595"/>
      <c r="BF22" s="596"/>
      <c r="BG22" s="583" t="s">
        <v>122</v>
      </c>
      <c r="BH22" s="584"/>
      <c r="BI22" s="584"/>
      <c r="BJ22" s="584"/>
      <c r="BK22" s="584"/>
      <c r="BL22" s="584"/>
      <c r="BM22" s="584"/>
      <c r="BN22" s="585"/>
      <c r="BO22" s="586" t="s">
        <v>132</v>
      </c>
      <c r="BP22" s="586"/>
      <c r="BQ22" s="586"/>
      <c r="BR22" s="586"/>
      <c r="BS22" s="592" t="s">
        <v>122</v>
      </c>
      <c r="BT22" s="584"/>
      <c r="BU22" s="584"/>
      <c r="BV22" s="584"/>
      <c r="BW22" s="584"/>
      <c r="BX22" s="584"/>
      <c r="BY22" s="584"/>
      <c r="BZ22" s="584"/>
      <c r="CA22" s="584"/>
      <c r="CB22" s="593"/>
      <c r="CD22" s="565" t="s">
        <v>277</v>
      </c>
      <c r="CE22" s="566"/>
      <c r="CF22" s="566"/>
      <c r="CG22" s="566"/>
      <c r="CH22" s="566"/>
      <c r="CI22" s="566"/>
      <c r="CJ22" s="566"/>
      <c r="CK22" s="566"/>
      <c r="CL22" s="566"/>
      <c r="CM22" s="566"/>
      <c r="CN22" s="566"/>
      <c r="CO22" s="566"/>
      <c r="CP22" s="566"/>
      <c r="CQ22" s="566"/>
      <c r="CR22" s="566"/>
      <c r="CS22" s="566"/>
      <c r="CT22" s="566"/>
      <c r="CU22" s="566"/>
      <c r="CV22" s="566"/>
      <c r="CW22" s="566"/>
      <c r="CX22" s="566"/>
      <c r="CY22" s="566"/>
      <c r="CZ22" s="566"/>
      <c r="DA22" s="566"/>
      <c r="DB22" s="566"/>
      <c r="DC22" s="566"/>
      <c r="DD22" s="566"/>
      <c r="DE22" s="566"/>
      <c r="DF22" s="566"/>
      <c r="DG22" s="566"/>
      <c r="DH22" s="566"/>
      <c r="DI22" s="566"/>
      <c r="DJ22" s="566"/>
      <c r="DK22" s="566"/>
      <c r="DL22" s="566"/>
      <c r="DM22" s="566"/>
      <c r="DN22" s="566"/>
      <c r="DO22" s="566"/>
      <c r="DP22" s="566"/>
      <c r="DQ22" s="566"/>
      <c r="DR22" s="566"/>
      <c r="DS22" s="566"/>
      <c r="DT22" s="566"/>
      <c r="DU22" s="566"/>
      <c r="DV22" s="566"/>
      <c r="DW22" s="566"/>
      <c r="DX22" s="566"/>
      <c r="DY22" s="566"/>
      <c r="DZ22" s="566"/>
      <c r="EA22" s="566"/>
      <c r="EB22" s="566"/>
      <c r="EC22" s="567"/>
    </row>
    <row r="23" spans="2:133" ht="11.25" customHeight="1" x14ac:dyDescent="0.15">
      <c r="B23" s="580" t="s">
        <v>278</v>
      </c>
      <c r="C23" s="581"/>
      <c r="D23" s="581"/>
      <c r="E23" s="581"/>
      <c r="F23" s="581"/>
      <c r="G23" s="581"/>
      <c r="H23" s="581"/>
      <c r="I23" s="581"/>
      <c r="J23" s="581"/>
      <c r="K23" s="581"/>
      <c r="L23" s="581"/>
      <c r="M23" s="581"/>
      <c r="N23" s="581"/>
      <c r="O23" s="581"/>
      <c r="P23" s="581"/>
      <c r="Q23" s="582"/>
      <c r="R23" s="583">
        <v>851</v>
      </c>
      <c r="S23" s="584"/>
      <c r="T23" s="584"/>
      <c r="U23" s="584"/>
      <c r="V23" s="584"/>
      <c r="W23" s="584"/>
      <c r="X23" s="584"/>
      <c r="Y23" s="585"/>
      <c r="Z23" s="586">
        <v>0</v>
      </c>
      <c r="AA23" s="586"/>
      <c r="AB23" s="586"/>
      <c r="AC23" s="586"/>
      <c r="AD23" s="587">
        <v>851</v>
      </c>
      <c r="AE23" s="587"/>
      <c r="AF23" s="587"/>
      <c r="AG23" s="587"/>
      <c r="AH23" s="587"/>
      <c r="AI23" s="587"/>
      <c r="AJ23" s="587"/>
      <c r="AK23" s="587"/>
      <c r="AL23" s="588">
        <v>0</v>
      </c>
      <c r="AM23" s="589"/>
      <c r="AN23" s="589"/>
      <c r="AO23" s="590"/>
      <c r="AP23" s="580" t="s">
        <v>279</v>
      </c>
      <c r="AQ23" s="595"/>
      <c r="AR23" s="595"/>
      <c r="AS23" s="595"/>
      <c r="AT23" s="595"/>
      <c r="AU23" s="595"/>
      <c r="AV23" s="595"/>
      <c r="AW23" s="595"/>
      <c r="AX23" s="595"/>
      <c r="AY23" s="595"/>
      <c r="AZ23" s="595"/>
      <c r="BA23" s="595"/>
      <c r="BB23" s="595"/>
      <c r="BC23" s="595"/>
      <c r="BD23" s="595"/>
      <c r="BE23" s="595"/>
      <c r="BF23" s="596"/>
      <c r="BG23" s="583" t="s">
        <v>122</v>
      </c>
      <c r="BH23" s="584"/>
      <c r="BI23" s="584"/>
      <c r="BJ23" s="584"/>
      <c r="BK23" s="584"/>
      <c r="BL23" s="584"/>
      <c r="BM23" s="584"/>
      <c r="BN23" s="585"/>
      <c r="BO23" s="586" t="s">
        <v>132</v>
      </c>
      <c r="BP23" s="586"/>
      <c r="BQ23" s="586"/>
      <c r="BR23" s="586"/>
      <c r="BS23" s="592" t="s">
        <v>122</v>
      </c>
      <c r="BT23" s="584"/>
      <c r="BU23" s="584"/>
      <c r="BV23" s="584"/>
      <c r="BW23" s="584"/>
      <c r="BX23" s="584"/>
      <c r="BY23" s="584"/>
      <c r="BZ23" s="584"/>
      <c r="CA23" s="584"/>
      <c r="CB23" s="593"/>
      <c r="CD23" s="565" t="s">
        <v>219</v>
      </c>
      <c r="CE23" s="566"/>
      <c r="CF23" s="566"/>
      <c r="CG23" s="566"/>
      <c r="CH23" s="566"/>
      <c r="CI23" s="566"/>
      <c r="CJ23" s="566"/>
      <c r="CK23" s="566"/>
      <c r="CL23" s="566"/>
      <c r="CM23" s="566"/>
      <c r="CN23" s="566"/>
      <c r="CO23" s="566"/>
      <c r="CP23" s="566"/>
      <c r="CQ23" s="567"/>
      <c r="CR23" s="565" t="s">
        <v>280</v>
      </c>
      <c r="CS23" s="566"/>
      <c r="CT23" s="566"/>
      <c r="CU23" s="566"/>
      <c r="CV23" s="566"/>
      <c r="CW23" s="566"/>
      <c r="CX23" s="566"/>
      <c r="CY23" s="567"/>
      <c r="CZ23" s="565" t="s">
        <v>281</v>
      </c>
      <c r="DA23" s="566"/>
      <c r="DB23" s="566"/>
      <c r="DC23" s="567"/>
      <c r="DD23" s="565" t="s">
        <v>282</v>
      </c>
      <c r="DE23" s="566"/>
      <c r="DF23" s="566"/>
      <c r="DG23" s="566"/>
      <c r="DH23" s="566"/>
      <c r="DI23" s="566"/>
      <c r="DJ23" s="566"/>
      <c r="DK23" s="567"/>
      <c r="DL23" s="606" t="s">
        <v>283</v>
      </c>
      <c r="DM23" s="607"/>
      <c r="DN23" s="607"/>
      <c r="DO23" s="607"/>
      <c r="DP23" s="607"/>
      <c r="DQ23" s="607"/>
      <c r="DR23" s="607"/>
      <c r="DS23" s="607"/>
      <c r="DT23" s="607"/>
      <c r="DU23" s="607"/>
      <c r="DV23" s="608"/>
      <c r="DW23" s="565" t="s">
        <v>284</v>
      </c>
      <c r="DX23" s="566"/>
      <c r="DY23" s="566"/>
      <c r="DZ23" s="566"/>
      <c r="EA23" s="566"/>
      <c r="EB23" s="566"/>
      <c r="EC23" s="567"/>
    </row>
    <row r="24" spans="2:133" ht="11.25" customHeight="1" x14ac:dyDescent="0.15">
      <c r="B24" s="580" t="s">
        <v>285</v>
      </c>
      <c r="C24" s="581"/>
      <c r="D24" s="581"/>
      <c r="E24" s="581"/>
      <c r="F24" s="581"/>
      <c r="G24" s="581"/>
      <c r="H24" s="581"/>
      <c r="I24" s="581"/>
      <c r="J24" s="581"/>
      <c r="K24" s="581"/>
      <c r="L24" s="581"/>
      <c r="M24" s="581"/>
      <c r="N24" s="581"/>
      <c r="O24" s="581"/>
      <c r="P24" s="581"/>
      <c r="Q24" s="582"/>
      <c r="R24" s="583">
        <v>10872</v>
      </c>
      <c r="S24" s="584"/>
      <c r="T24" s="584"/>
      <c r="U24" s="584"/>
      <c r="V24" s="584"/>
      <c r="W24" s="584"/>
      <c r="X24" s="584"/>
      <c r="Y24" s="585"/>
      <c r="Z24" s="586">
        <v>0.1</v>
      </c>
      <c r="AA24" s="586"/>
      <c r="AB24" s="586"/>
      <c r="AC24" s="586"/>
      <c r="AD24" s="587" t="s">
        <v>122</v>
      </c>
      <c r="AE24" s="587"/>
      <c r="AF24" s="587"/>
      <c r="AG24" s="587"/>
      <c r="AH24" s="587"/>
      <c r="AI24" s="587"/>
      <c r="AJ24" s="587"/>
      <c r="AK24" s="587"/>
      <c r="AL24" s="588" t="s">
        <v>132</v>
      </c>
      <c r="AM24" s="589"/>
      <c r="AN24" s="589"/>
      <c r="AO24" s="590"/>
      <c r="AP24" s="580" t="s">
        <v>286</v>
      </c>
      <c r="AQ24" s="595"/>
      <c r="AR24" s="595"/>
      <c r="AS24" s="595"/>
      <c r="AT24" s="595"/>
      <c r="AU24" s="595"/>
      <c r="AV24" s="595"/>
      <c r="AW24" s="595"/>
      <c r="AX24" s="595"/>
      <c r="AY24" s="595"/>
      <c r="AZ24" s="595"/>
      <c r="BA24" s="595"/>
      <c r="BB24" s="595"/>
      <c r="BC24" s="595"/>
      <c r="BD24" s="595"/>
      <c r="BE24" s="595"/>
      <c r="BF24" s="596"/>
      <c r="BG24" s="583" t="s">
        <v>132</v>
      </c>
      <c r="BH24" s="584"/>
      <c r="BI24" s="584"/>
      <c r="BJ24" s="584"/>
      <c r="BK24" s="584"/>
      <c r="BL24" s="584"/>
      <c r="BM24" s="584"/>
      <c r="BN24" s="585"/>
      <c r="BO24" s="586" t="s">
        <v>122</v>
      </c>
      <c r="BP24" s="586"/>
      <c r="BQ24" s="586"/>
      <c r="BR24" s="586"/>
      <c r="BS24" s="592" t="s">
        <v>122</v>
      </c>
      <c r="BT24" s="584"/>
      <c r="BU24" s="584"/>
      <c r="BV24" s="584"/>
      <c r="BW24" s="584"/>
      <c r="BX24" s="584"/>
      <c r="BY24" s="584"/>
      <c r="BZ24" s="584"/>
      <c r="CA24" s="584"/>
      <c r="CB24" s="593"/>
      <c r="CD24" s="569" t="s">
        <v>287</v>
      </c>
      <c r="CE24" s="570"/>
      <c r="CF24" s="570"/>
      <c r="CG24" s="570"/>
      <c r="CH24" s="570"/>
      <c r="CI24" s="570"/>
      <c r="CJ24" s="570"/>
      <c r="CK24" s="570"/>
      <c r="CL24" s="570"/>
      <c r="CM24" s="570"/>
      <c r="CN24" s="570"/>
      <c r="CO24" s="570"/>
      <c r="CP24" s="570"/>
      <c r="CQ24" s="571"/>
      <c r="CR24" s="572">
        <v>2903575</v>
      </c>
      <c r="CS24" s="573"/>
      <c r="CT24" s="573"/>
      <c r="CU24" s="573"/>
      <c r="CV24" s="573"/>
      <c r="CW24" s="573"/>
      <c r="CX24" s="573"/>
      <c r="CY24" s="574"/>
      <c r="CZ24" s="577">
        <v>40.700000000000003</v>
      </c>
      <c r="DA24" s="578"/>
      <c r="DB24" s="578"/>
      <c r="DC24" s="594"/>
      <c r="DD24" s="609">
        <v>2557427</v>
      </c>
      <c r="DE24" s="573"/>
      <c r="DF24" s="573"/>
      <c r="DG24" s="573"/>
      <c r="DH24" s="573"/>
      <c r="DI24" s="573"/>
      <c r="DJ24" s="573"/>
      <c r="DK24" s="574"/>
      <c r="DL24" s="609">
        <v>2520528</v>
      </c>
      <c r="DM24" s="573"/>
      <c r="DN24" s="573"/>
      <c r="DO24" s="573"/>
      <c r="DP24" s="573"/>
      <c r="DQ24" s="573"/>
      <c r="DR24" s="573"/>
      <c r="DS24" s="573"/>
      <c r="DT24" s="573"/>
      <c r="DU24" s="573"/>
      <c r="DV24" s="574"/>
      <c r="DW24" s="577">
        <v>53.2</v>
      </c>
      <c r="DX24" s="578"/>
      <c r="DY24" s="578"/>
      <c r="DZ24" s="578"/>
      <c r="EA24" s="578"/>
      <c r="EB24" s="578"/>
      <c r="EC24" s="579"/>
    </row>
    <row r="25" spans="2:133" ht="11.25" customHeight="1" x14ac:dyDescent="0.15">
      <c r="B25" s="580" t="s">
        <v>288</v>
      </c>
      <c r="C25" s="581"/>
      <c r="D25" s="581"/>
      <c r="E25" s="581"/>
      <c r="F25" s="581"/>
      <c r="G25" s="581"/>
      <c r="H25" s="581"/>
      <c r="I25" s="581"/>
      <c r="J25" s="581"/>
      <c r="K25" s="581"/>
      <c r="L25" s="581"/>
      <c r="M25" s="581"/>
      <c r="N25" s="581"/>
      <c r="O25" s="581"/>
      <c r="P25" s="581"/>
      <c r="Q25" s="582"/>
      <c r="R25" s="583">
        <v>99757</v>
      </c>
      <c r="S25" s="584"/>
      <c r="T25" s="584"/>
      <c r="U25" s="584"/>
      <c r="V25" s="584"/>
      <c r="W25" s="584"/>
      <c r="X25" s="584"/>
      <c r="Y25" s="585"/>
      <c r="Z25" s="586">
        <v>1.3</v>
      </c>
      <c r="AA25" s="586"/>
      <c r="AB25" s="586"/>
      <c r="AC25" s="586"/>
      <c r="AD25" s="587">
        <v>2148</v>
      </c>
      <c r="AE25" s="587"/>
      <c r="AF25" s="587"/>
      <c r="AG25" s="587"/>
      <c r="AH25" s="587"/>
      <c r="AI25" s="587"/>
      <c r="AJ25" s="587"/>
      <c r="AK25" s="587"/>
      <c r="AL25" s="588">
        <v>0</v>
      </c>
      <c r="AM25" s="589"/>
      <c r="AN25" s="589"/>
      <c r="AO25" s="590"/>
      <c r="AP25" s="580" t="s">
        <v>289</v>
      </c>
      <c r="AQ25" s="595"/>
      <c r="AR25" s="595"/>
      <c r="AS25" s="595"/>
      <c r="AT25" s="595"/>
      <c r="AU25" s="595"/>
      <c r="AV25" s="595"/>
      <c r="AW25" s="595"/>
      <c r="AX25" s="595"/>
      <c r="AY25" s="595"/>
      <c r="AZ25" s="595"/>
      <c r="BA25" s="595"/>
      <c r="BB25" s="595"/>
      <c r="BC25" s="595"/>
      <c r="BD25" s="595"/>
      <c r="BE25" s="595"/>
      <c r="BF25" s="596"/>
      <c r="BG25" s="583" t="s">
        <v>122</v>
      </c>
      <c r="BH25" s="584"/>
      <c r="BI25" s="584"/>
      <c r="BJ25" s="584"/>
      <c r="BK25" s="584"/>
      <c r="BL25" s="584"/>
      <c r="BM25" s="584"/>
      <c r="BN25" s="585"/>
      <c r="BO25" s="586" t="s">
        <v>132</v>
      </c>
      <c r="BP25" s="586"/>
      <c r="BQ25" s="586"/>
      <c r="BR25" s="586"/>
      <c r="BS25" s="592" t="s">
        <v>132</v>
      </c>
      <c r="BT25" s="584"/>
      <c r="BU25" s="584"/>
      <c r="BV25" s="584"/>
      <c r="BW25" s="584"/>
      <c r="BX25" s="584"/>
      <c r="BY25" s="584"/>
      <c r="BZ25" s="584"/>
      <c r="CA25" s="584"/>
      <c r="CB25" s="593"/>
      <c r="CD25" s="580" t="s">
        <v>290</v>
      </c>
      <c r="CE25" s="581"/>
      <c r="CF25" s="581"/>
      <c r="CG25" s="581"/>
      <c r="CH25" s="581"/>
      <c r="CI25" s="581"/>
      <c r="CJ25" s="581"/>
      <c r="CK25" s="581"/>
      <c r="CL25" s="581"/>
      <c r="CM25" s="581"/>
      <c r="CN25" s="581"/>
      <c r="CO25" s="581"/>
      <c r="CP25" s="581"/>
      <c r="CQ25" s="582"/>
      <c r="CR25" s="583">
        <v>1270249</v>
      </c>
      <c r="CS25" s="612"/>
      <c r="CT25" s="612"/>
      <c r="CU25" s="612"/>
      <c r="CV25" s="612"/>
      <c r="CW25" s="612"/>
      <c r="CX25" s="612"/>
      <c r="CY25" s="613"/>
      <c r="CZ25" s="588">
        <v>17.8</v>
      </c>
      <c r="DA25" s="610"/>
      <c r="DB25" s="610"/>
      <c r="DC25" s="614"/>
      <c r="DD25" s="592">
        <v>1250075</v>
      </c>
      <c r="DE25" s="612"/>
      <c r="DF25" s="612"/>
      <c r="DG25" s="612"/>
      <c r="DH25" s="612"/>
      <c r="DI25" s="612"/>
      <c r="DJ25" s="612"/>
      <c r="DK25" s="613"/>
      <c r="DL25" s="592">
        <v>1213338</v>
      </c>
      <c r="DM25" s="612"/>
      <c r="DN25" s="612"/>
      <c r="DO25" s="612"/>
      <c r="DP25" s="612"/>
      <c r="DQ25" s="612"/>
      <c r="DR25" s="612"/>
      <c r="DS25" s="612"/>
      <c r="DT25" s="612"/>
      <c r="DU25" s="612"/>
      <c r="DV25" s="613"/>
      <c r="DW25" s="588">
        <v>25.6</v>
      </c>
      <c r="DX25" s="610"/>
      <c r="DY25" s="610"/>
      <c r="DZ25" s="610"/>
      <c r="EA25" s="610"/>
      <c r="EB25" s="610"/>
      <c r="EC25" s="611"/>
    </row>
    <row r="26" spans="2:133" ht="11.25" customHeight="1" x14ac:dyDescent="0.15">
      <c r="B26" s="580" t="s">
        <v>291</v>
      </c>
      <c r="C26" s="581"/>
      <c r="D26" s="581"/>
      <c r="E26" s="581"/>
      <c r="F26" s="581"/>
      <c r="G26" s="581"/>
      <c r="H26" s="581"/>
      <c r="I26" s="581"/>
      <c r="J26" s="581"/>
      <c r="K26" s="581"/>
      <c r="L26" s="581"/>
      <c r="M26" s="581"/>
      <c r="N26" s="581"/>
      <c r="O26" s="581"/>
      <c r="P26" s="581"/>
      <c r="Q26" s="582"/>
      <c r="R26" s="583">
        <v>39452</v>
      </c>
      <c r="S26" s="584"/>
      <c r="T26" s="584"/>
      <c r="U26" s="584"/>
      <c r="V26" s="584"/>
      <c r="W26" s="584"/>
      <c r="X26" s="584"/>
      <c r="Y26" s="585"/>
      <c r="Z26" s="586">
        <v>0.5</v>
      </c>
      <c r="AA26" s="586"/>
      <c r="AB26" s="586"/>
      <c r="AC26" s="586"/>
      <c r="AD26" s="587" t="s">
        <v>122</v>
      </c>
      <c r="AE26" s="587"/>
      <c r="AF26" s="587"/>
      <c r="AG26" s="587"/>
      <c r="AH26" s="587"/>
      <c r="AI26" s="587"/>
      <c r="AJ26" s="587"/>
      <c r="AK26" s="587"/>
      <c r="AL26" s="588" t="s">
        <v>122</v>
      </c>
      <c r="AM26" s="589"/>
      <c r="AN26" s="589"/>
      <c r="AO26" s="590"/>
      <c r="AP26" s="580" t="s">
        <v>292</v>
      </c>
      <c r="AQ26" s="595"/>
      <c r="AR26" s="595"/>
      <c r="AS26" s="595"/>
      <c r="AT26" s="595"/>
      <c r="AU26" s="595"/>
      <c r="AV26" s="595"/>
      <c r="AW26" s="595"/>
      <c r="AX26" s="595"/>
      <c r="AY26" s="595"/>
      <c r="AZ26" s="595"/>
      <c r="BA26" s="595"/>
      <c r="BB26" s="595"/>
      <c r="BC26" s="595"/>
      <c r="BD26" s="595"/>
      <c r="BE26" s="595"/>
      <c r="BF26" s="596"/>
      <c r="BG26" s="583" t="s">
        <v>122</v>
      </c>
      <c r="BH26" s="584"/>
      <c r="BI26" s="584"/>
      <c r="BJ26" s="584"/>
      <c r="BK26" s="584"/>
      <c r="BL26" s="584"/>
      <c r="BM26" s="584"/>
      <c r="BN26" s="585"/>
      <c r="BO26" s="586" t="s">
        <v>122</v>
      </c>
      <c r="BP26" s="586"/>
      <c r="BQ26" s="586"/>
      <c r="BR26" s="586"/>
      <c r="BS26" s="592" t="s">
        <v>132</v>
      </c>
      <c r="BT26" s="584"/>
      <c r="BU26" s="584"/>
      <c r="BV26" s="584"/>
      <c r="BW26" s="584"/>
      <c r="BX26" s="584"/>
      <c r="BY26" s="584"/>
      <c r="BZ26" s="584"/>
      <c r="CA26" s="584"/>
      <c r="CB26" s="593"/>
      <c r="CD26" s="580" t="s">
        <v>293</v>
      </c>
      <c r="CE26" s="581"/>
      <c r="CF26" s="581"/>
      <c r="CG26" s="581"/>
      <c r="CH26" s="581"/>
      <c r="CI26" s="581"/>
      <c r="CJ26" s="581"/>
      <c r="CK26" s="581"/>
      <c r="CL26" s="581"/>
      <c r="CM26" s="581"/>
      <c r="CN26" s="581"/>
      <c r="CO26" s="581"/>
      <c r="CP26" s="581"/>
      <c r="CQ26" s="582"/>
      <c r="CR26" s="583">
        <v>814817</v>
      </c>
      <c r="CS26" s="584"/>
      <c r="CT26" s="584"/>
      <c r="CU26" s="584"/>
      <c r="CV26" s="584"/>
      <c r="CW26" s="584"/>
      <c r="CX26" s="584"/>
      <c r="CY26" s="585"/>
      <c r="CZ26" s="588">
        <v>11.4</v>
      </c>
      <c r="DA26" s="610"/>
      <c r="DB26" s="610"/>
      <c r="DC26" s="614"/>
      <c r="DD26" s="592">
        <v>801239</v>
      </c>
      <c r="DE26" s="584"/>
      <c r="DF26" s="584"/>
      <c r="DG26" s="584"/>
      <c r="DH26" s="584"/>
      <c r="DI26" s="584"/>
      <c r="DJ26" s="584"/>
      <c r="DK26" s="585"/>
      <c r="DL26" s="592" t="s">
        <v>132</v>
      </c>
      <c r="DM26" s="584"/>
      <c r="DN26" s="584"/>
      <c r="DO26" s="584"/>
      <c r="DP26" s="584"/>
      <c r="DQ26" s="584"/>
      <c r="DR26" s="584"/>
      <c r="DS26" s="584"/>
      <c r="DT26" s="584"/>
      <c r="DU26" s="584"/>
      <c r="DV26" s="585"/>
      <c r="DW26" s="588" t="s">
        <v>132</v>
      </c>
      <c r="DX26" s="610"/>
      <c r="DY26" s="610"/>
      <c r="DZ26" s="610"/>
      <c r="EA26" s="610"/>
      <c r="EB26" s="610"/>
      <c r="EC26" s="611"/>
    </row>
    <row r="27" spans="2:133" ht="11.25" customHeight="1" x14ac:dyDescent="0.15">
      <c r="B27" s="580" t="s">
        <v>294</v>
      </c>
      <c r="C27" s="581"/>
      <c r="D27" s="581"/>
      <c r="E27" s="581"/>
      <c r="F27" s="581"/>
      <c r="G27" s="581"/>
      <c r="H27" s="581"/>
      <c r="I27" s="581"/>
      <c r="J27" s="581"/>
      <c r="K27" s="581"/>
      <c r="L27" s="581"/>
      <c r="M27" s="581"/>
      <c r="N27" s="581"/>
      <c r="O27" s="581"/>
      <c r="P27" s="581"/>
      <c r="Q27" s="582"/>
      <c r="R27" s="583">
        <v>308220</v>
      </c>
      <c r="S27" s="584"/>
      <c r="T27" s="584"/>
      <c r="U27" s="584"/>
      <c r="V27" s="584"/>
      <c r="W27" s="584"/>
      <c r="X27" s="584"/>
      <c r="Y27" s="585"/>
      <c r="Z27" s="586">
        <v>4</v>
      </c>
      <c r="AA27" s="586"/>
      <c r="AB27" s="586"/>
      <c r="AC27" s="586"/>
      <c r="AD27" s="587" t="s">
        <v>122</v>
      </c>
      <c r="AE27" s="587"/>
      <c r="AF27" s="587"/>
      <c r="AG27" s="587"/>
      <c r="AH27" s="587"/>
      <c r="AI27" s="587"/>
      <c r="AJ27" s="587"/>
      <c r="AK27" s="587"/>
      <c r="AL27" s="588" t="s">
        <v>132</v>
      </c>
      <c r="AM27" s="589"/>
      <c r="AN27" s="589"/>
      <c r="AO27" s="590"/>
      <c r="AP27" s="580" t="s">
        <v>295</v>
      </c>
      <c r="AQ27" s="581"/>
      <c r="AR27" s="581"/>
      <c r="AS27" s="581"/>
      <c r="AT27" s="581"/>
      <c r="AU27" s="581"/>
      <c r="AV27" s="581"/>
      <c r="AW27" s="581"/>
      <c r="AX27" s="581"/>
      <c r="AY27" s="581"/>
      <c r="AZ27" s="581"/>
      <c r="BA27" s="581"/>
      <c r="BB27" s="581"/>
      <c r="BC27" s="581"/>
      <c r="BD27" s="581"/>
      <c r="BE27" s="581"/>
      <c r="BF27" s="582"/>
      <c r="BG27" s="583">
        <v>838031</v>
      </c>
      <c r="BH27" s="584"/>
      <c r="BI27" s="584"/>
      <c r="BJ27" s="584"/>
      <c r="BK27" s="584"/>
      <c r="BL27" s="584"/>
      <c r="BM27" s="584"/>
      <c r="BN27" s="585"/>
      <c r="BO27" s="586">
        <v>100</v>
      </c>
      <c r="BP27" s="586"/>
      <c r="BQ27" s="586"/>
      <c r="BR27" s="586"/>
      <c r="BS27" s="592" t="s">
        <v>132</v>
      </c>
      <c r="BT27" s="584"/>
      <c r="BU27" s="584"/>
      <c r="BV27" s="584"/>
      <c r="BW27" s="584"/>
      <c r="BX27" s="584"/>
      <c r="BY27" s="584"/>
      <c r="BZ27" s="584"/>
      <c r="CA27" s="584"/>
      <c r="CB27" s="593"/>
      <c r="CD27" s="580" t="s">
        <v>296</v>
      </c>
      <c r="CE27" s="581"/>
      <c r="CF27" s="581"/>
      <c r="CG27" s="581"/>
      <c r="CH27" s="581"/>
      <c r="CI27" s="581"/>
      <c r="CJ27" s="581"/>
      <c r="CK27" s="581"/>
      <c r="CL27" s="581"/>
      <c r="CM27" s="581"/>
      <c r="CN27" s="581"/>
      <c r="CO27" s="581"/>
      <c r="CP27" s="581"/>
      <c r="CQ27" s="582"/>
      <c r="CR27" s="583">
        <v>470416</v>
      </c>
      <c r="CS27" s="612"/>
      <c r="CT27" s="612"/>
      <c r="CU27" s="612"/>
      <c r="CV27" s="612"/>
      <c r="CW27" s="612"/>
      <c r="CX27" s="612"/>
      <c r="CY27" s="613"/>
      <c r="CZ27" s="588">
        <v>6.6</v>
      </c>
      <c r="DA27" s="610"/>
      <c r="DB27" s="610"/>
      <c r="DC27" s="614"/>
      <c r="DD27" s="592">
        <v>161653</v>
      </c>
      <c r="DE27" s="612"/>
      <c r="DF27" s="612"/>
      <c r="DG27" s="612"/>
      <c r="DH27" s="612"/>
      <c r="DI27" s="612"/>
      <c r="DJ27" s="612"/>
      <c r="DK27" s="613"/>
      <c r="DL27" s="592">
        <v>161491</v>
      </c>
      <c r="DM27" s="612"/>
      <c r="DN27" s="612"/>
      <c r="DO27" s="612"/>
      <c r="DP27" s="612"/>
      <c r="DQ27" s="612"/>
      <c r="DR27" s="612"/>
      <c r="DS27" s="612"/>
      <c r="DT27" s="612"/>
      <c r="DU27" s="612"/>
      <c r="DV27" s="613"/>
      <c r="DW27" s="588">
        <v>3.4</v>
      </c>
      <c r="DX27" s="610"/>
      <c r="DY27" s="610"/>
      <c r="DZ27" s="610"/>
      <c r="EA27" s="610"/>
      <c r="EB27" s="610"/>
      <c r="EC27" s="611"/>
    </row>
    <row r="28" spans="2:133" ht="11.25" customHeight="1" x14ac:dyDescent="0.15">
      <c r="B28" s="617" t="s">
        <v>297</v>
      </c>
      <c r="C28" s="618"/>
      <c r="D28" s="618"/>
      <c r="E28" s="618"/>
      <c r="F28" s="618"/>
      <c r="G28" s="618"/>
      <c r="H28" s="618"/>
      <c r="I28" s="618"/>
      <c r="J28" s="618"/>
      <c r="K28" s="618"/>
      <c r="L28" s="618"/>
      <c r="M28" s="618"/>
      <c r="N28" s="618"/>
      <c r="O28" s="618"/>
      <c r="P28" s="618"/>
      <c r="Q28" s="619"/>
      <c r="R28" s="583" t="s">
        <v>122</v>
      </c>
      <c r="S28" s="584"/>
      <c r="T28" s="584"/>
      <c r="U28" s="584"/>
      <c r="V28" s="584"/>
      <c r="W28" s="584"/>
      <c r="X28" s="584"/>
      <c r="Y28" s="585"/>
      <c r="Z28" s="586" t="s">
        <v>122</v>
      </c>
      <c r="AA28" s="586"/>
      <c r="AB28" s="586"/>
      <c r="AC28" s="586"/>
      <c r="AD28" s="587" t="s">
        <v>122</v>
      </c>
      <c r="AE28" s="587"/>
      <c r="AF28" s="587"/>
      <c r="AG28" s="587"/>
      <c r="AH28" s="587"/>
      <c r="AI28" s="587"/>
      <c r="AJ28" s="587"/>
      <c r="AK28" s="587"/>
      <c r="AL28" s="588" t="s">
        <v>122</v>
      </c>
      <c r="AM28" s="589"/>
      <c r="AN28" s="589"/>
      <c r="AO28" s="590"/>
      <c r="AP28" s="600"/>
      <c r="AQ28" s="601"/>
      <c r="AR28" s="601"/>
      <c r="AS28" s="601"/>
      <c r="AT28" s="601"/>
      <c r="AU28" s="601"/>
      <c r="AV28" s="601"/>
      <c r="AW28" s="601"/>
      <c r="AX28" s="601"/>
      <c r="AY28" s="601"/>
      <c r="AZ28" s="601"/>
      <c r="BA28" s="601"/>
      <c r="BB28" s="601"/>
      <c r="BC28" s="601"/>
      <c r="BD28" s="601"/>
      <c r="BE28" s="601"/>
      <c r="BF28" s="602"/>
      <c r="BG28" s="583"/>
      <c r="BH28" s="584"/>
      <c r="BI28" s="584"/>
      <c r="BJ28" s="584"/>
      <c r="BK28" s="584"/>
      <c r="BL28" s="584"/>
      <c r="BM28" s="584"/>
      <c r="BN28" s="585"/>
      <c r="BO28" s="586"/>
      <c r="BP28" s="586"/>
      <c r="BQ28" s="586"/>
      <c r="BR28" s="586"/>
      <c r="BS28" s="587"/>
      <c r="BT28" s="587"/>
      <c r="BU28" s="587"/>
      <c r="BV28" s="587"/>
      <c r="BW28" s="587"/>
      <c r="BX28" s="587"/>
      <c r="BY28" s="587"/>
      <c r="BZ28" s="587"/>
      <c r="CA28" s="587"/>
      <c r="CB28" s="591"/>
      <c r="CD28" s="580" t="s">
        <v>298</v>
      </c>
      <c r="CE28" s="581"/>
      <c r="CF28" s="581"/>
      <c r="CG28" s="581"/>
      <c r="CH28" s="581"/>
      <c r="CI28" s="581"/>
      <c r="CJ28" s="581"/>
      <c r="CK28" s="581"/>
      <c r="CL28" s="581"/>
      <c r="CM28" s="581"/>
      <c r="CN28" s="581"/>
      <c r="CO28" s="581"/>
      <c r="CP28" s="581"/>
      <c r="CQ28" s="582"/>
      <c r="CR28" s="583">
        <v>1162910</v>
      </c>
      <c r="CS28" s="584"/>
      <c r="CT28" s="584"/>
      <c r="CU28" s="584"/>
      <c r="CV28" s="584"/>
      <c r="CW28" s="584"/>
      <c r="CX28" s="584"/>
      <c r="CY28" s="585"/>
      <c r="CZ28" s="588">
        <v>16.3</v>
      </c>
      <c r="DA28" s="610"/>
      <c r="DB28" s="610"/>
      <c r="DC28" s="614"/>
      <c r="DD28" s="592">
        <v>1145699</v>
      </c>
      <c r="DE28" s="584"/>
      <c r="DF28" s="584"/>
      <c r="DG28" s="584"/>
      <c r="DH28" s="584"/>
      <c r="DI28" s="584"/>
      <c r="DJ28" s="584"/>
      <c r="DK28" s="585"/>
      <c r="DL28" s="592">
        <v>1145699</v>
      </c>
      <c r="DM28" s="584"/>
      <c r="DN28" s="584"/>
      <c r="DO28" s="584"/>
      <c r="DP28" s="584"/>
      <c r="DQ28" s="584"/>
      <c r="DR28" s="584"/>
      <c r="DS28" s="584"/>
      <c r="DT28" s="584"/>
      <c r="DU28" s="584"/>
      <c r="DV28" s="585"/>
      <c r="DW28" s="588">
        <v>24.2</v>
      </c>
      <c r="DX28" s="610"/>
      <c r="DY28" s="610"/>
      <c r="DZ28" s="610"/>
      <c r="EA28" s="610"/>
      <c r="EB28" s="610"/>
      <c r="EC28" s="611"/>
    </row>
    <row r="29" spans="2:133" ht="11.25" customHeight="1" x14ac:dyDescent="0.15">
      <c r="B29" s="580" t="s">
        <v>299</v>
      </c>
      <c r="C29" s="581"/>
      <c r="D29" s="581"/>
      <c r="E29" s="581"/>
      <c r="F29" s="581"/>
      <c r="G29" s="581"/>
      <c r="H29" s="581"/>
      <c r="I29" s="581"/>
      <c r="J29" s="581"/>
      <c r="K29" s="581"/>
      <c r="L29" s="581"/>
      <c r="M29" s="581"/>
      <c r="N29" s="581"/>
      <c r="O29" s="581"/>
      <c r="P29" s="581"/>
      <c r="Q29" s="582"/>
      <c r="R29" s="583">
        <v>357328</v>
      </c>
      <c r="S29" s="584"/>
      <c r="T29" s="584"/>
      <c r="U29" s="584"/>
      <c r="V29" s="584"/>
      <c r="W29" s="584"/>
      <c r="X29" s="584"/>
      <c r="Y29" s="585"/>
      <c r="Z29" s="586">
        <v>4.7</v>
      </c>
      <c r="AA29" s="586"/>
      <c r="AB29" s="586"/>
      <c r="AC29" s="586"/>
      <c r="AD29" s="587" t="s">
        <v>132</v>
      </c>
      <c r="AE29" s="587"/>
      <c r="AF29" s="587"/>
      <c r="AG29" s="587"/>
      <c r="AH29" s="587"/>
      <c r="AI29" s="587"/>
      <c r="AJ29" s="587"/>
      <c r="AK29" s="587"/>
      <c r="AL29" s="588" t="s">
        <v>132</v>
      </c>
      <c r="AM29" s="589"/>
      <c r="AN29" s="589"/>
      <c r="AO29" s="590"/>
      <c r="AP29" s="565" t="s">
        <v>219</v>
      </c>
      <c r="AQ29" s="566"/>
      <c r="AR29" s="566"/>
      <c r="AS29" s="566"/>
      <c r="AT29" s="566"/>
      <c r="AU29" s="566"/>
      <c r="AV29" s="566"/>
      <c r="AW29" s="566"/>
      <c r="AX29" s="566"/>
      <c r="AY29" s="566"/>
      <c r="AZ29" s="566"/>
      <c r="BA29" s="566"/>
      <c r="BB29" s="566"/>
      <c r="BC29" s="566"/>
      <c r="BD29" s="566"/>
      <c r="BE29" s="566"/>
      <c r="BF29" s="567"/>
      <c r="BG29" s="565" t="s">
        <v>300</v>
      </c>
      <c r="BH29" s="615"/>
      <c r="BI29" s="615"/>
      <c r="BJ29" s="615"/>
      <c r="BK29" s="615"/>
      <c r="BL29" s="615"/>
      <c r="BM29" s="615"/>
      <c r="BN29" s="615"/>
      <c r="BO29" s="615"/>
      <c r="BP29" s="615"/>
      <c r="BQ29" s="616"/>
      <c r="BR29" s="565" t="s">
        <v>301</v>
      </c>
      <c r="BS29" s="615"/>
      <c r="BT29" s="615"/>
      <c r="BU29" s="615"/>
      <c r="BV29" s="615"/>
      <c r="BW29" s="615"/>
      <c r="BX29" s="615"/>
      <c r="BY29" s="615"/>
      <c r="BZ29" s="615"/>
      <c r="CA29" s="615"/>
      <c r="CB29" s="616"/>
      <c r="CD29" s="634" t="s">
        <v>302</v>
      </c>
      <c r="CE29" s="635"/>
      <c r="CF29" s="580" t="s">
        <v>64</v>
      </c>
      <c r="CG29" s="581"/>
      <c r="CH29" s="581"/>
      <c r="CI29" s="581"/>
      <c r="CJ29" s="581"/>
      <c r="CK29" s="581"/>
      <c r="CL29" s="581"/>
      <c r="CM29" s="581"/>
      <c r="CN29" s="581"/>
      <c r="CO29" s="581"/>
      <c r="CP29" s="581"/>
      <c r="CQ29" s="582"/>
      <c r="CR29" s="583">
        <v>1162910</v>
      </c>
      <c r="CS29" s="612"/>
      <c r="CT29" s="612"/>
      <c r="CU29" s="612"/>
      <c r="CV29" s="612"/>
      <c r="CW29" s="612"/>
      <c r="CX29" s="612"/>
      <c r="CY29" s="613"/>
      <c r="CZ29" s="588">
        <v>16.3</v>
      </c>
      <c r="DA29" s="610"/>
      <c r="DB29" s="610"/>
      <c r="DC29" s="614"/>
      <c r="DD29" s="592">
        <v>1145699</v>
      </c>
      <c r="DE29" s="612"/>
      <c r="DF29" s="612"/>
      <c r="DG29" s="612"/>
      <c r="DH29" s="612"/>
      <c r="DI29" s="612"/>
      <c r="DJ29" s="612"/>
      <c r="DK29" s="613"/>
      <c r="DL29" s="592">
        <v>1145699</v>
      </c>
      <c r="DM29" s="612"/>
      <c r="DN29" s="612"/>
      <c r="DO29" s="612"/>
      <c r="DP29" s="612"/>
      <c r="DQ29" s="612"/>
      <c r="DR29" s="612"/>
      <c r="DS29" s="612"/>
      <c r="DT29" s="612"/>
      <c r="DU29" s="612"/>
      <c r="DV29" s="613"/>
      <c r="DW29" s="588">
        <v>24.2</v>
      </c>
      <c r="DX29" s="610"/>
      <c r="DY29" s="610"/>
      <c r="DZ29" s="610"/>
      <c r="EA29" s="610"/>
      <c r="EB29" s="610"/>
      <c r="EC29" s="611"/>
    </row>
    <row r="30" spans="2:133" ht="11.25" customHeight="1" x14ac:dyDescent="0.15">
      <c r="B30" s="580" t="s">
        <v>303</v>
      </c>
      <c r="C30" s="581"/>
      <c r="D30" s="581"/>
      <c r="E30" s="581"/>
      <c r="F30" s="581"/>
      <c r="G30" s="581"/>
      <c r="H30" s="581"/>
      <c r="I30" s="581"/>
      <c r="J30" s="581"/>
      <c r="K30" s="581"/>
      <c r="L30" s="581"/>
      <c r="M30" s="581"/>
      <c r="N30" s="581"/>
      <c r="O30" s="581"/>
      <c r="P30" s="581"/>
      <c r="Q30" s="582"/>
      <c r="R30" s="583">
        <v>14561</v>
      </c>
      <c r="S30" s="584"/>
      <c r="T30" s="584"/>
      <c r="U30" s="584"/>
      <c r="V30" s="584"/>
      <c r="W30" s="584"/>
      <c r="X30" s="584"/>
      <c r="Y30" s="585"/>
      <c r="Z30" s="586">
        <v>0.2</v>
      </c>
      <c r="AA30" s="586"/>
      <c r="AB30" s="586"/>
      <c r="AC30" s="586"/>
      <c r="AD30" s="587">
        <v>9883</v>
      </c>
      <c r="AE30" s="587"/>
      <c r="AF30" s="587"/>
      <c r="AG30" s="587"/>
      <c r="AH30" s="587"/>
      <c r="AI30" s="587"/>
      <c r="AJ30" s="587"/>
      <c r="AK30" s="587"/>
      <c r="AL30" s="588">
        <v>0.2</v>
      </c>
      <c r="AM30" s="589"/>
      <c r="AN30" s="589"/>
      <c r="AO30" s="590"/>
      <c r="AP30" s="620" t="s">
        <v>304</v>
      </c>
      <c r="AQ30" s="621"/>
      <c r="AR30" s="621"/>
      <c r="AS30" s="621"/>
      <c r="AT30" s="626" t="s">
        <v>305</v>
      </c>
      <c r="AU30" s="198"/>
      <c r="AV30" s="198"/>
      <c r="AW30" s="198"/>
      <c r="AX30" s="569" t="s">
        <v>182</v>
      </c>
      <c r="AY30" s="570"/>
      <c r="AZ30" s="570"/>
      <c r="BA30" s="570"/>
      <c r="BB30" s="570"/>
      <c r="BC30" s="570"/>
      <c r="BD30" s="570"/>
      <c r="BE30" s="570"/>
      <c r="BF30" s="571"/>
      <c r="BG30" s="631">
        <v>99.1</v>
      </c>
      <c r="BH30" s="632"/>
      <c r="BI30" s="632"/>
      <c r="BJ30" s="632"/>
      <c r="BK30" s="632"/>
      <c r="BL30" s="632"/>
      <c r="BM30" s="578">
        <v>97.5</v>
      </c>
      <c r="BN30" s="632"/>
      <c r="BO30" s="632"/>
      <c r="BP30" s="632"/>
      <c r="BQ30" s="633"/>
      <c r="BR30" s="631">
        <v>99.1</v>
      </c>
      <c r="BS30" s="632"/>
      <c r="BT30" s="632"/>
      <c r="BU30" s="632"/>
      <c r="BV30" s="632"/>
      <c r="BW30" s="632"/>
      <c r="BX30" s="578">
        <v>97.4</v>
      </c>
      <c r="BY30" s="632"/>
      <c r="BZ30" s="632"/>
      <c r="CA30" s="632"/>
      <c r="CB30" s="633"/>
      <c r="CD30" s="636"/>
      <c r="CE30" s="637"/>
      <c r="CF30" s="580" t="s">
        <v>306</v>
      </c>
      <c r="CG30" s="581"/>
      <c r="CH30" s="581"/>
      <c r="CI30" s="581"/>
      <c r="CJ30" s="581"/>
      <c r="CK30" s="581"/>
      <c r="CL30" s="581"/>
      <c r="CM30" s="581"/>
      <c r="CN30" s="581"/>
      <c r="CO30" s="581"/>
      <c r="CP30" s="581"/>
      <c r="CQ30" s="582"/>
      <c r="CR30" s="583">
        <v>1096526</v>
      </c>
      <c r="CS30" s="584"/>
      <c r="CT30" s="584"/>
      <c r="CU30" s="584"/>
      <c r="CV30" s="584"/>
      <c r="CW30" s="584"/>
      <c r="CX30" s="584"/>
      <c r="CY30" s="585"/>
      <c r="CZ30" s="588">
        <v>15.4</v>
      </c>
      <c r="DA30" s="610"/>
      <c r="DB30" s="610"/>
      <c r="DC30" s="614"/>
      <c r="DD30" s="592">
        <v>1080684</v>
      </c>
      <c r="DE30" s="584"/>
      <c r="DF30" s="584"/>
      <c r="DG30" s="584"/>
      <c r="DH30" s="584"/>
      <c r="DI30" s="584"/>
      <c r="DJ30" s="584"/>
      <c r="DK30" s="585"/>
      <c r="DL30" s="592">
        <v>1080684</v>
      </c>
      <c r="DM30" s="584"/>
      <c r="DN30" s="584"/>
      <c r="DO30" s="584"/>
      <c r="DP30" s="584"/>
      <c r="DQ30" s="584"/>
      <c r="DR30" s="584"/>
      <c r="DS30" s="584"/>
      <c r="DT30" s="584"/>
      <c r="DU30" s="584"/>
      <c r="DV30" s="585"/>
      <c r="DW30" s="588">
        <v>22.8</v>
      </c>
      <c r="DX30" s="610"/>
      <c r="DY30" s="610"/>
      <c r="DZ30" s="610"/>
      <c r="EA30" s="610"/>
      <c r="EB30" s="610"/>
      <c r="EC30" s="611"/>
    </row>
    <row r="31" spans="2:133" ht="11.25" customHeight="1" x14ac:dyDescent="0.15">
      <c r="B31" s="580" t="s">
        <v>307</v>
      </c>
      <c r="C31" s="581"/>
      <c r="D31" s="581"/>
      <c r="E31" s="581"/>
      <c r="F31" s="581"/>
      <c r="G31" s="581"/>
      <c r="H31" s="581"/>
      <c r="I31" s="581"/>
      <c r="J31" s="581"/>
      <c r="K31" s="581"/>
      <c r="L31" s="581"/>
      <c r="M31" s="581"/>
      <c r="N31" s="581"/>
      <c r="O31" s="581"/>
      <c r="P31" s="581"/>
      <c r="Q31" s="582"/>
      <c r="R31" s="583">
        <v>5125</v>
      </c>
      <c r="S31" s="584"/>
      <c r="T31" s="584"/>
      <c r="U31" s="584"/>
      <c r="V31" s="584"/>
      <c r="W31" s="584"/>
      <c r="X31" s="584"/>
      <c r="Y31" s="585"/>
      <c r="Z31" s="586">
        <v>0.1</v>
      </c>
      <c r="AA31" s="586"/>
      <c r="AB31" s="586"/>
      <c r="AC31" s="586"/>
      <c r="AD31" s="587" t="s">
        <v>132</v>
      </c>
      <c r="AE31" s="587"/>
      <c r="AF31" s="587"/>
      <c r="AG31" s="587"/>
      <c r="AH31" s="587"/>
      <c r="AI31" s="587"/>
      <c r="AJ31" s="587"/>
      <c r="AK31" s="587"/>
      <c r="AL31" s="588" t="s">
        <v>122</v>
      </c>
      <c r="AM31" s="589"/>
      <c r="AN31" s="589"/>
      <c r="AO31" s="590"/>
      <c r="AP31" s="622"/>
      <c r="AQ31" s="623"/>
      <c r="AR31" s="623"/>
      <c r="AS31" s="623"/>
      <c r="AT31" s="627"/>
      <c r="AU31" s="194" t="s">
        <v>308</v>
      </c>
      <c r="AX31" s="580" t="s">
        <v>309</v>
      </c>
      <c r="AY31" s="581"/>
      <c r="AZ31" s="581"/>
      <c r="BA31" s="581"/>
      <c r="BB31" s="581"/>
      <c r="BC31" s="581"/>
      <c r="BD31" s="581"/>
      <c r="BE31" s="581"/>
      <c r="BF31" s="582"/>
      <c r="BG31" s="629">
        <v>99.2</v>
      </c>
      <c r="BH31" s="612"/>
      <c r="BI31" s="612"/>
      <c r="BJ31" s="612"/>
      <c r="BK31" s="612"/>
      <c r="BL31" s="612"/>
      <c r="BM31" s="589">
        <v>98.5</v>
      </c>
      <c r="BN31" s="612"/>
      <c r="BO31" s="612"/>
      <c r="BP31" s="612"/>
      <c r="BQ31" s="630"/>
      <c r="BR31" s="629">
        <v>99.4</v>
      </c>
      <c r="BS31" s="612"/>
      <c r="BT31" s="612"/>
      <c r="BU31" s="612"/>
      <c r="BV31" s="612"/>
      <c r="BW31" s="612"/>
      <c r="BX31" s="589">
        <v>98.5</v>
      </c>
      <c r="BY31" s="612"/>
      <c r="BZ31" s="612"/>
      <c r="CA31" s="612"/>
      <c r="CB31" s="630"/>
      <c r="CD31" s="636"/>
      <c r="CE31" s="637"/>
      <c r="CF31" s="580" t="s">
        <v>310</v>
      </c>
      <c r="CG31" s="581"/>
      <c r="CH31" s="581"/>
      <c r="CI31" s="581"/>
      <c r="CJ31" s="581"/>
      <c r="CK31" s="581"/>
      <c r="CL31" s="581"/>
      <c r="CM31" s="581"/>
      <c r="CN31" s="581"/>
      <c r="CO31" s="581"/>
      <c r="CP31" s="581"/>
      <c r="CQ31" s="582"/>
      <c r="CR31" s="583">
        <v>66384</v>
      </c>
      <c r="CS31" s="612"/>
      <c r="CT31" s="612"/>
      <c r="CU31" s="612"/>
      <c r="CV31" s="612"/>
      <c r="CW31" s="612"/>
      <c r="CX31" s="612"/>
      <c r="CY31" s="613"/>
      <c r="CZ31" s="588">
        <v>0.9</v>
      </c>
      <c r="DA31" s="610"/>
      <c r="DB31" s="610"/>
      <c r="DC31" s="614"/>
      <c r="DD31" s="592">
        <v>65015</v>
      </c>
      <c r="DE31" s="612"/>
      <c r="DF31" s="612"/>
      <c r="DG31" s="612"/>
      <c r="DH31" s="612"/>
      <c r="DI31" s="612"/>
      <c r="DJ31" s="612"/>
      <c r="DK31" s="613"/>
      <c r="DL31" s="592">
        <v>65015</v>
      </c>
      <c r="DM31" s="612"/>
      <c r="DN31" s="612"/>
      <c r="DO31" s="612"/>
      <c r="DP31" s="612"/>
      <c r="DQ31" s="612"/>
      <c r="DR31" s="612"/>
      <c r="DS31" s="612"/>
      <c r="DT31" s="612"/>
      <c r="DU31" s="612"/>
      <c r="DV31" s="613"/>
      <c r="DW31" s="588">
        <v>1.4</v>
      </c>
      <c r="DX31" s="610"/>
      <c r="DY31" s="610"/>
      <c r="DZ31" s="610"/>
      <c r="EA31" s="610"/>
      <c r="EB31" s="610"/>
      <c r="EC31" s="611"/>
    </row>
    <row r="32" spans="2:133" ht="11.25" customHeight="1" x14ac:dyDescent="0.15">
      <c r="B32" s="580" t="s">
        <v>311</v>
      </c>
      <c r="C32" s="581"/>
      <c r="D32" s="581"/>
      <c r="E32" s="581"/>
      <c r="F32" s="581"/>
      <c r="G32" s="581"/>
      <c r="H32" s="581"/>
      <c r="I32" s="581"/>
      <c r="J32" s="581"/>
      <c r="K32" s="581"/>
      <c r="L32" s="581"/>
      <c r="M32" s="581"/>
      <c r="N32" s="581"/>
      <c r="O32" s="581"/>
      <c r="P32" s="581"/>
      <c r="Q32" s="582"/>
      <c r="R32" s="583">
        <v>313116</v>
      </c>
      <c r="S32" s="584"/>
      <c r="T32" s="584"/>
      <c r="U32" s="584"/>
      <c r="V32" s="584"/>
      <c r="W32" s="584"/>
      <c r="X32" s="584"/>
      <c r="Y32" s="585"/>
      <c r="Z32" s="586">
        <v>4.0999999999999996</v>
      </c>
      <c r="AA32" s="586"/>
      <c r="AB32" s="586"/>
      <c r="AC32" s="586"/>
      <c r="AD32" s="587" t="s">
        <v>122</v>
      </c>
      <c r="AE32" s="587"/>
      <c r="AF32" s="587"/>
      <c r="AG32" s="587"/>
      <c r="AH32" s="587"/>
      <c r="AI32" s="587"/>
      <c r="AJ32" s="587"/>
      <c r="AK32" s="587"/>
      <c r="AL32" s="588" t="s">
        <v>122</v>
      </c>
      <c r="AM32" s="589"/>
      <c r="AN32" s="589"/>
      <c r="AO32" s="590"/>
      <c r="AP32" s="624"/>
      <c r="AQ32" s="625"/>
      <c r="AR32" s="625"/>
      <c r="AS32" s="625"/>
      <c r="AT32" s="628"/>
      <c r="AU32" s="199"/>
      <c r="AV32" s="199"/>
      <c r="AW32" s="199"/>
      <c r="AX32" s="600" t="s">
        <v>312</v>
      </c>
      <c r="AY32" s="601"/>
      <c r="AZ32" s="601"/>
      <c r="BA32" s="601"/>
      <c r="BB32" s="601"/>
      <c r="BC32" s="601"/>
      <c r="BD32" s="601"/>
      <c r="BE32" s="601"/>
      <c r="BF32" s="602"/>
      <c r="BG32" s="640">
        <v>99</v>
      </c>
      <c r="BH32" s="641"/>
      <c r="BI32" s="641"/>
      <c r="BJ32" s="641"/>
      <c r="BK32" s="641"/>
      <c r="BL32" s="641"/>
      <c r="BM32" s="642">
        <v>96.8</v>
      </c>
      <c r="BN32" s="641"/>
      <c r="BO32" s="641"/>
      <c r="BP32" s="641"/>
      <c r="BQ32" s="643"/>
      <c r="BR32" s="640">
        <v>98.9</v>
      </c>
      <c r="BS32" s="641"/>
      <c r="BT32" s="641"/>
      <c r="BU32" s="641"/>
      <c r="BV32" s="641"/>
      <c r="BW32" s="641"/>
      <c r="BX32" s="642">
        <v>96.5</v>
      </c>
      <c r="BY32" s="641"/>
      <c r="BZ32" s="641"/>
      <c r="CA32" s="641"/>
      <c r="CB32" s="643"/>
      <c r="CD32" s="638"/>
      <c r="CE32" s="639"/>
      <c r="CF32" s="580" t="s">
        <v>313</v>
      </c>
      <c r="CG32" s="581"/>
      <c r="CH32" s="581"/>
      <c r="CI32" s="581"/>
      <c r="CJ32" s="581"/>
      <c r="CK32" s="581"/>
      <c r="CL32" s="581"/>
      <c r="CM32" s="581"/>
      <c r="CN32" s="581"/>
      <c r="CO32" s="581"/>
      <c r="CP32" s="581"/>
      <c r="CQ32" s="582"/>
      <c r="CR32" s="583" t="s">
        <v>122</v>
      </c>
      <c r="CS32" s="584"/>
      <c r="CT32" s="584"/>
      <c r="CU32" s="584"/>
      <c r="CV32" s="584"/>
      <c r="CW32" s="584"/>
      <c r="CX32" s="584"/>
      <c r="CY32" s="585"/>
      <c r="CZ32" s="588" t="s">
        <v>132</v>
      </c>
      <c r="DA32" s="610"/>
      <c r="DB32" s="610"/>
      <c r="DC32" s="614"/>
      <c r="DD32" s="592" t="s">
        <v>132</v>
      </c>
      <c r="DE32" s="584"/>
      <c r="DF32" s="584"/>
      <c r="DG32" s="584"/>
      <c r="DH32" s="584"/>
      <c r="DI32" s="584"/>
      <c r="DJ32" s="584"/>
      <c r="DK32" s="585"/>
      <c r="DL32" s="592" t="s">
        <v>122</v>
      </c>
      <c r="DM32" s="584"/>
      <c r="DN32" s="584"/>
      <c r="DO32" s="584"/>
      <c r="DP32" s="584"/>
      <c r="DQ32" s="584"/>
      <c r="DR32" s="584"/>
      <c r="DS32" s="584"/>
      <c r="DT32" s="584"/>
      <c r="DU32" s="584"/>
      <c r="DV32" s="585"/>
      <c r="DW32" s="588" t="s">
        <v>122</v>
      </c>
      <c r="DX32" s="610"/>
      <c r="DY32" s="610"/>
      <c r="DZ32" s="610"/>
      <c r="EA32" s="610"/>
      <c r="EB32" s="610"/>
      <c r="EC32" s="611"/>
    </row>
    <row r="33" spans="2:133" ht="11.25" customHeight="1" x14ac:dyDescent="0.15">
      <c r="B33" s="580" t="s">
        <v>314</v>
      </c>
      <c r="C33" s="581"/>
      <c r="D33" s="581"/>
      <c r="E33" s="581"/>
      <c r="F33" s="581"/>
      <c r="G33" s="581"/>
      <c r="H33" s="581"/>
      <c r="I33" s="581"/>
      <c r="J33" s="581"/>
      <c r="K33" s="581"/>
      <c r="L33" s="581"/>
      <c r="M33" s="581"/>
      <c r="N33" s="581"/>
      <c r="O33" s="581"/>
      <c r="P33" s="581"/>
      <c r="Q33" s="582"/>
      <c r="R33" s="583">
        <v>547635</v>
      </c>
      <c r="S33" s="584"/>
      <c r="T33" s="584"/>
      <c r="U33" s="584"/>
      <c r="V33" s="584"/>
      <c r="W33" s="584"/>
      <c r="X33" s="584"/>
      <c r="Y33" s="585"/>
      <c r="Z33" s="586">
        <v>7.1</v>
      </c>
      <c r="AA33" s="586"/>
      <c r="AB33" s="586"/>
      <c r="AC33" s="586"/>
      <c r="AD33" s="587" t="s">
        <v>122</v>
      </c>
      <c r="AE33" s="587"/>
      <c r="AF33" s="587"/>
      <c r="AG33" s="587"/>
      <c r="AH33" s="587"/>
      <c r="AI33" s="587"/>
      <c r="AJ33" s="587"/>
      <c r="AK33" s="587"/>
      <c r="AL33" s="588" t="s">
        <v>132</v>
      </c>
      <c r="AM33" s="589"/>
      <c r="AN33" s="589"/>
      <c r="AO33" s="590"/>
      <c r="AP33" s="202"/>
      <c r="AQ33" s="203"/>
      <c r="AS33" s="198"/>
      <c r="AT33" s="198"/>
      <c r="AU33" s="198"/>
      <c r="AV33" s="198"/>
      <c r="AW33" s="198"/>
      <c r="AX33" s="198"/>
      <c r="AY33" s="198"/>
      <c r="AZ33" s="198"/>
      <c r="BA33" s="198"/>
      <c r="BB33" s="198"/>
      <c r="BC33" s="198"/>
      <c r="BD33" s="198"/>
      <c r="BE33" s="198"/>
      <c r="BF33" s="198"/>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D33" s="580" t="s">
        <v>315</v>
      </c>
      <c r="CE33" s="581"/>
      <c r="CF33" s="581"/>
      <c r="CG33" s="581"/>
      <c r="CH33" s="581"/>
      <c r="CI33" s="581"/>
      <c r="CJ33" s="581"/>
      <c r="CK33" s="581"/>
      <c r="CL33" s="581"/>
      <c r="CM33" s="581"/>
      <c r="CN33" s="581"/>
      <c r="CO33" s="581"/>
      <c r="CP33" s="581"/>
      <c r="CQ33" s="582"/>
      <c r="CR33" s="583">
        <v>3326662</v>
      </c>
      <c r="CS33" s="612"/>
      <c r="CT33" s="612"/>
      <c r="CU33" s="612"/>
      <c r="CV33" s="612"/>
      <c r="CW33" s="612"/>
      <c r="CX33" s="612"/>
      <c r="CY33" s="613"/>
      <c r="CZ33" s="588">
        <v>46.6</v>
      </c>
      <c r="DA33" s="610"/>
      <c r="DB33" s="610"/>
      <c r="DC33" s="614"/>
      <c r="DD33" s="592">
        <v>2860949</v>
      </c>
      <c r="DE33" s="612"/>
      <c r="DF33" s="612"/>
      <c r="DG33" s="612"/>
      <c r="DH33" s="612"/>
      <c r="DI33" s="612"/>
      <c r="DJ33" s="612"/>
      <c r="DK33" s="613"/>
      <c r="DL33" s="592">
        <v>1856660</v>
      </c>
      <c r="DM33" s="612"/>
      <c r="DN33" s="612"/>
      <c r="DO33" s="612"/>
      <c r="DP33" s="612"/>
      <c r="DQ33" s="612"/>
      <c r="DR33" s="612"/>
      <c r="DS33" s="612"/>
      <c r="DT33" s="612"/>
      <c r="DU33" s="612"/>
      <c r="DV33" s="613"/>
      <c r="DW33" s="588">
        <v>39.200000000000003</v>
      </c>
      <c r="DX33" s="610"/>
      <c r="DY33" s="610"/>
      <c r="DZ33" s="610"/>
      <c r="EA33" s="610"/>
      <c r="EB33" s="610"/>
      <c r="EC33" s="611"/>
    </row>
    <row r="34" spans="2:133" ht="11.25" customHeight="1" x14ac:dyDescent="0.15">
      <c r="B34" s="580" t="s">
        <v>316</v>
      </c>
      <c r="C34" s="581"/>
      <c r="D34" s="581"/>
      <c r="E34" s="581"/>
      <c r="F34" s="581"/>
      <c r="G34" s="581"/>
      <c r="H34" s="581"/>
      <c r="I34" s="581"/>
      <c r="J34" s="581"/>
      <c r="K34" s="581"/>
      <c r="L34" s="581"/>
      <c r="M34" s="581"/>
      <c r="N34" s="581"/>
      <c r="O34" s="581"/>
      <c r="P34" s="581"/>
      <c r="Q34" s="582"/>
      <c r="R34" s="583">
        <v>99368</v>
      </c>
      <c r="S34" s="584"/>
      <c r="T34" s="584"/>
      <c r="U34" s="584"/>
      <c r="V34" s="584"/>
      <c r="W34" s="584"/>
      <c r="X34" s="584"/>
      <c r="Y34" s="585"/>
      <c r="Z34" s="586">
        <v>1.3</v>
      </c>
      <c r="AA34" s="586"/>
      <c r="AB34" s="586"/>
      <c r="AC34" s="586"/>
      <c r="AD34" s="587">
        <v>12288</v>
      </c>
      <c r="AE34" s="587"/>
      <c r="AF34" s="587"/>
      <c r="AG34" s="587"/>
      <c r="AH34" s="587"/>
      <c r="AI34" s="587"/>
      <c r="AJ34" s="587"/>
      <c r="AK34" s="587"/>
      <c r="AL34" s="588">
        <v>0.3</v>
      </c>
      <c r="AM34" s="589"/>
      <c r="AN34" s="589"/>
      <c r="AO34" s="590"/>
      <c r="AP34" s="204"/>
      <c r="AQ34" s="565" t="s">
        <v>317</v>
      </c>
      <c r="AR34" s="566"/>
      <c r="AS34" s="566"/>
      <c r="AT34" s="566"/>
      <c r="AU34" s="566"/>
      <c r="AV34" s="566"/>
      <c r="AW34" s="566"/>
      <c r="AX34" s="566"/>
      <c r="AY34" s="566"/>
      <c r="AZ34" s="566"/>
      <c r="BA34" s="566"/>
      <c r="BB34" s="566"/>
      <c r="BC34" s="566"/>
      <c r="BD34" s="566"/>
      <c r="BE34" s="566"/>
      <c r="BF34" s="567"/>
      <c r="BG34" s="565" t="s">
        <v>318</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580" t="s">
        <v>319</v>
      </c>
      <c r="CE34" s="581"/>
      <c r="CF34" s="581"/>
      <c r="CG34" s="581"/>
      <c r="CH34" s="581"/>
      <c r="CI34" s="581"/>
      <c r="CJ34" s="581"/>
      <c r="CK34" s="581"/>
      <c r="CL34" s="581"/>
      <c r="CM34" s="581"/>
      <c r="CN34" s="581"/>
      <c r="CO34" s="581"/>
      <c r="CP34" s="581"/>
      <c r="CQ34" s="582"/>
      <c r="CR34" s="583">
        <v>826211</v>
      </c>
      <c r="CS34" s="584"/>
      <c r="CT34" s="584"/>
      <c r="CU34" s="584"/>
      <c r="CV34" s="584"/>
      <c r="CW34" s="584"/>
      <c r="CX34" s="584"/>
      <c r="CY34" s="585"/>
      <c r="CZ34" s="588">
        <v>11.6</v>
      </c>
      <c r="DA34" s="610"/>
      <c r="DB34" s="610"/>
      <c r="DC34" s="614"/>
      <c r="DD34" s="592">
        <v>562247</v>
      </c>
      <c r="DE34" s="584"/>
      <c r="DF34" s="584"/>
      <c r="DG34" s="584"/>
      <c r="DH34" s="584"/>
      <c r="DI34" s="584"/>
      <c r="DJ34" s="584"/>
      <c r="DK34" s="585"/>
      <c r="DL34" s="592">
        <v>425318</v>
      </c>
      <c r="DM34" s="584"/>
      <c r="DN34" s="584"/>
      <c r="DO34" s="584"/>
      <c r="DP34" s="584"/>
      <c r="DQ34" s="584"/>
      <c r="DR34" s="584"/>
      <c r="DS34" s="584"/>
      <c r="DT34" s="584"/>
      <c r="DU34" s="584"/>
      <c r="DV34" s="585"/>
      <c r="DW34" s="588">
        <v>9</v>
      </c>
      <c r="DX34" s="610"/>
      <c r="DY34" s="610"/>
      <c r="DZ34" s="610"/>
      <c r="EA34" s="610"/>
      <c r="EB34" s="610"/>
      <c r="EC34" s="611"/>
    </row>
    <row r="35" spans="2:133" ht="11.25" customHeight="1" x14ac:dyDescent="0.15">
      <c r="B35" s="580" t="s">
        <v>320</v>
      </c>
      <c r="C35" s="581"/>
      <c r="D35" s="581"/>
      <c r="E35" s="581"/>
      <c r="F35" s="581"/>
      <c r="G35" s="581"/>
      <c r="H35" s="581"/>
      <c r="I35" s="581"/>
      <c r="J35" s="581"/>
      <c r="K35" s="581"/>
      <c r="L35" s="581"/>
      <c r="M35" s="581"/>
      <c r="N35" s="581"/>
      <c r="O35" s="581"/>
      <c r="P35" s="581"/>
      <c r="Q35" s="582"/>
      <c r="R35" s="583">
        <v>880492</v>
      </c>
      <c r="S35" s="584"/>
      <c r="T35" s="584"/>
      <c r="U35" s="584"/>
      <c r="V35" s="584"/>
      <c r="W35" s="584"/>
      <c r="X35" s="584"/>
      <c r="Y35" s="585"/>
      <c r="Z35" s="586">
        <v>11.5</v>
      </c>
      <c r="AA35" s="586"/>
      <c r="AB35" s="586"/>
      <c r="AC35" s="586"/>
      <c r="AD35" s="587" t="s">
        <v>132</v>
      </c>
      <c r="AE35" s="587"/>
      <c r="AF35" s="587"/>
      <c r="AG35" s="587"/>
      <c r="AH35" s="587"/>
      <c r="AI35" s="587"/>
      <c r="AJ35" s="587"/>
      <c r="AK35" s="587"/>
      <c r="AL35" s="588" t="s">
        <v>122</v>
      </c>
      <c r="AM35" s="589"/>
      <c r="AN35" s="589"/>
      <c r="AO35" s="590"/>
      <c r="AP35" s="204"/>
      <c r="AQ35" s="644" t="s">
        <v>321</v>
      </c>
      <c r="AR35" s="645"/>
      <c r="AS35" s="645"/>
      <c r="AT35" s="645"/>
      <c r="AU35" s="645"/>
      <c r="AV35" s="645"/>
      <c r="AW35" s="645"/>
      <c r="AX35" s="645"/>
      <c r="AY35" s="646"/>
      <c r="AZ35" s="572">
        <v>1666310</v>
      </c>
      <c r="BA35" s="573"/>
      <c r="BB35" s="573"/>
      <c r="BC35" s="573"/>
      <c r="BD35" s="573"/>
      <c r="BE35" s="573"/>
      <c r="BF35" s="647"/>
      <c r="BG35" s="569" t="s">
        <v>322</v>
      </c>
      <c r="BH35" s="570"/>
      <c r="BI35" s="570"/>
      <c r="BJ35" s="570"/>
      <c r="BK35" s="570"/>
      <c r="BL35" s="570"/>
      <c r="BM35" s="570"/>
      <c r="BN35" s="570"/>
      <c r="BO35" s="570"/>
      <c r="BP35" s="570"/>
      <c r="BQ35" s="570"/>
      <c r="BR35" s="570"/>
      <c r="BS35" s="570"/>
      <c r="BT35" s="570"/>
      <c r="BU35" s="571"/>
      <c r="BV35" s="572">
        <v>75529</v>
      </c>
      <c r="BW35" s="573"/>
      <c r="BX35" s="573"/>
      <c r="BY35" s="573"/>
      <c r="BZ35" s="573"/>
      <c r="CA35" s="573"/>
      <c r="CB35" s="647"/>
      <c r="CD35" s="580" t="s">
        <v>323</v>
      </c>
      <c r="CE35" s="581"/>
      <c r="CF35" s="581"/>
      <c r="CG35" s="581"/>
      <c r="CH35" s="581"/>
      <c r="CI35" s="581"/>
      <c r="CJ35" s="581"/>
      <c r="CK35" s="581"/>
      <c r="CL35" s="581"/>
      <c r="CM35" s="581"/>
      <c r="CN35" s="581"/>
      <c r="CO35" s="581"/>
      <c r="CP35" s="581"/>
      <c r="CQ35" s="582"/>
      <c r="CR35" s="583">
        <v>101052</v>
      </c>
      <c r="CS35" s="612"/>
      <c r="CT35" s="612"/>
      <c r="CU35" s="612"/>
      <c r="CV35" s="612"/>
      <c r="CW35" s="612"/>
      <c r="CX35" s="612"/>
      <c r="CY35" s="613"/>
      <c r="CZ35" s="588">
        <v>1.4</v>
      </c>
      <c r="DA35" s="610"/>
      <c r="DB35" s="610"/>
      <c r="DC35" s="614"/>
      <c r="DD35" s="592">
        <v>93643</v>
      </c>
      <c r="DE35" s="612"/>
      <c r="DF35" s="612"/>
      <c r="DG35" s="612"/>
      <c r="DH35" s="612"/>
      <c r="DI35" s="612"/>
      <c r="DJ35" s="612"/>
      <c r="DK35" s="613"/>
      <c r="DL35" s="592">
        <v>77107</v>
      </c>
      <c r="DM35" s="612"/>
      <c r="DN35" s="612"/>
      <c r="DO35" s="612"/>
      <c r="DP35" s="612"/>
      <c r="DQ35" s="612"/>
      <c r="DR35" s="612"/>
      <c r="DS35" s="612"/>
      <c r="DT35" s="612"/>
      <c r="DU35" s="612"/>
      <c r="DV35" s="613"/>
      <c r="DW35" s="588">
        <v>1.6</v>
      </c>
      <c r="DX35" s="610"/>
      <c r="DY35" s="610"/>
      <c r="DZ35" s="610"/>
      <c r="EA35" s="610"/>
      <c r="EB35" s="610"/>
      <c r="EC35" s="611"/>
    </row>
    <row r="36" spans="2:133" ht="11.25" customHeight="1" x14ac:dyDescent="0.15">
      <c r="B36" s="580" t="s">
        <v>324</v>
      </c>
      <c r="C36" s="581"/>
      <c r="D36" s="581"/>
      <c r="E36" s="581"/>
      <c r="F36" s="581"/>
      <c r="G36" s="581"/>
      <c r="H36" s="581"/>
      <c r="I36" s="581"/>
      <c r="J36" s="581"/>
      <c r="K36" s="581"/>
      <c r="L36" s="581"/>
      <c r="M36" s="581"/>
      <c r="N36" s="581"/>
      <c r="O36" s="581"/>
      <c r="P36" s="581"/>
      <c r="Q36" s="582"/>
      <c r="R36" s="583" t="s">
        <v>122</v>
      </c>
      <c r="S36" s="584"/>
      <c r="T36" s="584"/>
      <c r="U36" s="584"/>
      <c r="V36" s="584"/>
      <c r="W36" s="584"/>
      <c r="X36" s="584"/>
      <c r="Y36" s="585"/>
      <c r="Z36" s="586" t="s">
        <v>122</v>
      </c>
      <c r="AA36" s="586"/>
      <c r="AB36" s="586"/>
      <c r="AC36" s="586"/>
      <c r="AD36" s="587" t="s">
        <v>132</v>
      </c>
      <c r="AE36" s="587"/>
      <c r="AF36" s="587"/>
      <c r="AG36" s="587"/>
      <c r="AH36" s="587"/>
      <c r="AI36" s="587"/>
      <c r="AJ36" s="587"/>
      <c r="AK36" s="587"/>
      <c r="AL36" s="588" t="s">
        <v>122</v>
      </c>
      <c r="AM36" s="589"/>
      <c r="AN36" s="589"/>
      <c r="AO36" s="590"/>
      <c r="AQ36" s="648" t="s">
        <v>325</v>
      </c>
      <c r="AR36" s="649"/>
      <c r="AS36" s="649"/>
      <c r="AT36" s="649"/>
      <c r="AU36" s="649"/>
      <c r="AV36" s="649"/>
      <c r="AW36" s="649"/>
      <c r="AX36" s="649"/>
      <c r="AY36" s="650"/>
      <c r="AZ36" s="583">
        <v>820593</v>
      </c>
      <c r="BA36" s="584"/>
      <c r="BB36" s="584"/>
      <c r="BC36" s="584"/>
      <c r="BD36" s="612"/>
      <c r="BE36" s="612"/>
      <c r="BF36" s="630"/>
      <c r="BG36" s="580" t="s">
        <v>326</v>
      </c>
      <c r="BH36" s="581"/>
      <c r="BI36" s="581"/>
      <c r="BJ36" s="581"/>
      <c r="BK36" s="581"/>
      <c r="BL36" s="581"/>
      <c r="BM36" s="581"/>
      <c r="BN36" s="581"/>
      <c r="BO36" s="581"/>
      <c r="BP36" s="581"/>
      <c r="BQ36" s="581"/>
      <c r="BR36" s="581"/>
      <c r="BS36" s="581"/>
      <c r="BT36" s="581"/>
      <c r="BU36" s="582"/>
      <c r="BV36" s="583">
        <v>-37279</v>
      </c>
      <c r="BW36" s="584"/>
      <c r="BX36" s="584"/>
      <c r="BY36" s="584"/>
      <c r="BZ36" s="584"/>
      <c r="CA36" s="584"/>
      <c r="CB36" s="593"/>
      <c r="CD36" s="580" t="s">
        <v>327</v>
      </c>
      <c r="CE36" s="581"/>
      <c r="CF36" s="581"/>
      <c r="CG36" s="581"/>
      <c r="CH36" s="581"/>
      <c r="CI36" s="581"/>
      <c r="CJ36" s="581"/>
      <c r="CK36" s="581"/>
      <c r="CL36" s="581"/>
      <c r="CM36" s="581"/>
      <c r="CN36" s="581"/>
      <c r="CO36" s="581"/>
      <c r="CP36" s="581"/>
      <c r="CQ36" s="582"/>
      <c r="CR36" s="583">
        <v>901940</v>
      </c>
      <c r="CS36" s="584"/>
      <c r="CT36" s="584"/>
      <c r="CU36" s="584"/>
      <c r="CV36" s="584"/>
      <c r="CW36" s="584"/>
      <c r="CX36" s="584"/>
      <c r="CY36" s="585"/>
      <c r="CZ36" s="588">
        <v>12.6</v>
      </c>
      <c r="DA36" s="610"/>
      <c r="DB36" s="610"/>
      <c r="DC36" s="614"/>
      <c r="DD36" s="592">
        <v>805668</v>
      </c>
      <c r="DE36" s="584"/>
      <c r="DF36" s="584"/>
      <c r="DG36" s="584"/>
      <c r="DH36" s="584"/>
      <c r="DI36" s="584"/>
      <c r="DJ36" s="584"/>
      <c r="DK36" s="585"/>
      <c r="DL36" s="592">
        <v>702599</v>
      </c>
      <c r="DM36" s="584"/>
      <c r="DN36" s="584"/>
      <c r="DO36" s="584"/>
      <c r="DP36" s="584"/>
      <c r="DQ36" s="584"/>
      <c r="DR36" s="584"/>
      <c r="DS36" s="584"/>
      <c r="DT36" s="584"/>
      <c r="DU36" s="584"/>
      <c r="DV36" s="585"/>
      <c r="DW36" s="588">
        <v>14.8</v>
      </c>
      <c r="DX36" s="610"/>
      <c r="DY36" s="610"/>
      <c r="DZ36" s="610"/>
      <c r="EA36" s="610"/>
      <c r="EB36" s="610"/>
      <c r="EC36" s="611"/>
    </row>
    <row r="37" spans="2:133" ht="11.25" customHeight="1" x14ac:dyDescent="0.15">
      <c r="B37" s="580" t="s">
        <v>328</v>
      </c>
      <c r="C37" s="581"/>
      <c r="D37" s="581"/>
      <c r="E37" s="581"/>
      <c r="F37" s="581"/>
      <c r="G37" s="581"/>
      <c r="H37" s="581"/>
      <c r="I37" s="581"/>
      <c r="J37" s="581"/>
      <c r="K37" s="581"/>
      <c r="L37" s="581"/>
      <c r="M37" s="581"/>
      <c r="N37" s="581"/>
      <c r="O37" s="581"/>
      <c r="P37" s="581"/>
      <c r="Q37" s="582"/>
      <c r="R37" s="583">
        <v>189582</v>
      </c>
      <c r="S37" s="584"/>
      <c r="T37" s="584"/>
      <c r="U37" s="584"/>
      <c r="V37" s="584"/>
      <c r="W37" s="584"/>
      <c r="X37" s="584"/>
      <c r="Y37" s="585"/>
      <c r="Z37" s="586">
        <v>2.5</v>
      </c>
      <c r="AA37" s="586"/>
      <c r="AB37" s="586"/>
      <c r="AC37" s="586"/>
      <c r="AD37" s="587" t="s">
        <v>132</v>
      </c>
      <c r="AE37" s="587"/>
      <c r="AF37" s="587"/>
      <c r="AG37" s="587"/>
      <c r="AH37" s="587"/>
      <c r="AI37" s="587"/>
      <c r="AJ37" s="587"/>
      <c r="AK37" s="587"/>
      <c r="AL37" s="588" t="s">
        <v>132</v>
      </c>
      <c r="AM37" s="589"/>
      <c r="AN37" s="589"/>
      <c r="AO37" s="590"/>
      <c r="AQ37" s="648" t="s">
        <v>329</v>
      </c>
      <c r="AR37" s="649"/>
      <c r="AS37" s="649"/>
      <c r="AT37" s="649"/>
      <c r="AU37" s="649"/>
      <c r="AV37" s="649"/>
      <c r="AW37" s="649"/>
      <c r="AX37" s="649"/>
      <c r="AY37" s="650"/>
      <c r="AZ37" s="583">
        <v>87975</v>
      </c>
      <c r="BA37" s="584"/>
      <c r="BB37" s="584"/>
      <c r="BC37" s="584"/>
      <c r="BD37" s="612"/>
      <c r="BE37" s="612"/>
      <c r="BF37" s="630"/>
      <c r="BG37" s="580" t="s">
        <v>330</v>
      </c>
      <c r="BH37" s="581"/>
      <c r="BI37" s="581"/>
      <c r="BJ37" s="581"/>
      <c r="BK37" s="581"/>
      <c r="BL37" s="581"/>
      <c r="BM37" s="581"/>
      <c r="BN37" s="581"/>
      <c r="BO37" s="581"/>
      <c r="BP37" s="581"/>
      <c r="BQ37" s="581"/>
      <c r="BR37" s="581"/>
      <c r="BS37" s="581"/>
      <c r="BT37" s="581"/>
      <c r="BU37" s="582"/>
      <c r="BV37" s="583">
        <v>1648</v>
      </c>
      <c r="BW37" s="584"/>
      <c r="BX37" s="584"/>
      <c r="BY37" s="584"/>
      <c r="BZ37" s="584"/>
      <c r="CA37" s="584"/>
      <c r="CB37" s="593"/>
      <c r="CD37" s="580" t="s">
        <v>331</v>
      </c>
      <c r="CE37" s="581"/>
      <c r="CF37" s="581"/>
      <c r="CG37" s="581"/>
      <c r="CH37" s="581"/>
      <c r="CI37" s="581"/>
      <c r="CJ37" s="581"/>
      <c r="CK37" s="581"/>
      <c r="CL37" s="581"/>
      <c r="CM37" s="581"/>
      <c r="CN37" s="581"/>
      <c r="CO37" s="581"/>
      <c r="CP37" s="581"/>
      <c r="CQ37" s="582"/>
      <c r="CR37" s="583">
        <v>151956</v>
      </c>
      <c r="CS37" s="612"/>
      <c r="CT37" s="612"/>
      <c r="CU37" s="612"/>
      <c r="CV37" s="612"/>
      <c r="CW37" s="612"/>
      <c r="CX37" s="612"/>
      <c r="CY37" s="613"/>
      <c r="CZ37" s="588">
        <v>2.1</v>
      </c>
      <c r="DA37" s="610"/>
      <c r="DB37" s="610"/>
      <c r="DC37" s="614"/>
      <c r="DD37" s="592">
        <v>151956</v>
      </c>
      <c r="DE37" s="612"/>
      <c r="DF37" s="612"/>
      <c r="DG37" s="612"/>
      <c r="DH37" s="612"/>
      <c r="DI37" s="612"/>
      <c r="DJ37" s="612"/>
      <c r="DK37" s="613"/>
      <c r="DL37" s="592">
        <v>137106</v>
      </c>
      <c r="DM37" s="612"/>
      <c r="DN37" s="612"/>
      <c r="DO37" s="612"/>
      <c r="DP37" s="612"/>
      <c r="DQ37" s="612"/>
      <c r="DR37" s="612"/>
      <c r="DS37" s="612"/>
      <c r="DT37" s="612"/>
      <c r="DU37" s="612"/>
      <c r="DV37" s="613"/>
      <c r="DW37" s="588">
        <v>2.9</v>
      </c>
      <c r="DX37" s="610"/>
      <c r="DY37" s="610"/>
      <c r="DZ37" s="610"/>
      <c r="EA37" s="610"/>
      <c r="EB37" s="610"/>
      <c r="EC37" s="611"/>
    </row>
    <row r="38" spans="2:133" ht="11.25" customHeight="1" x14ac:dyDescent="0.15">
      <c r="B38" s="600" t="s">
        <v>332</v>
      </c>
      <c r="C38" s="601"/>
      <c r="D38" s="601"/>
      <c r="E38" s="601"/>
      <c r="F38" s="601"/>
      <c r="G38" s="601"/>
      <c r="H38" s="601"/>
      <c r="I38" s="601"/>
      <c r="J38" s="601"/>
      <c r="K38" s="601"/>
      <c r="L38" s="601"/>
      <c r="M38" s="601"/>
      <c r="N38" s="601"/>
      <c r="O38" s="601"/>
      <c r="P38" s="601"/>
      <c r="Q38" s="602"/>
      <c r="R38" s="651">
        <v>7681020</v>
      </c>
      <c r="S38" s="652"/>
      <c r="T38" s="652"/>
      <c r="U38" s="652"/>
      <c r="V38" s="652"/>
      <c r="W38" s="652"/>
      <c r="X38" s="652"/>
      <c r="Y38" s="653"/>
      <c r="Z38" s="654">
        <v>100</v>
      </c>
      <c r="AA38" s="654"/>
      <c r="AB38" s="654"/>
      <c r="AC38" s="654"/>
      <c r="AD38" s="655">
        <v>4551114</v>
      </c>
      <c r="AE38" s="655"/>
      <c r="AF38" s="655"/>
      <c r="AG38" s="655"/>
      <c r="AH38" s="655"/>
      <c r="AI38" s="655"/>
      <c r="AJ38" s="655"/>
      <c r="AK38" s="655"/>
      <c r="AL38" s="656">
        <v>100</v>
      </c>
      <c r="AM38" s="642"/>
      <c r="AN38" s="642"/>
      <c r="AO38" s="657"/>
      <c r="AQ38" s="648" t="s">
        <v>333</v>
      </c>
      <c r="AR38" s="649"/>
      <c r="AS38" s="649"/>
      <c r="AT38" s="649"/>
      <c r="AU38" s="649"/>
      <c r="AV38" s="649"/>
      <c r="AW38" s="649"/>
      <c r="AX38" s="649"/>
      <c r="AY38" s="650"/>
      <c r="AZ38" s="583">
        <v>22154</v>
      </c>
      <c r="BA38" s="584"/>
      <c r="BB38" s="584"/>
      <c r="BC38" s="584"/>
      <c r="BD38" s="612"/>
      <c r="BE38" s="612"/>
      <c r="BF38" s="630"/>
      <c r="BG38" s="580" t="s">
        <v>334</v>
      </c>
      <c r="BH38" s="581"/>
      <c r="BI38" s="581"/>
      <c r="BJ38" s="581"/>
      <c r="BK38" s="581"/>
      <c r="BL38" s="581"/>
      <c r="BM38" s="581"/>
      <c r="BN38" s="581"/>
      <c r="BO38" s="581"/>
      <c r="BP38" s="581"/>
      <c r="BQ38" s="581"/>
      <c r="BR38" s="581"/>
      <c r="BS38" s="581"/>
      <c r="BT38" s="581"/>
      <c r="BU38" s="582"/>
      <c r="BV38" s="583">
        <v>2694</v>
      </c>
      <c r="BW38" s="584"/>
      <c r="BX38" s="584"/>
      <c r="BY38" s="584"/>
      <c r="BZ38" s="584"/>
      <c r="CA38" s="584"/>
      <c r="CB38" s="593"/>
      <c r="CD38" s="580" t="s">
        <v>335</v>
      </c>
      <c r="CE38" s="581"/>
      <c r="CF38" s="581"/>
      <c r="CG38" s="581"/>
      <c r="CH38" s="581"/>
      <c r="CI38" s="581"/>
      <c r="CJ38" s="581"/>
      <c r="CK38" s="581"/>
      <c r="CL38" s="581"/>
      <c r="CM38" s="581"/>
      <c r="CN38" s="581"/>
      <c r="CO38" s="581"/>
      <c r="CP38" s="581"/>
      <c r="CQ38" s="582"/>
      <c r="CR38" s="583">
        <v>845607</v>
      </c>
      <c r="CS38" s="584"/>
      <c r="CT38" s="584"/>
      <c r="CU38" s="584"/>
      <c r="CV38" s="584"/>
      <c r="CW38" s="584"/>
      <c r="CX38" s="584"/>
      <c r="CY38" s="585"/>
      <c r="CZ38" s="588">
        <v>11.8</v>
      </c>
      <c r="DA38" s="610"/>
      <c r="DB38" s="610"/>
      <c r="DC38" s="614"/>
      <c r="DD38" s="592">
        <v>754374</v>
      </c>
      <c r="DE38" s="584"/>
      <c r="DF38" s="584"/>
      <c r="DG38" s="584"/>
      <c r="DH38" s="584"/>
      <c r="DI38" s="584"/>
      <c r="DJ38" s="584"/>
      <c r="DK38" s="585"/>
      <c r="DL38" s="592">
        <v>566930</v>
      </c>
      <c r="DM38" s="584"/>
      <c r="DN38" s="584"/>
      <c r="DO38" s="584"/>
      <c r="DP38" s="584"/>
      <c r="DQ38" s="584"/>
      <c r="DR38" s="584"/>
      <c r="DS38" s="584"/>
      <c r="DT38" s="584"/>
      <c r="DU38" s="584"/>
      <c r="DV38" s="585"/>
      <c r="DW38" s="588">
        <v>12</v>
      </c>
      <c r="DX38" s="610"/>
      <c r="DY38" s="610"/>
      <c r="DZ38" s="610"/>
      <c r="EA38" s="610"/>
      <c r="EB38" s="610"/>
      <c r="EC38" s="611"/>
    </row>
    <row r="39" spans="2:133" ht="11.25" customHeight="1" x14ac:dyDescent="0.15">
      <c r="AQ39" s="648" t="s">
        <v>336</v>
      </c>
      <c r="AR39" s="649"/>
      <c r="AS39" s="649"/>
      <c r="AT39" s="649"/>
      <c r="AU39" s="649"/>
      <c r="AV39" s="649"/>
      <c r="AW39" s="649"/>
      <c r="AX39" s="649"/>
      <c r="AY39" s="650"/>
      <c r="AZ39" s="583">
        <v>15246</v>
      </c>
      <c r="BA39" s="584"/>
      <c r="BB39" s="584"/>
      <c r="BC39" s="584"/>
      <c r="BD39" s="612"/>
      <c r="BE39" s="612"/>
      <c r="BF39" s="630"/>
      <c r="BG39" s="622" t="s">
        <v>337</v>
      </c>
      <c r="BH39" s="623"/>
      <c r="BI39" s="623"/>
      <c r="BJ39" s="623"/>
      <c r="BK39" s="623"/>
      <c r="BL39" s="200"/>
      <c r="BM39" s="581" t="s">
        <v>338</v>
      </c>
      <c r="BN39" s="581"/>
      <c r="BO39" s="581"/>
      <c r="BP39" s="581"/>
      <c r="BQ39" s="581"/>
      <c r="BR39" s="581"/>
      <c r="BS39" s="581"/>
      <c r="BT39" s="581"/>
      <c r="BU39" s="582"/>
      <c r="BV39" s="583">
        <v>85</v>
      </c>
      <c r="BW39" s="584"/>
      <c r="BX39" s="584"/>
      <c r="BY39" s="584"/>
      <c r="BZ39" s="584"/>
      <c r="CA39" s="584"/>
      <c r="CB39" s="593"/>
      <c r="CD39" s="580" t="s">
        <v>339</v>
      </c>
      <c r="CE39" s="581"/>
      <c r="CF39" s="581"/>
      <c r="CG39" s="581"/>
      <c r="CH39" s="581"/>
      <c r="CI39" s="581"/>
      <c r="CJ39" s="581"/>
      <c r="CK39" s="581"/>
      <c r="CL39" s="581"/>
      <c r="CM39" s="581"/>
      <c r="CN39" s="581"/>
      <c r="CO39" s="581"/>
      <c r="CP39" s="581"/>
      <c r="CQ39" s="582"/>
      <c r="CR39" s="583">
        <v>267146</v>
      </c>
      <c r="CS39" s="612"/>
      <c r="CT39" s="612"/>
      <c r="CU39" s="612"/>
      <c r="CV39" s="612"/>
      <c r="CW39" s="612"/>
      <c r="CX39" s="612"/>
      <c r="CY39" s="613"/>
      <c r="CZ39" s="588">
        <v>3.7</v>
      </c>
      <c r="DA39" s="610"/>
      <c r="DB39" s="610"/>
      <c r="DC39" s="614"/>
      <c r="DD39" s="592">
        <v>260311</v>
      </c>
      <c r="DE39" s="612"/>
      <c r="DF39" s="612"/>
      <c r="DG39" s="612"/>
      <c r="DH39" s="612"/>
      <c r="DI39" s="612"/>
      <c r="DJ39" s="612"/>
      <c r="DK39" s="613"/>
      <c r="DL39" s="592" t="s">
        <v>122</v>
      </c>
      <c r="DM39" s="612"/>
      <c r="DN39" s="612"/>
      <c r="DO39" s="612"/>
      <c r="DP39" s="612"/>
      <c r="DQ39" s="612"/>
      <c r="DR39" s="612"/>
      <c r="DS39" s="612"/>
      <c r="DT39" s="612"/>
      <c r="DU39" s="612"/>
      <c r="DV39" s="613"/>
      <c r="DW39" s="588" t="s">
        <v>122</v>
      </c>
      <c r="DX39" s="610"/>
      <c r="DY39" s="610"/>
      <c r="DZ39" s="610"/>
      <c r="EA39" s="610"/>
      <c r="EB39" s="610"/>
      <c r="EC39" s="611"/>
    </row>
    <row r="40" spans="2:133" ht="11.25" customHeight="1" x14ac:dyDescent="0.15">
      <c r="AQ40" s="648" t="s">
        <v>340</v>
      </c>
      <c r="AR40" s="649"/>
      <c r="AS40" s="649"/>
      <c r="AT40" s="649"/>
      <c r="AU40" s="649"/>
      <c r="AV40" s="649"/>
      <c r="AW40" s="649"/>
      <c r="AX40" s="649"/>
      <c r="AY40" s="650"/>
      <c r="AZ40" s="583">
        <v>243968</v>
      </c>
      <c r="BA40" s="584"/>
      <c r="BB40" s="584"/>
      <c r="BC40" s="584"/>
      <c r="BD40" s="612"/>
      <c r="BE40" s="612"/>
      <c r="BF40" s="630"/>
      <c r="BG40" s="622"/>
      <c r="BH40" s="623"/>
      <c r="BI40" s="623"/>
      <c r="BJ40" s="623"/>
      <c r="BK40" s="623"/>
      <c r="BL40" s="200"/>
      <c r="BM40" s="581" t="s">
        <v>341</v>
      </c>
      <c r="BN40" s="581"/>
      <c r="BO40" s="581"/>
      <c r="BP40" s="581"/>
      <c r="BQ40" s="581"/>
      <c r="BR40" s="581"/>
      <c r="BS40" s="581"/>
      <c r="BT40" s="581"/>
      <c r="BU40" s="582"/>
      <c r="BV40" s="583">
        <v>104</v>
      </c>
      <c r="BW40" s="584"/>
      <c r="BX40" s="584"/>
      <c r="BY40" s="584"/>
      <c r="BZ40" s="584"/>
      <c r="CA40" s="584"/>
      <c r="CB40" s="593"/>
      <c r="CD40" s="580" t="s">
        <v>342</v>
      </c>
      <c r="CE40" s="581"/>
      <c r="CF40" s="581"/>
      <c r="CG40" s="581"/>
      <c r="CH40" s="581"/>
      <c r="CI40" s="581"/>
      <c r="CJ40" s="581"/>
      <c r="CK40" s="581"/>
      <c r="CL40" s="581"/>
      <c r="CM40" s="581"/>
      <c r="CN40" s="581"/>
      <c r="CO40" s="581"/>
      <c r="CP40" s="581"/>
      <c r="CQ40" s="582"/>
      <c r="CR40" s="583">
        <v>384706</v>
      </c>
      <c r="CS40" s="584"/>
      <c r="CT40" s="584"/>
      <c r="CU40" s="584"/>
      <c r="CV40" s="584"/>
      <c r="CW40" s="584"/>
      <c r="CX40" s="584"/>
      <c r="CY40" s="585"/>
      <c r="CZ40" s="588">
        <v>5.4</v>
      </c>
      <c r="DA40" s="610"/>
      <c r="DB40" s="610"/>
      <c r="DC40" s="614"/>
      <c r="DD40" s="592">
        <v>384706</v>
      </c>
      <c r="DE40" s="584"/>
      <c r="DF40" s="584"/>
      <c r="DG40" s="584"/>
      <c r="DH40" s="584"/>
      <c r="DI40" s="584"/>
      <c r="DJ40" s="584"/>
      <c r="DK40" s="585"/>
      <c r="DL40" s="592">
        <v>84706</v>
      </c>
      <c r="DM40" s="584"/>
      <c r="DN40" s="584"/>
      <c r="DO40" s="584"/>
      <c r="DP40" s="584"/>
      <c r="DQ40" s="584"/>
      <c r="DR40" s="584"/>
      <c r="DS40" s="584"/>
      <c r="DT40" s="584"/>
      <c r="DU40" s="584"/>
      <c r="DV40" s="585"/>
      <c r="DW40" s="588">
        <v>1.8</v>
      </c>
      <c r="DX40" s="610"/>
      <c r="DY40" s="610"/>
      <c r="DZ40" s="610"/>
      <c r="EA40" s="610"/>
      <c r="EB40" s="610"/>
      <c r="EC40" s="611"/>
    </row>
    <row r="41" spans="2:133" ht="11.25" customHeight="1" x14ac:dyDescent="0.15">
      <c r="AQ41" s="658" t="s">
        <v>343</v>
      </c>
      <c r="AR41" s="659"/>
      <c r="AS41" s="659"/>
      <c r="AT41" s="659"/>
      <c r="AU41" s="659"/>
      <c r="AV41" s="659"/>
      <c r="AW41" s="659"/>
      <c r="AX41" s="659"/>
      <c r="AY41" s="660"/>
      <c r="AZ41" s="651">
        <v>476374</v>
      </c>
      <c r="BA41" s="652"/>
      <c r="BB41" s="652"/>
      <c r="BC41" s="652"/>
      <c r="BD41" s="641"/>
      <c r="BE41" s="641"/>
      <c r="BF41" s="643"/>
      <c r="BG41" s="624"/>
      <c r="BH41" s="625"/>
      <c r="BI41" s="625"/>
      <c r="BJ41" s="625"/>
      <c r="BK41" s="625"/>
      <c r="BL41" s="201"/>
      <c r="BM41" s="601" t="s">
        <v>344</v>
      </c>
      <c r="BN41" s="601"/>
      <c r="BO41" s="601"/>
      <c r="BP41" s="601"/>
      <c r="BQ41" s="601"/>
      <c r="BR41" s="601"/>
      <c r="BS41" s="601"/>
      <c r="BT41" s="601"/>
      <c r="BU41" s="602"/>
      <c r="BV41" s="651">
        <v>318</v>
      </c>
      <c r="BW41" s="652"/>
      <c r="BX41" s="652"/>
      <c r="BY41" s="652"/>
      <c r="BZ41" s="652"/>
      <c r="CA41" s="652"/>
      <c r="CB41" s="661"/>
      <c r="CD41" s="580" t="s">
        <v>345</v>
      </c>
      <c r="CE41" s="581"/>
      <c r="CF41" s="581"/>
      <c r="CG41" s="581"/>
      <c r="CH41" s="581"/>
      <c r="CI41" s="581"/>
      <c r="CJ41" s="581"/>
      <c r="CK41" s="581"/>
      <c r="CL41" s="581"/>
      <c r="CM41" s="581"/>
      <c r="CN41" s="581"/>
      <c r="CO41" s="581"/>
      <c r="CP41" s="581"/>
      <c r="CQ41" s="582"/>
      <c r="CR41" s="583" t="s">
        <v>122</v>
      </c>
      <c r="CS41" s="612"/>
      <c r="CT41" s="612"/>
      <c r="CU41" s="612"/>
      <c r="CV41" s="612"/>
      <c r="CW41" s="612"/>
      <c r="CX41" s="612"/>
      <c r="CY41" s="613"/>
      <c r="CZ41" s="588" t="s">
        <v>122</v>
      </c>
      <c r="DA41" s="610"/>
      <c r="DB41" s="610"/>
      <c r="DC41" s="614"/>
      <c r="DD41" s="592" t="s">
        <v>122</v>
      </c>
      <c r="DE41" s="612"/>
      <c r="DF41" s="612"/>
      <c r="DG41" s="612"/>
      <c r="DH41" s="612"/>
      <c r="DI41" s="612"/>
      <c r="DJ41" s="612"/>
      <c r="DK41" s="613"/>
      <c r="DL41" s="662"/>
      <c r="DM41" s="663"/>
      <c r="DN41" s="663"/>
      <c r="DO41" s="663"/>
      <c r="DP41" s="663"/>
      <c r="DQ41" s="663"/>
      <c r="DR41" s="663"/>
      <c r="DS41" s="663"/>
      <c r="DT41" s="663"/>
      <c r="DU41" s="663"/>
      <c r="DV41" s="664"/>
      <c r="DW41" s="665"/>
      <c r="DX41" s="666"/>
      <c r="DY41" s="666"/>
      <c r="DZ41" s="666"/>
      <c r="EA41" s="666"/>
      <c r="EB41" s="666"/>
      <c r="EC41" s="667"/>
    </row>
    <row r="42" spans="2:133" ht="11.25" customHeight="1" x14ac:dyDescent="0.15">
      <c r="B42" s="194" t="s">
        <v>346</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80" t="s">
        <v>347</v>
      </c>
      <c r="CE42" s="581"/>
      <c r="CF42" s="581"/>
      <c r="CG42" s="581"/>
      <c r="CH42" s="581"/>
      <c r="CI42" s="581"/>
      <c r="CJ42" s="581"/>
      <c r="CK42" s="581"/>
      <c r="CL42" s="581"/>
      <c r="CM42" s="581"/>
      <c r="CN42" s="581"/>
      <c r="CO42" s="581"/>
      <c r="CP42" s="581"/>
      <c r="CQ42" s="582"/>
      <c r="CR42" s="583">
        <v>908807</v>
      </c>
      <c r="CS42" s="584"/>
      <c r="CT42" s="584"/>
      <c r="CU42" s="584"/>
      <c r="CV42" s="584"/>
      <c r="CW42" s="584"/>
      <c r="CX42" s="584"/>
      <c r="CY42" s="585"/>
      <c r="CZ42" s="588">
        <v>12.7</v>
      </c>
      <c r="DA42" s="589"/>
      <c r="DB42" s="589"/>
      <c r="DC42" s="668"/>
      <c r="DD42" s="592">
        <v>131485</v>
      </c>
      <c r="DE42" s="584"/>
      <c r="DF42" s="584"/>
      <c r="DG42" s="584"/>
      <c r="DH42" s="584"/>
      <c r="DI42" s="584"/>
      <c r="DJ42" s="584"/>
      <c r="DK42" s="585"/>
      <c r="DL42" s="662"/>
      <c r="DM42" s="663"/>
      <c r="DN42" s="663"/>
      <c r="DO42" s="663"/>
      <c r="DP42" s="663"/>
      <c r="DQ42" s="663"/>
      <c r="DR42" s="663"/>
      <c r="DS42" s="663"/>
      <c r="DT42" s="663"/>
      <c r="DU42" s="663"/>
      <c r="DV42" s="664"/>
      <c r="DW42" s="665"/>
      <c r="DX42" s="666"/>
      <c r="DY42" s="666"/>
      <c r="DZ42" s="666"/>
      <c r="EA42" s="666"/>
      <c r="EB42" s="666"/>
      <c r="EC42" s="667"/>
    </row>
    <row r="43" spans="2:133" ht="11.25" customHeight="1" x14ac:dyDescent="0.15">
      <c r="B43" s="206" t="s">
        <v>348</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80" t="s">
        <v>349</v>
      </c>
      <c r="CE43" s="581"/>
      <c r="CF43" s="581"/>
      <c r="CG43" s="581"/>
      <c r="CH43" s="581"/>
      <c r="CI43" s="581"/>
      <c r="CJ43" s="581"/>
      <c r="CK43" s="581"/>
      <c r="CL43" s="581"/>
      <c r="CM43" s="581"/>
      <c r="CN43" s="581"/>
      <c r="CO43" s="581"/>
      <c r="CP43" s="581"/>
      <c r="CQ43" s="582"/>
      <c r="CR43" s="583">
        <v>14581</v>
      </c>
      <c r="CS43" s="612"/>
      <c r="CT43" s="612"/>
      <c r="CU43" s="612"/>
      <c r="CV43" s="612"/>
      <c r="CW43" s="612"/>
      <c r="CX43" s="612"/>
      <c r="CY43" s="613"/>
      <c r="CZ43" s="588">
        <v>0.2</v>
      </c>
      <c r="DA43" s="610"/>
      <c r="DB43" s="610"/>
      <c r="DC43" s="614"/>
      <c r="DD43" s="592">
        <v>2466</v>
      </c>
      <c r="DE43" s="612"/>
      <c r="DF43" s="612"/>
      <c r="DG43" s="612"/>
      <c r="DH43" s="612"/>
      <c r="DI43" s="612"/>
      <c r="DJ43" s="612"/>
      <c r="DK43" s="613"/>
      <c r="DL43" s="662"/>
      <c r="DM43" s="663"/>
      <c r="DN43" s="663"/>
      <c r="DO43" s="663"/>
      <c r="DP43" s="663"/>
      <c r="DQ43" s="663"/>
      <c r="DR43" s="663"/>
      <c r="DS43" s="663"/>
      <c r="DT43" s="663"/>
      <c r="DU43" s="663"/>
      <c r="DV43" s="664"/>
      <c r="DW43" s="665"/>
      <c r="DX43" s="666"/>
      <c r="DY43" s="666"/>
      <c r="DZ43" s="666"/>
      <c r="EA43" s="666"/>
      <c r="EB43" s="666"/>
      <c r="EC43" s="667"/>
    </row>
    <row r="44" spans="2:133" ht="11.25" customHeight="1" x14ac:dyDescent="0.15">
      <c r="B44" s="206" t="s">
        <v>350</v>
      </c>
      <c r="CD44" s="634" t="s">
        <v>302</v>
      </c>
      <c r="CE44" s="635"/>
      <c r="CF44" s="580" t="s">
        <v>351</v>
      </c>
      <c r="CG44" s="581"/>
      <c r="CH44" s="581"/>
      <c r="CI44" s="581"/>
      <c r="CJ44" s="581"/>
      <c r="CK44" s="581"/>
      <c r="CL44" s="581"/>
      <c r="CM44" s="581"/>
      <c r="CN44" s="581"/>
      <c r="CO44" s="581"/>
      <c r="CP44" s="581"/>
      <c r="CQ44" s="582"/>
      <c r="CR44" s="583">
        <v>868233</v>
      </c>
      <c r="CS44" s="584"/>
      <c r="CT44" s="584"/>
      <c r="CU44" s="584"/>
      <c r="CV44" s="584"/>
      <c r="CW44" s="584"/>
      <c r="CX44" s="584"/>
      <c r="CY44" s="585"/>
      <c r="CZ44" s="588">
        <v>12.2</v>
      </c>
      <c r="DA44" s="589"/>
      <c r="DB44" s="589"/>
      <c r="DC44" s="668"/>
      <c r="DD44" s="592">
        <v>131349</v>
      </c>
      <c r="DE44" s="584"/>
      <c r="DF44" s="584"/>
      <c r="DG44" s="584"/>
      <c r="DH44" s="584"/>
      <c r="DI44" s="584"/>
      <c r="DJ44" s="584"/>
      <c r="DK44" s="585"/>
      <c r="DL44" s="662"/>
      <c r="DM44" s="663"/>
      <c r="DN44" s="663"/>
      <c r="DO44" s="663"/>
      <c r="DP44" s="663"/>
      <c r="DQ44" s="663"/>
      <c r="DR44" s="663"/>
      <c r="DS44" s="663"/>
      <c r="DT44" s="663"/>
      <c r="DU44" s="663"/>
      <c r="DV44" s="664"/>
      <c r="DW44" s="665"/>
      <c r="DX44" s="666"/>
      <c r="DY44" s="666"/>
      <c r="DZ44" s="666"/>
      <c r="EA44" s="666"/>
      <c r="EB44" s="666"/>
      <c r="EC44" s="667"/>
    </row>
    <row r="45" spans="2:133" ht="11.25" customHeight="1" x14ac:dyDescent="0.15">
      <c r="CD45" s="636"/>
      <c r="CE45" s="637"/>
      <c r="CF45" s="580" t="s">
        <v>352</v>
      </c>
      <c r="CG45" s="581"/>
      <c r="CH45" s="581"/>
      <c r="CI45" s="581"/>
      <c r="CJ45" s="581"/>
      <c r="CK45" s="581"/>
      <c r="CL45" s="581"/>
      <c r="CM45" s="581"/>
      <c r="CN45" s="581"/>
      <c r="CO45" s="581"/>
      <c r="CP45" s="581"/>
      <c r="CQ45" s="582"/>
      <c r="CR45" s="583">
        <v>159322</v>
      </c>
      <c r="CS45" s="612"/>
      <c r="CT45" s="612"/>
      <c r="CU45" s="612"/>
      <c r="CV45" s="612"/>
      <c r="CW45" s="612"/>
      <c r="CX45" s="612"/>
      <c r="CY45" s="613"/>
      <c r="CZ45" s="588">
        <v>2.2000000000000002</v>
      </c>
      <c r="DA45" s="610"/>
      <c r="DB45" s="610"/>
      <c r="DC45" s="614"/>
      <c r="DD45" s="592">
        <v>5456</v>
      </c>
      <c r="DE45" s="612"/>
      <c r="DF45" s="612"/>
      <c r="DG45" s="612"/>
      <c r="DH45" s="612"/>
      <c r="DI45" s="612"/>
      <c r="DJ45" s="612"/>
      <c r="DK45" s="613"/>
      <c r="DL45" s="662"/>
      <c r="DM45" s="663"/>
      <c r="DN45" s="663"/>
      <c r="DO45" s="663"/>
      <c r="DP45" s="663"/>
      <c r="DQ45" s="663"/>
      <c r="DR45" s="663"/>
      <c r="DS45" s="663"/>
      <c r="DT45" s="663"/>
      <c r="DU45" s="663"/>
      <c r="DV45" s="664"/>
      <c r="DW45" s="665"/>
      <c r="DX45" s="666"/>
      <c r="DY45" s="666"/>
      <c r="DZ45" s="666"/>
      <c r="EA45" s="666"/>
      <c r="EB45" s="666"/>
      <c r="EC45" s="667"/>
    </row>
    <row r="46" spans="2:133" ht="11.25" customHeight="1" x14ac:dyDescent="0.15">
      <c r="CD46" s="636"/>
      <c r="CE46" s="637"/>
      <c r="CF46" s="580" t="s">
        <v>353</v>
      </c>
      <c r="CG46" s="581"/>
      <c r="CH46" s="581"/>
      <c r="CI46" s="581"/>
      <c r="CJ46" s="581"/>
      <c r="CK46" s="581"/>
      <c r="CL46" s="581"/>
      <c r="CM46" s="581"/>
      <c r="CN46" s="581"/>
      <c r="CO46" s="581"/>
      <c r="CP46" s="581"/>
      <c r="CQ46" s="582"/>
      <c r="CR46" s="583">
        <v>675234</v>
      </c>
      <c r="CS46" s="584"/>
      <c r="CT46" s="584"/>
      <c r="CU46" s="584"/>
      <c r="CV46" s="584"/>
      <c r="CW46" s="584"/>
      <c r="CX46" s="584"/>
      <c r="CY46" s="585"/>
      <c r="CZ46" s="588">
        <v>9.5</v>
      </c>
      <c r="DA46" s="589"/>
      <c r="DB46" s="589"/>
      <c r="DC46" s="668"/>
      <c r="DD46" s="592">
        <v>124616</v>
      </c>
      <c r="DE46" s="584"/>
      <c r="DF46" s="584"/>
      <c r="DG46" s="584"/>
      <c r="DH46" s="584"/>
      <c r="DI46" s="584"/>
      <c r="DJ46" s="584"/>
      <c r="DK46" s="585"/>
      <c r="DL46" s="662"/>
      <c r="DM46" s="663"/>
      <c r="DN46" s="663"/>
      <c r="DO46" s="663"/>
      <c r="DP46" s="663"/>
      <c r="DQ46" s="663"/>
      <c r="DR46" s="663"/>
      <c r="DS46" s="663"/>
      <c r="DT46" s="663"/>
      <c r="DU46" s="663"/>
      <c r="DV46" s="664"/>
      <c r="DW46" s="665"/>
      <c r="DX46" s="666"/>
      <c r="DY46" s="666"/>
      <c r="DZ46" s="666"/>
      <c r="EA46" s="666"/>
      <c r="EB46" s="666"/>
      <c r="EC46" s="667"/>
    </row>
    <row r="47" spans="2:133" ht="11.25" customHeight="1" x14ac:dyDescent="0.15">
      <c r="CD47" s="636"/>
      <c r="CE47" s="637"/>
      <c r="CF47" s="580" t="s">
        <v>354</v>
      </c>
      <c r="CG47" s="581"/>
      <c r="CH47" s="581"/>
      <c r="CI47" s="581"/>
      <c r="CJ47" s="581"/>
      <c r="CK47" s="581"/>
      <c r="CL47" s="581"/>
      <c r="CM47" s="581"/>
      <c r="CN47" s="581"/>
      <c r="CO47" s="581"/>
      <c r="CP47" s="581"/>
      <c r="CQ47" s="582"/>
      <c r="CR47" s="583">
        <v>40574</v>
      </c>
      <c r="CS47" s="612"/>
      <c r="CT47" s="612"/>
      <c r="CU47" s="612"/>
      <c r="CV47" s="612"/>
      <c r="CW47" s="612"/>
      <c r="CX47" s="612"/>
      <c r="CY47" s="613"/>
      <c r="CZ47" s="588">
        <v>0.6</v>
      </c>
      <c r="DA47" s="610"/>
      <c r="DB47" s="610"/>
      <c r="DC47" s="614"/>
      <c r="DD47" s="592">
        <v>136</v>
      </c>
      <c r="DE47" s="612"/>
      <c r="DF47" s="612"/>
      <c r="DG47" s="612"/>
      <c r="DH47" s="612"/>
      <c r="DI47" s="612"/>
      <c r="DJ47" s="612"/>
      <c r="DK47" s="613"/>
      <c r="DL47" s="662"/>
      <c r="DM47" s="663"/>
      <c r="DN47" s="663"/>
      <c r="DO47" s="663"/>
      <c r="DP47" s="663"/>
      <c r="DQ47" s="663"/>
      <c r="DR47" s="663"/>
      <c r="DS47" s="663"/>
      <c r="DT47" s="663"/>
      <c r="DU47" s="663"/>
      <c r="DV47" s="664"/>
      <c r="DW47" s="665"/>
      <c r="DX47" s="666"/>
      <c r="DY47" s="666"/>
      <c r="DZ47" s="666"/>
      <c r="EA47" s="666"/>
      <c r="EB47" s="666"/>
      <c r="EC47" s="667"/>
    </row>
    <row r="48" spans="2:133" x14ac:dyDescent="0.15">
      <c r="CD48" s="638"/>
      <c r="CE48" s="639"/>
      <c r="CF48" s="580" t="s">
        <v>355</v>
      </c>
      <c r="CG48" s="581"/>
      <c r="CH48" s="581"/>
      <c r="CI48" s="581"/>
      <c r="CJ48" s="581"/>
      <c r="CK48" s="581"/>
      <c r="CL48" s="581"/>
      <c r="CM48" s="581"/>
      <c r="CN48" s="581"/>
      <c r="CO48" s="581"/>
      <c r="CP48" s="581"/>
      <c r="CQ48" s="582"/>
      <c r="CR48" s="583" t="s">
        <v>122</v>
      </c>
      <c r="CS48" s="584"/>
      <c r="CT48" s="584"/>
      <c r="CU48" s="584"/>
      <c r="CV48" s="584"/>
      <c r="CW48" s="584"/>
      <c r="CX48" s="584"/>
      <c r="CY48" s="585"/>
      <c r="CZ48" s="588" t="s">
        <v>356</v>
      </c>
      <c r="DA48" s="589"/>
      <c r="DB48" s="589"/>
      <c r="DC48" s="668"/>
      <c r="DD48" s="592" t="s">
        <v>356</v>
      </c>
      <c r="DE48" s="584"/>
      <c r="DF48" s="584"/>
      <c r="DG48" s="584"/>
      <c r="DH48" s="584"/>
      <c r="DI48" s="584"/>
      <c r="DJ48" s="584"/>
      <c r="DK48" s="585"/>
      <c r="DL48" s="662"/>
      <c r="DM48" s="663"/>
      <c r="DN48" s="663"/>
      <c r="DO48" s="663"/>
      <c r="DP48" s="663"/>
      <c r="DQ48" s="663"/>
      <c r="DR48" s="663"/>
      <c r="DS48" s="663"/>
      <c r="DT48" s="663"/>
      <c r="DU48" s="663"/>
      <c r="DV48" s="664"/>
      <c r="DW48" s="665"/>
      <c r="DX48" s="666"/>
      <c r="DY48" s="666"/>
      <c r="DZ48" s="666"/>
      <c r="EA48" s="666"/>
      <c r="EB48" s="666"/>
      <c r="EC48" s="667"/>
    </row>
    <row r="49" spans="82:133" ht="11.25" customHeight="1" x14ac:dyDescent="0.15">
      <c r="CD49" s="600" t="s">
        <v>357</v>
      </c>
      <c r="CE49" s="601"/>
      <c r="CF49" s="601"/>
      <c r="CG49" s="601"/>
      <c r="CH49" s="601"/>
      <c r="CI49" s="601"/>
      <c r="CJ49" s="601"/>
      <c r="CK49" s="601"/>
      <c r="CL49" s="601"/>
      <c r="CM49" s="601"/>
      <c r="CN49" s="601"/>
      <c r="CO49" s="601"/>
      <c r="CP49" s="601"/>
      <c r="CQ49" s="602"/>
      <c r="CR49" s="651">
        <v>7139044</v>
      </c>
      <c r="CS49" s="641"/>
      <c r="CT49" s="641"/>
      <c r="CU49" s="641"/>
      <c r="CV49" s="641"/>
      <c r="CW49" s="641"/>
      <c r="CX49" s="641"/>
      <c r="CY49" s="669"/>
      <c r="CZ49" s="656">
        <v>100</v>
      </c>
      <c r="DA49" s="670"/>
      <c r="DB49" s="670"/>
      <c r="DC49" s="671"/>
      <c r="DD49" s="672">
        <v>5549861</v>
      </c>
      <c r="DE49" s="641"/>
      <c r="DF49" s="641"/>
      <c r="DG49" s="641"/>
      <c r="DH49" s="641"/>
      <c r="DI49" s="641"/>
      <c r="DJ49" s="641"/>
      <c r="DK49" s="669"/>
      <c r="DL49" s="673"/>
      <c r="DM49" s="674"/>
      <c r="DN49" s="674"/>
      <c r="DO49" s="674"/>
      <c r="DP49" s="674"/>
      <c r="DQ49" s="674"/>
      <c r="DR49" s="674"/>
      <c r="DS49" s="674"/>
      <c r="DT49" s="674"/>
      <c r="DU49" s="674"/>
      <c r="DV49" s="675"/>
      <c r="DW49" s="676"/>
      <c r="DX49" s="677"/>
      <c r="DY49" s="677"/>
      <c r="DZ49" s="677"/>
      <c r="EA49" s="677"/>
      <c r="EB49" s="677"/>
      <c r="EC49" s="678"/>
    </row>
    <row r="50" spans="82:133" hidden="1" x14ac:dyDescent="0.15"/>
    <row r="51" spans="82:133" hidden="1" x14ac:dyDescent="0.15"/>
    <row r="52" spans="82:133" hidden="1" x14ac:dyDescent="0.15"/>
    <row r="53" spans="82:133" hidden="1" x14ac:dyDescent="0.15"/>
  </sheetData>
  <sheetProtection algorithmName="SHA-512" hashValue="emgLVEOxJPKoJHaA7/Ca3029ufdhDCsB99RSiznwfQjoEDcg+bxs5Z9NejSPGCNiWBXGfUSr9Wk7ICY78jStPg==" saltValue="T/yyE/Slv0soSFUhAbTb7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7" zoomScale="70" zoomScaleNormal="25" zoomScaleSheetLayoutView="70" workbookViewId="0">
      <selection activeCell="BE13" sqref="BE13"/>
    </sheetView>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358</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708" t="s">
        <v>359</v>
      </c>
      <c r="DK2" s="709"/>
      <c r="DL2" s="709"/>
      <c r="DM2" s="709"/>
      <c r="DN2" s="709"/>
      <c r="DO2" s="710"/>
      <c r="DP2" s="209"/>
      <c r="DQ2" s="708" t="s">
        <v>360</v>
      </c>
      <c r="DR2" s="709"/>
      <c r="DS2" s="709"/>
      <c r="DT2" s="709"/>
      <c r="DU2" s="709"/>
      <c r="DV2" s="709"/>
      <c r="DW2" s="709"/>
      <c r="DX2" s="709"/>
      <c r="DY2" s="709"/>
      <c r="DZ2" s="710"/>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711" t="s">
        <v>361</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214"/>
      <c r="BA4" s="214"/>
      <c r="BB4" s="214"/>
      <c r="BC4" s="214"/>
      <c r="BD4" s="214"/>
      <c r="BE4" s="215"/>
      <c r="BF4" s="215"/>
      <c r="BG4" s="215"/>
      <c r="BH4" s="215"/>
      <c r="BI4" s="215"/>
      <c r="BJ4" s="215"/>
      <c r="BK4" s="215"/>
      <c r="BL4" s="215"/>
      <c r="BM4" s="215"/>
      <c r="BN4" s="215"/>
      <c r="BO4" s="215"/>
      <c r="BP4" s="215"/>
      <c r="BQ4" s="214" t="s">
        <v>362</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702" t="s">
        <v>363</v>
      </c>
      <c r="B5" s="703"/>
      <c r="C5" s="703"/>
      <c r="D5" s="703"/>
      <c r="E5" s="703"/>
      <c r="F5" s="703"/>
      <c r="G5" s="703"/>
      <c r="H5" s="703"/>
      <c r="I5" s="703"/>
      <c r="J5" s="703"/>
      <c r="K5" s="703"/>
      <c r="L5" s="703"/>
      <c r="M5" s="703"/>
      <c r="N5" s="703"/>
      <c r="O5" s="703"/>
      <c r="P5" s="704"/>
      <c r="Q5" s="679" t="s">
        <v>364</v>
      </c>
      <c r="R5" s="680"/>
      <c r="S5" s="680"/>
      <c r="T5" s="680"/>
      <c r="U5" s="681"/>
      <c r="V5" s="679" t="s">
        <v>365</v>
      </c>
      <c r="W5" s="680"/>
      <c r="X5" s="680"/>
      <c r="Y5" s="680"/>
      <c r="Z5" s="681"/>
      <c r="AA5" s="679" t="s">
        <v>366</v>
      </c>
      <c r="AB5" s="680"/>
      <c r="AC5" s="680"/>
      <c r="AD5" s="680"/>
      <c r="AE5" s="680"/>
      <c r="AF5" s="712" t="s">
        <v>367</v>
      </c>
      <c r="AG5" s="680"/>
      <c r="AH5" s="680"/>
      <c r="AI5" s="680"/>
      <c r="AJ5" s="691"/>
      <c r="AK5" s="680" t="s">
        <v>368</v>
      </c>
      <c r="AL5" s="680"/>
      <c r="AM5" s="680"/>
      <c r="AN5" s="680"/>
      <c r="AO5" s="681"/>
      <c r="AP5" s="679" t="s">
        <v>369</v>
      </c>
      <c r="AQ5" s="680"/>
      <c r="AR5" s="680"/>
      <c r="AS5" s="680"/>
      <c r="AT5" s="681"/>
      <c r="AU5" s="679" t="s">
        <v>370</v>
      </c>
      <c r="AV5" s="680"/>
      <c r="AW5" s="680"/>
      <c r="AX5" s="680"/>
      <c r="AY5" s="691"/>
      <c r="AZ5" s="214"/>
      <c r="BA5" s="214"/>
      <c r="BB5" s="214"/>
      <c r="BC5" s="214"/>
      <c r="BD5" s="214"/>
      <c r="BE5" s="215"/>
      <c r="BF5" s="215"/>
      <c r="BG5" s="215"/>
      <c r="BH5" s="215"/>
      <c r="BI5" s="215"/>
      <c r="BJ5" s="215"/>
      <c r="BK5" s="215"/>
      <c r="BL5" s="215"/>
      <c r="BM5" s="215"/>
      <c r="BN5" s="215"/>
      <c r="BO5" s="215"/>
      <c r="BP5" s="215"/>
      <c r="BQ5" s="702" t="s">
        <v>371</v>
      </c>
      <c r="BR5" s="703"/>
      <c r="BS5" s="703"/>
      <c r="BT5" s="703"/>
      <c r="BU5" s="703"/>
      <c r="BV5" s="703"/>
      <c r="BW5" s="703"/>
      <c r="BX5" s="703"/>
      <c r="BY5" s="703"/>
      <c r="BZ5" s="703"/>
      <c r="CA5" s="703"/>
      <c r="CB5" s="703"/>
      <c r="CC5" s="703"/>
      <c r="CD5" s="703"/>
      <c r="CE5" s="703"/>
      <c r="CF5" s="703"/>
      <c r="CG5" s="704"/>
      <c r="CH5" s="679" t="s">
        <v>372</v>
      </c>
      <c r="CI5" s="680"/>
      <c r="CJ5" s="680"/>
      <c r="CK5" s="680"/>
      <c r="CL5" s="681"/>
      <c r="CM5" s="679" t="s">
        <v>373</v>
      </c>
      <c r="CN5" s="680"/>
      <c r="CO5" s="680"/>
      <c r="CP5" s="680"/>
      <c r="CQ5" s="681"/>
      <c r="CR5" s="679" t="s">
        <v>374</v>
      </c>
      <c r="CS5" s="680"/>
      <c r="CT5" s="680"/>
      <c r="CU5" s="680"/>
      <c r="CV5" s="681"/>
      <c r="CW5" s="679" t="s">
        <v>375</v>
      </c>
      <c r="CX5" s="680"/>
      <c r="CY5" s="680"/>
      <c r="CZ5" s="680"/>
      <c r="DA5" s="681"/>
      <c r="DB5" s="679" t="s">
        <v>376</v>
      </c>
      <c r="DC5" s="680"/>
      <c r="DD5" s="680"/>
      <c r="DE5" s="680"/>
      <c r="DF5" s="681"/>
      <c r="DG5" s="685" t="s">
        <v>377</v>
      </c>
      <c r="DH5" s="686"/>
      <c r="DI5" s="686"/>
      <c r="DJ5" s="686"/>
      <c r="DK5" s="687"/>
      <c r="DL5" s="685" t="s">
        <v>378</v>
      </c>
      <c r="DM5" s="686"/>
      <c r="DN5" s="686"/>
      <c r="DO5" s="686"/>
      <c r="DP5" s="687"/>
      <c r="DQ5" s="679" t="s">
        <v>379</v>
      </c>
      <c r="DR5" s="680"/>
      <c r="DS5" s="680"/>
      <c r="DT5" s="680"/>
      <c r="DU5" s="681"/>
      <c r="DV5" s="679" t="s">
        <v>370</v>
      </c>
      <c r="DW5" s="680"/>
      <c r="DX5" s="680"/>
      <c r="DY5" s="680"/>
      <c r="DZ5" s="691"/>
      <c r="EA5" s="216"/>
    </row>
    <row r="6" spans="1:131" s="217" customFormat="1" ht="26.25" customHeight="1" thickBot="1" x14ac:dyDescent="0.2">
      <c r="A6" s="705"/>
      <c r="B6" s="706"/>
      <c r="C6" s="706"/>
      <c r="D6" s="706"/>
      <c r="E6" s="706"/>
      <c r="F6" s="706"/>
      <c r="G6" s="706"/>
      <c r="H6" s="706"/>
      <c r="I6" s="706"/>
      <c r="J6" s="706"/>
      <c r="K6" s="706"/>
      <c r="L6" s="706"/>
      <c r="M6" s="706"/>
      <c r="N6" s="706"/>
      <c r="O6" s="706"/>
      <c r="P6" s="707"/>
      <c r="Q6" s="682"/>
      <c r="R6" s="683"/>
      <c r="S6" s="683"/>
      <c r="T6" s="683"/>
      <c r="U6" s="684"/>
      <c r="V6" s="682"/>
      <c r="W6" s="683"/>
      <c r="X6" s="683"/>
      <c r="Y6" s="683"/>
      <c r="Z6" s="684"/>
      <c r="AA6" s="682"/>
      <c r="AB6" s="683"/>
      <c r="AC6" s="683"/>
      <c r="AD6" s="683"/>
      <c r="AE6" s="683"/>
      <c r="AF6" s="713"/>
      <c r="AG6" s="683"/>
      <c r="AH6" s="683"/>
      <c r="AI6" s="683"/>
      <c r="AJ6" s="692"/>
      <c r="AK6" s="683"/>
      <c r="AL6" s="683"/>
      <c r="AM6" s="683"/>
      <c r="AN6" s="683"/>
      <c r="AO6" s="684"/>
      <c r="AP6" s="682"/>
      <c r="AQ6" s="683"/>
      <c r="AR6" s="683"/>
      <c r="AS6" s="683"/>
      <c r="AT6" s="684"/>
      <c r="AU6" s="682"/>
      <c r="AV6" s="683"/>
      <c r="AW6" s="683"/>
      <c r="AX6" s="683"/>
      <c r="AY6" s="692"/>
      <c r="AZ6" s="214"/>
      <c r="BA6" s="214"/>
      <c r="BB6" s="214"/>
      <c r="BC6" s="214"/>
      <c r="BD6" s="214"/>
      <c r="BE6" s="215"/>
      <c r="BF6" s="215"/>
      <c r="BG6" s="215"/>
      <c r="BH6" s="215"/>
      <c r="BI6" s="215"/>
      <c r="BJ6" s="215"/>
      <c r="BK6" s="215"/>
      <c r="BL6" s="215"/>
      <c r="BM6" s="215"/>
      <c r="BN6" s="215"/>
      <c r="BO6" s="215"/>
      <c r="BP6" s="215"/>
      <c r="BQ6" s="705"/>
      <c r="BR6" s="706"/>
      <c r="BS6" s="706"/>
      <c r="BT6" s="706"/>
      <c r="BU6" s="706"/>
      <c r="BV6" s="706"/>
      <c r="BW6" s="706"/>
      <c r="BX6" s="706"/>
      <c r="BY6" s="706"/>
      <c r="BZ6" s="706"/>
      <c r="CA6" s="706"/>
      <c r="CB6" s="706"/>
      <c r="CC6" s="706"/>
      <c r="CD6" s="706"/>
      <c r="CE6" s="706"/>
      <c r="CF6" s="706"/>
      <c r="CG6" s="707"/>
      <c r="CH6" s="682"/>
      <c r="CI6" s="683"/>
      <c r="CJ6" s="683"/>
      <c r="CK6" s="683"/>
      <c r="CL6" s="684"/>
      <c r="CM6" s="682"/>
      <c r="CN6" s="683"/>
      <c r="CO6" s="683"/>
      <c r="CP6" s="683"/>
      <c r="CQ6" s="684"/>
      <c r="CR6" s="682"/>
      <c r="CS6" s="683"/>
      <c r="CT6" s="683"/>
      <c r="CU6" s="683"/>
      <c r="CV6" s="684"/>
      <c r="CW6" s="682"/>
      <c r="CX6" s="683"/>
      <c r="CY6" s="683"/>
      <c r="CZ6" s="683"/>
      <c r="DA6" s="684"/>
      <c r="DB6" s="682"/>
      <c r="DC6" s="683"/>
      <c r="DD6" s="683"/>
      <c r="DE6" s="683"/>
      <c r="DF6" s="684"/>
      <c r="DG6" s="688"/>
      <c r="DH6" s="689"/>
      <c r="DI6" s="689"/>
      <c r="DJ6" s="689"/>
      <c r="DK6" s="690"/>
      <c r="DL6" s="688"/>
      <c r="DM6" s="689"/>
      <c r="DN6" s="689"/>
      <c r="DO6" s="689"/>
      <c r="DP6" s="690"/>
      <c r="DQ6" s="682"/>
      <c r="DR6" s="683"/>
      <c r="DS6" s="683"/>
      <c r="DT6" s="683"/>
      <c r="DU6" s="684"/>
      <c r="DV6" s="682"/>
      <c r="DW6" s="683"/>
      <c r="DX6" s="683"/>
      <c r="DY6" s="683"/>
      <c r="DZ6" s="692"/>
      <c r="EA6" s="216"/>
    </row>
    <row r="7" spans="1:131" s="217" customFormat="1" ht="26.25" customHeight="1" thickTop="1" x14ac:dyDescent="0.15">
      <c r="A7" s="218">
        <v>1</v>
      </c>
      <c r="B7" s="693" t="s">
        <v>380</v>
      </c>
      <c r="C7" s="694"/>
      <c r="D7" s="694"/>
      <c r="E7" s="694"/>
      <c r="F7" s="694"/>
      <c r="G7" s="694"/>
      <c r="H7" s="694"/>
      <c r="I7" s="694"/>
      <c r="J7" s="694"/>
      <c r="K7" s="694"/>
      <c r="L7" s="694"/>
      <c r="M7" s="694"/>
      <c r="N7" s="694"/>
      <c r="O7" s="694"/>
      <c r="P7" s="695"/>
      <c r="Q7" s="696">
        <v>7638</v>
      </c>
      <c r="R7" s="697"/>
      <c r="S7" s="697"/>
      <c r="T7" s="697"/>
      <c r="U7" s="697"/>
      <c r="V7" s="697">
        <v>7098</v>
      </c>
      <c r="W7" s="697"/>
      <c r="X7" s="697"/>
      <c r="Y7" s="697"/>
      <c r="Z7" s="697"/>
      <c r="AA7" s="697">
        <v>540</v>
      </c>
      <c r="AB7" s="697"/>
      <c r="AC7" s="697"/>
      <c r="AD7" s="697"/>
      <c r="AE7" s="698"/>
      <c r="AF7" s="699">
        <v>520</v>
      </c>
      <c r="AG7" s="700"/>
      <c r="AH7" s="700"/>
      <c r="AI7" s="700"/>
      <c r="AJ7" s="701"/>
      <c r="AK7" s="736"/>
      <c r="AL7" s="737"/>
      <c r="AM7" s="737"/>
      <c r="AN7" s="737"/>
      <c r="AO7" s="737"/>
      <c r="AP7" s="737">
        <v>9186</v>
      </c>
      <c r="AQ7" s="737"/>
      <c r="AR7" s="737"/>
      <c r="AS7" s="737"/>
      <c r="AT7" s="737"/>
      <c r="AU7" s="738"/>
      <c r="AV7" s="738"/>
      <c r="AW7" s="738"/>
      <c r="AX7" s="738"/>
      <c r="AY7" s="739"/>
      <c r="AZ7" s="214"/>
      <c r="BA7" s="214"/>
      <c r="BB7" s="214"/>
      <c r="BC7" s="214"/>
      <c r="BD7" s="214"/>
      <c r="BE7" s="215"/>
      <c r="BF7" s="215"/>
      <c r="BG7" s="215"/>
      <c r="BH7" s="215"/>
      <c r="BI7" s="215"/>
      <c r="BJ7" s="215"/>
      <c r="BK7" s="215"/>
      <c r="BL7" s="215"/>
      <c r="BM7" s="215"/>
      <c r="BN7" s="215"/>
      <c r="BO7" s="215"/>
      <c r="BP7" s="215"/>
      <c r="BQ7" s="218">
        <v>1</v>
      </c>
      <c r="BR7" s="219"/>
      <c r="BS7" s="714" t="s">
        <v>586</v>
      </c>
      <c r="BT7" s="715"/>
      <c r="BU7" s="715"/>
      <c r="BV7" s="715"/>
      <c r="BW7" s="715"/>
      <c r="BX7" s="715"/>
      <c r="BY7" s="715"/>
      <c r="BZ7" s="715"/>
      <c r="CA7" s="715"/>
      <c r="CB7" s="715"/>
      <c r="CC7" s="715"/>
      <c r="CD7" s="715"/>
      <c r="CE7" s="715"/>
      <c r="CF7" s="715"/>
      <c r="CG7" s="740"/>
      <c r="CH7" s="733"/>
      <c r="CI7" s="734"/>
      <c r="CJ7" s="734"/>
      <c r="CK7" s="734"/>
      <c r="CL7" s="735"/>
      <c r="CM7" s="733">
        <v>70</v>
      </c>
      <c r="CN7" s="734"/>
      <c r="CO7" s="734"/>
      <c r="CP7" s="734"/>
      <c r="CQ7" s="735"/>
      <c r="CR7" s="733">
        <v>5</v>
      </c>
      <c r="CS7" s="734"/>
      <c r="CT7" s="734"/>
      <c r="CU7" s="734"/>
      <c r="CV7" s="735"/>
      <c r="CW7" s="733"/>
      <c r="CX7" s="734"/>
      <c r="CY7" s="734"/>
      <c r="CZ7" s="734"/>
      <c r="DA7" s="735"/>
      <c r="DB7" s="733"/>
      <c r="DC7" s="734"/>
      <c r="DD7" s="734"/>
      <c r="DE7" s="734"/>
      <c r="DF7" s="735"/>
      <c r="DG7" s="733"/>
      <c r="DH7" s="734"/>
      <c r="DI7" s="734"/>
      <c r="DJ7" s="734"/>
      <c r="DK7" s="735"/>
      <c r="DL7" s="733"/>
      <c r="DM7" s="734"/>
      <c r="DN7" s="734"/>
      <c r="DO7" s="734"/>
      <c r="DP7" s="735"/>
      <c r="DQ7" s="733"/>
      <c r="DR7" s="734"/>
      <c r="DS7" s="734"/>
      <c r="DT7" s="734"/>
      <c r="DU7" s="735"/>
      <c r="DV7" s="714"/>
      <c r="DW7" s="715"/>
      <c r="DX7" s="715"/>
      <c r="DY7" s="715"/>
      <c r="DZ7" s="716"/>
      <c r="EA7" s="216"/>
    </row>
    <row r="8" spans="1:131" s="217" customFormat="1" ht="26.25" customHeight="1" x14ac:dyDescent="0.15">
      <c r="A8" s="220">
        <v>2</v>
      </c>
      <c r="B8" s="717" t="s">
        <v>381</v>
      </c>
      <c r="C8" s="718"/>
      <c r="D8" s="718"/>
      <c r="E8" s="718"/>
      <c r="F8" s="718"/>
      <c r="G8" s="718"/>
      <c r="H8" s="718"/>
      <c r="I8" s="718"/>
      <c r="J8" s="718"/>
      <c r="K8" s="718"/>
      <c r="L8" s="718"/>
      <c r="M8" s="718"/>
      <c r="N8" s="718"/>
      <c r="O8" s="718"/>
      <c r="P8" s="719"/>
      <c r="Q8" s="720">
        <v>40</v>
      </c>
      <c r="R8" s="721"/>
      <c r="S8" s="721"/>
      <c r="T8" s="721"/>
      <c r="U8" s="721"/>
      <c r="V8" s="721">
        <v>38</v>
      </c>
      <c r="W8" s="721"/>
      <c r="X8" s="721"/>
      <c r="Y8" s="721"/>
      <c r="Z8" s="721"/>
      <c r="AA8" s="721">
        <v>2</v>
      </c>
      <c r="AB8" s="721"/>
      <c r="AC8" s="721"/>
      <c r="AD8" s="721"/>
      <c r="AE8" s="722"/>
      <c r="AF8" s="723">
        <v>2</v>
      </c>
      <c r="AG8" s="724"/>
      <c r="AH8" s="724"/>
      <c r="AI8" s="724"/>
      <c r="AJ8" s="725"/>
      <c r="AK8" s="726"/>
      <c r="AL8" s="727"/>
      <c r="AM8" s="727"/>
      <c r="AN8" s="727"/>
      <c r="AO8" s="727"/>
      <c r="AP8" s="727"/>
      <c r="AQ8" s="727"/>
      <c r="AR8" s="727"/>
      <c r="AS8" s="727"/>
      <c r="AT8" s="727"/>
      <c r="AU8" s="728"/>
      <c r="AV8" s="728"/>
      <c r="AW8" s="728"/>
      <c r="AX8" s="728"/>
      <c r="AY8" s="729"/>
      <c r="AZ8" s="214"/>
      <c r="BA8" s="214"/>
      <c r="BB8" s="214"/>
      <c r="BC8" s="214"/>
      <c r="BD8" s="214"/>
      <c r="BE8" s="215"/>
      <c r="BF8" s="215"/>
      <c r="BG8" s="215"/>
      <c r="BH8" s="215"/>
      <c r="BI8" s="215"/>
      <c r="BJ8" s="215"/>
      <c r="BK8" s="215"/>
      <c r="BL8" s="215"/>
      <c r="BM8" s="215"/>
      <c r="BN8" s="215"/>
      <c r="BO8" s="215"/>
      <c r="BP8" s="215"/>
      <c r="BQ8" s="220">
        <v>2</v>
      </c>
      <c r="BR8" s="221"/>
      <c r="BS8" s="730"/>
      <c r="BT8" s="731"/>
      <c r="BU8" s="731"/>
      <c r="BV8" s="731"/>
      <c r="BW8" s="731"/>
      <c r="BX8" s="731"/>
      <c r="BY8" s="731"/>
      <c r="BZ8" s="731"/>
      <c r="CA8" s="731"/>
      <c r="CB8" s="731"/>
      <c r="CC8" s="731"/>
      <c r="CD8" s="731"/>
      <c r="CE8" s="731"/>
      <c r="CF8" s="731"/>
      <c r="CG8" s="732"/>
      <c r="CH8" s="741"/>
      <c r="CI8" s="742"/>
      <c r="CJ8" s="742"/>
      <c r="CK8" s="742"/>
      <c r="CL8" s="743"/>
      <c r="CM8" s="741"/>
      <c r="CN8" s="742"/>
      <c r="CO8" s="742"/>
      <c r="CP8" s="742"/>
      <c r="CQ8" s="743"/>
      <c r="CR8" s="741"/>
      <c r="CS8" s="742"/>
      <c r="CT8" s="742"/>
      <c r="CU8" s="742"/>
      <c r="CV8" s="743"/>
      <c r="CW8" s="741"/>
      <c r="CX8" s="742"/>
      <c r="CY8" s="742"/>
      <c r="CZ8" s="742"/>
      <c r="DA8" s="743"/>
      <c r="DB8" s="741"/>
      <c r="DC8" s="742"/>
      <c r="DD8" s="742"/>
      <c r="DE8" s="742"/>
      <c r="DF8" s="743"/>
      <c r="DG8" s="741"/>
      <c r="DH8" s="742"/>
      <c r="DI8" s="742"/>
      <c r="DJ8" s="742"/>
      <c r="DK8" s="743"/>
      <c r="DL8" s="741"/>
      <c r="DM8" s="742"/>
      <c r="DN8" s="742"/>
      <c r="DO8" s="742"/>
      <c r="DP8" s="743"/>
      <c r="DQ8" s="741"/>
      <c r="DR8" s="742"/>
      <c r="DS8" s="742"/>
      <c r="DT8" s="742"/>
      <c r="DU8" s="743"/>
      <c r="DV8" s="730"/>
      <c r="DW8" s="731"/>
      <c r="DX8" s="731"/>
      <c r="DY8" s="731"/>
      <c r="DZ8" s="744"/>
      <c r="EA8" s="216"/>
    </row>
    <row r="9" spans="1:131" s="217" customFormat="1" ht="26.25" customHeight="1" x14ac:dyDescent="0.15">
      <c r="A9" s="220">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28"/>
      <c r="AV9" s="728"/>
      <c r="AW9" s="728"/>
      <c r="AX9" s="728"/>
      <c r="AY9" s="729"/>
      <c r="AZ9" s="214"/>
      <c r="BA9" s="214"/>
      <c r="BB9" s="214"/>
      <c r="BC9" s="214"/>
      <c r="BD9" s="214"/>
      <c r="BE9" s="215"/>
      <c r="BF9" s="215"/>
      <c r="BG9" s="215"/>
      <c r="BH9" s="215"/>
      <c r="BI9" s="215"/>
      <c r="BJ9" s="215"/>
      <c r="BK9" s="215"/>
      <c r="BL9" s="215"/>
      <c r="BM9" s="215"/>
      <c r="BN9" s="215"/>
      <c r="BO9" s="215"/>
      <c r="BP9" s="215"/>
      <c r="BQ9" s="220">
        <v>3</v>
      </c>
      <c r="BR9" s="221"/>
      <c r="BS9" s="730"/>
      <c r="BT9" s="731"/>
      <c r="BU9" s="731"/>
      <c r="BV9" s="731"/>
      <c r="BW9" s="731"/>
      <c r="BX9" s="731"/>
      <c r="BY9" s="731"/>
      <c r="BZ9" s="731"/>
      <c r="CA9" s="731"/>
      <c r="CB9" s="731"/>
      <c r="CC9" s="731"/>
      <c r="CD9" s="731"/>
      <c r="CE9" s="731"/>
      <c r="CF9" s="731"/>
      <c r="CG9" s="732"/>
      <c r="CH9" s="741"/>
      <c r="CI9" s="742"/>
      <c r="CJ9" s="742"/>
      <c r="CK9" s="742"/>
      <c r="CL9" s="743"/>
      <c r="CM9" s="741"/>
      <c r="CN9" s="742"/>
      <c r="CO9" s="742"/>
      <c r="CP9" s="742"/>
      <c r="CQ9" s="743"/>
      <c r="CR9" s="741"/>
      <c r="CS9" s="742"/>
      <c r="CT9" s="742"/>
      <c r="CU9" s="742"/>
      <c r="CV9" s="743"/>
      <c r="CW9" s="741"/>
      <c r="CX9" s="742"/>
      <c r="CY9" s="742"/>
      <c r="CZ9" s="742"/>
      <c r="DA9" s="743"/>
      <c r="DB9" s="741"/>
      <c r="DC9" s="742"/>
      <c r="DD9" s="742"/>
      <c r="DE9" s="742"/>
      <c r="DF9" s="743"/>
      <c r="DG9" s="741"/>
      <c r="DH9" s="742"/>
      <c r="DI9" s="742"/>
      <c r="DJ9" s="742"/>
      <c r="DK9" s="743"/>
      <c r="DL9" s="741"/>
      <c r="DM9" s="742"/>
      <c r="DN9" s="742"/>
      <c r="DO9" s="742"/>
      <c r="DP9" s="743"/>
      <c r="DQ9" s="741"/>
      <c r="DR9" s="742"/>
      <c r="DS9" s="742"/>
      <c r="DT9" s="742"/>
      <c r="DU9" s="743"/>
      <c r="DV9" s="730"/>
      <c r="DW9" s="731"/>
      <c r="DX9" s="731"/>
      <c r="DY9" s="731"/>
      <c r="DZ9" s="744"/>
      <c r="EA9" s="216"/>
    </row>
    <row r="10" spans="1:131" s="217" customFormat="1" ht="26.25" customHeight="1" x14ac:dyDescent="0.15">
      <c r="A10" s="220">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28"/>
      <c r="AV10" s="728"/>
      <c r="AW10" s="728"/>
      <c r="AX10" s="728"/>
      <c r="AY10" s="729"/>
      <c r="AZ10" s="214"/>
      <c r="BA10" s="214"/>
      <c r="BB10" s="214"/>
      <c r="BC10" s="214"/>
      <c r="BD10" s="214"/>
      <c r="BE10" s="215"/>
      <c r="BF10" s="215"/>
      <c r="BG10" s="215"/>
      <c r="BH10" s="215"/>
      <c r="BI10" s="215"/>
      <c r="BJ10" s="215"/>
      <c r="BK10" s="215"/>
      <c r="BL10" s="215"/>
      <c r="BM10" s="215"/>
      <c r="BN10" s="215"/>
      <c r="BO10" s="215"/>
      <c r="BP10" s="215"/>
      <c r="BQ10" s="220">
        <v>4</v>
      </c>
      <c r="BR10" s="221"/>
      <c r="BS10" s="730"/>
      <c r="BT10" s="731"/>
      <c r="BU10" s="731"/>
      <c r="BV10" s="731"/>
      <c r="BW10" s="731"/>
      <c r="BX10" s="731"/>
      <c r="BY10" s="731"/>
      <c r="BZ10" s="731"/>
      <c r="CA10" s="731"/>
      <c r="CB10" s="731"/>
      <c r="CC10" s="731"/>
      <c r="CD10" s="731"/>
      <c r="CE10" s="731"/>
      <c r="CF10" s="731"/>
      <c r="CG10" s="732"/>
      <c r="CH10" s="741"/>
      <c r="CI10" s="742"/>
      <c r="CJ10" s="742"/>
      <c r="CK10" s="742"/>
      <c r="CL10" s="743"/>
      <c r="CM10" s="741"/>
      <c r="CN10" s="742"/>
      <c r="CO10" s="742"/>
      <c r="CP10" s="742"/>
      <c r="CQ10" s="743"/>
      <c r="CR10" s="741"/>
      <c r="CS10" s="742"/>
      <c r="CT10" s="742"/>
      <c r="CU10" s="742"/>
      <c r="CV10" s="743"/>
      <c r="CW10" s="741"/>
      <c r="CX10" s="742"/>
      <c r="CY10" s="742"/>
      <c r="CZ10" s="742"/>
      <c r="DA10" s="743"/>
      <c r="DB10" s="741"/>
      <c r="DC10" s="742"/>
      <c r="DD10" s="742"/>
      <c r="DE10" s="742"/>
      <c r="DF10" s="743"/>
      <c r="DG10" s="741"/>
      <c r="DH10" s="742"/>
      <c r="DI10" s="742"/>
      <c r="DJ10" s="742"/>
      <c r="DK10" s="743"/>
      <c r="DL10" s="741"/>
      <c r="DM10" s="742"/>
      <c r="DN10" s="742"/>
      <c r="DO10" s="742"/>
      <c r="DP10" s="743"/>
      <c r="DQ10" s="741"/>
      <c r="DR10" s="742"/>
      <c r="DS10" s="742"/>
      <c r="DT10" s="742"/>
      <c r="DU10" s="743"/>
      <c r="DV10" s="730"/>
      <c r="DW10" s="731"/>
      <c r="DX10" s="731"/>
      <c r="DY10" s="731"/>
      <c r="DZ10" s="744"/>
      <c r="EA10" s="216"/>
    </row>
    <row r="11" spans="1:131" s="217" customFormat="1" ht="26.25" customHeight="1" x14ac:dyDescent="0.15">
      <c r="A11" s="220">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28"/>
      <c r="AV11" s="728"/>
      <c r="AW11" s="728"/>
      <c r="AX11" s="728"/>
      <c r="AY11" s="729"/>
      <c r="AZ11" s="214"/>
      <c r="BA11" s="214"/>
      <c r="BB11" s="214"/>
      <c r="BC11" s="214"/>
      <c r="BD11" s="214"/>
      <c r="BE11" s="215"/>
      <c r="BF11" s="215"/>
      <c r="BG11" s="215"/>
      <c r="BH11" s="215"/>
      <c r="BI11" s="215"/>
      <c r="BJ11" s="215"/>
      <c r="BK11" s="215"/>
      <c r="BL11" s="215"/>
      <c r="BM11" s="215"/>
      <c r="BN11" s="215"/>
      <c r="BO11" s="215"/>
      <c r="BP11" s="215"/>
      <c r="BQ11" s="220">
        <v>5</v>
      </c>
      <c r="BR11" s="221"/>
      <c r="BS11" s="730"/>
      <c r="BT11" s="731"/>
      <c r="BU11" s="731"/>
      <c r="BV11" s="731"/>
      <c r="BW11" s="731"/>
      <c r="BX11" s="731"/>
      <c r="BY11" s="731"/>
      <c r="BZ11" s="731"/>
      <c r="CA11" s="731"/>
      <c r="CB11" s="731"/>
      <c r="CC11" s="731"/>
      <c r="CD11" s="731"/>
      <c r="CE11" s="731"/>
      <c r="CF11" s="731"/>
      <c r="CG11" s="732"/>
      <c r="CH11" s="741"/>
      <c r="CI11" s="742"/>
      <c r="CJ11" s="742"/>
      <c r="CK11" s="742"/>
      <c r="CL11" s="743"/>
      <c r="CM11" s="741"/>
      <c r="CN11" s="742"/>
      <c r="CO11" s="742"/>
      <c r="CP11" s="742"/>
      <c r="CQ11" s="743"/>
      <c r="CR11" s="741"/>
      <c r="CS11" s="742"/>
      <c r="CT11" s="742"/>
      <c r="CU11" s="742"/>
      <c r="CV11" s="743"/>
      <c r="CW11" s="741"/>
      <c r="CX11" s="742"/>
      <c r="CY11" s="742"/>
      <c r="CZ11" s="742"/>
      <c r="DA11" s="743"/>
      <c r="DB11" s="741"/>
      <c r="DC11" s="742"/>
      <c r="DD11" s="742"/>
      <c r="DE11" s="742"/>
      <c r="DF11" s="743"/>
      <c r="DG11" s="741"/>
      <c r="DH11" s="742"/>
      <c r="DI11" s="742"/>
      <c r="DJ11" s="742"/>
      <c r="DK11" s="743"/>
      <c r="DL11" s="741"/>
      <c r="DM11" s="742"/>
      <c r="DN11" s="742"/>
      <c r="DO11" s="742"/>
      <c r="DP11" s="743"/>
      <c r="DQ11" s="741"/>
      <c r="DR11" s="742"/>
      <c r="DS11" s="742"/>
      <c r="DT11" s="742"/>
      <c r="DU11" s="743"/>
      <c r="DV11" s="730"/>
      <c r="DW11" s="731"/>
      <c r="DX11" s="731"/>
      <c r="DY11" s="731"/>
      <c r="DZ11" s="744"/>
      <c r="EA11" s="216"/>
    </row>
    <row r="12" spans="1:131" s="217" customFormat="1" ht="26.25" customHeight="1" x14ac:dyDescent="0.15">
      <c r="A12" s="220">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28"/>
      <c r="AV12" s="728"/>
      <c r="AW12" s="728"/>
      <c r="AX12" s="728"/>
      <c r="AY12" s="729"/>
      <c r="AZ12" s="214"/>
      <c r="BA12" s="214"/>
      <c r="BB12" s="214"/>
      <c r="BC12" s="214"/>
      <c r="BD12" s="214"/>
      <c r="BE12" s="215"/>
      <c r="BF12" s="215"/>
      <c r="BG12" s="215"/>
      <c r="BH12" s="215"/>
      <c r="BI12" s="215"/>
      <c r="BJ12" s="215"/>
      <c r="BK12" s="215"/>
      <c r="BL12" s="215"/>
      <c r="BM12" s="215"/>
      <c r="BN12" s="215"/>
      <c r="BO12" s="215"/>
      <c r="BP12" s="215"/>
      <c r="BQ12" s="220">
        <v>6</v>
      </c>
      <c r="BR12" s="221"/>
      <c r="BS12" s="730"/>
      <c r="BT12" s="731"/>
      <c r="BU12" s="731"/>
      <c r="BV12" s="731"/>
      <c r="BW12" s="731"/>
      <c r="BX12" s="731"/>
      <c r="BY12" s="731"/>
      <c r="BZ12" s="731"/>
      <c r="CA12" s="731"/>
      <c r="CB12" s="731"/>
      <c r="CC12" s="731"/>
      <c r="CD12" s="731"/>
      <c r="CE12" s="731"/>
      <c r="CF12" s="731"/>
      <c r="CG12" s="732"/>
      <c r="CH12" s="741"/>
      <c r="CI12" s="742"/>
      <c r="CJ12" s="742"/>
      <c r="CK12" s="742"/>
      <c r="CL12" s="743"/>
      <c r="CM12" s="741"/>
      <c r="CN12" s="742"/>
      <c r="CO12" s="742"/>
      <c r="CP12" s="742"/>
      <c r="CQ12" s="743"/>
      <c r="CR12" s="741"/>
      <c r="CS12" s="742"/>
      <c r="CT12" s="742"/>
      <c r="CU12" s="742"/>
      <c r="CV12" s="743"/>
      <c r="CW12" s="741"/>
      <c r="CX12" s="742"/>
      <c r="CY12" s="742"/>
      <c r="CZ12" s="742"/>
      <c r="DA12" s="743"/>
      <c r="DB12" s="741"/>
      <c r="DC12" s="742"/>
      <c r="DD12" s="742"/>
      <c r="DE12" s="742"/>
      <c r="DF12" s="743"/>
      <c r="DG12" s="741"/>
      <c r="DH12" s="742"/>
      <c r="DI12" s="742"/>
      <c r="DJ12" s="742"/>
      <c r="DK12" s="743"/>
      <c r="DL12" s="741"/>
      <c r="DM12" s="742"/>
      <c r="DN12" s="742"/>
      <c r="DO12" s="742"/>
      <c r="DP12" s="743"/>
      <c r="DQ12" s="741"/>
      <c r="DR12" s="742"/>
      <c r="DS12" s="742"/>
      <c r="DT12" s="742"/>
      <c r="DU12" s="743"/>
      <c r="DV12" s="730"/>
      <c r="DW12" s="731"/>
      <c r="DX12" s="731"/>
      <c r="DY12" s="731"/>
      <c r="DZ12" s="744"/>
      <c r="EA12" s="216"/>
    </row>
    <row r="13" spans="1:131" s="217" customFormat="1" ht="26.25" customHeight="1" x14ac:dyDescent="0.15">
      <c r="A13" s="220">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28"/>
      <c r="AV13" s="728"/>
      <c r="AW13" s="728"/>
      <c r="AX13" s="728"/>
      <c r="AY13" s="729"/>
      <c r="AZ13" s="214"/>
      <c r="BA13" s="214"/>
      <c r="BB13" s="214"/>
      <c r="BC13" s="214"/>
      <c r="BD13" s="214"/>
      <c r="BE13" s="215"/>
      <c r="BF13" s="215"/>
      <c r="BG13" s="215"/>
      <c r="BH13" s="215"/>
      <c r="BI13" s="215"/>
      <c r="BJ13" s="215"/>
      <c r="BK13" s="215"/>
      <c r="BL13" s="215"/>
      <c r="BM13" s="215"/>
      <c r="BN13" s="215"/>
      <c r="BO13" s="215"/>
      <c r="BP13" s="215"/>
      <c r="BQ13" s="220">
        <v>7</v>
      </c>
      <c r="BR13" s="221"/>
      <c r="BS13" s="730"/>
      <c r="BT13" s="731"/>
      <c r="BU13" s="731"/>
      <c r="BV13" s="731"/>
      <c r="BW13" s="731"/>
      <c r="BX13" s="731"/>
      <c r="BY13" s="731"/>
      <c r="BZ13" s="731"/>
      <c r="CA13" s="731"/>
      <c r="CB13" s="731"/>
      <c r="CC13" s="731"/>
      <c r="CD13" s="731"/>
      <c r="CE13" s="731"/>
      <c r="CF13" s="731"/>
      <c r="CG13" s="732"/>
      <c r="CH13" s="741"/>
      <c r="CI13" s="742"/>
      <c r="CJ13" s="742"/>
      <c r="CK13" s="742"/>
      <c r="CL13" s="743"/>
      <c r="CM13" s="741"/>
      <c r="CN13" s="742"/>
      <c r="CO13" s="742"/>
      <c r="CP13" s="742"/>
      <c r="CQ13" s="743"/>
      <c r="CR13" s="741"/>
      <c r="CS13" s="742"/>
      <c r="CT13" s="742"/>
      <c r="CU13" s="742"/>
      <c r="CV13" s="743"/>
      <c r="CW13" s="741"/>
      <c r="CX13" s="742"/>
      <c r="CY13" s="742"/>
      <c r="CZ13" s="742"/>
      <c r="DA13" s="743"/>
      <c r="DB13" s="741"/>
      <c r="DC13" s="742"/>
      <c r="DD13" s="742"/>
      <c r="DE13" s="742"/>
      <c r="DF13" s="743"/>
      <c r="DG13" s="741"/>
      <c r="DH13" s="742"/>
      <c r="DI13" s="742"/>
      <c r="DJ13" s="742"/>
      <c r="DK13" s="743"/>
      <c r="DL13" s="741"/>
      <c r="DM13" s="742"/>
      <c r="DN13" s="742"/>
      <c r="DO13" s="742"/>
      <c r="DP13" s="743"/>
      <c r="DQ13" s="741"/>
      <c r="DR13" s="742"/>
      <c r="DS13" s="742"/>
      <c r="DT13" s="742"/>
      <c r="DU13" s="743"/>
      <c r="DV13" s="730"/>
      <c r="DW13" s="731"/>
      <c r="DX13" s="731"/>
      <c r="DY13" s="731"/>
      <c r="DZ13" s="744"/>
      <c r="EA13" s="216"/>
    </row>
    <row r="14" spans="1:131" s="217" customFormat="1" ht="26.25" customHeight="1" x14ac:dyDescent="0.15">
      <c r="A14" s="220">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28"/>
      <c r="AV14" s="728"/>
      <c r="AW14" s="728"/>
      <c r="AX14" s="728"/>
      <c r="AY14" s="729"/>
      <c r="AZ14" s="214"/>
      <c r="BA14" s="214"/>
      <c r="BB14" s="214"/>
      <c r="BC14" s="214"/>
      <c r="BD14" s="214"/>
      <c r="BE14" s="215"/>
      <c r="BF14" s="215"/>
      <c r="BG14" s="215"/>
      <c r="BH14" s="215"/>
      <c r="BI14" s="215"/>
      <c r="BJ14" s="215"/>
      <c r="BK14" s="215"/>
      <c r="BL14" s="215"/>
      <c r="BM14" s="215"/>
      <c r="BN14" s="215"/>
      <c r="BO14" s="215"/>
      <c r="BP14" s="215"/>
      <c r="BQ14" s="220">
        <v>8</v>
      </c>
      <c r="BR14" s="221"/>
      <c r="BS14" s="730"/>
      <c r="BT14" s="731"/>
      <c r="BU14" s="731"/>
      <c r="BV14" s="731"/>
      <c r="BW14" s="731"/>
      <c r="BX14" s="731"/>
      <c r="BY14" s="731"/>
      <c r="BZ14" s="731"/>
      <c r="CA14" s="731"/>
      <c r="CB14" s="731"/>
      <c r="CC14" s="731"/>
      <c r="CD14" s="731"/>
      <c r="CE14" s="731"/>
      <c r="CF14" s="731"/>
      <c r="CG14" s="732"/>
      <c r="CH14" s="741"/>
      <c r="CI14" s="742"/>
      <c r="CJ14" s="742"/>
      <c r="CK14" s="742"/>
      <c r="CL14" s="743"/>
      <c r="CM14" s="741"/>
      <c r="CN14" s="742"/>
      <c r="CO14" s="742"/>
      <c r="CP14" s="742"/>
      <c r="CQ14" s="743"/>
      <c r="CR14" s="741"/>
      <c r="CS14" s="742"/>
      <c r="CT14" s="742"/>
      <c r="CU14" s="742"/>
      <c r="CV14" s="743"/>
      <c r="CW14" s="741"/>
      <c r="CX14" s="742"/>
      <c r="CY14" s="742"/>
      <c r="CZ14" s="742"/>
      <c r="DA14" s="743"/>
      <c r="DB14" s="741"/>
      <c r="DC14" s="742"/>
      <c r="DD14" s="742"/>
      <c r="DE14" s="742"/>
      <c r="DF14" s="743"/>
      <c r="DG14" s="741"/>
      <c r="DH14" s="742"/>
      <c r="DI14" s="742"/>
      <c r="DJ14" s="742"/>
      <c r="DK14" s="743"/>
      <c r="DL14" s="741"/>
      <c r="DM14" s="742"/>
      <c r="DN14" s="742"/>
      <c r="DO14" s="742"/>
      <c r="DP14" s="743"/>
      <c r="DQ14" s="741"/>
      <c r="DR14" s="742"/>
      <c r="DS14" s="742"/>
      <c r="DT14" s="742"/>
      <c r="DU14" s="743"/>
      <c r="DV14" s="730"/>
      <c r="DW14" s="731"/>
      <c r="DX14" s="731"/>
      <c r="DY14" s="731"/>
      <c r="DZ14" s="744"/>
      <c r="EA14" s="216"/>
    </row>
    <row r="15" spans="1:131" s="217" customFormat="1" ht="26.25" customHeight="1" x14ac:dyDescent="0.15">
      <c r="A15" s="220">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28"/>
      <c r="AV15" s="728"/>
      <c r="AW15" s="728"/>
      <c r="AX15" s="728"/>
      <c r="AY15" s="729"/>
      <c r="AZ15" s="214"/>
      <c r="BA15" s="214"/>
      <c r="BB15" s="214"/>
      <c r="BC15" s="214"/>
      <c r="BD15" s="214"/>
      <c r="BE15" s="215"/>
      <c r="BF15" s="215"/>
      <c r="BG15" s="215"/>
      <c r="BH15" s="215"/>
      <c r="BI15" s="215"/>
      <c r="BJ15" s="215"/>
      <c r="BK15" s="215"/>
      <c r="BL15" s="215"/>
      <c r="BM15" s="215"/>
      <c r="BN15" s="215"/>
      <c r="BO15" s="215"/>
      <c r="BP15" s="215"/>
      <c r="BQ15" s="220">
        <v>9</v>
      </c>
      <c r="BR15" s="221"/>
      <c r="BS15" s="730"/>
      <c r="BT15" s="731"/>
      <c r="BU15" s="731"/>
      <c r="BV15" s="731"/>
      <c r="BW15" s="731"/>
      <c r="BX15" s="731"/>
      <c r="BY15" s="731"/>
      <c r="BZ15" s="731"/>
      <c r="CA15" s="731"/>
      <c r="CB15" s="731"/>
      <c r="CC15" s="731"/>
      <c r="CD15" s="731"/>
      <c r="CE15" s="731"/>
      <c r="CF15" s="731"/>
      <c r="CG15" s="732"/>
      <c r="CH15" s="741"/>
      <c r="CI15" s="742"/>
      <c r="CJ15" s="742"/>
      <c r="CK15" s="742"/>
      <c r="CL15" s="743"/>
      <c r="CM15" s="741"/>
      <c r="CN15" s="742"/>
      <c r="CO15" s="742"/>
      <c r="CP15" s="742"/>
      <c r="CQ15" s="743"/>
      <c r="CR15" s="741"/>
      <c r="CS15" s="742"/>
      <c r="CT15" s="742"/>
      <c r="CU15" s="742"/>
      <c r="CV15" s="743"/>
      <c r="CW15" s="741"/>
      <c r="CX15" s="742"/>
      <c r="CY15" s="742"/>
      <c r="CZ15" s="742"/>
      <c r="DA15" s="743"/>
      <c r="DB15" s="741"/>
      <c r="DC15" s="742"/>
      <c r="DD15" s="742"/>
      <c r="DE15" s="742"/>
      <c r="DF15" s="743"/>
      <c r="DG15" s="741"/>
      <c r="DH15" s="742"/>
      <c r="DI15" s="742"/>
      <c r="DJ15" s="742"/>
      <c r="DK15" s="743"/>
      <c r="DL15" s="741"/>
      <c r="DM15" s="742"/>
      <c r="DN15" s="742"/>
      <c r="DO15" s="742"/>
      <c r="DP15" s="743"/>
      <c r="DQ15" s="741"/>
      <c r="DR15" s="742"/>
      <c r="DS15" s="742"/>
      <c r="DT15" s="742"/>
      <c r="DU15" s="743"/>
      <c r="DV15" s="730"/>
      <c r="DW15" s="731"/>
      <c r="DX15" s="731"/>
      <c r="DY15" s="731"/>
      <c r="DZ15" s="744"/>
      <c r="EA15" s="216"/>
    </row>
    <row r="16" spans="1:131" s="217" customFormat="1" ht="26.25" customHeight="1" x14ac:dyDescent="0.15">
      <c r="A16" s="220">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28"/>
      <c r="AV16" s="728"/>
      <c r="AW16" s="728"/>
      <c r="AX16" s="728"/>
      <c r="AY16" s="729"/>
      <c r="AZ16" s="214"/>
      <c r="BA16" s="214"/>
      <c r="BB16" s="214"/>
      <c r="BC16" s="214"/>
      <c r="BD16" s="214"/>
      <c r="BE16" s="215"/>
      <c r="BF16" s="215"/>
      <c r="BG16" s="215"/>
      <c r="BH16" s="215"/>
      <c r="BI16" s="215"/>
      <c r="BJ16" s="215"/>
      <c r="BK16" s="215"/>
      <c r="BL16" s="215"/>
      <c r="BM16" s="215"/>
      <c r="BN16" s="215"/>
      <c r="BO16" s="215"/>
      <c r="BP16" s="215"/>
      <c r="BQ16" s="220">
        <v>10</v>
      </c>
      <c r="BR16" s="221"/>
      <c r="BS16" s="730"/>
      <c r="BT16" s="731"/>
      <c r="BU16" s="731"/>
      <c r="BV16" s="731"/>
      <c r="BW16" s="731"/>
      <c r="BX16" s="731"/>
      <c r="BY16" s="731"/>
      <c r="BZ16" s="731"/>
      <c r="CA16" s="731"/>
      <c r="CB16" s="731"/>
      <c r="CC16" s="731"/>
      <c r="CD16" s="731"/>
      <c r="CE16" s="731"/>
      <c r="CF16" s="731"/>
      <c r="CG16" s="732"/>
      <c r="CH16" s="741"/>
      <c r="CI16" s="742"/>
      <c r="CJ16" s="742"/>
      <c r="CK16" s="742"/>
      <c r="CL16" s="743"/>
      <c r="CM16" s="741"/>
      <c r="CN16" s="742"/>
      <c r="CO16" s="742"/>
      <c r="CP16" s="742"/>
      <c r="CQ16" s="743"/>
      <c r="CR16" s="741"/>
      <c r="CS16" s="742"/>
      <c r="CT16" s="742"/>
      <c r="CU16" s="742"/>
      <c r="CV16" s="743"/>
      <c r="CW16" s="741"/>
      <c r="CX16" s="742"/>
      <c r="CY16" s="742"/>
      <c r="CZ16" s="742"/>
      <c r="DA16" s="743"/>
      <c r="DB16" s="741"/>
      <c r="DC16" s="742"/>
      <c r="DD16" s="742"/>
      <c r="DE16" s="742"/>
      <c r="DF16" s="743"/>
      <c r="DG16" s="741"/>
      <c r="DH16" s="742"/>
      <c r="DI16" s="742"/>
      <c r="DJ16" s="742"/>
      <c r="DK16" s="743"/>
      <c r="DL16" s="741"/>
      <c r="DM16" s="742"/>
      <c r="DN16" s="742"/>
      <c r="DO16" s="742"/>
      <c r="DP16" s="743"/>
      <c r="DQ16" s="741"/>
      <c r="DR16" s="742"/>
      <c r="DS16" s="742"/>
      <c r="DT16" s="742"/>
      <c r="DU16" s="743"/>
      <c r="DV16" s="730"/>
      <c r="DW16" s="731"/>
      <c r="DX16" s="731"/>
      <c r="DY16" s="731"/>
      <c r="DZ16" s="744"/>
      <c r="EA16" s="216"/>
    </row>
    <row r="17" spans="1:131" s="217" customFormat="1" ht="26.25" customHeight="1" x14ac:dyDescent="0.15">
      <c r="A17" s="220">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28"/>
      <c r="AV17" s="728"/>
      <c r="AW17" s="728"/>
      <c r="AX17" s="728"/>
      <c r="AY17" s="729"/>
      <c r="AZ17" s="214"/>
      <c r="BA17" s="214"/>
      <c r="BB17" s="214"/>
      <c r="BC17" s="214"/>
      <c r="BD17" s="214"/>
      <c r="BE17" s="215"/>
      <c r="BF17" s="215"/>
      <c r="BG17" s="215"/>
      <c r="BH17" s="215"/>
      <c r="BI17" s="215"/>
      <c r="BJ17" s="215"/>
      <c r="BK17" s="215"/>
      <c r="BL17" s="215"/>
      <c r="BM17" s="215"/>
      <c r="BN17" s="215"/>
      <c r="BO17" s="215"/>
      <c r="BP17" s="215"/>
      <c r="BQ17" s="220">
        <v>11</v>
      </c>
      <c r="BR17" s="221"/>
      <c r="BS17" s="730"/>
      <c r="BT17" s="731"/>
      <c r="BU17" s="731"/>
      <c r="BV17" s="731"/>
      <c r="BW17" s="731"/>
      <c r="BX17" s="731"/>
      <c r="BY17" s="731"/>
      <c r="BZ17" s="731"/>
      <c r="CA17" s="731"/>
      <c r="CB17" s="731"/>
      <c r="CC17" s="731"/>
      <c r="CD17" s="731"/>
      <c r="CE17" s="731"/>
      <c r="CF17" s="731"/>
      <c r="CG17" s="732"/>
      <c r="CH17" s="741"/>
      <c r="CI17" s="742"/>
      <c r="CJ17" s="742"/>
      <c r="CK17" s="742"/>
      <c r="CL17" s="743"/>
      <c r="CM17" s="741"/>
      <c r="CN17" s="742"/>
      <c r="CO17" s="742"/>
      <c r="CP17" s="742"/>
      <c r="CQ17" s="743"/>
      <c r="CR17" s="741"/>
      <c r="CS17" s="742"/>
      <c r="CT17" s="742"/>
      <c r="CU17" s="742"/>
      <c r="CV17" s="743"/>
      <c r="CW17" s="741"/>
      <c r="CX17" s="742"/>
      <c r="CY17" s="742"/>
      <c r="CZ17" s="742"/>
      <c r="DA17" s="743"/>
      <c r="DB17" s="741"/>
      <c r="DC17" s="742"/>
      <c r="DD17" s="742"/>
      <c r="DE17" s="742"/>
      <c r="DF17" s="743"/>
      <c r="DG17" s="741"/>
      <c r="DH17" s="742"/>
      <c r="DI17" s="742"/>
      <c r="DJ17" s="742"/>
      <c r="DK17" s="743"/>
      <c r="DL17" s="741"/>
      <c r="DM17" s="742"/>
      <c r="DN17" s="742"/>
      <c r="DO17" s="742"/>
      <c r="DP17" s="743"/>
      <c r="DQ17" s="741"/>
      <c r="DR17" s="742"/>
      <c r="DS17" s="742"/>
      <c r="DT17" s="742"/>
      <c r="DU17" s="743"/>
      <c r="DV17" s="730"/>
      <c r="DW17" s="731"/>
      <c r="DX17" s="731"/>
      <c r="DY17" s="731"/>
      <c r="DZ17" s="744"/>
      <c r="EA17" s="216"/>
    </row>
    <row r="18" spans="1:131" s="217" customFormat="1" ht="26.25" customHeight="1" x14ac:dyDescent="0.15">
      <c r="A18" s="220">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28"/>
      <c r="AV18" s="728"/>
      <c r="AW18" s="728"/>
      <c r="AX18" s="728"/>
      <c r="AY18" s="729"/>
      <c r="AZ18" s="214"/>
      <c r="BA18" s="214"/>
      <c r="BB18" s="214"/>
      <c r="BC18" s="214"/>
      <c r="BD18" s="214"/>
      <c r="BE18" s="215"/>
      <c r="BF18" s="215"/>
      <c r="BG18" s="215"/>
      <c r="BH18" s="215"/>
      <c r="BI18" s="215"/>
      <c r="BJ18" s="215"/>
      <c r="BK18" s="215"/>
      <c r="BL18" s="215"/>
      <c r="BM18" s="215"/>
      <c r="BN18" s="215"/>
      <c r="BO18" s="215"/>
      <c r="BP18" s="215"/>
      <c r="BQ18" s="220">
        <v>12</v>
      </c>
      <c r="BR18" s="221"/>
      <c r="BS18" s="730"/>
      <c r="BT18" s="731"/>
      <c r="BU18" s="731"/>
      <c r="BV18" s="731"/>
      <c r="BW18" s="731"/>
      <c r="BX18" s="731"/>
      <c r="BY18" s="731"/>
      <c r="BZ18" s="731"/>
      <c r="CA18" s="731"/>
      <c r="CB18" s="731"/>
      <c r="CC18" s="731"/>
      <c r="CD18" s="731"/>
      <c r="CE18" s="731"/>
      <c r="CF18" s="731"/>
      <c r="CG18" s="732"/>
      <c r="CH18" s="741"/>
      <c r="CI18" s="742"/>
      <c r="CJ18" s="742"/>
      <c r="CK18" s="742"/>
      <c r="CL18" s="743"/>
      <c r="CM18" s="741"/>
      <c r="CN18" s="742"/>
      <c r="CO18" s="742"/>
      <c r="CP18" s="742"/>
      <c r="CQ18" s="743"/>
      <c r="CR18" s="741"/>
      <c r="CS18" s="742"/>
      <c r="CT18" s="742"/>
      <c r="CU18" s="742"/>
      <c r="CV18" s="743"/>
      <c r="CW18" s="741"/>
      <c r="CX18" s="742"/>
      <c r="CY18" s="742"/>
      <c r="CZ18" s="742"/>
      <c r="DA18" s="743"/>
      <c r="DB18" s="741"/>
      <c r="DC18" s="742"/>
      <c r="DD18" s="742"/>
      <c r="DE18" s="742"/>
      <c r="DF18" s="743"/>
      <c r="DG18" s="741"/>
      <c r="DH18" s="742"/>
      <c r="DI18" s="742"/>
      <c r="DJ18" s="742"/>
      <c r="DK18" s="743"/>
      <c r="DL18" s="741"/>
      <c r="DM18" s="742"/>
      <c r="DN18" s="742"/>
      <c r="DO18" s="742"/>
      <c r="DP18" s="743"/>
      <c r="DQ18" s="741"/>
      <c r="DR18" s="742"/>
      <c r="DS18" s="742"/>
      <c r="DT18" s="742"/>
      <c r="DU18" s="743"/>
      <c r="DV18" s="730"/>
      <c r="DW18" s="731"/>
      <c r="DX18" s="731"/>
      <c r="DY18" s="731"/>
      <c r="DZ18" s="744"/>
      <c r="EA18" s="216"/>
    </row>
    <row r="19" spans="1:131" s="217" customFormat="1" ht="26.25" customHeight="1" x14ac:dyDescent="0.15">
      <c r="A19" s="220">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28"/>
      <c r="AV19" s="728"/>
      <c r="AW19" s="728"/>
      <c r="AX19" s="728"/>
      <c r="AY19" s="729"/>
      <c r="AZ19" s="214"/>
      <c r="BA19" s="214"/>
      <c r="BB19" s="214"/>
      <c r="BC19" s="214"/>
      <c r="BD19" s="214"/>
      <c r="BE19" s="215"/>
      <c r="BF19" s="215"/>
      <c r="BG19" s="215"/>
      <c r="BH19" s="215"/>
      <c r="BI19" s="215"/>
      <c r="BJ19" s="215"/>
      <c r="BK19" s="215"/>
      <c r="BL19" s="215"/>
      <c r="BM19" s="215"/>
      <c r="BN19" s="215"/>
      <c r="BO19" s="215"/>
      <c r="BP19" s="215"/>
      <c r="BQ19" s="220">
        <v>13</v>
      </c>
      <c r="BR19" s="221"/>
      <c r="BS19" s="730"/>
      <c r="BT19" s="731"/>
      <c r="BU19" s="731"/>
      <c r="BV19" s="731"/>
      <c r="BW19" s="731"/>
      <c r="BX19" s="731"/>
      <c r="BY19" s="731"/>
      <c r="BZ19" s="731"/>
      <c r="CA19" s="731"/>
      <c r="CB19" s="731"/>
      <c r="CC19" s="731"/>
      <c r="CD19" s="731"/>
      <c r="CE19" s="731"/>
      <c r="CF19" s="731"/>
      <c r="CG19" s="732"/>
      <c r="CH19" s="741"/>
      <c r="CI19" s="742"/>
      <c r="CJ19" s="742"/>
      <c r="CK19" s="742"/>
      <c r="CL19" s="743"/>
      <c r="CM19" s="741"/>
      <c r="CN19" s="742"/>
      <c r="CO19" s="742"/>
      <c r="CP19" s="742"/>
      <c r="CQ19" s="743"/>
      <c r="CR19" s="741"/>
      <c r="CS19" s="742"/>
      <c r="CT19" s="742"/>
      <c r="CU19" s="742"/>
      <c r="CV19" s="743"/>
      <c r="CW19" s="741"/>
      <c r="CX19" s="742"/>
      <c r="CY19" s="742"/>
      <c r="CZ19" s="742"/>
      <c r="DA19" s="743"/>
      <c r="DB19" s="741"/>
      <c r="DC19" s="742"/>
      <c r="DD19" s="742"/>
      <c r="DE19" s="742"/>
      <c r="DF19" s="743"/>
      <c r="DG19" s="741"/>
      <c r="DH19" s="742"/>
      <c r="DI19" s="742"/>
      <c r="DJ19" s="742"/>
      <c r="DK19" s="743"/>
      <c r="DL19" s="741"/>
      <c r="DM19" s="742"/>
      <c r="DN19" s="742"/>
      <c r="DO19" s="742"/>
      <c r="DP19" s="743"/>
      <c r="DQ19" s="741"/>
      <c r="DR19" s="742"/>
      <c r="DS19" s="742"/>
      <c r="DT19" s="742"/>
      <c r="DU19" s="743"/>
      <c r="DV19" s="730"/>
      <c r="DW19" s="731"/>
      <c r="DX19" s="731"/>
      <c r="DY19" s="731"/>
      <c r="DZ19" s="744"/>
      <c r="EA19" s="216"/>
    </row>
    <row r="20" spans="1:131" s="217" customFormat="1" ht="26.25" customHeight="1" x14ac:dyDescent="0.15">
      <c r="A20" s="220">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28"/>
      <c r="AV20" s="728"/>
      <c r="AW20" s="728"/>
      <c r="AX20" s="728"/>
      <c r="AY20" s="729"/>
      <c r="AZ20" s="214"/>
      <c r="BA20" s="214"/>
      <c r="BB20" s="214"/>
      <c r="BC20" s="214"/>
      <c r="BD20" s="214"/>
      <c r="BE20" s="215"/>
      <c r="BF20" s="215"/>
      <c r="BG20" s="215"/>
      <c r="BH20" s="215"/>
      <c r="BI20" s="215"/>
      <c r="BJ20" s="215"/>
      <c r="BK20" s="215"/>
      <c r="BL20" s="215"/>
      <c r="BM20" s="215"/>
      <c r="BN20" s="215"/>
      <c r="BO20" s="215"/>
      <c r="BP20" s="215"/>
      <c r="BQ20" s="220">
        <v>14</v>
      </c>
      <c r="BR20" s="221"/>
      <c r="BS20" s="730"/>
      <c r="BT20" s="731"/>
      <c r="BU20" s="731"/>
      <c r="BV20" s="731"/>
      <c r="BW20" s="731"/>
      <c r="BX20" s="731"/>
      <c r="BY20" s="731"/>
      <c r="BZ20" s="731"/>
      <c r="CA20" s="731"/>
      <c r="CB20" s="731"/>
      <c r="CC20" s="731"/>
      <c r="CD20" s="731"/>
      <c r="CE20" s="731"/>
      <c r="CF20" s="731"/>
      <c r="CG20" s="732"/>
      <c r="CH20" s="741"/>
      <c r="CI20" s="742"/>
      <c r="CJ20" s="742"/>
      <c r="CK20" s="742"/>
      <c r="CL20" s="743"/>
      <c r="CM20" s="741"/>
      <c r="CN20" s="742"/>
      <c r="CO20" s="742"/>
      <c r="CP20" s="742"/>
      <c r="CQ20" s="743"/>
      <c r="CR20" s="741"/>
      <c r="CS20" s="742"/>
      <c r="CT20" s="742"/>
      <c r="CU20" s="742"/>
      <c r="CV20" s="743"/>
      <c r="CW20" s="741"/>
      <c r="CX20" s="742"/>
      <c r="CY20" s="742"/>
      <c r="CZ20" s="742"/>
      <c r="DA20" s="743"/>
      <c r="DB20" s="741"/>
      <c r="DC20" s="742"/>
      <c r="DD20" s="742"/>
      <c r="DE20" s="742"/>
      <c r="DF20" s="743"/>
      <c r="DG20" s="741"/>
      <c r="DH20" s="742"/>
      <c r="DI20" s="742"/>
      <c r="DJ20" s="742"/>
      <c r="DK20" s="743"/>
      <c r="DL20" s="741"/>
      <c r="DM20" s="742"/>
      <c r="DN20" s="742"/>
      <c r="DO20" s="742"/>
      <c r="DP20" s="743"/>
      <c r="DQ20" s="741"/>
      <c r="DR20" s="742"/>
      <c r="DS20" s="742"/>
      <c r="DT20" s="742"/>
      <c r="DU20" s="743"/>
      <c r="DV20" s="730"/>
      <c r="DW20" s="731"/>
      <c r="DX20" s="731"/>
      <c r="DY20" s="731"/>
      <c r="DZ20" s="744"/>
      <c r="EA20" s="216"/>
    </row>
    <row r="21" spans="1:131" s="217" customFormat="1" ht="26.25" customHeight="1" thickBot="1" x14ac:dyDescent="0.2">
      <c r="A21" s="220">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28"/>
      <c r="AV21" s="728"/>
      <c r="AW21" s="728"/>
      <c r="AX21" s="728"/>
      <c r="AY21" s="729"/>
      <c r="AZ21" s="214"/>
      <c r="BA21" s="214"/>
      <c r="BB21" s="214"/>
      <c r="BC21" s="214"/>
      <c r="BD21" s="214"/>
      <c r="BE21" s="215"/>
      <c r="BF21" s="215"/>
      <c r="BG21" s="215"/>
      <c r="BH21" s="215"/>
      <c r="BI21" s="215"/>
      <c r="BJ21" s="215"/>
      <c r="BK21" s="215"/>
      <c r="BL21" s="215"/>
      <c r="BM21" s="215"/>
      <c r="BN21" s="215"/>
      <c r="BO21" s="215"/>
      <c r="BP21" s="215"/>
      <c r="BQ21" s="220">
        <v>15</v>
      </c>
      <c r="BR21" s="221"/>
      <c r="BS21" s="730"/>
      <c r="BT21" s="731"/>
      <c r="BU21" s="731"/>
      <c r="BV21" s="731"/>
      <c r="BW21" s="731"/>
      <c r="BX21" s="731"/>
      <c r="BY21" s="731"/>
      <c r="BZ21" s="731"/>
      <c r="CA21" s="731"/>
      <c r="CB21" s="731"/>
      <c r="CC21" s="731"/>
      <c r="CD21" s="731"/>
      <c r="CE21" s="731"/>
      <c r="CF21" s="731"/>
      <c r="CG21" s="732"/>
      <c r="CH21" s="741"/>
      <c r="CI21" s="742"/>
      <c r="CJ21" s="742"/>
      <c r="CK21" s="742"/>
      <c r="CL21" s="743"/>
      <c r="CM21" s="741"/>
      <c r="CN21" s="742"/>
      <c r="CO21" s="742"/>
      <c r="CP21" s="742"/>
      <c r="CQ21" s="743"/>
      <c r="CR21" s="741"/>
      <c r="CS21" s="742"/>
      <c r="CT21" s="742"/>
      <c r="CU21" s="742"/>
      <c r="CV21" s="743"/>
      <c r="CW21" s="741"/>
      <c r="CX21" s="742"/>
      <c r="CY21" s="742"/>
      <c r="CZ21" s="742"/>
      <c r="DA21" s="743"/>
      <c r="DB21" s="741"/>
      <c r="DC21" s="742"/>
      <c r="DD21" s="742"/>
      <c r="DE21" s="742"/>
      <c r="DF21" s="743"/>
      <c r="DG21" s="741"/>
      <c r="DH21" s="742"/>
      <c r="DI21" s="742"/>
      <c r="DJ21" s="742"/>
      <c r="DK21" s="743"/>
      <c r="DL21" s="741"/>
      <c r="DM21" s="742"/>
      <c r="DN21" s="742"/>
      <c r="DO21" s="742"/>
      <c r="DP21" s="743"/>
      <c r="DQ21" s="741"/>
      <c r="DR21" s="742"/>
      <c r="DS21" s="742"/>
      <c r="DT21" s="742"/>
      <c r="DU21" s="743"/>
      <c r="DV21" s="730"/>
      <c r="DW21" s="731"/>
      <c r="DX21" s="731"/>
      <c r="DY21" s="731"/>
      <c r="DZ21" s="744"/>
      <c r="EA21" s="216"/>
    </row>
    <row r="22" spans="1:131" s="217" customFormat="1" ht="26.25" customHeight="1" x14ac:dyDescent="0.15">
      <c r="A22" s="220">
        <v>16</v>
      </c>
      <c r="B22" s="717"/>
      <c r="C22" s="718"/>
      <c r="D22" s="718"/>
      <c r="E22" s="718"/>
      <c r="F22" s="718"/>
      <c r="G22" s="718"/>
      <c r="H22" s="718"/>
      <c r="I22" s="718"/>
      <c r="J22" s="718"/>
      <c r="K22" s="718"/>
      <c r="L22" s="718"/>
      <c r="M22" s="718"/>
      <c r="N22" s="718"/>
      <c r="O22" s="718"/>
      <c r="P22" s="719"/>
      <c r="Q22" s="745"/>
      <c r="R22" s="746"/>
      <c r="S22" s="746"/>
      <c r="T22" s="746"/>
      <c r="U22" s="746"/>
      <c r="V22" s="746"/>
      <c r="W22" s="746"/>
      <c r="X22" s="746"/>
      <c r="Y22" s="746"/>
      <c r="Z22" s="746"/>
      <c r="AA22" s="746"/>
      <c r="AB22" s="746"/>
      <c r="AC22" s="746"/>
      <c r="AD22" s="746"/>
      <c r="AE22" s="747"/>
      <c r="AF22" s="723"/>
      <c r="AG22" s="724"/>
      <c r="AH22" s="724"/>
      <c r="AI22" s="724"/>
      <c r="AJ22" s="725"/>
      <c r="AK22" s="760"/>
      <c r="AL22" s="761"/>
      <c r="AM22" s="761"/>
      <c r="AN22" s="761"/>
      <c r="AO22" s="761"/>
      <c r="AP22" s="761"/>
      <c r="AQ22" s="761"/>
      <c r="AR22" s="761"/>
      <c r="AS22" s="761"/>
      <c r="AT22" s="761"/>
      <c r="AU22" s="762"/>
      <c r="AV22" s="762"/>
      <c r="AW22" s="762"/>
      <c r="AX22" s="762"/>
      <c r="AY22" s="763"/>
      <c r="AZ22" s="764" t="s">
        <v>382</v>
      </c>
      <c r="BA22" s="764"/>
      <c r="BB22" s="764"/>
      <c r="BC22" s="764"/>
      <c r="BD22" s="765"/>
      <c r="BE22" s="215"/>
      <c r="BF22" s="215"/>
      <c r="BG22" s="215"/>
      <c r="BH22" s="215"/>
      <c r="BI22" s="215"/>
      <c r="BJ22" s="215"/>
      <c r="BK22" s="215"/>
      <c r="BL22" s="215"/>
      <c r="BM22" s="215"/>
      <c r="BN22" s="215"/>
      <c r="BO22" s="215"/>
      <c r="BP22" s="215"/>
      <c r="BQ22" s="220">
        <v>16</v>
      </c>
      <c r="BR22" s="221"/>
      <c r="BS22" s="730"/>
      <c r="BT22" s="731"/>
      <c r="BU22" s="731"/>
      <c r="BV22" s="731"/>
      <c r="BW22" s="731"/>
      <c r="BX22" s="731"/>
      <c r="BY22" s="731"/>
      <c r="BZ22" s="731"/>
      <c r="CA22" s="731"/>
      <c r="CB22" s="731"/>
      <c r="CC22" s="731"/>
      <c r="CD22" s="731"/>
      <c r="CE22" s="731"/>
      <c r="CF22" s="731"/>
      <c r="CG22" s="732"/>
      <c r="CH22" s="741"/>
      <c r="CI22" s="742"/>
      <c r="CJ22" s="742"/>
      <c r="CK22" s="742"/>
      <c r="CL22" s="743"/>
      <c r="CM22" s="741"/>
      <c r="CN22" s="742"/>
      <c r="CO22" s="742"/>
      <c r="CP22" s="742"/>
      <c r="CQ22" s="743"/>
      <c r="CR22" s="741"/>
      <c r="CS22" s="742"/>
      <c r="CT22" s="742"/>
      <c r="CU22" s="742"/>
      <c r="CV22" s="743"/>
      <c r="CW22" s="741"/>
      <c r="CX22" s="742"/>
      <c r="CY22" s="742"/>
      <c r="CZ22" s="742"/>
      <c r="DA22" s="743"/>
      <c r="DB22" s="741"/>
      <c r="DC22" s="742"/>
      <c r="DD22" s="742"/>
      <c r="DE22" s="742"/>
      <c r="DF22" s="743"/>
      <c r="DG22" s="741"/>
      <c r="DH22" s="742"/>
      <c r="DI22" s="742"/>
      <c r="DJ22" s="742"/>
      <c r="DK22" s="743"/>
      <c r="DL22" s="741"/>
      <c r="DM22" s="742"/>
      <c r="DN22" s="742"/>
      <c r="DO22" s="742"/>
      <c r="DP22" s="743"/>
      <c r="DQ22" s="741"/>
      <c r="DR22" s="742"/>
      <c r="DS22" s="742"/>
      <c r="DT22" s="742"/>
      <c r="DU22" s="743"/>
      <c r="DV22" s="730"/>
      <c r="DW22" s="731"/>
      <c r="DX22" s="731"/>
      <c r="DY22" s="731"/>
      <c r="DZ22" s="744"/>
      <c r="EA22" s="216"/>
    </row>
    <row r="23" spans="1:131" s="217" customFormat="1" ht="26.25" customHeight="1" thickBot="1" x14ac:dyDescent="0.2">
      <c r="A23" s="222" t="s">
        <v>383</v>
      </c>
      <c r="B23" s="748" t="s">
        <v>384</v>
      </c>
      <c r="C23" s="749"/>
      <c r="D23" s="749"/>
      <c r="E23" s="749"/>
      <c r="F23" s="749"/>
      <c r="G23" s="749"/>
      <c r="H23" s="749"/>
      <c r="I23" s="749"/>
      <c r="J23" s="749"/>
      <c r="K23" s="749"/>
      <c r="L23" s="749"/>
      <c r="M23" s="749"/>
      <c r="N23" s="749"/>
      <c r="O23" s="749"/>
      <c r="P23" s="750"/>
      <c r="Q23" s="751">
        <v>7679</v>
      </c>
      <c r="R23" s="752"/>
      <c r="S23" s="752"/>
      <c r="T23" s="752"/>
      <c r="U23" s="752"/>
      <c r="V23" s="752">
        <v>7137</v>
      </c>
      <c r="W23" s="752"/>
      <c r="X23" s="752"/>
      <c r="Y23" s="752"/>
      <c r="Z23" s="752"/>
      <c r="AA23" s="752">
        <v>542</v>
      </c>
      <c r="AB23" s="752"/>
      <c r="AC23" s="752"/>
      <c r="AD23" s="752"/>
      <c r="AE23" s="753"/>
      <c r="AF23" s="754">
        <v>522</v>
      </c>
      <c r="AG23" s="752"/>
      <c r="AH23" s="752"/>
      <c r="AI23" s="752"/>
      <c r="AJ23" s="755"/>
      <c r="AK23" s="756"/>
      <c r="AL23" s="757"/>
      <c r="AM23" s="757"/>
      <c r="AN23" s="757"/>
      <c r="AO23" s="757"/>
      <c r="AP23" s="752">
        <v>9186</v>
      </c>
      <c r="AQ23" s="752"/>
      <c r="AR23" s="752"/>
      <c r="AS23" s="752"/>
      <c r="AT23" s="752"/>
      <c r="AU23" s="758"/>
      <c r="AV23" s="758"/>
      <c r="AW23" s="758"/>
      <c r="AX23" s="758"/>
      <c r="AY23" s="759"/>
      <c r="AZ23" s="767" t="s">
        <v>122</v>
      </c>
      <c r="BA23" s="768"/>
      <c r="BB23" s="768"/>
      <c r="BC23" s="768"/>
      <c r="BD23" s="769"/>
      <c r="BE23" s="215"/>
      <c r="BF23" s="215"/>
      <c r="BG23" s="215"/>
      <c r="BH23" s="215"/>
      <c r="BI23" s="215"/>
      <c r="BJ23" s="215"/>
      <c r="BK23" s="215"/>
      <c r="BL23" s="215"/>
      <c r="BM23" s="215"/>
      <c r="BN23" s="215"/>
      <c r="BO23" s="215"/>
      <c r="BP23" s="215"/>
      <c r="BQ23" s="220">
        <v>17</v>
      </c>
      <c r="BR23" s="221"/>
      <c r="BS23" s="730"/>
      <c r="BT23" s="731"/>
      <c r="BU23" s="731"/>
      <c r="BV23" s="731"/>
      <c r="BW23" s="731"/>
      <c r="BX23" s="731"/>
      <c r="BY23" s="731"/>
      <c r="BZ23" s="731"/>
      <c r="CA23" s="731"/>
      <c r="CB23" s="731"/>
      <c r="CC23" s="731"/>
      <c r="CD23" s="731"/>
      <c r="CE23" s="731"/>
      <c r="CF23" s="731"/>
      <c r="CG23" s="732"/>
      <c r="CH23" s="741"/>
      <c r="CI23" s="742"/>
      <c r="CJ23" s="742"/>
      <c r="CK23" s="742"/>
      <c r="CL23" s="743"/>
      <c r="CM23" s="741"/>
      <c r="CN23" s="742"/>
      <c r="CO23" s="742"/>
      <c r="CP23" s="742"/>
      <c r="CQ23" s="743"/>
      <c r="CR23" s="741"/>
      <c r="CS23" s="742"/>
      <c r="CT23" s="742"/>
      <c r="CU23" s="742"/>
      <c r="CV23" s="743"/>
      <c r="CW23" s="741"/>
      <c r="CX23" s="742"/>
      <c r="CY23" s="742"/>
      <c r="CZ23" s="742"/>
      <c r="DA23" s="743"/>
      <c r="DB23" s="741"/>
      <c r="DC23" s="742"/>
      <c r="DD23" s="742"/>
      <c r="DE23" s="742"/>
      <c r="DF23" s="743"/>
      <c r="DG23" s="741"/>
      <c r="DH23" s="742"/>
      <c r="DI23" s="742"/>
      <c r="DJ23" s="742"/>
      <c r="DK23" s="743"/>
      <c r="DL23" s="741"/>
      <c r="DM23" s="742"/>
      <c r="DN23" s="742"/>
      <c r="DO23" s="742"/>
      <c r="DP23" s="743"/>
      <c r="DQ23" s="741"/>
      <c r="DR23" s="742"/>
      <c r="DS23" s="742"/>
      <c r="DT23" s="742"/>
      <c r="DU23" s="743"/>
      <c r="DV23" s="730"/>
      <c r="DW23" s="731"/>
      <c r="DX23" s="731"/>
      <c r="DY23" s="731"/>
      <c r="DZ23" s="744"/>
      <c r="EA23" s="216"/>
    </row>
    <row r="24" spans="1:131" s="217" customFormat="1" ht="26.25" customHeight="1" x14ac:dyDescent="0.15">
      <c r="A24" s="766" t="s">
        <v>385</v>
      </c>
      <c r="B24" s="766"/>
      <c r="C24" s="766"/>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6"/>
      <c r="AX24" s="766"/>
      <c r="AY24" s="766"/>
      <c r="AZ24" s="214"/>
      <c r="BA24" s="214"/>
      <c r="BB24" s="214"/>
      <c r="BC24" s="214"/>
      <c r="BD24" s="214"/>
      <c r="BE24" s="215"/>
      <c r="BF24" s="215"/>
      <c r="BG24" s="215"/>
      <c r="BH24" s="215"/>
      <c r="BI24" s="215"/>
      <c r="BJ24" s="215"/>
      <c r="BK24" s="215"/>
      <c r="BL24" s="215"/>
      <c r="BM24" s="215"/>
      <c r="BN24" s="215"/>
      <c r="BO24" s="215"/>
      <c r="BP24" s="215"/>
      <c r="BQ24" s="220">
        <v>18</v>
      </c>
      <c r="BR24" s="221"/>
      <c r="BS24" s="730"/>
      <c r="BT24" s="731"/>
      <c r="BU24" s="731"/>
      <c r="BV24" s="731"/>
      <c r="BW24" s="731"/>
      <c r="BX24" s="731"/>
      <c r="BY24" s="731"/>
      <c r="BZ24" s="731"/>
      <c r="CA24" s="731"/>
      <c r="CB24" s="731"/>
      <c r="CC24" s="731"/>
      <c r="CD24" s="731"/>
      <c r="CE24" s="731"/>
      <c r="CF24" s="731"/>
      <c r="CG24" s="732"/>
      <c r="CH24" s="741"/>
      <c r="CI24" s="742"/>
      <c r="CJ24" s="742"/>
      <c r="CK24" s="742"/>
      <c r="CL24" s="743"/>
      <c r="CM24" s="741"/>
      <c r="CN24" s="742"/>
      <c r="CO24" s="742"/>
      <c r="CP24" s="742"/>
      <c r="CQ24" s="743"/>
      <c r="CR24" s="741"/>
      <c r="CS24" s="742"/>
      <c r="CT24" s="742"/>
      <c r="CU24" s="742"/>
      <c r="CV24" s="743"/>
      <c r="CW24" s="741"/>
      <c r="CX24" s="742"/>
      <c r="CY24" s="742"/>
      <c r="CZ24" s="742"/>
      <c r="DA24" s="743"/>
      <c r="DB24" s="741"/>
      <c r="DC24" s="742"/>
      <c r="DD24" s="742"/>
      <c r="DE24" s="742"/>
      <c r="DF24" s="743"/>
      <c r="DG24" s="741"/>
      <c r="DH24" s="742"/>
      <c r="DI24" s="742"/>
      <c r="DJ24" s="742"/>
      <c r="DK24" s="743"/>
      <c r="DL24" s="741"/>
      <c r="DM24" s="742"/>
      <c r="DN24" s="742"/>
      <c r="DO24" s="742"/>
      <c r="DP24" s="743"/>
      <c r="DQ24" s="741"/>
      <c r="DR24" s="742"/>
      <c r="DS24" s="742"/>
      <c r="DT24" s="742"/>
      <c r="DU24" s="743"/>
      <c r="DV24" s="730"/>
      <c r="DW24" s="731"/>
      <c r="DX24" s="731"/>
      <c r="DY24" s="731"/>
      <c r="DZ24" s="744"/>
      <c r="EA24" s="216"/>
    </row>
    <row r="25" spans="1:131" ht="26.25" customHeight="1" thickBot="1" x14ac:dyDescent="0.2">
      <c r="A25" s="711" t="s">
        <v>386</v>
      </c>
      <c r="B25" s="711"/>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214"/>
      <c r="BK25" s="214"/>
      <c r="BL25" s="214"/>
      <c r="BM25" s="214"/>
      <c r="BN25" s="214"/>
      <c r="BO25" s="223"/>
      <c r="BP25" s="223"/>
      <c r="BQ25" s="220">
        <v>19</v>
      </c>
      <c r="BR25" s="221"/>
      <c r="BS25" s="730"/>
      <c r="BT25" s="731"/>
      <c r="BU25" s="731"/>
      <c r="BV25" s="731"/>
      <c r="BW25" s="731"/>
      <c r="BX25" s="731"/>
      <c r="BY25" s="731"/>
      <c r="BZ25" s="731"/>
      <c r="CA25" s="731"/>
      <c r="CB25" s="731"/>
      <c r="CC25" s="731"/>
      <c r="CD25" s="731"/>
      <c r="CE25" s="731"/>
      <c r="CF25" s="731"/>
      <c r="CG25" s="732"/>
      <c r="CH25" s="741"/>
      <c r="CI25" s="742"/>
      <c r="CJ25" s="742"/>
      <c r="CK25" s="742"/>
      <c r="CL25" s="743"/>
      <c r="CM25" s="741"/>
      <c r="CN25" s="742"/>
      <c r="CO25" s="742"/>
      <c r="CP25" s="742"/>
      <c r="CQ25" s="743"/>
      <c r="CR25" s="741"/>
      <c r="CS25" s="742"/>
      <c r="CT25" s="742"/>
      <c r="CU25" s="742"/>
      <c r="CV25" s="743"/>
      <c r="CW25" s="741"/>
      <c r="CX25" s="742"/>
      <c r="CY25" s="742"/>
      <c r="CZ25" s="742"/>
      <c r="DA25" s="743"/>
      <c r="DB25" s="741"/>
      <c r="DC25" s="742"/>
      <c r="DD25" s="742"/>
      <c r="DE25" s="742"/>
      <c r="DF25" s="743"/>
      <c r="DG25" s="741"/>
      <c r="DH25" s="742"/>
      <c r="DI25" s="742"/>
      <c r="DJ25" s="742"/>
      <c r="DK25" s="743"/>
      <c r="DL25" s="741"/>
      <c r="DM25" s="742"/>
      <c r="DN25" s="742"/>
      <c r="DO25" s="742"/>
      <c r="DP25" s="743"/>
      <c r="DQ25" s="741"/>
      <c r="DR25" s="742"/>
      <c r="DS25" s="742"/>
      <c r="DT25" s="742"/>
      <c r="DU25" s="743"/>
      <c r="DV25" s="730"/>
      <c r="DW25" s="731"/>
      <c r="DX25" s="731"/>
      <c r="DY25" s="731"/>
      <c r="DZ25" s="744"/>
      <c r="EA25" s="211"/>
    </row>
    <row r="26" spans="1:131" ht="26.25" customHeight="1" x14ac:dyDescent="0.15">
      <c r="A26" s="702" t="s">
        <v>363</v>
      </c>
      <c r="B26" s="703"/>
      <c r="C26" s="703"/>
      <c r="D26" s="703"/>
      <c r="E26" s="703"/>
      <c r="F26" s="703"/>
      <c r="G26" s="703"/>
      <c r="H26" s="703"/>
      <c r="I26" s="703"/>
      <c r="J26" s="703"/>
      <c r="K26" s="703"/>
      <c r="L26" s="703"/>
      <c r="M26" s="703"/>
      <c r="N26" s="703"/>
      <c r="O26" s="703"/>
      <c r="P26" s="704"/>
      <c r="Q26" s="679" t="s">
        <v>387</v>
      </c>
      <c r="R26" s="680"/>
      <c r="S26" s="680"/>
      <c r="T26" s="680"/>
      <c r="U26" s="681"/>
      <c r="V26" s="679" t="s">
        <v>388</v>
      </c>
      <c r="W26" s="680"/>
      <c r="X26" s="680"/>
      <c r="Y26" s="680"/>
      <c r="Z26" s="681"/>
      <c r="AA26" s="679" t="s">
        <v>389</v>
      </c>
      <c r="AB26" s="680"/>
      <c r="AC26" s="680"/>
      <c r="AD26" s="680"/>
      <c r="AE26" s="680"/>
      <c r="AF26" s="770" t="s">
        <v>390</v>
      </c>
      <c r="AG26" s="771"/>
      <c r="AH26" s="771"/>
      <c r="AI26" s="771"/>
      <c r="AJ26" s="772"/>
      <c r="AK26" s="680" t="s">
        <v>391</v>
      </c>
      <c r="AL26" s="680"/>
      <c r="AM26" s="680"/>
      <c r="AN26" s="680"/>
      <c r="AO26" s="681"/>
      <c r="AP26" s="679" t="s">
        <v>392</v>
      </c>
      <c r="AQ26" s="680"/>
      <c r="AR26" s="680"/>
      <c r="AS26" s="680"/>
      <c r="AT26" s="681"/>
      <c r="AU26" s="679" t="s">
        <v>393</v>
      </c>
      <c r="AV26" s="680"/>
      <c r="AW26" s="680"/>
      <c r="AX26" s="680"/>
      <c r="AY26" s="681"/>
      <c r="AZ26" s="679" t="s">
        <v>394</v>
      </c>
      <c r="BA26" s="680"/>
      <c r="BB26" s="680"/>
      <c r="BC26" s="680"/>
      <c r="BD26" s="681"/>
      <c r="BE26" s="679" t="s">
        <v>370</v>
      </c>
      <c r="BF26" s="680"/>
      <c r="BG26" s="680"/>
      <c r="BH26" s="680"/>
      <c r="BI26" s="691"/>
      <c r="BJ26" s="214"/>
      <c r="BK26" s="214"/>
      <c r="BL26" s="214"/>
      <c r="BM26" s="214"/>
      <c r="BN26" s="214"/>
      <c r="BO26" s="223"/>
      <c r="BP26" s="223"/>
      <c r="BQ26" s="220">
        <v>20</v>
      </c>
      <c r="BR26" s="221"/>
      <c r="BS26" s="730"/>
      <c r="BT26" s="731"/>
      <c r="BU26" s="731"/>
      <c r="BV26" s="731"/>
      <c r="BW26" s="731"/>
      <c r="BX26" s="731"/>
      <c r="BY26" s="731"/>
      <c r="BZ26" s="731"/>
      <c r="CA26" s="731"/>
      <c r="CB26" s="731"/>
      <c r="CC26" s="731"/>
      <c r="CD26" s="731"/>
      <c r="CE26" s="731"/>
      <c r="CF26" s="731"/>
      <c r="CG26" s="732"/>
      <c r="CH26" s="741"/>
      <c r="CI26" s="742"/>
      <c r="CJ26" s="742"/>
      <c r="CK26" s="742"/>
      <c r="CL26" s="743"/>
      <c r="CM26" s="741"/>
      <c r="CN26" s="742"/>
      <c r="CO26" s="742"/>
      <c r="CP26" s="742"/>
      <c r="CQ26" s="743"/>
      <c r="CR26" s="741"/>
      <c r="CS26" s="742"/>
      <c r="CT26" s="742"/>
      <c r="CU26" s="742"/>
      <c r="CV26" s="743"/>
      <c r="CW26" s="741"/>
      <c r="CX26" s="742"/>
      <c r="CY26" s="742"/>
      <c r="CZ26" s="742"/>
      <c r="DA26" s="743"/>
      <c r="DB26" s="741"/>
      <c r="DC26" s="742"/>
      <c r="DD26" s="742"/>
      <c r="DE26" s="742"/>
      <c r="DF26" s="743"/>
      <c r="DG26" s="741"/>
      <c r="DH26" s="742"/>
      <c r="DI26" s="742"/>
      <c r="DJ26" s="742"/>
      <c r="DK26" s="743"/>
      <c r="DL26" s="741"/>
      <c r="DM26" s="742"/>
      <c r="DN26" s="742"/>
      <c r="DO26" s="742"/>
      <c r="DP26" s="743"/>
      <c r="DQ26" s="741"/>
      <c r="DR26" s="742"/>
      <c r="DS26" s="742"/>
      <c r="DT26" s="742"/>
      <c r="DU26" s="743"/>
      <c r="DV26" s="730"/>
      <c r="DW26" s="731"/>
      <c r="DX26" s="731"/>
      <c r="DY26" s="731"/>
      <c r="DZ26" s="744"/>
      <c r="EA26" s="211"/>
    </row>
    <row r="27" spans="1:131" ht="26.25" customHeight="1" thickBot="1" x14ac:dyDescent="0.2">
      <c r="A27" s="705"/>
      <c r="B27" s="706"/>
      <c r="C27" s="706"/>
      <c r="D27" s="706"/>
      <c r="E27" s="706"/>
      <c r="F27" s="706"/>
      <c r="G27" s="706"/>
      <c r="H27" s="706"/>
      <c r="I27" s="706"/>
      <c r="J27" s="706"/>
      <c r="K27" s="706"/>
      <c r="L27" s="706"/>
      <c r="M27" s="706"/>
      <c r="N27" s="706"/>
      <c r="O27" s="706"/>
      <c r="P27" s="707"/>
      <c r="Q27" s="682"/>
      <c r="R27" s="683"/>
      <c r="S27" s="683"/>
      <c r="T27" s="683"/>
      <c r="U27" s="684"/>
      <c r="V27" s="682"/>
      <c r="W27" s="683"/>
      <c r="X27" s="683"/>
      <c r="Y27" s="683"/>
      <c r="Z27" s="684"/>
      <c r="AA27" s="682"/>
      <c r="AB27" s="683"/>
      <c r="AC27" s="683"/>
      <c r="AD27" s="683"/>
      <c r="AE27" s="683"/>
      <c r="AF27" s="773"/>
      <c r="AG27" s="774"/>
      <c r="AH27" s="774"/>
      <c r="AI27" s="774"/>
      <c r="AJ27" s="775"/>
      <c r="AK27" s="683"/>
      <c r="AL27" s="683"/>
      <c r="AM27" s="683"/>
      <c r="AN27" s="683"/>
      <c r="AO27" s="684"/>
      <c r="AP27" s="682"/>
      <c r="AQ27" s="683"/>
      <c r="AR27" s="683"/>
      <c r="AS27" s="683"/>
      <c r="AT27" s="684"/>
      <c r="AU27" s="682"/>
      <c r="AV27" s="683"/>
      <c r="AW27" s="683"/>
      <c r="AX27" s="683"/>
      <c r="AY27" s="684"/>
      <c r="AZ27" s="682"/>
      <c r="BA27" s="683"/>
      <c r="BB27" s="683"/>
      <c r="BC27" s="683"/>
      <c r="BD27" s="684"/>
      <c r="BE27" s="682"/>
      <c r="BF27" s="683"/>
      <c r="BG27" s="683"/>
      <c r="BH27" s="683"/>
      <c r="BI27" s="692"/>
      <c r="BJ27" s="214"/>
      <c r="BK27" s="214"/>
      <c r="BL27" s="214"/>
      <c r="BM27" s="214"/>
      <c r="BN27" s="214"/>
      <c r="BO27" s="223"/>
      <c r="BP27" s="223"/>
      <c r="BQ27" s="220">
        <v>21</v>
      </c>
      <c r="BR27" s="221"/>
      <c r="BS27" s="730"/>
      <c r="BT27" s="731"/>
      <c r="BU27" s="731"/>
      <c r="BV27" s="731"/>
      <c r="BW27" s="731"/>
      <c r="BX27" s="731"/>
      <c r="BY27" s="731"/>
      <c r="BZ27" s="731"/>
      <c r="CA27" s="731"/>
      <c r="CB27" s="731"/>
      <c r="CC27" s="731"/>
      <c r="CD27" s="731"/>
      <c r="CE27" s="731"/>
      <c r="CF27" s="731"/>
      <c r="CG27" s="732"/>
      <c r="CH27" s="741"/>
      <c r="CI27" s="742"/>
      <c r="CJ27" s="742"/>
      <c r="CK27" s="742"/>
      <c r="CL27" s="743"/>
      <c r="CM27" s="741"/>
      <c r="CN27" s="742"/>
      <c r="CO27" s="742"/>
      <c r="CP27" s="742"/>
      <c r="CQ27" s="743"/>
      <c r="CR27" s="741"/>
      <c r="CS27" s="742"/>
      <c r="CT27" s="742"/>
      <c r="CU27" s="742"/>
      <c r="CV27" s="743"/>
      <c r="CW27" s="741"/>
      <c r="CX27" s="742"/>
      <c r="CY27" s="742"/>
      <c r="CZ27" s="742"/>
      <c r="DA27" s="743"/>
      <c r="DB27" s="741"/>
      <c r="DC27" s="742"/>
      <c r="DD27" s="742"/>
      <c r="DE27" s="742"/>
      <c r="DF27" s="743"/>
      <c r="DG27" s="741"/>
      <c r="DH27" s="742"/>
      <c r="DI27" s="742"/>
      <c r="DJ27" s="742"/>
      <c r="DK27" s="743"/>
      <c r="DL27" s="741"/>
      <c r="DM27" s="742"/>
      <c r="DN27" s="742"/>
      <c r="DO27" s="742"/>
      <c r="DP27" s="743"/>
      <c r="DQ27" s="741"/>
      <c r="DR27" s="742"/>
      <c r="DS27" s="742"/>
      <c r="DT27" s="742"/>
      <c r="DU27" s="743"/>
      <c r="DV27" s="730"/>
      <c r="DW27" s="731"/>
      <c r="DX27" s="731"/>
      <c r="DY27" s="731"/>
      <c r="DZ27" s="744"/>
      <c r="EA27" s="211"/>
    </row>
    <row r="28" spans="1:131" ht="26.25" customHeight="1" thickTop="1" x14ac:dyDescent="0.15">
      <c r="A28" s="224">
        <v>1</v>
      </c>
      <c r="B28" s="693" t="s">
        <v>395</v>
      </c>
      <c r="C28" s="694"/>
      <c r="D28" s="694"/>
      <c r="E28" s="694"/>
      <c r="F28" s="694"/>
      <c r="G28" s="694"/>
      <c r="H28" s="694"/>
      <c r="I28" s="694"/>
      <c r="J28" s="694"/>
      <c r="K28" s="694"/>
      <c r="L28" s="694"/>
      <c r="M28" s="694"/>
      <c r="N28" s="694"/>
      <c r="O28" s="694"/>
      <c r="P28" s="695"/>
      <c r="Q28" s="780">
        <v>1696</v>
      </c>
      <c r="R28" s="781"/>
      <c r="S28" s="781"/>
      <c r="T28" s="781"/>
      <c r="U28" s="781"/>
      <c r="V28" s="781">
        <v>1620</v>
      </c>
      <c r="W28" s="781"/>
      <c r="X28" s="781"/>
      <c r="Y28" s="781"/>
      <c r="Z28" s="781"/>
      <c r="AA28" s="781">
        <v>76</v>
      </c>
      <c r="AB28" s="781"/>
      <c r="AC28" s="781"/>
      <c r="AD28" s="781"/>
      <c r="AE28" s="782"/>
      <c r="AF28" s="783">
        <v>76</v>
      </c>
      <c r="AG28" s="781"/>
      <c r="AH28" s="781"/>
      <c r="AI28" s="781"/>
      <c r="AJ28" s="784"/>
      <c r="AK28" s="785">
        <v>216</v>
      </c>
      <c r="AL28" s="776"/>
      <c r="AM28" s="776"/>
      <c r="AN28" s="776"/>
      <c r="AO28" s="776"/>
      <c r="AP28" s="776"/>
      <c r="AQ28" s="776"/>
      <c r="AR28" s="776"/>
      <c r="AS28" s="776"/>
      <c r="AT28" s="776"/>
      <c r="AU28" s="776"/>
      <c r="AV28" s="776"/>
      <c r="AW28" s="776"/>
      <c r="AX28" s="776"/>
      <c r="AY28" s="776"/>
      <c r="AZ28" s="777"/>
      <c r="BA28" s="777"/>
      <c r="BB28" s="777"/>
      <c r="BC28" s="777"/>
      <c r="BD28" s="777"/>
      <c r="BE28" s="778"/>
      <c r="BF28" s="778"/>
      <c r="BG28" s="778"/>
      <c r="BH28" s="778"/>
      <c r="BI28" s="779"/>
      <c r="BJ28" s="214"/>
      <c r="BK28" s="214"/>
      <c r="BL28" s="214"/>
      <c r="BM28" s="214"/>
      <c r="BN28" s="214"/>
      <c r="BO28" s="223"/>
      <c r="BP28" s="223"/>
      <c r="BQ28" s="220">
        <v>22</v>
      </c>
      <c r="BR28" s="221"/>
      <c r="BS28" s="730"/>
      <c r="BT28" s="731"/>
      <c r="BU28" s="731"/>
      <c r="BV28" s="731"/>
      <c r="BW28" s="731"/>
      <c r="BX28" s="731"/>
      <c r="BY28" s="731"/>
      <c r="BZ28" s="731"/>
      <c r="CA28" s="731"/>
      <c r="CB28" s="731"/>
      <c r="CC28" s="731"/>
      <c r="CD28" s="731"/>
      <c r="CE28" s="731"/>
      <c r="CF28" s="731"/>
      <c r="CG28" s="732"/>
      <c r="CH28" s="741"/>
      <c r="CI28" s="742"/>
      <c r="CJ28" s="742"/>
      <c r="CK28" s="742"/>
      <c r="CL28" s="743"/>
      <c r="CM28" s="741"/>
      <c r="CN28" s="742"/>
      <c r="CO28" s="742"/>
      <c r="CP28" s="742"/>
      <c r="CQ28" s="743"/>
      <c r="CR28" s="741"/>
      <c r="CS28" s="742"/>
      <c r="CT28" s="742"/>
      <c r="CU28" s="742"/>
      <c r="CV28" s="743"/>
      <c r="CW28" s="741"/>
      <c r="CX28" s="742"/>
      <c r="CY28" s="742"/>
      <c r="CZ28" s="742"/>
      <c r="DA28" s="743"/>
      <c r="DB28" s="741"/>
      <c r="DC28" s="742"/>
      <c r="DD28" s="742"/>
      <c r="DE28" s="742"/>
      <c r="DF28" s="743"/>
      <c r="DG28" s="741"/>
      <c r="DH28" s="742"/>
      <c r="DI28" s="742"/>
      <c r="DJ28" s="742"/>
      <c r="DK28" s="743"/>
      <c r="DL28" s="741"/>
      <c r="DM28" s="742"/>
      <c r="DN28" s="742"/>
      <c r="DO28" s="742"/>
      <c r="DP28" s="743"/>
      <c r="DQ28" s="741"/>
      <c r="DR28" s="742"/>
      <c r="DS28" s="742"/>
      <c r="DT28" s="742"/>
      <c r="DU28" s="743"/>
      <c r="DV28" s="730"/>
      <c r="DW28" s="731"/>
      <c r="DX28" s="731"/>
      <c r="DY28" s="731"/>
      <c r="DZ28" s="744"/>
      <c r="EA28" s="211"/>
    </row>
    <row r="29" spans="1:131" ht="26.25" customHeight="1" x14ac:dyDescent="0.15">
      <c r="A29" s="224">
        <v>2</v>
      </c>
      <c r="B29" s="717" t="s">
        <v>396</v>
      </c>
      <c r="C29" s="718"/>
      <c r="D29" s="718"/>
      <c r="E29" s="718"/>
      <c r="F29" s="718"/>
      <c r="G29" s="718"/>
      <c r="H29" s="718"/>
      <c r="I29" s="718"/>
      <c r="J29" s="718"/>
      <c r="K29" s="718"/>
      <c r="L29" s="718"/>
      <c r="M29" s="718"/>
      <c r="N29" s="718"/>
      <c r="O29" s="718"/>
      <c r="P29" s="719"/>
      <c r="Q29" s="720">
        <v>87</v>
      </c>
      <c r="R29" s="721"/>
      <c r="S29" s="721"/>
      <c r="T29" s="721"/>
      <c r="U29" s="721"/>
      <c r="V29" s="721">
        <v>85</v>
      </c>
      <c r="W29" s="721"/>
      <c r="X29" s="721"/>
      <c r="Y29" s="721"/>
      <c r="Z29" s="721"/>
      <c r="AA29" s="721">
        <v>2</v>
      </c>
      <c r="AB29" s="721"/>
      <c r="AC29" s="721"/>
      <c r="AD29" s="721"/>
      <c r="AE29" s="722"/>
      <c r="AF29" s="723">
        <v>2</v>
      </c>
      <c r="AG29" s="724"/>
      <c r="AH29" s="724"/>
      <c r="AI29" s="724"/>
      <c r="AJ29" s="725"/>
      <c r="AK29" s="788">
        <v>28</v>
      </c>
      <c r="AL29" s="789"/>
      <c r="AM29" s="789"/>
      <c r="AN29" s="789"/>
      <c r="AO29" s="789"/>
      <c r="AP29" s="789">
        <v>2</v>
      </c>
      <c r="AQ29" s="789"/>
      <c r="AR29" s="789"/>
      <c r="AS29" s="789"/>
      <c r="AT29" s="789"/>
      <c r="AU29" s="789"/>
      <c r="AV29" s="789"/>
      <c r="AW29" s="789"/>
      <c r="AX29" s="789"/>
      <c r="AY29" s="789"/>
      <c r="AZ29" s="790"/>
      <c r="BA29" s="790"/>
      <c r="BB29" s="790"/>
      <c r="BC29" s="790"/>
      <c r="BD29" s="790"/>
      <c r="BE29" s="786"/>
      <c r="BF29" s="786"/>
      <c r="BG29" s="786"/>
      <c r="BH29" s="786"/>
      <c r="BI29" s="787"/>
      <c r="BJ29" s="214"/>
      <c r="BK29" s="214"/>
      <c r="BL29" s="214"/>
      <c r="BM29" s="214"/>
      <c r="BN29" s="214"/>
      <c r="BO29" s="223"/>
      <c r="BP29" s="223"/>
      <c r="BQ29" s="220">
        <v>23</v>
      </c>
      <c r="BR29" s="221"/>
      <c r="BS29" s="730"/>
      <c r="BT29" s="731"/>
      <c r="BU29" s="731"/>
      <c r="BV29" s="731"/>
      <c r="BW29" s="731"/>
      <c r="BX29" s="731"/>
      <c r="BY29" s="731"/>
      <c r="BZ29" s="731"/>
      <c r="CA29" s="731"/>
      <c r="CB29" s="731"/>
      <c r="CC29" s="731"/>
      <c r="CD29" s="731"/>
      <c r="CE29" s="731"/>
      <c r="CF29" s="731"/>
      <c r="CG29" s="732"/>
      <c r="CH29" s="741"/>
      <c r="CI29" s="742"/>
      <c r="CJ29" s="742"/>
      <c r="CK29" s="742"/>
      <c r="CL29" s="743"/>
      <c r="CM29" s="741"/>
      <c r="CN29" s="742"/>
      <c r="CO29" s="742"/>
      <c r="CP29" s="742"/>
      <c r="CQ29" s="743"/>
      <c r="CR29" s="741"/>
      <c r="CS29" s="742"/>
      <c r="CT29" s="742"/>
      <c r="CU29" s="742"/>
      <c r="CV29" s="743"/>
      <c r="CW29" s="741"/>
      <c r="CX29" s="742"/>
      <c r="CY29" s="742"/>
      <c r="CZ29" s="742"/>
      <c r="DA29" s="743"/>
      <c r="DB29" s="741"/>
      <c r="DC29" s="742"/>
      <c r="DD29" s="742"/>
      <c r="DE29" s="742"/>
      <c r="DF29" s="743"/>
      <c r="DG29" s="741"/>
      <c r="DH29" s="742"/>
      <c r="DI29" s="742"/>
      <c r="DJ29" s="742"/>
      <c r="DK29" s="743"/>
      <c r="DL29" s="741"/>
      <c r="DM29" s="742"/>
      <c r="DN29" s="742"/>
      <c r="DO29" s="742"/>
      <c r="DP29" s="743"/>
      <c r="DQ29" s="741"/>
      <c r="DR29" s="742"/>
      <c r="DS29" s="742"/>
      <c r="DT29" s="742"/>
      <c r="DU29" s="743"/>
      <c r="DV29" s="730"/>
      <c r="DW29" s="731"/>
      <c r="DX29" s="731"/>
      <c r="DY29" s="731"/>
      <c r="DZ29" s="744"/>
      <c r="EA29" s="211"/>
    </row>
    <row r="30" spans="1:131" ht="26.25" customHeight="1" x14ac:dyDescent="0.15">
      <c r="A30" s="224">
        <v>3</v>
      </c>
      <c r="B30" s="717" t="s">
        <v>397</v>
      </c>
      <c r="C30" s="718"/>
      <c r="D30" s="718"/>
      <c r="E30" s="718"/>
      <c r="F30" s="718"/>
      <c r="G30" s="718"/>
      <c r="H30" s="718"/>
      <c r="I30" s="718"/>
      <c r="J30" s="718"/>
      <c r="K30" s="718"/>
      <c r="L30" s="718"/>
      <c r="M30" s="718"/>
      <c r="N30" s="718"/>
      <c r="O30" s="718"/>
      <c r="P30" s="719"/>
      <c r="Q30" s="720">
        <v>1696</v>
      </c>
      <c r="R30" s="721"/>
      <c r="S30" s="721"/>
      <c r="T30" s="721"/>
      <c r="U30" s="721"/>
      <c r="V30" s="721">
        <v>1673</v>
      </c>
      <c r="W30" s="721"/>
      <c r="X30" s="721"/>
      <c r="Y30" s="721"/>
      <c r="Z30" s="721"/>
      <c r="AA30" s="721">
        <v>23</v>
      </c>
      <c r="AB30" s="721"/>
      <c r="AC30" s="721"/>
      <c r="AD30" s="721"/>
      <c r="AE30" s="722"/>
      <c r="AF30" s="723">
        <v>23</v>
      </c>
      <c r="AG30" s="724"/>
      <c r="AH30" s="724"/>
      <c r="AI30" s="724"/>
      <c r="AJ30" s="725"/>
      <c r="AK30" s="788">
        <v>242</v>
      </c>
      <c r="AL30" s="789"/>
      <c r="AM30" s="789"/>
      <c r="AN30" s="789"/>
      <c r="AO30" s="789"/>
      <c r="AP30" s="789"/>
      <c r="AQ30" s="789"/>
      <c r="AR30" s="789"/>
      <c r="AS30" s="789"/>
      <c r="AT30" s="789"/>
      <c r="AU30" s="789"/>
      <c r="AV30" s="789"/>
      <c r="AW30" s="789"/>
      <c r="AX30" s="789"/>
      <c r="AY30" s="789"/>
      <c r="AZ30" s="790"/>
      <c r="BA30" s="790"/>
      <c r="BB30" s="790"/>
      <c r="BC30" s="790"/>
      <c r="BD30" s="790"/>
      <c r="BE30" s="786"/>
      <c r="BF30" s="786"/>
      <c r="BG30" s="786"/>
      <c r="BH30" s="786"/>
      <c r="BI30" s="787"/>
      <c r="BJ30" s="214"/>
      <c r="BK30" s="214"/>
      <c r="BL30" s="214"/>
      <c r="BM30" s="214"/>
      <c r="BN30" s="214"/>
      <c r="BO30" s="223"/>
      <c r="BP30" s="223"/>
      <c r="BQ30" s="220">
        <v>24</v>
      </c>
      <c r="BR30" s="221"/>
      <c r="BS30" s="730"/>
      <c r="BT30" s="731"/>
      <c r="BU30" s="731"/>
      <c r="BV30" s="731"/>
      <c r="BW30" s="731"/>
      <c r="BX30" s="731"/>
      <c r="BY30" s="731"/>
      <c r="BZ30" s="731"/>
      <c r="CA30" s="731"/>
      <c r="CB30" s="731"/>
      <c r="CC30" s="731"/>
      <c r="CD30" s="731"/>
      <c r="CE30" s="731"/>
      <c r="CF30" s="731"/>
      <c r="CG30" s="732"/>
      <c r="CH30" s="741"/>
      <c r="CI30" s="742"/>
      <c r="CJ30" s="742"/>
      <c r="CK30" s="742"/>
      <c r="CL30" s="743"/>
      <c r="CM30" s="741"/>
      <c r="CN30" s="742"/>
      <c r="CO30" s="742"/>
      <c r="CP30" s="742"/>
      <c r="CQ30" s="743"/>
      <c r="CR30" s="741"/>
      <c r="CS30" s="742"/>
      <c r="CT30" s="742"/>
      <c r="CU30" s="742"/>
      <c r="CV30" s="743"/>
      <c r="CW30" s="741"/>
      <c r="CX30" s="742"/>
      <c r="CY30" s="742"/>
      <c r="CZ30" s="742"/>
      <c r="DA30" s="743"/>
      <c r="DB30" s="741"/>
      <c r="DC30" s="742"/>
      <c r="DD30" s="742"/>
      <c r="DE30" s="742"/>
      <c r="DF30" s="743"/>
      <c r="DG30" s="741"/>
      <c r="DH30" s="742"/>
      <c r="DI30" s="742"/>
      <c r="DJ30" s="742"/>
      <c r="DK30" s="743"/>
      <c r="DL30" s="741"/>
      <c r="DM30" s="742"/>
      <c r="DN30" s="742"/>
      <c r="DO30" s="742"/>
      <c r="DP30" s="743"/>
      <c r="DQ30" s="741"/>
      <c r="DR30" s="742"/>
      <c r="DS30" s="742"/>
      <c r="DT30" s="742"/>
      <c r="DU30" s="743"/>
      <c r="DV30" s="730"/>
      <c r="DW30" s="731"/>
      <c r="DX30" s="731"/>
      <c r="DY30" s="731"/>
      <c r="DZ30" s="744"/>
      <c r="EA30" s="211"/>
    </row>
    <row r="31" spans="1:131" ht="26.25" customHeight="1" x14ac:dyDescent="0.15">
      <c r="A31" s="224">
        <v>4</v>
      </c>
      <c r="B31" s="717" t="s">
        <v>398</v>
      </c>
      <c r="C31" s="718"/>
      <c r="D31" s="718"/>
      <c r="E31" s="718"/>
      <c r="F31" s="718"/>
      <c r="G31" s="718"/>
      <c r="H31" s="718"/>
      <c r="I31" s="718"/>
      <c r="J31" s="718"/>
      <c r="K31" s="718"/>
      <c r="L31" s="718"/>
      <c r="M31" s="718"/>
      <c r="N31" s="718"/>
      <c r="O31" s="718"/>
      <c r="P31" s="719"/>
      <c r="Q31" s="720">
        <v>336</v>
      </c>
      <c r="R31" s="721"/>
      <c r="S31" s="721"/>
      <c r="T31" s="721"/>
      <c r="U31" s="721"/>
      <c r="V31" s="721">
        <v>335</v>
      </c>
      <c r="W31" s="721"/>
      <c r="X31" s="721"/>
      <c r="Y31" s="721"/>
      <c r="Z31" s="721"/>
      <c r="AA31" s="721">
        <v>2</v>
      </c>
      <c r="AB31" s="721"/>
      <c r="AC31" s="721"/>
      <c r="AD31" s="721"/>
      <c r="AE31" s="722"/>
      <c r="AF31" s="723">
        <v>2</v>
      </c>
      <c r="AG31" s="724"/>
      <c r="AH31" s="724"/>
      <c r="AI31" s="724"/>
      <c r="AJ31" s="725"/>
      <c r="AK31" s="788">
        <v>234</v>
      </c>
      <c r="AL31" s="789"/>
      <c r="AM31" s="789"/>
      <c r="AN31" s="789"/>
      <c r="AO31" s="789"/>
      <c r="AP31" s="789"/>
      <c r="AQ31" s="789"/>
      <c r="AR31" s="789"/>
      <c r="AS31" s="789"/>
      <c r="AT31" s="789"/>
      <c r="AU31" s="789"/>
      <c r="AV31" s="789"/>
      <c r="AW31" s="789"/>
      <c r="AX31" s="789"/>
      <c r="AY31" s="789"/>
      <c r="AZ31" s="790"/>
      <c r="BA31" s="790"/>
      <c r="BB31" s="790"/>
      <c r="BC31" s="790"/>
      <c r="BD31" s="790"/>
      <c r="BE31" s="786"/>
      <c r="BF31" s="786"/>
      <c r="BG31" s="786"/>
      <c r="BH31" s="786"/>
      <c r="BI31" s="787"/>
      <c r="BJ31" s="214"/>
      <c r="BK31" s="214"/>
      <c r="BL31" s="214"/>
      <c r="BM31" s="214"/>
      <c r="BN31" s="214"/>
      <c r="BO31" s="223"/>
      <c r="BP31" s="223"/>
      <c r="BQ31" s="220">
        <v>25</v>
      </c>
      <c r="BR31" s="221"/>
      <c r="BS31" s="730"/>
      <c r="BT31" s="731"/>
      <c r="BU31" s="731"/>
      <c r="BV31" s="731"/>
      <c r="BW31" s="731"/>
      <c r="BX31" s="731"/>
      <c r="BY31" s="731"/>
      <c r="BZ31" s="731"/>
      <c r="CA31" s="731"/>
      <c r="CB31" s="731"/>
      <c r="CC31" s="731"/>
      <c r="CD31" s="731"/>
      <c r="CE31" s="731"/>
      <c r="CF31" s="731"/>
      <c r="CG31" s="732"/>
      <c r="CH31" s="741"/>
      <c r="CI31" s="742"/>
      <c r="CJ31" s="742"/>
      <c r="CK31" s="742"/>
      <c r="CL31" s="743"/>
      <c r="CM31" s="741"/>
      <c r="CN31" s="742"/>
      <c r="CO31" s="742"/>
      <c r="CP31" s="742"/>
      <c r="CQ31" s="743"/>
      <c r="CR31" s="741"/>
      <c r="CS31" s="742"/>
      <c r="CT31" s="742"/>
      <c r="CU31" s="742"/>
      <c r="CV31" s="743"/>
      <c r="CW31" s="741"/>
      <c r="CX31" s="742"/>
      <c r="CY31" s="742"/>
      <c r="CZ31" s="742"/>
      <c r="DA31" s="743"/>
      <c r="DB31" s="741"/>
      <c r="DC31" s="742"/>
      <c r="DD31" s="742"/>
      <c r="DE31" s="742"/>
      <c r="DF31" s="743"/>
      <c r="DG31" s="741"/>
      <c r="DH31" s="742"/>
      <c r="DI31" s="742"/>
      <c r="DJ31" s="742"/>
      <c r="DK31" s="743"/>
      <c r="DL31" s="741"/>
      <c r="DM31" s="742"/>
      <c r="DN31" s="742"/>
      <c r="DO31" s="742"/>
      <c r="DP31" s="743"/>
      <c r="DQ31" s="741"/>
      <c r="DR31" s="742"/>
      <c r="DS31" s="742"/>
      <c r="DT31" s="742"/>
      <c r="DU31" s="743"/>
      <c r="DV31" s="730"/>
      <c r="DW31" s="731"/>
      <c r="DX31" s="731"/>
      <c r="DY31" s="731"/>
      <c r="DZ31" s="744"/>
      <c r="EA31" s="211"/>
    </row>
    <row r="32" spans="1:131" ht="26.25" customHeight="1" x14ac:dyDescent="0.15">
      <c r="A32" s="224">
        <v>5</v>
      </c>
      <c r="B32" s="717" t="s">
        <v>399</v>
      </c>
      <c r="C32" s="718"/>
      <c r="D32" s="718"/>
      <c r="E32" s="718"/>
      <c r="F32" s="718"/>
      <c r="G32" s="718"/>
      <c r="H32" s="718"/>
      <c r="I32" s="718"/>
      <c r="J32" s="718"/>
      <c r="K32" s="718"/>
      <c r="L32" s="718"/>
      <c r="M32" s="718"/>
      <c r="N32" s="718"/>
      <c r="O32" s="718"/>
      <c r="P32" s="719"/>
      <c r="Q32" s="720">
        <v>100</v>
      </c>
      <c r="R32" s="721"/>
      <c r="S32" s="721"/>
      <c r="T32" s="721"/>
      <c r="U32" s="721"/>
      <c r="V32" s="721">
        <v>97</v>
      </c>
      <c r="W32" s="721"/>
      <c r="X32" s="721"/>
      <c r="Y32" s="721"/>
      <c r="Z32" s="721"/>
      <c r="AA32" s="721">
        <v>2</v>
      </c>
      <c r="AB32" s="721"/>
      <c r="AC32" s="721"/>
      <c r="AD32" s="721"/>
      <c r="AE32" s="722"/>
      <c r="AF32" s="723">
        <v>260</v>
      </c>
      <c r="AG32" s="724"/>
      <c r="AH32" s="724"/>
      <c r="AI32" s="724"/>
      <c r="AJ32" s="725"/>
      <c r="AK32" s="788"/>
      <c r="AL32" s="789"/>
      <c r="AM32" s="789"/>
      <c r="AN32" s="789"/>
      <c r="AO32" s="789"/>
      <c r="AP32" s="789">
        <v>206</v>
      </c>
      <c r="AQ32" s="789"/>
      <c r="AR32" s="789"/>
      <c r="AS32" s="789"/>
      <c r="AT32" s="789"/>
      <c r="AU32" s="789"/>
      <c r="AV32" s="789"/>
      <c r="AW32" s="789"/>
      <c r="AX32" s="789"/>
      <c r="AY32" s="789"/>
      <c r="AZ32" s="790"/>
      <c r="BA32" s="790"/>
      <c r="BB32" s="790"/>
      <c r="BC32" s="790"/>
      <c r="BD32" s="790"/>
      <c r="BE32" s="786" t="s">
        <v>400</v>
      </c>
      <c r="BF32" s="786"/>
      <c r="BG32" s="786"/>
      <c r="BH32" s="786"/>
      <c r="BI32" s="787"/>
      <c r="BJ32" s="214"/>
      <c r="BK32" s="214"/>
      <c r="BL32" s="214"/>
      <c r="BM32" s="214"/>
      <c r="BN32" s="214"/>
      <c r="BO32" s="223"/>
      <c r="BP32" s="223"/>
      <c r="BQ32" s="220">
        <v>26</v>
      </c>
      <c r="BR32" s="221"/>
      <c r="BS32" s="730"/>
      <c r="BT32" s="731"/>
      <c r="BU32" s="731"/>
      <c r="BV32" s="731"/>
      <c r="BW32" s="731"/>
      <c r="BX32" s="731"/>
      <c r="BY32" s="731"/>
      <c r="BZ32" s="731"/>
      <c r="CA32" s="731"/>
      <c r="CB32" s="731"/>
      <c r="CC32" s="731"/>
      <c r="CD32" s="731"/>
      <c r="CE32" s="731"/>
      <c r="CF32" s="731"/>
      <c r="CG32" s="732"/>
      <c r="CH32" s="741"/>
      <c r="CI32" s="742"/>
      <c r="CJ32" s="742"/>
      <c r="CK32" s="742"/>
      <c r="CL32" s="743"/>
      <c r="CM32" s="741"/>
      <c r="CN32" s="742"/>
      <c r="CO32" s="742"/>
      <c r="CP32" s="742"/>
      <c r="CQ32" s="743"/>
      <c r="CR32" s="741"/>
      <c r="CS32" s="742"/>
      <c r="CT32" s="742"/>
      <c r="CU32" s="742"/>
      <c r="CV32" s="743"/>
      <c r="CW32" s="741"/>
      <c r="CX32" s="742"/>
      <c r="CY32" s="742"/>
      <c r="CZ32" s="742"/>
      <c r="DA32" s="743"/>
      <c r="DB32" s="741"/>
      <c r="DC32" s="742"/>
      <c r="DD32" s="742"/>
      <c r="DE32" s="742"/>
      <c r="DF32" s="743"/>
      <c r="DG32" s="741"/>
      <c r="DH32" s="742"/>
      <c r="DI32" s="742"/>
      <c r="DJ32" s="742"/>
      <c r="DK32" s="743"/>
      <c r="DL32" s="741"/>
      <c r="DM32" s="742"/>
      <c r="DN32" s="742"/>
      <c r="DO32" s="742"/>
      <c r="DP32" s="743"/>
      <c r="DQ32" s="741"/>
      <c r="DR32" s="742"/>
      <c r="DS32" s="742"/>
      <c r="DT32" s="742"/>
      <c r="DU32" s="743"/>
      <c r="DV32" s="730"/>
      <c r="DW32" s="731"/>
      <c r="DX32" s="731"/>
      <c r="DY32" s="731"/>
      <c r="DZ32" s="744"/>
      <c r="EA32" s="211"/>
    </row>
    <row r="33" spans="1:131" ht="26.25" customHeight="1" x14ac:dyDescent="0.15">
      <c r="A33" s="224">
        <v>6</v>
      </c>
      <c r="B33" s="717" t="s">
        <v>401</v>
      </c>
      <c r="C33" s="718"/>
      <c r="D33" s="718"/>
      <c r="E33" s="718"/>
      <c r="F33" s="718"/>
      <c r="G33" s="718"/>
      <c r="H33" s="718"/>
      <c r="I33" s="718"/>
      <c r="J33" s="718"/>
      <c r="K33" s="718"/>
      <c r="L33" s="718"/>
      <c r="M33" s="718"/>
      <c r="N33" s="718"/>
      <c r="O33" s="718"/>
      <c r="P33" s="719"/>
      <c r="Q33" s="720">
        <v>66</v>
      </c>
      <c r="R33" s="721"/>
      <c r="S33" s="721"/>
      <c r="T33" s="721"/>
      <c r="U33" s="721"/>
      <c r="V33" s="721">
        <v>65</v>
      </c>
      <c r="W33" s="721"/>
      <c r="X33" s="721"/>
      <c r="Y33" s="721"/>
      <c r="Z33" s="721"/>
      <c r="AA33" s="721">
        <v>1</v>
      </c>
      <c r="AB33" s="721"/>
      <c r="AC33" s="721"/>
      <c r="AD33" s="721"/>
      <c r="AE33" s="722"/>
      <c r="AF33" s="723">
        <v>1</v>
      </c>
      <c r="AG33" s="724"/>
      <c r="AH33" s="724"/>
      <c r="AI33" s="724"/>
      <c r="AJ33" s="725"/>
      <c r="AK33" s="788">
        <v>15</v>
      </c>
      <c r="AL33" s="789"/>
      <c r="AM33" s="789"/>
      <c r="AN33" s="789"/>
      <c r="AO33" s="789"/>
      <c r="AP33" s="789">
        <v>177</v>
      </c>
      <c r="AQ33" s="789"/>
      <c r="AR33" s="789"/>
      <c r="AS33" s="789"/>
      <c r="AT33" s="789"/>
      <c r="AU33" s="789">
        <v>111</v>
      </c>
      <c r="AV33" s="789"/>
      <c r="AW33" s="789"/>
      <c r="AX33" s="789"/>
      <c r="AY33" s="789"/>
      <c r="AZ33" s="790"/>
      <c r="BA33" s="790"/>
      <c r="BB33" s="790"/>
      <c r="BC33" s="790"/>
      <c r="BD33" s="790"/>
      <c r="BE33" s="786" t="s">
        <v>402</v>
      </c>
      <c r="BF33" s="786"/>
      <c r="BG33" s="786"/>
      <c r="BH33" s="786"/>
      <c r="BI33" s="787"/>
      <c r="BJ33" s="214"/>
      <c r="BK33" s="214"/>
      <c r="BL33" s="214"/>
      <c r="BM33" s="214"/>
      <c r="BN33" s="214"/>
      <c r="BO33" s="223"/>
      <c r="BP33" s="223"/>
      <c r="BQ33" s="220">
        <v>27</v>
      </c>
      <c r="BR33" s="221"/>
      <c r="BS33" s="730"/>
      <c r="BT33" s="731"/>
      <c r="BU33" s="731"/>
      <c r="BV33" s="731"/>
      <c r="BW33" s="731"/>
      <c r="BX33" s="731"/>
      <c r="BY33" s="731"/>
      <c r="BZ33" s="731"/>
      <c r="CA33" s="731"/>
      <c r="CB33" s="731"/>
      <c r="CC33" s="731"/>
      <c r="CD33" s="731"/>
      <c r="CE33" s="731"/>
      <c r="CF33" s="731"/>
      <c r="CG33" s="732"/>
      <c r="CH33" s="741"/>
      <c r="CI33" s="742"/>
      <c r="CJ33" s="742"/>
      <c r="CK33" s="742"/>
      <c r="CL33" s="743"/>
      <c r="CM33" s="741"/>
      <c r="CN33" s="742"/>
      <c r="CO33" s="742"/>
      <c r="CP33" s="742"/>
      <c r="CQ33" s="743"/>
      <c r="CR33" s="741"/>
      <c r="CS33" s="742"/>
      <c r="CT33" s="742"/>
      <c r="CU33" s="742"/>
      <c r="CV33" s="743"/>
      <c r="CW33" s="741"/>
      <c r="CX33" s="742"/>
      <c r="CY33" s="742"/>
      <c r="CZ33" s="742"/>
      <c r="DA33" s="743"/>
      <c r="DB33" s="741"/>
      <c r="DC33" s="742"/>
      <c r="DD33" s="742"/>
      <c r="DE33" s="742"/>
      <c r="DF33" s="743"/>
      <c r="DG33" s="741"/>
      <c r="DH33" s="742"/>
      <c r="DI33" s="742"/>
      <c r="DJ33" s="742"/>
      <c r="DK33" s="743"/>
      <c r="DL33" s="741"/>
      <c r="DM33" s="742"/>
      <c r="DN33" s="742"/>
      <c r="DO33" s="742"/>
      <c r="DP33" s="743"/>
      <c r="DQ33" s="741"/>
      <c r="DR33" s="742"/>
      <c r="DS33" s="742"/>
      <c r="DT33" s="742"/>
      <c r="DU33" s="743"/>
      <c r="DV33" s="730"/>
      <c r="DW33" s="731"/>
      <c r="DX33" s="731"/>
      <c r="DY33" s="731"/>
      <c r="DZ33" s="744"/>
      <c r="EA33" s="211"/>
    </row>
    <row r="34" spans="1:131" ht="26.25" customHeight="1" x14ac:dyDescent="0.15">
      <c r="A34" s="224">
        <v>7</v>
      </c>
      <c r="B34" s="717" t="s">
        <v>403</v>
      </c>
      <c r="C34" s="718"/>
      <c r="D34" s="718"/>
      <c r="E34" s="718"/>
      <c r="F34" s="718"/>
      <c r="G34" s="718"/>
      <c r="H34" s="718"/>
      <c r="I34" s="718"/>
      <c r="J34" s="718"/>
      <c r="K34" s="718"/>
      <c r="L34" s="718"/>
      <c r="M34" s="718"/>
      <c r="N34" s="718"/>
      <c r="O34" s="718"/>
      <c r="P34" s="719"/>
      <c r="Q34" s="720">
        <v>126</v>
      </c>
      <c r="R34" s="721"/>
      <c r="S34" s="721"/>
      <c r="T34" s="721"/>
      <c r="U34" s="721"/>
      <c r="V34" s="721">
        <v>125</v>
      </c>
      <c r="W34" s="721"/>
      <c r="X34" s="721"/>
      <c r="Y34" s="721"/>
      <c r="Z34" s="721"/>
      <c r="AA34" s="721">
        <v>1</v>
      </c>
      <c r="AB34" s="721"/>
      <c r="AC34" s="721"/>
      <c r="AD34" s="721"/>
      <c r="AE34" s="722"/>
      <c r="AF34" s="723">
        <v>1</v>
      </c>
      <c r="AG34" s="724"/>
      <c r="AH34" s="724"/>
      <c r="AI34" s="724"/>
      <c r="AJ34" s="725"/>
      <c r="AK34" s="788">
        <v>43</v>
      </c>
      <c r="AL34" s="789"/>
      <c r="AM34" s="789"/>
      <c r="AN34" s="789"/>
      <c r="AO34" s="789"/>
      <c r="AP34" s="789">
        <v>410</v>
      </c>
      <c r="AQ34" s="789"/>
      <c r="AR34" s="789"/>
      <c r="AS34" s="789"/>
      <c r="AT34" s="789"/>
      <c r="AU34" s="789">
        <v>276</v>
      </c>
      <c r="AV34" s="789"/>
      <c r="AW34" s="789"/>
      <c r="AX34" s="789"/>
      <c r="AY34" s="789"/>
      <c r="AZ34" s="790"/>
      <c r="BA34" s="790"/>
      <c r="BB34" s="790"/>
      <c r="BC34" s="790"/>
      <c r="BD34" s="790"/>
      <c r="BE34" s="786" t="s">
        <v>404</v>
      </c>
      <c r="BF34" s="786"/>
      <c r="BG34" s="786"/>
      <c r="BH34" s="786"/>
      <c r="BI34" s="787"/>
      <c r="BJ34" s="214"/>
      <c r="BK34" s="214"/>
      <c r="BL34" s="214"/>
      <c r="BM34" s="214"/>
      <c r="BN34" s="214"/>
      <c r="BO34" s="223"/>
      <c r="BP34" s="223"/>
      <c r="BQ34" s="220">
        <v>28</v>
      </c>
      <c r="BR34" s="221"/>
      <c r="BS34" s="730"/>
      <c r="BT34" s="731"/>
      <c r="BU34" s="731"/>
      <c r="BV34" s="731"/>
      <c r="BW34" s="731"/>
      <c r="BX34" s="731"/>
      <c r="BY34" s="731"/>
      <c r="BZ34" s="731"/>
      <c r="CA34" s="731"/>
      <c r="CB34" s="731"/>
      <c r="CC34" s="731"/>
      <c r="CD34" s="731"/>
      <c r="CE34" s="731"/>
      <c r="CF34" s="731"/>
      <c r="CG34" s="732"/>
      <c r="CH34" s="741"/>
      <c r="CI34" s="742"/>
      <c r="CJ34" s="742"/>
      <c r="CK34" s="742"/>
      <c r="CL34" s="743"/>
      <c r="CM34" s="741"/>
      <c r="CN34" s="742"/>
      <c r="CO34" s="742"/>
      <c r="CP34" s="742"/>
      <c r="CQ34" s="743"/>
      <c r="CR34" s="741"/>
      <c r="CS34" s="742"/>
      <c r="CT34" s="742"/>
      <c r="CU34" s="742"/>
      <c r="CV34" s="743"/>
      <c r="CW34" s="741"/>
      <c r="CX34" s="742"/>
      <c r="CY34" s="742"/>
      <c r="CZ34" s="742"/>
      <c r="DA34" s="743"/>
      <c r="DB34" s="741"/>
      <c r="DC34" s="742"/>
      <c r="DD34" s="742"/>
      <c r="DE34" s="742"/>
      <c r="DF34" s="743"/>
      <c r="DG34" s="741"/>
      <c r="DH34" s="742"/>
      <c r="DI34" s="742"/>
      <c r="DJ34" s="742"/>
      <c r="DK34" s="743"/>
      <c r="DL34" s="741"/>
      <c r="DM34" s="742"/>
      <c r="DN34" s="742"/>
      <c r="DO34" s="742"/>
      <c r="DP34" s="743"/>
      <c r="DQ34" s="741"/>
      <c r="DR34" s="742"/>
      <c r="DS34" s="742"/>
      <c r="DT34" s="742"/>
      <c r="DU34" s="743"/>
      <c r="DV34" s="730"/>
      <c r="DW34" s="731"/>
      <c r="DX34" s="731"/>
      <c r="DY34" s="731"/>
      <c r="DZ34" s="744"/>
      <c r="EA34" s="211"/>
    </row>
    <row r="35" spans="1:131" ht="26.25" customHeight="1" x14ac:dyDescent="0.15">
      <c r="A35" s="224">
        <v>8</v>
      </c>
      <c r="B35" s="717" t="s">
        <v>405</v>
      </c>
      <c r="C35" s="718"/>
      <c r="D35" s="718"/>
      <c r="E35" s="718"/>
      <c r="F35" s="718"/>
      <c r="G35" s="718"/>
      <c r="H35" s="718"/>
      <c r="I35" s="718"/>
      <c r="J35" s="718"/>
      <c r="K35" s="718"/>
      <c r="L35" s="718"/>
      <c r="M35" s="718"/>
      <c r="N35" s="718"/>
      <c r="O35" s="718"/>
      <c r="P35" s="719"/>
      <c r="Q35" s="720">
        <v>24</v>
      </c>
      <c r="R35" s="721"/>
      <c r="S35" s="721"/>
      <c r="T35" s="721"/>
      <c r="U35" s="721"/>
      <c r="V35" s="721">
        <v>24</v>
      </c>
      <c r="W35" s="721"/>
      <c r="X35" s="721"/>
      <c r="Y35" s="721"/>
      <c r="Z35" s="721"/>
      <c r="AA35" s="721">
        <v>0</v>
      </c>
      <c r="AB35" s="721"/>
      <c r="AC35" s="721"/>
      <c r="AD35" s="721"/>
      <c r="AE35" s="722"/>
      <c r="AF35" s="723">
        <v>0</v>
      </c>
      <c r="AG35" s="724"/>
      <c r="AH35" s="724"/>
      <c r="AI35" s="724"/>
      <c r="AJ35" s="725"/>
      <c r="AK35" s="788">
        <v>11</v>
      </c>
      <c r="AL35" s="789"/>
      <c r="AM35" s="789"/>
      <c r="AN35" s="789"/>
      <c r="AO35" s="789"/>
      <c r="AP35" s="789">
        <v>67</v>
      </c>
      <c r="AQ35" s="789"/>
      <c r="AR35" s="789"/>
      <c r="AS35" s="789"/>
      <c r="AT35" s="789"/>
      <c r="AU35" s="789">
        <v>53</v>
      </c>
      <c r="AV35" s="789"/>
      <c r="AW35" s="789"/>
      <c r="AX35" s="789"/>
      <c r="AY35" s="789"/>
      <c r="AZ35" s="790"/>
      <c r="BA35" s="790"/>
      <c r="BB35" s="790"/>
      <c r="BC35" s="790"/>
      <c r="BD35" s="790"/>
      <c r="BE35" s="786" t="s">
        <v>406</v>
      </c>
      <c r="BF35" s="786"/>
      <c r="BG35" s="786"/>
      <c r="BH35" s="786"/>
      <c r="BI35" s="787"/>
      <c r="BJ35" s="214"/>
      <c r="BK35" s="214"/>
      <c r="BL35" s="214"/>
      <c r="BM35" s="214"/>
      <c r="BN35" s="214"/>
      <c r="BO35" s="223"/>
      <c r="BP35" s="223"/>
      <c r="BQ35" s="220">
        <v>29</v>
      </c>
      <c r="BR35" s="221"/>
      <c r="BS35" s="730"/>
      <c r="BT35" s="731"/>
      <c r="BU35" s="731"/>
      <c r="BV35" s="731"/>
      <c r="BW35" s="731"/>
      <c r="BX35" s="731"/>
      <c r="BY35" s="731"/>
      <c r="BZ35" s="731"/>
      <c r="CA35" s="731"/>
      <c r="CB35" s="731"/>
      <c r="CC35" s="731"/>
      <c r="CD35" s="731"/>
      <c r="CE35" s="731"/>
      <c r="CF35" s="731"/>
      <c r="CG35" s="732"/>
      <c r="CH35" s="741"/>
      <c r="CI35" s="742"/>
      <c r="CJ35" s="742"/>
      <c r="CK35" s="742"/>
      <c r="CL35" s="743"/>
      <c r="CM35" s="741"/>
      <c r="CN35" s="742"/>
      <c r="CO35" s="742"/>
      <c r="CP35" s="742"/>
      <c r="CQ35" s="743"/>
      <c r="CR35" s="741"/>
      <c r="CS35" s="742"/>
      <c r="CT35" s="742"/>
      <c r="CU35" s="742"/>
      <c r="CV35" s="743"/>
      <c r="CW35" s="741"/>
      <c r="CX35" s="742"/>
      <c r="CY35" s="742"/>
      <c r="CZ35" s="742"/>
      <c r="DA35" s="743"/>
      <c r="DB35" s="741"/>
      <c r="DC35" s="742"/>
      <c r="DD35" s="742"/>
      <c r="DE35" s="742"/>
      <c r="DF35" s="743"/>
      <c r="DG35" s="741"/>
      <c r="DH35" s="742"/>
      <c r="DI35" s="742"/>
      <c r="DJ35" s="742"/>
      <c r="DK35" s="743"/>
      <c r="DL35" s="741"/>
      <c r="DM35" s="742"/>
      <c r="DN35" s="742"/>
      <c r="DO35" s="742"/>
      <c r="DP35" s="743"/>
      <c r="DQ35" s="741"/>
      <c r="DR35" s="742"/>
      <c r="DS35" s="742"/>
      <c r="DT35" s="742"/>
      <c r="DU35" s="743"/>
      <c r="DV35" s="730"/>
      <c r="DW35" s="731"/>
      <c r="DX35" s="731"/>
      <c r="DY35" s="731"/>
      <c r="DZ35" s="744"/>
      <c r="EA35" s="211"/>
    </row>
    <row r="36" spans="1:131" ht="26.25" customHeight="1" x14ac:dyDescent="0.15">
      <c r="A36" s="22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788"/>
      <c r="AL36" s="789"/>
      <c r="AM36" s="789"/>
      <c r="AN36" s="789"/>
      <c r="AO36" s="789"/>
      <c r="AP36" s="789"/>
      <c r="AQ36" s="789"/>
      <c r="AR36" s="789"/>
      <c r="AS36" s="789"/>
      <c r="AT36" s="789"/>
      <c r="AU36" s="789"/>
      <c r="AV36" s="789"/>
      <c r="AW36" s="789"/>
      <c r="AX36" s="789"/>
      <c r="AY36" s="789"/>
      <c r="AZ36" s="790"/>
      <c r="BA36" s="790"/>
      <c r="BB36" s="790"/>
      <c r="BC36" s="790"/>
      <c r="BD36" s="790"/>
      <c r="BE36" s="786"/>
      <c r="BF36" s="786"/>
      <c r="BG36" s="786"/>
      <c r="BH36" s="786"/>
      <c r="BI36" s="787"/>
      <c r="BJ36" s="214"/>
      <c r="BK36" s="214"/>
      <c r="BL36" s="214"/>
      <c r="BM36" s="214"/>
      <c r="BN36" s="214"/>
      <c r="BO36" s="223"/>
      <c r="BP36" s="223"/>
      <c r="BQ36" s="220">
        <v>30</v>
      </c>
      <c r="BR36" s="221"/>
      <c r="BS36" s="730"/>
      <c r="BT36" s="731"/>
      <c r="BU36" s="731"/>
      <c r="BV36" s="731"/>
      <c r="BW36" s="731"/>
      <c r="BX36" s="731"/>
      <c r="BY36" s="731"/>
      <c r="BZ36" s="731"/>
      <c r="CA36" s="731"/>
      <c r="CB36" s="731"/>
      <c r="CC36" s="731"/>
      <c r="CD36" s="731"/>
      <c r="CE36" s="731"/>
      <c r="CF36" s="731"/>
      <c r="CG36" s="732"/>
      <c r="CH36" s="741"/>
      <c r="CI36" s="742"/>
      <c r="CJ36" s="742"/>
      <c r="CK36" s="742"/>
      <c r="CL36" s="743"/>
      <c r="CM36" s="741"/>
      <c r="CN36" s="742"/>
      <c r="CO36" s="742"/>
      <c r="CP36" s="742"/>
      <c r="CQ36" s="743"/>
      <c r="CR36" s="741"/>
      <c r="CS36" s="742"/>
      <c r="CT36" s="742"/>
      <c r="CU36" s="742"/>
      <c r="CV36" s="743"/>
      <c r="CW36" s="741"/>
      <c r="CX36" s="742"/>
      <c r="CY36" s="742"/>
      <c r="CZ36" s="742"/>
      <c r="DA36" s="743"/>
      <c r="DB36" s="741"/>
      <c r="DC36" s="742"/>
      <c r="DD36" s="742"/>
      <c r="DE36" s="742"/>
      <c r="DF36" s="743"/>
      <c r="DG36" s="741"/>
      <c r="DH36" s="742"/>
      <c r="DI36" s="742"/>
      <c r="DJ36" s="742"/>
      <c r="DK36" s="743"/>
      <c r="DL36" s="741"/>
      <c r="DM36" s="742"/>
      <c r="DN36" s="742"/>
      <c r="DO36" s="742"/>
      <c r="DP36" s="743"/>
      <c r="DQ36" s="741"/>
      <c r="DR36" s="742"/>
      <c r="DS36" s="742"/>
      <c r="DT36" s="742"/>
      <c r="DU36" s="743"/>
      <c r="DV36" s="730"/>
      <c r="DW36" s="731"/>
      <c r="DX36" s="731"/>
      <c r="DY36" s="731"/>
      <c r="DZ36" s="744"/>
      <c r="EA36" s="211"/>
    </row>
    <row r="37" spans="1:131" ht="26.25" customHeight="1" x14ac:dyDescent="0.15">
      <c r="A37" s="22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788"/>
      <c r="AL37" s="789"/>
      <c r="AM37" s="789"/>
      <c r="AN37" s="789"/>
      <c r="AO37" s="789"/>
      <c r="AP37" s="789"/>
      <c r="AQ37" s="789"/>
      <c r="AR37" s="789"/>
      <c r="AS37" s="789"/>
      <c r="AT37" s="789"/>
      <c r="AU37" s="789"/>
      <c r="AV37" s="789"/>
      <c r="AW37" s="789"/>
      <c r="AX37" s="789"/>
      <c r="AY37" s="789"/>
      <c r="AZ37" s="790"/>
      <c r="BA37" s="790"/>
      <c r="BB37" s="790"/>
      <c r="BC37" s="790"/>
      <c r="BD37" s="790"/>
      <c r="BE37" s="786"/>
      <c r="BF37" s="786"/>
      <c r="BG37" s="786"/>
      <c r="BH37" s="786"/>
      <c r="BI37" s="787"/>
      <c r="BJ37" s="214"/>
      <c r="BK37" s="214"/>
      <c r="BL37" s="214"/>
      <c r="BM37" s="214"/>
      <c r="BN37" s="214"/>
      <c r="BO37" s="223"/>
      <c r="BP37" s="223"/>
      <c r="BQ37" s="220">
        <v>31</v>
      </c>
      <c r="BR37" s="221"/>
      <c r="BS37" s="730"/>
      <c r="BT37" s="731"/>
      <c r="BU37" s="731"/>
      <c r="BV37" s="731"/>
      <c r="BW37" s="731"/>
      <c r="BX37" s="731"/>
      <c r="BY37" s="731"/>
      <c r="BZ37" s="731"/>
      <c r="CA37" s="731"/>
      <c r="CB37" s="731"/>
      <c r="CC37" s="731"/>
      <c r="CD37" s="731"/>
      <c r="CE37" s="731"/>
      <c r="CF37" s="731"/>
      <c r="CG37" s="732"/>
      <c r="CH37" s="741"/>
      <c r="CI37" s="742"/>
      <c r="CJ37" s="742"/>
      <c r="CK37" s="742"/>
      <c r="CL37" s="743"/>
      <c r="CM37" s="741"/>
      <c r="CN37" s="742"/>
      <c r="CO37" s="742"/>
      <c r="CP37" s="742"/>
      <c r="CQ37" s="743"/>
      <c r="CR37" s="741"/>
      <c r="CS37" s="742"/>
      <c r="CT37" s="742"/>
      <c r="CU37" s="742"/>
      <c r="CV37" s="743"/>
      <c r="CW37" s="741"/>
      <c r="CX37" s="742"/>
      <c r="CY37" s="742"/>
      <c r="CZ37" s="742"/>
      <c r="DA37" s="743"/>
      <c r="DB37" s="741"/>
      <c r="DC37" s="742"/>
      <c r="DD37" s="742"/>
      <c r="DE37" s="742"/>
      <c r="DF37" s="743"/>
      <c r="DG37" s="741"/>
      <c r="DH37" s="742"/>
      <c r="DI37" s="742"/>
      <c r="DJ37" s="742"/>
      <c r="DK37" s="743"/>
      <c r="DL37" s="741"/>
      <c r="DM37" s="742"/>
      <c r="DN37" s="742"/>
      <c r="DO37" s="742"/>
      <c r="DP37" s="743"/>
      <c r="DQ37" s="741"/>
      <c r="DR37" s="742"/>
      <c r="DS37" s="742"/>
      <c r="DT37" s="742"/>
      <c r="DU37" s="743"/>
      <c r="DV37" s="730"/>
      <c r="DW37" s="731"/>
      <c r="DX37" s="731"/>
      <c r="DY37" s="731"/>
      <c r="DZ37" s="744"/>
      <c r="EA37" s="211"/>
    </row>
    <row r="38" spans="1:131" ht="26.25" customHeight="1" x14ac:dyDescent="0.15">
      <c r="A38" s="22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788"/>
      <c r="AL38" s="789"/>
      <c r="AM38" s="789"/>
      <c r="AN38" s="789"/>
      <c r="AO38" s="789"/>
      <c r="AP38" s="789"/>
      <c r="AQ38" s="789"/>
      <c r="AR38" s="789"/>
      <c r="AS38" s="789"/>
      <c r="AT38" s="789"/>
      <c r="AU38" s="789"/>
      <c r="AV38" s="789"/>
      <c r="AW38" s="789"/>
      <c r="AX38" s="789"/>
      <c r="AY38" s="789"/>
      <c r="AZ38" s="790"/>
      <c r="BA38" s="790"/>
      <c r="BB38" s="790"/>
      <c r="BC38" s="790"/>
      <c r="BD38" s="790"/>
      <c r="BE38" s="786"/>
      <c r="BF38" s="786"/>
      <c r="BG38" s="786"/>
      <c r="BH38" s="786"/>
      <c r="BI38" s="787"/>
      <c r="BJ38" s="214"/>
      <c r="BK38" s="214"/>
      <c r="BL38" s="214"/>
      <c r="BM38" s="214"/>
      <c r="BN38" s="214"/>
      <c r="BO38" s="223"/>
      <c r="BP38" s="223"/>
      <c r="BQ38" s="220">
        <v>32</v>
      </c>
      <c r="BR38" s="221"/>
      <c r="BS38" s="730"/>
      <c r="BT38" s="731"/>
      <c r="BU38" s="731"/>
      <c r="BV38" s="731"/>
      <c r="BW38" s="731"/>
      <c r="BX38" s="731"/>
      <c r="BY38" s="731"/>
      <c r="BZ38" s="731"/>
      <c r="CA38" s="731"/>
      <c r="CB38" s="731"/>
      <c r="CC38" s="731"/>
      <c r="CD38" s="731"/>
      <c r="CE38" s="731"/>
      <c r="CF38" s="731"/>
      <c r="CG38" s="732"/>
      <c r="CH38" s="741"/>
      <c r="CI38" s="742"/>
      <c r="CJ38" s="742"/>
      <c r="CK38" s="742"/>
      <c r="CL38" s="743"/>
      <c r="CM38" s="741"/>
      <c r="CN38" s="742"/>
      <c r="CO38" s="742"/>
      <c r="CP38" s="742"/>
      <c r="CQ38" s="743"/>
      <c r="CR38" s="741"/>
      <c r="CS38" s="742"/>
      <c r="CT38" s="742"/>
      <c r="CU38" s="742"/>
      <c r="CV38" s="743"/>
      <c r="CW38" s="741"/>
      <c r="CX38" s="742"/>
      <c r="CY38" s="742"/>
      <c r="CZ38" s="742"/>
      <c r="DA38" s="743"/>
      <c r="DB38" s="741"/>
      <c r="DC38" s="742"/>
      <c r="DD38" s="742"/>
      <c r="DE38" s="742"/>
      <c r="DF38" s="743"/>
      <c r="DG38" s="741"/>
      <c r="DH38" s="742"/>
      <c r="DI38" s="742"/>
      <c r="DJ38" s="742"/>
      <c r="DK38" s="743"/>
      <c r="DL38" s="741"/>
      <c r="DM38" s="742"/>
      <c r="DN38" s="742"/>
      <c r="DO38" s="742"/>
      <c r="DP38" s="743"/>
      <c r="DQ38" s="741"/>
      <c r="DR38" s="742"/>
      <c r="DS38" s="742"/>
      <c r="DT38" s="742"/>
      <c r="DU38" s="743"/>
      <c r="DV38" s="730"/>
      <c r="DW38" s="731"/>
      <c r="DX38" s="731"/>
      <c r="DY38" s="731"/>
      <c r="DZ38" s="744"/>
      <c r="EA38" s="211"/>
    </row>
    <row r="39" spans="1:131" ht="26.25" customHeight="1" x14ac:dyDescent="0.15">
      <c r="A39" s="22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788"/>
      <c r="AL39" s="789"/>
      <c r="AM39" s="789"/>
      <c r="AN39" s="789"/>
      <c r="AO39" s="789"/>
      <c r="AP39" s="789"/>
      <c r="AQ39" s="789"/>
      <c r="AR39" s="789"/>
      <c r="AS39" s="789"/>
      <c r="AT39" s="789"/>
      <c r="AU39" s="789"/>
      <c r="AV39" s="789"/>
      <c r="AW39" s="789"/>
      <c r="AX39" s="789"/>
      <c r="AY39" s="789"/>
      <c r="AZ39" s="790"/>
      <c r="BA39" s="790"/>
      <c r="BB39" s="790"/>
      <c r="BC39" s="790"/>
      <c r="BD39" s="790"/>
      <c r="BE39" s="786"/>
      <c r="BF39" s="786"/>
      <c r="BG39" s="786"/>
      <c r="BH39" s="786"/>
      <c r="BI39" s="787"/>
      <c r="BJ39" s="214"/>
      <c r="BK39" s="214"/>
      <c r="BL39" s="214"/>
      <c r="BM39" s="214"/>
      <c r="BN39" s="214"/>
      <c r="BO39" s="223"/>
      <c r="BP39" s="223"/>
      <c r="BQ39" s="220">
        <v>33</v>
      </c>
      <c r="BR39" s="221"/>
      <c r="BS39" s="730"/>
      <c r="BT39" s="731"/>
      <c r="BU39" s="731"/>
      <c r="BV39" s="731"/>
      <c r="BW39" s="731"/>
      <c r="BX39" s="731"/>
      <c r="BY39" s="731"/>
      <c r="BZ39" s="731"/>
      <c r="CA39" s="731"/>
      <c r="CB39" s="731"/>
      <c r="CC39" s="731"/>
      <c r="CD39" s="731"/>
      <c r="CE39" s="731"/>
      <c r="CF39" s="731"/>
      <c r="CG39" s="732"/>
      <c r="CH39" s="741"/>
      <c r="CI39" s="742"/>
      <c r="CJ39" s="742"/>
      <c r="CK39" s="742"/>
      <c r="CL39" s="743"/>
      <c r="CM39" s="741"/>
      <c r="CN39" s="742"/>
      <c r="CO39" s="742"/>
      <c r="CP39" s="742"/>
      <c r="CQ39" s="743"/>
      <c r="CR39" s="741"/>
      <c r="CS39" s="742"/>
      <c r="CT39" s="742"/>
      <c r="CU39" s="742"/>
      <c r="CV39" s="743"/>
      <c r="CW39" s="741"/>
      <c r="CX39" s="742"/>
      <c r="CY39" s="742"/>
      <c r="CZ39" s="742"/>
      <c r="DA39" s="743"/>
      <c r="DB39" s="741"/>
      <c r="DC39" s="742"/>
      <c r="DD39" s="742"/>
      <c r="DE39" s="742"/>
      <c r="DF39" s="743"/>
      <c r="DG39" s="741"/>
      <c r="DH39" s="742"/>
      <c r="DI39" s="742"/>
      <c r="DJ39" s="742"/>
      <c r="DK39" s="743"/>
      <c r="DL39" s="741"/>
      <c r="DM39" s="742"/>
      <c r="DN39" s="742"/>
      <c r="DO39" s="742"/>
      <c r="DP39" s="743"/>
      <c r="DQ39" s="741"/>
      <c r="DR39" s="742"/>
      <c r="DS39" s="742"/>
      <c r="DT39" s="742"/>
      <c r="DU39" s="743"/>
      <c r="DV39" s="730"/>
      <c r="DW39" s="731"/>
      <c r="DX39" s="731"/>
      <c r="DY39" s="731"/>
      <c r="DZ39" s="744"/>
      <c r="EA39" s="211"/>
    </row>
    <row r="40" spans="1:131" ht="26.25" customHeight="1" x14ac:dyDescent="0.15">
      <c r="A40" s="220">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788"/>
      <c r="AL40" s="789"/>
      <c r="AM40" s="789"/>
      <c r="AN40" s="789"/>
      <c r="AO40" s="789"/>
      <c r="AP40" s="789"/>
      <c r="AQ40" s="789"/>
      <c r="AR40" s="789"/>
      <c r="AS40" s="789"/>
      <c r="AT40" s="789"/>
      <c r="AU40" s="789"/>
      <c r="AV40" s="789"/>
      <c r="AW40" s="789"/>
      <c r="AX40" s="789"/>
      <c r="AY40" s="789"/>
      <c r="AZ40" s="790"/>
      <c r="BA40" s="790"/>
      <c r="BB40" s="790"/>
      <c r="BC40" s="790"/>
      <c r="BD40" s="790"/>
      <c r="BE40" s="786"/>
      <c r="BF40" s="786"/>
      <c r="BG40" s="786"/>
      <c r="BH40" s="786"/>
      <c r="BI40" s="787"/>
      <c r="BJ40" s="214"/>
      <c r="BK40" s="214"/>
      <c r="BL40" s="214"/>
      <c r="BM40" s="214"/>
      <c r="BN40" s="214"/>
      <c r="BO40" s="223"/>
      <c r="BP40" s="223"/>
      <c r="BQ40" s="220">
        <v>34</v>
      </c>
      <c r="BR40" s="221"/>
      <c r="BS40" s="730"/>
      <c r="BT40" s="731"/>
      <c r="BU40" s="731"/>
      <c r="BV40" s="731"/>
      <c r="BW40" s="731"/>
      <c r="BX40" s="731"/>
      <c r="BY40" s="731"/>
      <c r="BZ40" s="731"/>
      <c r="CA40" s="731"/>
      <c r="CB40" s="731"/>
      <c r="CC40" s="731"/>
      <c r="CD40" s="731"/>
      <c r="CE40" s="731"/>
      <c r="CF40" s="731"/>
      <c r="CG40" s="732"/>
      <c r="CH40" s="741"/>
      <c r="CI40" s="742"/>
      <c r="CJ40" s="742"/>
      <c r="CK40" s="742"/>
      <c r="CL40" s="743"/>
      <c r="CM40" s="741"/>
      <c r="CN40" s="742"/>
      <c r="CO40" s="742"/>
      <c r="CP40" s="742"/>
      <c r="CQ40" s="743"/>
      <c r="CR40" s="741"/>
      <c r="CS40" s="742"/>
      <c r="CT40" s="742"/>
      <c r="CU40" s="742"/>
      <c r="CV40" s="743"/>
      <c r="CW40" s="741"/>
      <c r="CX40" s="742"/>
      <c r="CY40" s="742"/>
      <c r="CZ40" s="742"/>
      <c r="DA40" s="743"/>
      <c r="DB40" s="741"/>
      <c r="DC40" s="742"/>
      <c r="DD40" s="742"/>
      <c r="DE40" s="742"/>
      <c r="DF40" s="743"/>
      <c r="DG40" s="741"/>
      <c r="DH40" s="742"/>
      <c r="DI40" s="742"/>
      <c r="DJ40" s="742"/>
      <c r="DK40" s="743"/>
      <c r="DL40" s="741"/>
      <c r="DM40" s="742"/>
      <c r="DN40" s="742"/>
      <c r="DO40" s="742"/>
      <c r="DP40" s="743"/>
      <c r="DQ40" s="741"/>
      <c r="DR40" s="742"/>
      <c r="DS40" s="742"/>
      <c r="DT40" s="742"/>
      <c r="DU40" s="743"/>
      <c r="DV40" s="730"/>
      <c r="DW40" s="731"/>
      <c r="DX40" s="731"/>
      <c r="DY40" s="731"/>
      <c r="DZ40" s="744"/>
      <c r="EA40" s="211"/>
    </row>
    <row r="41" spans="1:131" ht="26.25" customHeight="1" x14ac:dyDescent="0.15">
      <c r="A41" s="220">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788"/>
      <c r="AL41" s="789"/>
      <c r="AM41" s="789"/>
      <c r="AN41" s="789"/>
      <c r="AO41" s="789"/>
      <c r="AP41" s="789"/>
      <c r="AQ41" s="789"/>
      <c r="AR41" s="789"/>
      <c r="AS41" s="789"/>
      <c r="AT41" s="789"/>
      <c r="AU41" s="789"/>
      <c r="AV41" s="789"/>
      <c r="AW41" s="789"/>
      <c r="AX41" s="789"/>
      <c r="AY41" s="789"/>
      <c r="AZ41" s="790"/>
      <c r="BA41" s="790"/>
      <c r="BB41" s="790"/>
      <c r="BC41" s="790"/>
      <c r="BD41" s="790"/>
      <c r="BE41" s="786"/>
      <c r="BF41" s="786"/>
      <c r="BG41" s="786"/>
      <c r="BH41" s="786"/>
      <c r="BI41" s="787"/>
      <c r="BJ41" s="214"/>
      <c r="BK41" s="214"/>
      <c r="BL41" s="214"/>
      <c r="BM41" s="214"/>
      <c r="BN41" s="214"/>
      <c r="BO41" s="223"/>
      <c r="BP41" s="223"/>
      <c r="BQ41" s="220">
        <v>35</v>
      </c>
      <c r="BR41" s="221"/>
      <c r="BS41" s="730"/>
      <c r="BT41" s="731"/>
      <c r="BU41" s="731"/>
      <c r="BV41" s="731"/>
      <c r="BW41" s="731"/>
      <c r="BX41" s="731"/>
      <c r="BY41" s="731"/>
      <c r="BZ41" s="731"/>
      <c r="CA41" s="731"/>
      <c r="CB41" s="731"/>
      <c r="CC41" s="731"/>
      <c r="CD41" s="731"/>
      <c r="CE41" s="731"/>
      <c r="CF41" s="731"/>
      <c r="CG41" s="732"/>
      <c r="CH41" s="741"/>
      <c r="CI41" s="742"/>
      <c r="CJ41" s="742"/>
      <c r="CK41" s="742"/>
      <c r="CL41" s="743"/>
      <c r="CM41" s="741"/>
      <c r="CN41" s="742"/>
      <c r="CO41" s="742"/>
      <c r="CP41" s="742"/>
      <c r="CQ41" s="743"/>
      <c r="CR41" s="741"/>
      <c r="CS41" s="742"/>
      <c r="CT41" s="742"/>
      <c r="CU41" s="742"/>
      <c r="CV41" s="743"/>
      <c r="CW41" s="741"/>
      <c r="CX41" s="742"/>
      <c r="CY41" s="742"/>
      <c r="CZ41" s="742"/>
      <c r="DA41" s="743"/>
      <c r="DB41" s="741"/>
      <c r="DC41" s="742"/>
      <c r="DD41" s="742"/>
      <c r="DE41" s="742"/>
      <c r="DF41" s="743"/>
      <c r="DG41" s="741"/>
      <c r="DH41" s="742"/>
      <c r="DI41" s="742"/>
      <c r="DJ41" s="742"/>
      <c r="DK41" s="743"/>
      <c r="DL41" s="741"/>
      <c r="DM41" s="742"/>
      <c r="DN41" s="742"/>
      <c r="DO41" s="742"/>
      <c r="DP41" s="743"/>
      <c r="DQ41" s="741"/>
      <c r="DR41" s="742"/>
      <c r="DS41" s="742"/>
      <c r="DT41" s="742"/>
      <c r="DU41" s="743"/>
      <c r="DV41" s="730"/>
      <c r="DW41" s="731"/>
      <c r="DX41" s="731"/>
      <c r="DY41" s="731"/>
      <c r="DZ41" s="744"/>
      <c r="EA41" s="211"/>
    </row>
    <row r="42" spans="1:131" ht="26.25" customHeight="1" x14ac:dyDescent="0.15">
      <c r="A42" s="220">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788"/>
      <c r="AL42" s="789"/>
      <c r="AM42" s="789"/>
      <c r="AN42" s="789"/>
      <c r="AO42" s="789"/>
      <c r="AP42" s="789"/>
      <c r="AQ42" s="789"/>
      <c r="AR42" s="789"/>
      <c r="AS42" s="789"/>
      <c r="AT42" s="789"/>
      <c r="AU42" s="789"/>
      <c r="AV42" s="789"/>
      <c r="AW42" s="789"/>
      <c r="AX42" s="789"/>
      <c r="AY42" s="789"/>
      <c r="AZ42" s="790"/>
      <c r="BA42" s="790"/>
      <c r="BB42" s="790"/>
      <c r="BC42" s="790"/>
      <c r="BD42" s="790"/>
      <c r="BE42" s="786"/>
      <c r="BF42" s="786"/>
      <c r="BG42" s="786"/>
      <c r="BH42" s="786"/>
      <c r="BI42" s="787"/>
      <c r="BJ42" s="214"/>
      <c r="BK42" s="214"/>
      <c r="BL42" s="214"/>
      <c r="BM42" s="214"/>
      <c r="BN42" s="214"/>
      <c r="BO42" s="223"/>
      <c r="BP42" s="223"/>
      <c r="BQ42" s="220">
        <v>36</v>
      </c>
      <c r="BR42" s="221"/>
      <c r="BS42" s="730"/>
      <c r="BT42" s="731"/>
      <c r="BU42" s="731"/>
      <c r="BV42" s="731"/>
      <c r="BW42" s="731"/>
      <c r="BX42" s="731"/>
      <c r="BY42" s="731"/>
      <c r="BZ42" s="731"/>
      <c r="CA42" s="731"/>
      <c r="CB42" s="731"/>
      <c r="CC42" s="731"/>
      <c r="CD42" s="731"/>
      <c r="CE42" s="731"/>
      <c r="CF42" s="731"/>
      <c r="CG42" s="732"/>
      <c r="CH42" s="741"/>
      <c r="CI42" s="742"/>
      <c r="CJ42" s="742"/>
      <c r="CK42" s="742"/>
      <c r="CL42" s="743"/>
      <c r="CM42" s="741"/>
      <c r="CN42" s="742"/>
      <c r="CO42" s="742"/>
      <c r="CP42" s="742"/>
      <c r="CQ42" s="743"/>
      <c r="CR42" s="741"/>
      <c r="CS42" s="742"/>
      <c r="CT42" s="742"/>
      <c r="CU42" s="742"/>
      <c r="CV42" s="743"/>
      <c r="CW42" s="741"/>
      <c r="CX42" s="742"/>
      <c r="CY42" s="742"/>
      <c r="CZ42" s="742"/>
      <c r="DA42" s="743"/>
      <c r="DB42" s="741"/>
      <c r="DC42" s="742"/>
      <c r="DD42" s="742"/>
      <c r="DE42" s="742"/>
      <c r="DF42" s="743"/>
      <c r="DG42" s="741"/>
      <c r="DH42" s="742"/>
      <c r="DI42" s="742"/>
      <c r="DJ42" s="742"/>
      <c r="DK42" s="743"/>
      <c r="DL42" s="741"/>
      <c r="DM42" s="742"/>
      <c r="DN42" s="742"/>
      <c r="DO42" s="742"/>
      <c r="DP42" s="743"/>
      <c r="DQ42" s="741"/>
      <c r="DR42" s="742"/>
      <c r="DS42" s="742"/>
      <c r="DT42" s="742"/>
      <c r="DU42" s="743"/>
      <c r="DV42" s="730"/>
      <c r="DW42" s="731"/>
      <c r="DX42" s="731"/>
      <c r="DY42" s="731"/>
      <c r="DZ42" s="744"/>
      <c r="EA42" s="211"/>
    </row>
    <row r="43" spans="1:131" ht="26.25" customHeight="1" x14ac:dyDescent="0.15">
      <c r="A43" s="220">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788"/>
      <c r="AL43" s="789"/>
      <c r="AM43" s="789"/>
      <c r="AN43" s="789"/>
      <c r="AO43" s="789"/>
      <c r="AP43" s="789"/>
      <c r="AQ43" s="789"/>
      <c r="AR43" s="789"/>
      <c r="AS43" s="789"/>
      <c r="AT43" s="789"/>
      <c r="AU43" s="789"/>
      <c r="AV43" s="789"/>
      <c r="AW43" s="789"/>
      <c r="AX43" s="789"/>
      <c r="AY43" s="789"/>
      <c r="AZ43" s="790"/>
      <c r="BA43" s="790"/>
      <c r="BB43" s="790"/>
      <c r="BC43" s="790"/>
      <c r="BD43" s="790"/>
      <c r="BE43" s="786"/>
      <c r="BF43" s="786"/>
      <c r="BG43" s="786"/>
      <c r="BH43" s="786"/>
      <c r="BI43" s="787"/>
      <c r="BJ43" s="214"/>
      <c r="BK43" s="214"/>
      <c r="BL43" s="214"/>
      <c r="BM43" s="214"/>
      <c r="BN43" s="214"/>
      <c r="BO43" s="223"/>
      <c r="BP43" s="223"/>
      <c r="BQ43" s="220">
        <v>37</v>
      </c>
      <c r="BR43" s="221"/>
      <c r="BS43" s="730"/>
      <c r="BT43" s="731"/>
      <c r="BU43" s="731"/>
      <c r="BV43" s="731"/>
      <c r="BW43" s="731"/>
      <c r="BX43" s="731"/>
      <c r="BY43" s="731"/>
      <c r="BZ43" s="731"/>
      <c r="CA43" s="731"/>
      <c r="CB43" s="731"/>
      <c r="CC43" s="731"/>
      <c r="CD43" s="731"/>
      <c r="CE43" s="731"/>
      <c r="CF43" s="731"/>
      <c r="CG43" s="732"/>
      <c r="CH43" s="741"/>
      <c r="CI43" s="742"/>
      <c r="CJ43" s="742"/>
      <c r="CK43" s="742"/>
      <c r="CL43" s="743"/>
      <c r="CM43" s="741"/>
      <c r="CN43" s="742"/>
      <c r="CO43" s="742"/>
      <c r="CP43" s="742"/>
      <c r="CQ43" s="743"/>
      <c r="CR43" s="741"/>
      <c r="CS43" s="742"/>
      <c r="CT43" s="742"/>
      <c r="CU43" s="742"/>
      <c r="CV43" s="743"/>
      <c r="CW43" s="741"/>
      <c r="CX43" s="742"/>
      <c r="CY43" s="742"/>
      <c r="CZ43" s="742"/>
      <c r="DA43" s="743"/>
      <c r="DB43" s="741"/>
      <c r="DC43" s="742"/>
      <c r="DD43" s="742"/>
      <c r="DE43" s="742"/>
      <c r="DF43" s="743"/>
      <c r="DG43" s="741"/>
      <c r="DH43" s="742"/>
      <c r="DI43" s="742"/>
      <c r="DJ43" s="742"/>
      <c r="DK43" s="743"/>
      <c r="DL43" s="741"/>
      <c r="DM43" s="742"/>
      <c r="DN43" s="742"/>
      <c r="DO43" s="742"/>
      <c r="DP43" s="743"/>
      <c r="DQ43" s="741"/>
      <c r="DR43" s="742"/>
      <c r="DS43" s="742"/>
      <c r="DT43" s="742"/>
      <c r="DU43" s="743"/>
      <c r="DV43" s="730"/>
      <c r="DW43" s="731"/>
      <c r="DX43" s="731"/>
      <c r="DY43" s="731"/>
      <c r="DZ43" s="744"/>
      <c r="EA43" s="211"/>
    </row>
    <row r="44" spans="1:131" ht="26.25" customHeight="1" x14ac:dyDescent="0.15">
      <c r="A44" s="220">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788"/>
      <c r="AL44" s="789"/>
      <c r="AM44" s="789"/>
      <c r="AN44" s="789"/>
      <c r="AO44" s="789"/>
      <c r="AP44" s="789"/>
      <c r="AQ44" s="789"/>
      <c r="AR44" s="789"/>
      <c r="AS44" s="789"/>
      <c r="AT44" s="789"/>
      <c r="AU44" s="789"/>
      <c r="AV44" s="789"/>
      <c r="AW44" s="789"/>
      <c r="AX44" s="789"/>
      <c r="AY44" s="789"/>
      <c r="AZ44" s="790"/>
      <c r="BA44" s="790"/>
      <c r="BB44" s="790"/>
      <c r="BC44" s="790"/>
      <c r="BD44" s="790"/>
      <c r="BE44" s="786"/>
      <c r="BF44" s="786"/>
      <c r="BG44" s="786"/>
      <c r="BH44" s="786"/>
      <c r="BI44" s="787"/>
      <c r="BJ44" s="214"/>
      <c r="BK44" s="214"/>
      <c r="BL44" s="214"/>
      <c r="BM44" s="214"/>
      <c r="BN44" s="214"/>
      <c r="BO44" s="223"/>
      <c r="BP44" s="223"/>
      <c r="BQ44" s="220">
        <v>38</v>
      </c>
      <c r="BR44" s="221"/>
      <c r="BS44" s="730"/>
      <c r="BT44" s="731"/>
      <c r="BU44" s="731"/>
      <c r="BV44" s="731"/>
      <c r="BW44" s="731"/>
      <c r="BX44" s="731"/>
      <c r="BY44" s="731"/>
      <c r="BZ44" s="731"/>
      <c r="CA44" s="731"/>
      <c r="CB44" s="731"/>
      <c r="CC44" s="731"/>
      <c r="CD44" s="731"/>
      <c r="CE44" s="731"/>
      <c r="CF44" s="731"/>
      <c r="CG44" s="732"/>
      <c r="CH44" s="741"/>
      <c r="CI44" s="742"/>
      <c r="CJ44" s="742"/>
      <c r="CK44" s="742"/>
      <c r="CL44" s="743"/>
      <c r="CM44" s="741"/>
      <c r="CN44" s="742"/>
      <c r="CO44" s="742"/>
      <c r="CP44" s="742"/>
      <c r="CQ44" s="743"/>
      <c r="CR44" s="741"/>
      <c r="CS44" s="742"/>
      <c r="CT44" s="742"/>
      <c r="CU44" s="742"/>
      <c r="CV44" s="743"/>
      <c r="CW44" s="741"/>
      <c r="CX44" s="742"/>
      <c r="CY44" s="742"/>
      <c r="CZ44" s="742"/>
      <c r="DA44" s="743"/>
      <c r="DB44" s="741"/>
      <c r="DC44" s="742"/>
      <c r="DD44" s="742"/>
      <c r="DE44" s="742"/>
      <c r="DF44" s="743"/>
      <c r="DG44" s="741"/>
      <c r="DH44" s="742"/>
      <c r="DI44" s="742"/>
      <c r="DJ44" s="742"/>
      <c r="DK44" s="743"/>
      <c r="DL44" s="741"/>
      <c r="DM44" s="742"/>
      <c r="DN44" s="742"/>
      <c r="DO44" s="742"/>
      <c r="DP44" s="743"/>
      <c r="DQ44" s="741"/>
      <c r="DR44" s="742"/>
      <c r="DS44" s="742"/>
      <c r="DT44" s="742"/>
      <c r="DU44" s="743"/>
      <c r="DV44" s="730"/>
      <c r="DW44" s="731"/>
      <c r="DX44" s="731"/>
      <c r="DY44" s="731"/>
      <c r="DZ44" s="744"/>
      <c r="EA44" s="211"/>
    </row>
    <row r="45" spans="1:131" ht="26.25" customHeight="1" x14ac:dyDescent="0.15">
      <c r="A45" s="220">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788"/>
      <c r="AL45" s="789"/>
      <c r="AM45" s="789"/>
      <c r="AN45" s="789"/>
      <c r="AO45" s="789"/>
      <c r="AP45" s="789"/>
      <c r="AQ45" s="789"/>
      <c r="AR45" s="789"/>
      <c r="AS45" s="789"/>
      <c r="AT45" s="789"/>
      <c r="AU45" s="789"/>
      <c r="AV45" s="789"/>
      <c r="AW45" s="789"/>
      <c r="AX45" s="789"/>
      <c r="AY45" s="789"/>
      <c r="AZ45" s="790"/>
      <c r="BA45" s="790"/>
      <c r="BB45" s="790"/>
      <c r="BC45" s="790"/>
      <c r="BD45" s="790"/>
      <c r="BE45" s="786"/>
      <c r="BF45" s="786"/>
      <c r="BG45" s="786"/>
      <c r="BH45" s="786"/>
      <c r="BI45" s="787"/>
      <c r="BJ45" s="214"/>
      <c r="BK45" s="214"/>
      <c r="BL45" s="214"/>
      <c r="BM45" s="214"/>
      <c r="BN45" s="214"/>
      <c r="BO45" s="223"/>
      <c r="BP45" s="223"/>
      <c r="BQ45" s="220">
        <v>39</v>
      </c>
      <c r="BR45" s="221"/>
      <c r="BS45" s="730"/>
      <c r="BT45" s="731"/>
      <c r="BU45" s="731"/>
      <c r="BV45" s="731"/>
      <c r="BW45" s="731"/>
      <c r="BX45" s="731"/>
      <c r="BY45" s="731"/>
      <c r="BZ45" s="731"/>
      <c r="CA45" s="731"/>
      <c r="CB45" s="731"/>
      <c r="CC45" s="731"/>
      <c r="CD45" s="731"/>
      <c r="CE45" s="731"/>
      <c r="CF45" s="731"/>
      <c r="CG45" s="732"/>
      <c r="CH45" s="741"/>
      <c r="CI45" s="742"/>
      <c r="CJ45" s="742"/>
      <c r="CK45" s="742"/>
      <c r="CL45" s="743"/>
      <c r="CM45" s="741"/>
      <c r="CN45" s="742"/>
      <c r="CO45" s="742"/>
      <c r="CP45" s="742"/>
      <c r="CQ45" s="743"/>
      <c r="CR45" s="741"/>
      <c r="CS45" s="742"/>
      <c r="CT45" s="742"/>
      <c r="CU45" s="742"/>
      <c r="CV45" s="743"/>
      <c r="CW45" s="741"/>
      <c r="CX45" s="742"/>
      <c r="CY45" s="742"/>
      <c r="CZ45" s="742"/>
      <c r="DA45" s="743"/>
      <c r="DB45" s="741"/>
      <c r="DC45" s="742"/>
      <c r="DD45" s="742"/>
      <c r="DE45" s="742"/>
      <c r="DF45" s="743"/>
      <c r="DG45" s="741"/>
      <c r="DH45" s="742"/>
      <c r="DI45" s="742"/>
      <c r="DJ45" s="742"/>
      <c r="DK45" s="743"/>
      <c r="DL45" s="741"/>
      <c r="DM45" s="742"/>
      <c r="DN45" s="742"/>
      <c r="DO45" s="742"/>
      <c r="DP45" s="743"/>
      <c r="DQ45" s="741"/>
      <c r="DR45" s="742"/>
      <c r="DS45" s="742"/>
      <c r="DT45" s="742"/>
      <c r="DU45" s="743"/>
      <c r="DV45" s="730"/>
      <c r="DW45" s="731"/>
      <c r="DX45" s="731"/>
      <c r="DY45" s="731"/>
      <c r="DZ45" s="744"/>
      <c r="EA45" s="211"/>
    </row>
    <row r="46" spans="1:131" ht="26.25" customHeight="1" x14ac:dyDescent="0.15">
      <c r="A46" s="220">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788"/>
      <c r="AL46" s="789"/>
      <c r="AM46" s="789"/>
      <c r="AN46" s="789"/>
      <c r="AO46" s="789"/>
      <c r="AP46" s="789"/>
      <c r="AQ46" s="789"/>
      <c r="AR46" s="789"/>
      <c r="AS46" s="789"/>
      <c r="AT46" s="789"/>
      <c r="AU46" s="789"/>
      <c r="AV46" s="789"/>
      <c r="AW46" s="789"/>
      <c r="AX46" s="789"/>
      <c r="AY46" s="789"/>
      <c r="AZ46" s="790"/>
      <c r="BA46" s="790"/>
      <c r="BB46" s="790"/>
      <c r="BC46" s="790"/>
      <c r="BD46" s="790"/>
      <c r="BE46" s="786"/>
      <c r="BF46" s="786"/>
      <c r="BG46" s="786"/>
      <c r="BH46" s="786"/>
      <c r="BI46" s="787"/>
      <c r="BJ46" s="214"/>
      <c r="BK46" s="214"/>
      <c r="BL46" s="214"/>
      <c r="BM46" s="214"/>
      <c r="BN46" s="214"/>
      <c r="BO46" s="223"/>
      <c r="BP46" s="223"/>
      <c r="BQ46" s="220">
        <v>40</v>
      </c>
      <c r="BR46" s="221"/>
      <c r="BS46" s="730"/>
      <c r="BT46" s="731"/>
      <c r="BU46" s="731"/>
      <c r="BV46" s="731"/>
      <c r="BW46" s="731"/>
      <c r="BX46" s="731"/>
      <c r="BY46" s="731"/>
      <c r="BZ46" s="731"/>
      <c r="CA46" s="731"/>
      <c r="CB46" s="731"/>
      <c r="CC46" s="731"/>
      <c r="CD46" s="731"/>
      <c r="CE46" s="731"/>
      <c r="CF46" s="731"/>
      <c r="CG46" s="732"/>
      <c r="CH46" s="741"/>
      <c r="CI46" s="742"/>
      <c r="CJ46" s="742"/>
      <c r="CK46" s="742"/>
      <c r="CL46" s="743"/>
      <c r="CM46" s="741"/>
      <c r="CN46" s="742"/>
      <c r="CO46" s="742"/>
      <c r="CP46" s="742"/>
      <c r="CQ46" s="743"/>
      <c r="CR46" s="741"/>
      <c r="CS46" s="742"/>
      <c r="CT46" s="742"/>
      <c r="CU46" s="742"/>
      <c r="CV46" s="743"/>
      <c r="CW46" s="741"/>
      <c r="CX46" s="742"/>
      <c r="CY46" s="742"/>
      <c r="CZ46" s="742"/>
      <c r="DA46" s="743"/>
      <c r="DB46" s="741"/>
      <c r="DC46" s="742"/>
      <c r="DD46" s="742"/>
      <c r="DE46" s="742"/>
      <c r="DF46" s="743"/>
      <c r="DG46" s="741"/>
      <c r="DH46" s="742"/>
      <c r="DI46" s="742"/>
      <c r="DJ46" s="742"/>
      <c r="DK46" s="743"/>
      <c r="DL46" s="741"/>
      <c r="DM46" s="742"/>
      <c r="DN46" s="742"/>
      <c r="DO46" s="742"/>
      <c r="DP46" s="743"/>
      <c r="DQ46" s="741"/>
      <c r="DR46" s="742"/>
      <c r="DS46" s="742"/>
      <c r="DT46" s="742"/>
      <c r="DU46" s="743"/>
      <c r="DV46" s="730"/>
      <c r="DW46" s="731"/>
      <c r="DX46" s="731"/>
      <c r="DY46" s="731"/>
      <c r="DZ46" s="744"/>
      <c r="EA46" s="211"/>
    </row>
    <row r="47" spans="1:131" ht="26.25" customHeight="1" x14ac:dyDescent="0.15">
      <c r="A47" s="220">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788"/>
      <c r="AL47" s="789"/>
      <c r="AM47" s="789"/>
      <c r="AN47" s="789"/>
      <c r="AO47" s="789"/>
      <c r="AP47" s="789"/>
      <c r="AQ47" s="789"/>
      <c r="AR47" s="789"/>
      <c r="AS47" s="789"/>
      <c r="AT47" s="789"/>
      <c r="AU47" s="789"/>
      <c r="AV47" s="789"/>
      <c r="AW47" s="789"/>
      <c r="AX47" s="789"/>
      <c r="AY47" s="789"/>
      <c r="AZ47" s="790"/>
      <c r="BA47" s="790"/>
      <c r="BB47" s="790"/>
      <c r="BC47" s="790"/>
      <c r="BD47" s="790"/>
      <c r="BE47" s="786"/>
      <c r="BF47" s="786"/>
      <c r="BG47" s="786"/>
      <c r="BH47" s="786"/>
      <c r="BI47" s="787"/>
      <c r="BJ47" s="214"/>
      <c r="BK47" s="214"/>
      <c r="BL47" s="214"/>
      <c r="BM47" s="214"/>
      <c r="BN47" s="214"/>
      <c r="BO47" s="223"/>
      <c r="BP47" s="223"/>
      <c r="BQ47" s="220">
        <v>41</v>
      </c>
      <c r="BR47" s="221"/>
      <c r="BS47" s="730"/>
      <c r="BT47" s="731"/>
      <c r="BU47" s="731"/>
      <c r="BV47" s="731"/>
      <c r="BW47" s="731"/>
      <c r="BX47" s="731"/>
      <c r="BY47" s="731"/>
      <c r="BZ47" s="731"/>
      <c r="CA47" s="731"/>
      <c r="CB47" s="731"/>
      <c r="CC47" s="731"/>
      <c r="CD47" s="731"/>
      <c r="CE47" s="731"/>
      <c r="CF47" s="731"/>
      <c r="CG47" s="732"/>
      <c r="CH47" s="741"/>
      <c r="CI47" s="742"/>
      <c r="CJ47" s="742"/>
      <c r="CK47" s="742"/>
      <c r="CL47" s="743"/>
      <c r="CM47" s="741"/>
      <c r="CN47" s="742"/>
      <c r="CO47" s="742"/>
      <c r="CP47" s="742"/>
      <c r="CQ47" s="743"/>
      <c r="CR47" s="741"/>
      <c r="CS47" s="742"/>
      <c r="CT47" s="742"/>
      <c r="CU47" s="742"/>
      <c r="CV47" s="743"/>
      <c r="CW47" s="741"/>
      <c r="CX47" s="742"/>
      <c r="CY47" s="742"/>
      <c r="CZ47" s="742"/>
      <c r="DA47" s="743"/>
      <c r="DB47" s="741"/>
      <c r="DC47" s="742"/>
      <c r="DD47" s="742"/>
      <c r="DE47" s="742"/>
      <c r="DF47" s="743"/>
      <c r="DG47" s="741"/>
      <c r="DH47" s="742"/>
      <c r="DI47" s="742"/>
      <c r="DJ47" s="742"/>
      <c r="DK47" s="743"/>
      <c r="DL47" s="741"/>
      <c r="DM47" s="742"/>
      <c r="DN47" s="742"/>
      <c r="DO47" s="742"/>
      <c r="DP47" s="743"/>
      <c r="DQ47" s="741"/>
      <c r="DR47" s="742"/>
      <c r="DS47" s="742"/>
      <c r="DT47" s="742"/>
      <c r="DU47" s="743"/>
      <c r="DV47" s="730"/>
      <c r="DW47" s="731"/>
      <c r="DX47" s="731"/>
      <c r="DY47" s="731"/>
      <c r="DZ47" s="744"/>
      <c r="EA47" s="211"/>
    </row>
    <row r="48" spans="1:131" ht="26.25" customHeight="1" x14ac:dyDescent="0.15">
      <c r="A48" s="220">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788"/>
      <c r="AL48" s="789"/>
      <c r="AM48" s="789"/>
      <c r="AN48" s="789"/>
      <c r="AO48" s="789"/>
      <c r="AP48" s="789"/>
      <c r="AQ48" s="789"/>
      <c r="AR48" s="789"/>
      <c r="AS48" s="789"/>
      <c r="AT48" s="789"/>
      <c r="AU48" s="789"/>
      <c r="AV48" s="789"/>
      <c r="AW48" s="789"/>
      <c r="AX48" s="789"/>
      <c r="AY48" s="789"/>
      <c r="AZ48" s="790"/>
      <c r="BA48" s="790"/>
      <c r="BB48" s="790"/>
      <c r="BC48" s="790"/>
      <c r="BD48" s="790"/>
      <c r="BE48" s="786"/>
      <c r="BF48" s="786"/>
      <c r="BG48" s="786"/>
      <c r="BH48" s="786"/>
      <c r="BI48" s="787"/>
      <c r="BJ48" s="214"/>
      <c r="BK48" s="214"/>
      <c r="BL48" s="214"/>
      <c r="BM48" s="214"/>
      <c r="BN48" s="214"/>
      <c r="BO48" s="223"/>
      <c r="BP48" s="223"/>
      <c r="BQ48" s="220">
        <v>42</v>
      </c>
      <c r="BR48" s="221"/>
      <c r="BS48" s="730"/>
      <c r="BT48" s="731"/>
      <c r="BU48" s="731"/>
      <c r="BV48" s="731"/>
      <c r="BW48" s="731"/>
      <c r="BX48" s="731"/>
      <c r="BY48" s="731"/>
      <c r="BZ48" s="731"/>
      <c r="CA48" s="731"/>
      <c r="CB48" s="731"/>
      <c r="CC48" s="731"/>
      <c r="CD48" s="731"/>
      <c r="CE48" s="731"/>
      <c r="CF48" s="731"/>
      <c r="CG48" s="732"/>
      <c r="CH48" s="741"/>
      <c r="CI48" s="742"/>
      <c r="CJ48" s="742"/>
      <c r="CK48" s="742"/>
      <c r="CL48" s="743"/>
      <c r="CM48" s="741"/>
      <c r="CN48" s="742"/>
      <c r="CO48" s="742"/>
      <c r="CP48" s="742"/>
      <c r="CQ48" s="743"/>
      <c r="CR48" s="741"/>
      <c r="CS48" s="742"/>
      <c r="CT48" s="742"/>
      <c r="CU48" s="742"/>
      <c r="CV48" s="743"/>
      <c r="CW48" s="741"/>
      <c r="CX48" s="742"/>
      <c r="CY48" s="742"/>
      <c r="CZ48" s="742"/>
      <c r="DA48" s="743"/>
      <c r="DB48" s="741"/>
      <c r="DC48" s="742"/>
      <c r="DD48" s="742"/>
      <c r="DE48" s="742"/>
      <c r="DF48" s="743"/>
      <c r="DG48" s="741"/>
      <c r="DH48" s="742"/>
      <c r="DI48" s="742"/>
      <c r="DJ48" s="742"/>
      <c r="DK48" s="743"/>
      <c r="DL48" s="741"/>
      <c r="DM48" s="742"/>
      <c r="DN48" s="742"/>
      <c r="DO48" s="742"/>
      <c r="DP48" s="743"/>
      <c r="DQ48" s="741"/>
      <c r="DR48" s="742"/>
      <c r="DS48" s="742"/>
      <c r="DT48" s="742"/>
      <c r="DU48" s="743"/>
      <c r="DV48" s="730"/>
      <c r="DW48" s="731"/>
      <c r="DX48" s="731"/>
      <c r="DY48" s="731"/>
      <c r="DZ48" s="744"/>
      <c r="EA48" s="211"/>
    </row>
    <row r="49" spans="1:131" ht="26.25" customHeight="1" x14ac:dyDescent="0.15">
      <c r="A49" s="220">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788"/>
      <c r="AL49" s="789"/>
      <c r="AM49" s="789"/>
      <c r="AN49" s="789"/>
      <c r="AO49" s="789"/>
      <c r="AP49" s="789"/>
      <c r="AQ49" s="789"/>
      <c r="AR49" s="789"/>
      <c r="AS49" s="789"/>
      <c r="AT49" s="789"/>
      <c r="AU49" s="789"/>
      <c r="AV49" s="789"/>
      <c r="AW49" s="789"/>
      <c r="AX49" s="789"/>
      <c r="AY49" s="789"/>
      <c r="AZ49" s="790"/>
      <c r="BA49" s="790"/>
      <c r="BB49" s="790"/>
      <c r="BC49" s="790"/>
      <c r="BD49" s="790"/>
      <c r="BE49" s="786"/>
      <c r="BF49" s="786"/>
      <c r="BG49" s="786"/>
      <c r="BH49" s="786"/>
      <c r="BI49" s="787"/>
      <c r="BJ49" s="214"/>
      <c r="BK49" s="214"/>
      <c r="BL49" s="214"/>
      <c r="BM49" s="214"/>
      <c r="BN49" s="214"/>
      <c r="BO49" s="223"/>
      <c r="BP49" s="223"/>
      <c r="BQ49" s="220">
        <v>43</v>
      </c>
      <c r="BR49" s="221"/>
      <c r="BS49" s="730"/>
      <c r="BT49" s="731"/>
      <c r="BU49" s="731"/>
      <c r="BV49" s="731"/>
      <c r="BW49" s="731"/>
      <c r="BX49" s="731"/>
      <c r="BY49" s="731"/>
      <c r="BZ49" s="731"/>
      <c r="CA49" s="731"/>
      <c r="CB49" s="731"/>
      <c r="CC49" s="731"/>
      <c r="CD49" s="731"/>
      <c r="CE49" s="731"/>
      <c r="CF49" s="731"/>
      <c r="CG49" s="732"/>
      <c r="CH49" s="741"/>
      <c r="CI49" s="742"/>
      <c r="CJ49" s="742"/>
      <c r="CK49" s="742"/>
      <c r="CL49" s="743"/>
      <c r="CM49" s="741"/>
      <c r="CN49" s="742"/>
      <c r="CO49" s="742"/>
      <c r="CP49" s="742"/>
      <c r="CQ49" s="743"/>
      <c r="CR49" s="741"/>
      <c r="CS49" s="742"/>
      <c r="CT49" s="742"/>
      <c r="CU49" s="742"/>
      <c r="CV49" s="743"/>
      <c r="CW49" s="741"/>
      <c r="CX49" s="742"/>
      <c r="CY49" s="742"/>
      <c r="CZ49" s="742"/>
      <c r="DA49" s="743"/>
      <c r="DB49" s="741"/>
      <c r="DC49" s="742"/>
      <c r="DD49" s="742"/>
      <c r="DE49" s="742"/>
      <c r="DF49" s="743"/>
      <c r="DG49" s="741"/>
      <c r="DH49" s="742"/>
      <c r="DI49" s="742"/>
      <c r="DJ49" s="742"/>
      <c r="DK49" s="743"/>
      <c r="DL49" s="741"/>
      <c r="DM49" s="742"/>
      <c r="DN49" s="742"/>
      <c r="DO49" s="742"/>
      <c r="DP49" s="743"/>
      <c r="DQ49" s="741"/>
      <c r="DR49" s="742"/>
      <c r="DS49" s="742"/>
      <c r="DT49" s="742"/>
      <c r="DU49" s="743"/>
      <c r="DV49" s="730"/>
      <c r="DW49" s="731"/>
      <c r="DX49" s="731"/>
      <c r="DY49" s="731"/>
      <c r="DZ49" s="744"/>
      <c r="EA49" s="211"/>
    </row>
    <row r="50" spans="1:131" ht="26.25" customHeight="1" x14ac:dyDescent="0.15">
      <c r="A50" s="220">
        <v>23</v>
      </c>
      <c r="B50" s="717"/>
      <c r="C50" s="718"/>
      <c r="D50" s="718"/>
      <c r="E50" s="718"/>
      <c r="F50" s="718"/>
      <c r="G50" s="718"/>
      <c r="H50" s="718"/>
      <c r="I50" s="718"/>
      <c r="J50" s="718"/>
      <c r="K50" s="718"/>
      <c r="L50" s="718"/>
      <c r="M50" s="718"/>
      <c r="N50" s="718"/>
      <c r="O50" s="718"/>
      <c r="P50" s="719"/>
      <c r="Q50" s="791"/>
      <c r="R50" s="792"/>
      <c r="S50" s="792"/>
      <c r="T50" s="792"/>
      <c r="U50" s="792"/>
      <c r="V50" s="792"/>
      <c r="W50" s="792"/>
      <c r="X50" s="792"/>
      <c r="Y50" s="792"/>
      <c r="Z50" s="792"/>
      <c r="AA50" s="792"/>
      <c r="AB50" s="792"/>
      <c r="AC50" s="792"/>
      <c r="AD50" s="792"/>
      <c r="AE50" s="793"/>
      <c r="AF50" s="723"/>
      <c r="AG50" s="724"/>
      <c r="AH50" s="724"/>
      <c r="AI50" s="724"/>
      <c r="AJ50" s="725"/>
      <c r="AK50" s="794"/>
      <c r="AL50" s="792"/>
      <c r="AM50" s="792"/>
      <c r="AN50" s="792"/>
      <c r="AO50" s="792"/>
      <c r="AP50" s="792"/>
      <c r="AQ50" s="792"/>
      <c r="AR50" s="792"/>
      <c r="AS50" s="792"/>
      <c r="AT50" s="792"/>
      <c r="AU50" s="792"/>
      <c r="AV50" s="792"/>
      <c r="AW50" s="792"/>
      <c r="AX50" s="792"/>
      <c r="AY50" s="792"/>
      <c r="AZ50" s="795"/>
      <c r="BA50" s="795"/>
      <c r="BB50" s="795"/>
      <c r="BC50" s="795"/>
      <c r="BD50" s="795"/>
      <c r="BE50" s="786"/>
      <c r="BF50" s="786"/>
      <c r="BG50" s="786"/>
      <c r="BH50" s="786"/>
      <c r="BI50" s="787"/>
      <c r="BJ50" s="214"/>
      <c r="BK50" s="214"/>
      <c r="BL50" s="214"/>
      <c r="BM50" s="214"/>
      <c r="BN50" s="214"/>
      <c r="BO50" s="223"/>
      <c r="BP50" s="223"/>
      <c r="BQ50" s="220">
        <v>44</v>
      </c>
      <c r="BR50" s="221"/>
      <c r="BS50" s="730"/>
      <c r="BT50" s="731"/>
      <c r="BU50" s="731"/>
      <c r="BV50" s="731"/>
      <c r="BW50" s="731"/>
      <c r="BX50" s="731"/>
      <c r="BY50" s="731"/>
      <c r="BZ50" s="731"/>
      <c r="CA50" s="731"/>
      <c r="CB50" s="731"/>
      <c r="CC50" s="731"/>
      <c r="CD50" s="731"/>
      <c r="CE50" s="731"/>
      <c r="CF50" s="731"/>
      <c r="CG50" s="732"/>
      <c r="CH50" s="741"/>
      <c r="CI50" s="742"/>
      <c r="CJ50" s="742"/>
      <c r="CK50" s="742"/>
      <c r="CL50" s="743"/>
      <c r="CM50" s="741"/>
      <c r="CN50" s="742"/>
      <c r="CO50" s="742"/>
      <c r="CP50" s="742"/>
      <c r="CQ50" s="743"/>
      <c r="CR50" s="741"/>
      <c r="CS50" s="742"/>
      <c r="CT50" s="742"/>
      <c r="CU50" s="742"/>
      <c r="CV50" s="743"/>
      <c r="CW50" s="741"/>
      <c r="CX50" s="742"/>
      <c r="CY50" s="742"/>
      <c r="CZ50" s="742"/>
      <c r="DA50" s="743"/>
      <c r="DB50" s="741"/>
      <c r="DC50" s="742"/>
      <c r="DD50" s="742"/>
      <c r="DE50" s="742"/>
      <c r="DF50" s="743"/>
      <c r="DG50" s="741"/>
      <c r="DH50" s="742"/>
      <c r="DI50" s="742"/>
      <c r="DJ50" s="742"/>
      <c r="DK50" s="743"/>
      <c r="DL50" s="741"/>
      <c r="DM50" s="742"/>
      <c r="DN50" s="742"/>
      <c r="DO50" s="742"/>
      <c r="DP50" s="743"/>
      <c r="DQ50" s="741"/>
      <c r="DR50" s="742"/>
      <c r="DS50" s="742"/>
      <c r="DT50" s="742"/>
      <c r="DU50" s="743"/>
      <c r="DV50" s="730"/>
      <c r="DW50" s="731"/>
      <c r="DX50" s="731"/>
      <c r="DY50" s="731"/>
      <c r="DZ50" s="744"/>
      <c r="EA50" s="211"/>
    </row>
    <row r="51" spans="1:131" ht="26.25" customHeight="1" x14ac:dyDescent="0.15">
      <c r="A51" s="220">
        <v>24</v>
      </c>
      <c r="B51" s="717"/>
      <c r="C51" s="718"/>
      <c r="D51" s="718"/>
      <c r="E51" s="718"/>
      <c r="F51" s="718"/>
      <c r="G51" s="718"/>
      <c r="H51" s="718"/>
      <c r="I51" s="718"/>
      <c r="J51" s="718"/>
      <c r="K51" s="718"/>
      <c r="L51" s="718"/>
      <c r="M51" s="718"/>
      <c r="N51" s="718"/>
      <c r="O51" s="718"/>
      <c r="P51" s="719"/>
      <c r="Q51" s="791"/>
      <c r="R51" s="792"/>
      <c r="S51" s="792"/>
      <c r="T51" s="792"/>
      <c r="U51" s="792"/>
      <c r="V51" s="792"/>
      <c r="W51" s="792"/>
      <c r="X51" s="792"/>
      <c r="Y51" s="792"/>
      <c r="Z51" s="792"/>
      <c r="AA51" s="792"/>
      <c r="AB51" s="792"/>
      <c r="AC51" s="792"/>
      <c r="AD51" s="792"/>
      <c r="AE51" s="793"/>
      <c r="AF51" s="723"/>
      <c r="AG51" s="724"/>
      <c r="AH51" s="724"/>
      <c r="AI51" s="724"/>
      <c r="AJ51" s="725"/>
      <c r="AK51" s="794"/>
      <c r="AL51" s="792"/>
      <c r="AM51" s="792"/>
      <c r="AN51" s="792"/>
      <c r="AO51" s="792"/>
      <c r="AP51" s="792"/>
      <c r="AQ51" s="792"/>
      <c r="AR51" s="792"/>
      <c r="AS51" s="792"/>
      <c r="AT51" s="792"/>
      <c r="AU51" s="792"/>
      <c r="AV51" s="792"/>
      <c r="AW51" s="792"/>
      <c r="AX51" s="792"/>
      <c r="AY51" s="792"/>
      <c r="AZ51" s="795"/>
      <c r="BA51" s="795"/>
      <c r="BB51" s="795"/>
      <c r="BC51" s="795"/>
      <c r="BD51" s="795"/>
      <c r="BE51" s="786"/>
      <c r="BF51" s="786"/>
      <c r="BG51" s="786"/>
      <c r="BH51" s="786"/>
      <c r="BI51" s="787"/>
      <c r="BJ51" s="214"/>
      <c r="BK51" s="214"/>
      <c r="BL51" s="214"/>
      <c r="BM51" s="214"/>
      <c r="BN51" s="214"/>
      <c r="BO51" s="223"/>
      <c r="BP51" s="223"/>
      <c r="BQ51" s="220">
        <v>45</v>
      </c>
      <c r="BR51" s="221"/>
      <c r="BS51" s="730"/>
      <c r="BT51" s="731"/>
      <c r="BU51" s="731"/>
      <c r="BV51" s="731"/>
      <c r="BW51" s="731"/>
      <c r="BX51" s="731"/>
      <c r="BY51" s="731"/>
      <c r="BZ51" s="731"/>
      <c r="CA51" s="731"/>
      <c r="CB51" s="731"/>
      <c r="CC51" s="731"/>
      <c r="CD51" s="731"/>
      <c r="CE51" s="731"/>
      <c r="CF51" s="731"/>
      <c r="CG51" s="732"/>
      <c r="CH51" s="741"/>
      <c r="CI51" s="742"/>
      <c r="CJ51" s="742"/>
      <c r="CK51" s="742"/>
      <c r="CL51" s="743"/>
      <c r="CM51" s="741"/>
      <c r="CN51" s="742"/>
      <c r="CO51" s="742"/>
      <c r="CP51" s="742"/>
      <c r="CQ51" s="743"/>
      <c r="CR51" s="741"/>
      <c r="CS51" s="742"/>
      <c r="CT51" s="742"/>
      <c r="CU51" s="742"/>
      <c r="CV51" s="743"/>
      <c r="CW51" s="741"/>
      <c r="CX51" s="742"/>
      <c r="CY51" s="742"/>
      <c r="CZ51" s="742"/>
      <c r="DA51" s="743"/>
      <c r="DB51" s="741"/>
      <c r="DC51" s="742"/>
      <c r="DD51" s="742"/>
      <c r="DE51" s="742"/>
      <c r="DF51" s="743"/>
      <c r="DG51" s="741"/>
      <c r="DH51" s="742"/>
      <c r="DI51" s="742"/>
      <c r="DJ51" s="742"/>
      <c r="DK51" s="743"/>
      <c r="DL51" s="741"/>
      <c r="DM51" s="742"/>
      <c r="DN51" s="742"/>
      <c r="DO51" s="742"/>
      <c r="DP51" s="743"/>
      <c r="DQ51" s="741"/>
      <c r="DR51" s="742"/>
      <c r="DS51" s="742"/>
      <c r="DT51" s="742"/>
      <c r="DU51" s="743"/>
      <c r="DV51" s="730"/>
      <c r="DW51" s="731"/>
      <c r="DX51" s="731"/>
      <c r="DY51" s="731"/>
      <c r="DZ51" s="744"/>
      <c r="EA51" s="211"/>
    </row>
    <row r="52" spans="1:131" ht="26.25" customHeight="1" x14ac:dyDescent="0.15">
      <c r="A52" s="220">
        <v>25</v>
      </c>
      <c r="B52" s="717"/>
      <c r="C52" s="718"/>
      <c r="D52" s="718"/>
      <c r="E52" s="718"/>
      <c r="F52" s="718"/>
      <c r="G52" s="718"/>
      <c r="H52" s="718"/>
      <c r="I52" s="718"/>
      <c r="J52" s="718"/>
      <c r="K52" s="718"/>
      <c r="L52" s="718"/>
      <c r="M52" s="718"/>
      <c r="N52" s="718"/>
      <c r="O52" s="718"/>
      <c r="P52" s="719"/>
      <c r="Q52" s="791"/>
      <c r="R52" s="792"/>
      <c r="S52" s="792"/>
      <c r="T52" s="792"/>
      <c r="U52" s="792"/>
      <c r="V52" s="792"/>
      <c r="W52" s="792"/>
      <c r="X52" s="792"/>
      <c r="Y52" s="792"/>
      <c r="Z52" s="792"/>
      <c r="AA52" s="792"/>
      <c r="AB52" s="792"/>
      <c r="AC52" s="792"/>
      <c r="AD52" s="792"/>
      <c r="AE52" s="793"/>
      <c r="AF52" s="723"/>
      <c r="AG52" s="724"/>
      <c r="AH52" s="724"/>
      <c r="AI52" s="724"/>
      <c r="AJ52" s="725"/>
      <c r="AK52" s="794"/>
      <c r="AL52" s="792"/>
      <c r="AM52" s="792"/>
      <c r="AN52" s="792"/>
      <c r="AO52" s="792"/>
      <c r="AP52" s="792"/>
      <c r="AQ52" s="792"/>
      <c r="AR52" s="792"/>
      <c r="AS52" s="792"/>
      <c r="AT52" s="792"/>
      <c r="AU52" s="792"/>
      <c r="AV52" s="792"/>
      <c r="AW52" s="792"/>
      <c r="AX52" s="792"/>
      <c r="AY52" s="792"/>
      <c r="AZ52" s="795"/>
      <c r="BA52" s="795"/>
      <c r="BB52" s="795"/>
      <c r="BC52" s="795"/>
      <c r="BD52" s="795"/>
      <c r="BE52" s="786"/>
      <c r="BF52" s="786"/>
      <c r="BG52" s="786"/>
      <c r="BH52" s="786"/>
      <c r="BI52" s="787"/>
      <c r="BJ52" s="214"/>
      <c r="BK52" s="214"/>
      <c r="BL52" s="214"/>
      <c r="BM52" s="214"/>
      <c r="BN52" s="214"/>
      <c r="BO52" s="223"/>
      <c r="BP52" s="223"/>
      <c r="BQ52" s="220">
        <v>46</v>
      </c>
      <c r="BR52" s="221"/>
      <c r="BS52" s="730"/>
      <c r="BT52" s="731"/>
      <c r="BU52" s="731"/>
      <c r="BV52" s="731"/>
      <c r="BW52" s="731"/>
      <c r="BX52" s="731"/>
      <c r="BY52" s="731"/>
      <c r="BZ52" s="731"/>
      <c r="CA52" s="731"/>
      <c r="CB52" s="731"/>
      <c r="CC52" s="731"/>
      <c r="CD52" s="731"/>
      <c r="CE52" s="731"/>
      <c r="CF52" s="731"/>
      <c r="CG52" s="732"/>
      <c r="CH52" s="741"/>
      <c r="CI52" s="742"/>
      <c r="CJ52" s="742"/>
      <c r="CK52" s="742"/>
      <c r="CL52" s="743"/>
      <c r="CM52" s="741"/>
      <c r="CN52" s="742"/>
      <c r="CO52" s="742"/>
      <c r="CP52" s="742"/>
      <c r="CQ52" s="743"/>
      <c r="CR52" s="741"/>
      <c r="CS52" s="742"/>
      <c r="CT52" s="742"/>
      <c r="CU52" s="742"/>
      <c r="CV52" s="743"/>
      <c r="CW52" s="741"/>
      <c r="CX52" s="742"/>
      <c r="CY52" s="742"/>
      <c r="CZ52" s="742"/>
      <c r="DA52" s="743"/>
      <c r="DB52" s="741"/>
      <c r="DC52" s="742"/>
      <c r="DD52" s="742"/>
      <c r="DE52" s="742"/>
      <c r="DF52" s="743"/>
      <c r="DG52" s="741"/>
      <c r="DH52" s="742"/>
      <c r="DI52" s="742"/>
      <c r="DJ52" s="742"/>
      <c r="DK52" s="743"/>
      <c r="DL52" s="741"/>
      <c r="DM52" s="742"/>
      <c r="DN52" s="742"/>
      <c r="DO52" s="742"/>
      <c r="DP52" s="743"/>
      <c r="DQ52" s="741"/>
      <c r="DR52" s="742"/>
      <c r="DS52" s="742"/>
      <c r="DT52" s="742"/>
      <c r="DU52" s="743"/>
      <c r="DV52" s="730"/>
      <c r="DW52" s="731"/>
      <c r="DX52" s="731"/>
      <c r="DY52" s="731"/>
      <c r="DZ52" s="744"/>
      <c r="EA52" s="211"/>
    </row>
    <row r="53" spans="1:131" ht="26.25" customHeight="1" x14ac:dyDescent="0.15">
      <c r="A53" s="220">
        <v>26</v>
      </c>
      <c r="B53" s="717"/>
      <c r="C53" s="718"/>
      <c r="D53" s="718"/>
      <c r="E53" s="718"/>
      <c r="F53" s="718"/>
      <c r="G53" s="718"/>
      <c r="H53" s="718"/>
      <c r="I53" s="718"/>
      <c r="J53" s="718"/>
      <c r="K53" s="718"/>
      <c r="L53" s="718"/>
      <c r="M53" s="718"/>
      <c r="N53" s="718"/>
      <c r="O53" s="718"/>
      <c r="P53" s="719"/>
      <c r="Q53" s="791"/>
      <c r="R53" s="792"/>
      <c r="S53" s="792"/>
      <c r="T53" s="792"/>
      <c r="U53" s="792"/>
      <c r="V53" s="792"/>
      <c r="W53" s="792"/>
      <c r="X53" s="792"/>
      <c r="Y53" s="792"/>
      <c r="Z53" s="792"/>
      <c r="AA53" s="792"/>
      <c r="AB53" s="792"/>
      <c r="AC53" s="792"/>
      <c r="AD53" s="792"/>
      <c r="AE53" s="793"/>
      <c r="AF53" s="723"/>
      <c r="AG53" s="724"/>
      <c r="AH53" s="724"/>
      <c r="AI53" s="724"/>
      <c r="AJ53" s="725"/>
      <c r="AK53" s="794"/>
      <c r="AL53" s="792"/>
      <c r="AM53" s="792"/>
      <c r="AN53" s="792"/>
      <c r="AO53" s="792"/>
      <c r="AP53" s="792"/>
      <c r="AQ53" s="792"/>
      <c r="AR53" s="792"/>
      <c r="AS53" s="792"/>
      <c r="AT53" s="792"/>
      <c r="AU53" s="792"/>
      <c r="AV53" s="792"/>
      <c r="AW53" s="792"/>
      <c r="AX53" s="792"/>
      <c r="AY53" s="792"/>
      <c r="AZ53" s="795"/>
      <c r="BA53" s="795"/>
      <c r="BB53" s="795"/>
      <c r="BC53" s="795"/>
      <c r="BD53" s="795"/>
      <c r="BE53" s="786"/>
      <c r="BF53" s="786"/>
      <c r="BG53" s="786"/>
      <c r="BH53" s="786"/>
      <c r="BI53" s="787"/>
      <c r="BJ53" s="214"/>
      <c r="BK53" s="214"/>
      <c r="BL53" s="214"/>
      <c r="BM53" s="214"/>
      <c r="BN53" s="214"/>
      <c r="BO53" s="223"/>
      <c r="BP53" s="223"/>
      <c r="BQ53" s="220">
        <v>47</v>
      </c>
      <c r="BR53" s="221"/>
      <c r="BS53" s="730"/>
      <c r="BT53" s="731"/>
      <c r="BU53" s="731"/>
      <c r="BV53" s="731"/>
      <c r="BW53" s="731"/>
      <c r="BX53" s="731"/>
      <c r="BY53" s="731"/>
      <c r="BZ53" s="731"/>
      <c r="CA53" s="731"/>
      <c r="CB53" s="731"/>
      <c r="CC53" s="731"/>
      <c r="CD53" s="731"/>
      <c r="CE53" s="731"/>
      <c r="CF53" s="731"/>
      <c r="CG53" s="732"/>
      <c r="CH53" s="741"/>
      <c r="CI53" s="742"/>
      <c r="CJ53" s="742"/>
      <c r="CK53" s="742"/>
      <c r="CL53" s="743"/>
      <c r="CM53" s="741"/>
      <c r="CN53" s="742"/>
      <c r="CO53" s="742"/>
      <c r="CP53" s="742"/>
      <c r="CQ53" s="743"/>
      <c r="CR53" s="741"/>
      <c r="CS53" s="742"/>
      <c r="CT53" s="742"/>
      <c r="CU53" s="742"/>
      <c r="CV53" s="743"/>
      <c r="CW53" s="741"/>
      <c r="CX53" s="742"/>
      <c r="CY53" s="742"/>
      <c r="CZ53" s="742"/>
      <c r="DA53" s="743"/>
      <c r="DB53" s="741"/>
      <c r="DC53" s="742"/>
      <c r="DD53" s="742"/>
      <c r="DE53" s="742"/>
      <c r="DF53" s="743"/>
      <c r="DG53" s="741"/>
      <c r="DH53" s="742"/>
      <c r="DI53" s="742"/>
      <c r="DJ53" s="742"/>
      <c r="DK53" s="743"/>
      <c r="DL53" s="741"/>
      <c r="DM53" s="742"/>
      <c r="DN53" s="742"/>
      <c r="DO53" s="742"/>
      <c r="DP53" s="743"/>
      <c r="DQ53" s="741"/>
      <c r="DR53" s="742"/>
      <c r="DS53" s="742"/>
      <c r="DT53" s="742"/>
      <c r="DU53" s="743"/>
      <c r="DV53" s="730"/>
      <c r="DW53" s="731"/>
      <c r="DX53" s="731"/>
      <c r="DY53" s="731"/>
      <c r="DZ53" s="744"/>
      <c r="EA53" s="211"/>
    </row>
    <row r="54" spans="1:131" ht="26.25" customHeight="1" x14ac:dyDescent="0.15">
      <c r="A54" s="220">
        <v>27</v>
      </c>
      <c r="B54" s="717"/>
      <c r="C54" s="718"/>
      <c r="D54" s="718"/>
      <c r="E54" s="718"/>
      <c r="F54" s="718"/>
      <c r="G54" s="718"/>
      <c r="H54" s="718"/>
      <c r="I54" s="718"/>
      <c r="J54" s="718"/>
      <c r="K54" s="718"/>
      <c r="L54" s="718"/>
      <c r="M54" s="718"/>
      <c r="N54" s="718"/>
      <c r="O54" s="718"/>
      <c r="P54" s="719"/>
      <c r="Q54" s="791"/>
      <c r="R54" s="792"/>
      <c r="S54" s="792"/>
      <c r="T54" s="792"/>
      <c r="U54" s="792"/>
      <c r="V54" s="792"/>
      <c r="W54" s="792"/>
      <c r="X54" s="792"/>
      <c r="Y54" s="792"/>
      <c r="Z54" s="792"/>
      <c r="AA54" s="792"/>
      <c r="AB54" s="792"/>
      <c r="AC54" s="792"/>
      <c r="AD54" s="792"/>
      <c r="AE54" s="793"/>
      <c r="AF54" s="723"/>
      <c r="AG54" s="724"/>
      <c r="AH54" s="724"/>
      <c r="AI54" s="724"/>
      <c r="AJ54" s="725"/>
      <c r="AK54" s="794"/>
      <c r="AL54" s="792"/>
      <c r="AM54" s="792"/>
      <c r="AN54" s="792"/>
      <c r="AO54" s="792"/>
      <c r="AP54" s="792"/>
      <c r="AQ54" s="792"/>
      <c r="AR54" s="792"/>
      <c r="AS54" s="792"/>
      <c r="AT54" s="792"/>
      <c r="AU54" s="792"/>
      <c r="AV54" s="792"/>
      <c r="AW54" s="792"/>
      <c r="AX54" s="792"/>
      <c r="AY54" s="792"/>
      <c r="AZ54" s="795"/>
      <c r="BA54" s="795"/>
      <c r="BB54" s="795"/>
      <c r="BC54" s="795"/>
      <c r="BD54" s="795"/>
      <c r="BE54" s="786"/>
      <c r="BF54" s="786"/>
      <c r="BG54" s="786"/>
      <c r="BH54" s="786"/>
      <c r="BI54" s="787"/>
      <c r="BJ54" s="214"/>
      <c r="BK54" s="214"/>
      <c r="BL54" s="214"/>
      <c r="BM54" s="214"/>
      <c r="BN54" s="214"/>
      <c r="BO54" s="223"/>
      <c r="BP54" s="223"/>
      <c r="BQ54" s="220">
        <v>48</v>
      </c>
      <c r="BR54" s="221"/>
      <c r="BS54" s="730"/>
      <c r="BT54" s="731"/>
      <c r="BU54" s="731"/>
      <c r="BV54" s="731"/>
      <c r="BW54" s="731"/>
      <c r="BX54" s="731"/>
      <c r="BY54" s="731"/>
      <c r="BZ54" s="731"/>
      <c r="CA54" s="731"/>
      <c r="CB54" s="731"/>
      <c r="CC54" s="731"/>
      <c r="CD54" s="731"/>
      <c r="CE54" s="731"/>
      <c r="CF54" s="731"/>
      <c r="CG54" s="732"/>
      <c r="CH54" s="741"/>
      <c r="CI54" s="742"/>
      <c r="CJ54" s="742"/>
      <c r="CK54" s="742"/>
      <c r="CL54" s="743"/>
      <c r="CM54" s="741"/>
      <c r="CN54" s="742"/>
      <c r="CO54" s="742"/>
      <c r="CP54" s="742"/>
      <c r="CQ54" s="743"/>
      <c r="CR54" s="741"/>
      <c r="CS54" s="742"/>
      <c r="CT54" s="742"/>
      <c r="CU54" s="742"/>
      <c r="CV54" s="743"/>
      <c r="CW54" s="741"/>
      <c r="CX54" s="742"/>
      <c r="CY54" s="742"/>
      <c r="CZ54" s="742"/>
      <c r="DA54" s="743"/>
      <c r="DB54" s="741"/>
      <c r="DC54" s="742"/>
      <c r="DD54" s="742"/>
      <c r="DE54" s="742"/>
      <c r="DF54" s="743"/>
      <c r="DG54" s="741"/>
      <c r="DH54" s="742"/>
      <c r="DI54" s="742"/>
      <c r="DJ54" s="742"/>
      <c r="DK54" s="743"/>
      <c r="DL54" s="741"/>
      <c r="DM54" s="742"/>
      <c r="DN54" s="742"/>
      <c r="DO54" s="742"/>
      <c r="DP54" s="743"/>
      <c r="DQ54" s="741"/>
      <c r="DR54" s="742"/>
      <c r="DS54" s="742"/>
      <c r="DT54" s="742"/>
      <c r="DU54" s="743"/>
      <c r="DV54" s="730"/>
      <c r="DW54" s="731"/>
      <c r="DX54" s="731"/>
      <c r="DY54" s="731"/>
      <c r="DZ54" s="744"/>
      <c r="EA54" s="211"/>
    </row>
    <row r="55" spans="1:131" ht="26.25" customHeight="1" x14ac:dyDescent="0.15">
      <c r="A55" s="220">
        <v>28</v>
      </c>
      <c r="B55" s="717"/>
      <c r="C55" s="718"/>
      <c r="D55" s="718"/>
      <c r="E55" s="718"/>
      <c r="F55" s="718"/>
      <c r="G55" s="718"/>
      <c r="H55" s="718"/>
      <c r="I55" s="718"/>
      <c r="J55" s="718"/>
      <c r="K55" s="718"/>
      <c r="L55" s="718"/>
      <c r="M55" s="718"/>
      <c r="N55" s="718"/>
      <c r="O55" s="718"/>
      <c r="P55" s="719"/>
      <c r="Q55" s="791"/>
      <c r="R55" s="792"/>
      <c r="S55" s="792"/>
      <c r="T55" s="792"/>
      <c r="U55" s="792"/>
      <c r="V55" s="792"/>
      <c r="W55" s="792"/>
      <c r="X55" s="792"/>
      <c r="Y55" s="792"/>
      <c r="Z55" s="792"/>
      <c r="AA55" s="792"/>
      <c r="AB55" s="792"/>
      <c r="AC55" s="792"/>
      <c r="AD55" s="792"/>
      <c r="AE55" s="793"/>
      <c r="AF55" s="723"/>
      <c r="AG55" s="724"/>
      <c r="AH55" s="724"/>
      <c r="AI55" s="724"/>
      <c r="AJ55" s="725"/>
      <c r="AK55" s="794"/>
      <c r="AL55" s="792"/>
      <c r="AM55" s="792"/>
      <c r="AN55" s="792"/>
      <c r="AO55" s="792"/>
      <c r="AP55" s="792"/>
      <c r="AQ55" s="792"/>
      <c r="AR55" s="792"/>
      <c r="AS55" s="792"/>
      <c r="AT55" s="792"/>
      <c r="AU55" s="792"/>
      <c r="AV55" s="792"/>
      <c r="AW55" s="792"/>
      <c r="AX55" s="792"/>
      <c r="AY55" s="792"/>
      <c r="AZ55" s="795"/>
      <c r="BA55" s="795"/>
      <c r="BB55" s="795"/>
      <c r="BC55" s="795"/>
      <c r="BD55" s="795"/>
      <c r="BE55" s="786"/>
      <c r="BF55" s="786"/>
      <c r="BG55" s="786"/>
      <c r="BH55" s="786"/>
      <c r="BI55" s="787"/>
      <c r="BJ55" s="214"/>
      <c r="BK55" s="214"/>
      <c r="BL55" s="214"/>
      <c r="BM55" s="214"/>
      <c r="BN55" s="214"/>
      <c r="BO55" s="223"/>
      <c r="BP55" s="223"/>
      <c r="BQ55" s="220">
        <v>49</v>
      </c>
      <c r="BR55" s="221"/>
      <c r="BS55" s="730"/>
      <c r="BT55" s="731"/>
      <c r="BU55" s="731"/>
      <c r="BV55" s="731"/>
      <c r="BW55" s="731"/>
      <c r="BX55" s="731"/>
      <c r="BY55" s="731"/>
      <c r="BZ55" s="731"/>
      <c r="CA55" s="731"/>
      <c r="CB55" s="731"/>
      <c r="CC55" s="731"/>
      <c r="CD55" s="731"/>
      <c r="CE55" s="731"/>
      <c r="CF55" s="731"/>
      <c r="CG55" s="732"/>
      <c r="CH55" s="741"/>
      <c r="CI55" s="742"/>
      <c r="CJ55" s="742"/>
      <c r="CK55" s="742"/>
      <c r="CL55" s="743"/>
      <c r="CM55" s="741"/>
      <c r="CN55" s="742"/>
      <c r="CO55" s="742"/>
      <c r="CP55" s="742"/>
      <c r="CQ55" s="743"/>
      <c r="CR55" s="741"/>
      <c r="CS55" s="742"/>
      <c r="CT55" s="742"/>
      <c r="CU55" s="742"/>
      <c r="CV55" s="743"/>
      <c r="CW55" s="741"/>
      <c r="CX55" s="742"/>
      <c r="CY55" s="742"/>
      <c r="CZ55" s="742"/>
      <c r="DA55" s="743"/>
      <c r="DB55" s="741"/>
      <c r="DC55" s="742"/>
      <c r="DD55" s="742"/>
      <c r="DE55" s="742"/>
      <c r="DF55" s="743"/>
      <c r="DG55" s="741"/>
      <c r="DH55" s="742"/>
      <c r="DI55" s="742"/>
      <c r="DJ55" s="742"/>
      <c r="DK55" s="743"/>
      <c r="DL55" s="741"/>
      <c r="DM55" s="742"/>
      <c r="DN55" s="742"/>
      <c r="DO55" s="742"/>
      <c r="DP55" s="743"/>
      <c r="DQ55" s="741"/>
      <c r="DR55" s="742"/>
      <c r="DS55" s="742"/>
      <c r="DT55" s="742"/>
      <c r="DU55" s="743"/>
      <c r="DV55" s="730"/>
      <c r="DW55" s="731"/>
      <c r="DX55" s="731"/>
      <c r="DY55" s="731"/>
      <c r="DZ55" s="744"/>
      <c r="EA55" s="211"/>
    </row>
    <row r="56" spans="1:131" ht="26.25" customHeight="1" x14ac:dyDescent="0.15">
      <c r="A56" s="220">
        <v>29</v>
      </c>
      <c r="B56" s="717"/>
      <c r="C56" s="718"/>
      <c r="D56" s="718"/>
      <c r="E56" s="718"/>
      <c r="F56" s="718"/>
      <c r="G56" s="718"/>
      <c r="H56" s="718"/>
      <c r="I56" s="718"/>
      <c r="J56" s="718"/>
      <c r="K56" s="718"/>
      <c r="L56" s="718"/>
      <c r="M56" s="718"/>
      <c r="N56" s="718"/>
      <c r="O56" s="718"/>
      <c r="P56" s="719"/>
      <c r="Q56" s="791"/>
      <c r="R56" s="792"/>
      <c r="S56" s="792"/>
      <c r="T56" s="792"/>
      <c r="U56" s="792"/>
      <c r="V56" s="792"/>
      <c r="W56" s="792"/>
      <c r="X56" s="792"/>
      <c r="Y56" s="792"/>
      <c r="Z56" s="792"/>
      <c r="AA56" s="792"/>
      <c r="AB56" s="792"/>
      <c r="AC56" s="792"/>
      <c r="AD56" s="792"/>
      <c r="AE56" s="793"/>
      <c r="AF56" s="723"/>
      <c r="AG56" s="724"/>
      <c r="AH56" s="724"/>
      <c r="AI56" s="724"/>
      <c r="AJ56" s="725"/>
      <c r="AK56" s="794"/>
      <c r="AL56" s="792"/>
      <c r="AM56" s="792"/>
      <c r="AN56" s="792"/>
      <c r="AO56" s="792"/>
      <c r="AP56" s="792"/>
      <c r="AQ56" s="792"/>
      <c r="AR56" s="792"/>
      <c r="AS56" s="792"/>
      <c r="AT56" s="792"/>
      <c r="AU56" s="792"/>
      <c r="AV56" s="792"/>
      <c r="AW56" s="792"/>
      <c r="AX56" s="792"/>
      <c r="AY56" s="792"/>
      <c r="AZ56" s="795"/>
      <c r="BA56" s="795"/>
      <c r="BB56" s="795"/>
      <c r="BC56" s="795"/>
      <c r="BD56" s="795"/>
      <c r="BE56" s="786"/>
      <c r="BF56" s="786"/>
      <c r="BG56" s="786"/>
      <c r="BH56" s="786"/>
      <c r="BI56" s="787"/>
      <c r="BJ56" s="214"/>
      <c r="BK56" s="214"/>
      <c r="BL56" s="214"/>
      <c r="BM56" s="214"/>
      <c r="BN56" s="214"/>
      <c r="BO56" s="223"/>
      <c r="BP56" s="223"/>
      <c r="BQ56" s="220">
        <v>50</v>
      </c>
      <c r="BR56" s="221"/>
      <c r="BS56" s="730"/>
      <c r="BT56" s="731"/>
      <c r="BU56" s="731"/>
      <c r="BV56" s="731"/>
      <c r="BW56" s="731"/>
      <c r="BX56" s="731"/>
      <c r="BY56" s="731"/>
      <c r="BZ56" s="731"/>
      <c r="CA56" s="731"/>
      <c r="CB56" s="731"/>
      <c r="CC56" s="731"/>
      <c r="CD56" s="731"/>
      <c r="CE56" s="731"/>
      <c r="CF56" s="731"/>
      <c r="CG56" s="732"/>
      <c r="CH56" s="741"/>
      <c r="CI56" s="742"/>
      <c r="CJ56" s="742"/>
      <c r="CK56" s="742"/>
      <c r="CL56" s="743"/>
      <c r="CM56" s="741"/>
      <c r="CN56" s="742"/>
      <c r="CO56" s="742"/>
      <c r="CP56" s="742"/>
      <c r="CQ56" s="743"/>
      <c r="CR56" s="741"/>
      <c r="CS56" s="742"/>
      <c r="CT56" s="742"/>
      <c r="CU56" s="742"/>
      <c r="CV56" s="743"/>
      <c r="CW56" s="741"/>
      <c r="CX56" s="742"/>
      <c r="CY56" s="742"/>
      <c r="CZ56" s="742"/>
      <c r="DA56" s="743"/>
      <c r="DB56" s="741"/>
      <c r="DC56" s="742"/>
      <c r="DD56" s="742"/>
      <c r="DE56" s="742"/>
      <c r="DF56" s="743"/>
      <c r="DG56" s="741"/>
      <c r="DH56" s="742"/>
      <c r="DI56" s="742"/>
      <c r="DJ56" s="742"/>
      <c r="DK56" s="743"/>
      <c r="DL56" s="741"/>
      <c r="DM56" s="742"/>
      <c r="DN56" s="742"/>
      <c r="DO56" s="742"/>
      <c r="DP56" s="743"/>
      <c r="DQ56" s="741"/>
      <c r="DR56" s="742"/>
      <c r="DS56" s="742"/>
      <c r="DT56" s="742"/>
      <c r="DU56" s="743"/>
      <c r="DV56" s="730"/>
      <c r="DW56" s="731"/>
      <c r="DX56" s="731"/>
      <c r="DY56" s="731"/>
      <c r="DZ56" s="744"/>
      <c r="EA56" s="211"/>
    </row>
    <row r="57" spans="1:131" ht="26.25" customHeight="1" x14ac:dyDescent="0.15">
      <c r="A57" s="220">
        <v>30</v>
      </c>
      <c r="B57" s="717"/>
      <c r="C57" s="718"/>
      <c r="D57" s="718"/>
      <c r="E57" s="718"/>
      <c r="F57" s="718"/>
      <c r="G57" s="718"/>
      <c r="H57" s="718"/>
      <c r="I57" s="718"/>
      <c r="J57" s="718"/>
      <c r="K57" s="718"/>
      <c r="L57" s="718"/>
      <c r="M57" s="718"/>
      <c r="N57" s="718"/>
      <c r="O57" s="718"/>
      <c r="P57" s="719"/>
      <c r="Q57" s="791"/>
      <c r="R57" s="792"/>
      <c r="S57" s="792"/>
      <c r="T57" s="792"/>
      <c r="U57" s="792"/>
      <c r="V57" s="792"/>
      <c r="W57" s="792"/>
      <c r="X57" s="792"/>
      <c r="Y57" s="792"/>
      <c r="Z57" s="792"/>
      <c r="AA57" s="792"/>
      <c r="AB57" s="792"/>
      <c r="AC57" s="792"/>
      <c r="AD57" s="792"/>
      <c r="AE57" s="793"/>
      <c r="AF57" s="723"/>
      <c r="AG57" s="724"/>
      <c r="AH57" s="724"/>
      <c r="AI57" s="724"/>
      <c r="AJ57" s="725"/>
      <c r="AK57" s="794"/>
      <c r="AL57" s="792"/>
      <c r="AM57" s="792"/>
      <c r="AN57" s="792"/>
      <c r="AO57" s="792"/>
      <c r="AP57" s="792"/>
      <c r="AQ57" s="792"/>
      <c r="AR57" s="792"/>
      <c r="AS57" s="792"/>
      <c r="AT57" s="792"/>
      <c r="AU57" s="792"/>
      <c r="AV57" s="792"/>
      <c r="AW57" s="792"/>
      <c r="AX57" s="792"/>
      <c r="AY57" s="792"/>
      <c r="AZ57" s="795"/>
      <c r="BA57" s="795"/>
      <c r="BB57" s="795"/>
      <c r="BC57" s="795"/>
      <c r="BD57" s="795"/>
      <c r="BE57" s="786"/>
      <c r="BF57" s="786"/>
      <c r="BG57" s="786"/>
      <c r="BH57" s="786"/>
      <c r="BI57" s="787"/>
      <c r="BJ57" s="214"/>
      <c r="BK57" s="214"/>
      <c r="BL57" s="214"/>
      <c r="BM57" s="214"/>
      <c r="BN57" s="214"/>
      <c r="BO57" s="223"/>
      <c r="BP57" s="223"/>
      <c r="BQ57" s="220">
        <v>51</v>
      </c>
      <c r="BR57" s="221"/>
      <c r="BS57" s="730"/>
      <c r="BT57" s="731"/>
      <c r="BU57" s="731"/>
      <c r="BV57" s="731"/>
      <c r="BW57" s="731"/>
      <c r="BX57" s="731"/>
      <c r="BY57" s="731"/>
      <c r="BZ57" s="731"/>
      <c r="CA57" s="731"/>
      <c r="CB57" s="731"/>
      <c r="CC57" s="731"/>
      <c r="CD57" s="731"/>
      <c r="CE57" s="731"/>
      <c r="CF57" s="731"/>
      <c r="CG57" s="732"/>
      <c r="CH57" s="741"/>
      <c r="CI57" s="742"/>
      <c r="CJ57" s="742"/>
      <c r="CK57" s="742"/>
      <c r="CL57" s="743"/>
      <c r="CM57" s="741"/>
      <c r="CN57" s="742"/>
      <c r="CO57" s="742"/>
      <c r="CP57" s="742"/>
      <c r="CQ57" s="743"/>
      <c r="CR57" s="741"/>
      <c r="CS57" s="742"/>
      <c r="CT57" s="742"/>
      <c r="CU57" s="742"/>
      <c r="CV57" s="743"/>
      <c r="CW57" s="741"/>
      <c r="CX57" s="742"/>
      <c r="CY57" s="742"/>
      <c r="CZ57" s="742"/>
      <c r="DA57" s="743"/>
      <c r="DB57" s="741"/>
      <c r="DC57" s="742"/>
      <c r="DD57" s="742"/>
      <c r="DE57" s="742"/>
      <c r="DF57" s="743"/>
      <c r="DG57" s="741"/>
      <c r="DH57" s="742"/>
      <c r="DI57" s="742"/>
      <c r="DJ57" s="742"/>
      <c r="DK57" s="743"/>
      <c r="DL57" s="741"/>
      <c r="DM57" s="742"/>
      <c r="DN57" s="742"/>
      <c r="DO57" s="742"/>
      <c r="DP57" s="743"/>
      <c r="DQ57" s="741"/>
      <c r="DR57" s="742"/>
      <c r="DS57" s="742"/>
      <c r="DT57" s="742"/>
      <c r="DU57" s="743"/>
      <c r="DV57" s="730"/>
      <c r="DW57" s="731"/>
      <c r="DX57" s="731"/>
      <c r="DY57" s="731"/>
      <c r="DZ57" s="744"/>
      <c r="EA57" s="211"/>
    </row>
    <row r="58" spans="1:131" ht="26.25" customHeight="1" x14ac:dyDescent="0.15">
      <c r="A58" s="220">
        <v>31</v>
      </c>
      <c r="B58" s="717"/>
      <c r="C58" s="718"/>
      <c r="D58" s="718"/>
      <c r="E58" s="718"/>
      <c r="F58" s="718"/>
      <c r="G58" s="718"/>
      <c r="H58" s="718"/>
      <c r="I58" s="718"/>
      <c r="J58" s="718"/>
      <c r="K58" s="718"/>
      <c r="L58" s="718"/>
      <c r="M58" s="718"/>
      <c r="N58" s="718"/>
      <c r="O58" s="718"/>
      <c r="P58" s="719"/>
      <c r="Q58" s="791"/>
      <c r="R58" s="792"/>
      <c r="S58" s="792"/>
      <c r="T58" s="792"/>
      <c r="U58" s="792"/>
      <c r="V58" s="792"/>
      <c r="W58" s="792"/>
      <c r="X58" s="792"/>
      <c r="Y58" s="792"/>
      <c r="Z58" s="792"/>
      <c r="AA58" s="792"/>
      <c r="AB58" s="792"/>
      <c r="AC58" s="792"/>
      <c r="AD58" s="792"/>
      <c r="AE58" s="793"/>
      <c r="AF58" s="723"/>
      <c r="AG58" s="724"/>
      <c r="AH58" s="724"/>
      <c r="AI58" s="724"/>
      <c r="AJ58" s="725"/>
      <c r="AK58" s="794"/>
      <c r="AL58" s="792"/>
      <c r="AM58" s="792"/>
      <c r="AN58" s="792"/>
      <c r="AO58" s="792"/>
      <c r="AP58" s="792"/>
      <c r="AQ58" s="792"/>
      <c r="AR58" s="792"/>
      <c r="AS58" s="792"/>
      <c r="AT58" s="792"/>
      <c r="AU58" s="792"/>
      <c r="AV58" s="792"/>
      <c r="AW58" s="792"/>
      <c r="AX58" s="792"/>
      <c r="AY58" s="792"/>
      <c r="AZ58" s="795"/>
      <c r="BA58" s="795"/>
      <c r="BB58" s="795"/>
      <c r="BC58" s="795"/>
      <c r="BD58" s="795"/>
      <c r="BE58" s="786"/>
      <c r="BF58" s="786"/>
      <c r="BG58" s="786"/>
      <c r="BH58" s="786"/>
      <c r="BI58" s="787"/>
      <c r="BJ58" s="214"/>
      <c r="BK58" s="214"/>
      <c r="BL58" s="214"/>
      <c r="BM58" s="214"/>
      <c r="BN58" s="214"/>
      <c r="BO58" s="223"/>
      <c r="BP58" s="223"/>
      <c r="BQ58" s="220">
        <v>52</v>
      </c>
      <c r="BR58" s="221"/>
      <c r="BS58" s="730"/>
      <c r="BT58" s="731"/>
      <c r="BU58" s="731"/>
      <c r="BV58" s="731"/>
      <c r="BW58" s="731"/>
      <c r="BX58" s="731"/>
      <c r="BY58" s="731"/>
      <c r="BZ58" s="731"/>
      <c r="CA58" s="731"/>
      <c r="CB58" s="731"/>
      <c r="CC58" s="731"/>
      <c r="CD58" s="731"/>
      <c r="CE58" s="731"/>
      <c r="CF58" s="731"/>
      <c r="CG58" s="732"/>
      <c r="CH58" s="741"/>
      <c r="CI58" s="742"/>
      <c r="CJ58" s="742"/>
      <c r="CK58" s="742"/>
      <c r="CL58" s="743"/>
      <c r="CM58" s="741"/>
      <c r="CN58" s="742"/>
      <c r="CO58" s="742"/>
      <c r="CP58" s="742"/>
      <c r="CQ58" s="743"/>
      <c r="CR58" s="741"/>
      <c r="CS58" s="742"/>
      <c r="CT58" s="742"/>
      <c r="CU58" s="742"/>
      <c r="CV58" s="743"/>
      <c r="CW58" s="741"/>
      <c r="CX58" s="742"/>
      <c r="CY58" s="742"/>
      <c r="CZ58" s="742"/>
      <c r="DA58" s="743"/>
      <c r="DB58" s="741"/>
      <c r="DC58" s="742"/>
      <c r="DD58" s="742"/>
      <c r="DE58" s="742"/>
      <c r="DF58" s="743"/>
      <c r="DG58" s="741"/>
      <c r="DH58" s="742"/>
      <c r="DI58" s="742"/>
      <c r="DJ58" s="742"/>
      <c r="DK58" s="743"/>
      <c r="DL58" s="741"/>
      <c r="DM58" s="742"/>
      <c r="DN58" s="742"/>
      <c r="DO58" s="742"/>
      <c r="DP58" s="743"/>
      <c r="DQ58" s="741"/>
      <c r="DR58" s="742"/>
      <c r="DS58" s="742"/>
      <c r="DT58" s="742"/>
      <c r="DU58" s="743"/>
      <c r="DV58" s="730"/>
      <c r="DW58" s="731"/>
      <c r="DX58" s="731"/>
      <c r="DY58" s="731"/>
      <c r="DZ58" s="744"/>
      <c r="EA58" s="211"/>
    </row>
    <row r="59" spans="1:131" ht="26.25" customHeight="1" x14ac:dyDescent="0.15">
      <c r="A59" s="220">
        <v>32</v>
      </c>
      <c r="B59" s="717"/>
      <c r="C59" s="718"/>
      <c r="D59" s="718"/>
      <c r="E59" s="718"/>
      <c r="F59" s="718"/>
      <c r="G59" s="718"/>
      <c r="H59" s="718"/>
      <c r="I59" s="718"/>
      <c r="J59" s="718"/>
      <c r="K59" s="718"/>
      <c r="L59" s="718"/>
      <c r="M59" s="718"/>
      <c r="N59" s="718"/>
      <c r="O59" s="718"/>
      <c r="P59" s="719"/>
      <c r="Q59" s="791"/>
      <c r="R59" s="792"/>
      <c r="S59" s="792"/>
      <c r="T59" s="792"/>
      <c r="U59" s="792"/>
      <c r="V59" s="792"/>
      <c r="W59" s="792"/>
      <c r="X59" s="792"/>
      <c r="Y59" s="792"/>
      <c r="Z59" s="792"/>
      <c r="AA59" s="792"/>
      <c r="AB59" s="792"/>
      <c r="AC59" s="792"/>
      <c r="AD59" s="792"/>
      <c r="AE59" s="793"/>
      <c r="AF59" s="723"/>
      <c r="AG59" s="724"/>
      <c r="AH59" s="724"/>
      <c r="AI59" s="724"/>
      <c r="AJ59" s="725"/>
      <c r="AK59" s="794"/>
      <c r="AL59" s="792"/>
      <c r="AM59" s="792"/>
      <c r="AN59" s="792"/>
      <c r="AO59" s="792"/>
      <c r="AP59" s="792"/>
      <c r="AQ59" s="792"/>
      <c r="AR59" s="792"/>
      <c r="AS59" s="792"/>
      <c r="AT59" s="792"/>
      <c r="AU59" s="792"/>
      <c r="AV59" s="792"/>
      <c r="AW59" s="792"/>
      <c r="AX59" s="792"/>
      <c r="AY59" s="792"/>
      <c r="AZ59" s="795"/>
      <c r="BA59" s="795"/>
      <c r="BB59" s="795"/>
      <c r="BC59" s="795"/>
      <c r="BD59" s="795"/>
      <c r="BE59" s="786"/>
      <c r="BF59" s="786"/>
      <c r="BG59" s="786"/>
      <c r="BH59" s="786"/>
      <c r="BI59" s="787"/>
      <c r="BJ59" s="214"/>
      <c r="BK59" s="214"/>
      <c r="BL59" s="214"/>
      <c r="BM59" s="214"/>
      <c r="BN59" s="214"/>
      <c r="BO59" s="223"/>
      <c r="BP59" s="223"/>
      <c r="BQ59" s="220">
        <v>53</v>
      </c>
      <c r="BR59" s="221"/>
      <c r="BS59" s="730"/>
      <c r="BT59" s="731"/>
      <c r="BU59" s="731"/>
      <c r="BV59" s="731"/>
      <c r="BW59" s="731"/>
      <c r="BX59" s="731"/>
      <c r="BY59" s="731"/>
      <c r="BZ59" s="731"/>
      <c r="CA59" s="731"/>
      <c r="CB59" s="731"/>
      <c r="CC59" s="731"/>
      <c r="CD59" s="731"/>
      <c r="CE59" s="731"/>
      <c r="CF59" s="731"/>
      <c r="CG59" s="732"/>
      <c r="CH59" s="741"/>
      <c r="CI59" s="742"/>
      <c r="CJ59" s="742"/>
      <c r="CK59" s="742"/>
      <c r="CL59" s="743"/>
      <c r="CM59" s="741"/>
      <c r="CN59" s="742"/>
      <c r="CO59" s="742"/>
      <c r="CP59" s="742"/>
      <c r="CQ59" s="743"/>
      <c r="CR59" s="741"/>
      <c r="CS59" s="742"/>
      <c r="CT59" s="742"/>
      <c r="CU59" s="742"/>
      <c r="CV59" s="743"/>
      <c r="CW59" s="741"/>
      <c r="CX59" s="742"/>
      <c r="CY59" s="742"/>
      <c r="CZ59" s="742"/>
      <c r="DA59" s="743"/>
      <c r="DB59" s="741"/>
      <c r="DC59" s="742"/>
      <c r="DD59" s="742"/>
      <c r="DE59" s="742"/>
      <c r="DF59" s="743"/>
      <c r="DG59" s="741"/>
      <c r="DH59" s="742"/>
      <c r="DI59" s="742"/>
      <c r="DJ59" s="742"/>
      <c r="DK59" s="743"/>
      <c r="DL59" s="741"/>
      <c r="DM59" s="742"/>
      <c r="DN59" s="742"/>
      <c r="DO59" s="742"/>
      <c r="DP59" s="743"/>
      <c r="DQ59" s="741"/>
      <c r="DR59" s="742"/>
      <c r="DS59" s="742"/>
      <c r="DT59" s="742"/>
      <c r="DU59" s="743"/>
      <c r="DV59" s="730"/>
      <c r="DW59" s="731"/>
      <c r="DX59" s="731"/>
      <c r="DY59" s="731"/>
      <c r="DZ59" s="744"/>
      <c r="EA59" s="211"/>
    </row>
    <row r="60" spans="1:131" ht="26.25" customHeight="1" x14ac:dyDescent="0.15">
      <c r="A60" s="220">
        <v>33</v>
      </c>
      <c r="B60" s="717"/>
      <c r="C60" s="718"/>
      <c r="D60" s="718"/>
      <c r="E60" s="718"/>
      <c r="F60" s="718"/>
      <c r="G60" s="718"/>
      <c r="H60" s="718"/>
      <c r="I60" s="718"/>
      <c r="J60" s="718"/>
      <c r="K60" s="718"/>
      <c r="L60" s="718"/>
      <c r="M60" s="718"/>
      <c r="N60" s="718"/>
      <c r="O60" s="718"/>
      <c r="P60" s="719"/>
      <c r="Q60" s="791"/>
      <c r="R60" s="792"/>
      <c r="S60" s="792"/>
      <c r="T60" s="792"/>
      <c r="U60" s="792"/>
      <c r="V60" s="792"/>
      <c r="W60" s="792"/>
      <c r="X60" s="792"/>
      <c r="Y60" s="792"/>
      <c r="Z60" s="792"/>
      <c r="AA60" s="792"/>
      <c r="AB60" s="792"/>
      <c r="AC60" s="792"/>
      <c r="AD60" s="792"/>
      <c r="AE60" s="793"/>
      <c r="AF60" s="723"/>
      <c r="AG60" s="724"/>
      <c r="AH60" s="724"/>
      <c r="AI60" s="724"/>
      <c r="AJ60" s="725"/>
      <c r="AK60" s="794"/>
      <c r="AL60" s="792"/>
      <c r="AM60" s="792"/>
      <c r="AN60" s="792"/>
      <c r="AO60" s="792"/>
      <c r="AP60" s="792"/>
      <c r="AQ60" s="792"/>
      <c r="AR60" s="792"/>
      <c r="AS60" s="792"/>
      <c r="AT60" s="792"/>
      <c r="AU60" s="792"/>
      <c r="AV60" s="792"/>
      <c r="AW60" s="792"/>
      <c r="AX60" s="792"/>
      <c r="AY60" s="792"/>
      <c r="AZ60" s="795"/>
      <c r="BA60" s="795"/>
      <c r="BB60" s="795"/>
      <c r="BC60" s="795"/>
      <c r="BD60" s="795"/>
      <c r="BE60" s="786"/>
      <c r="BF60" s="786"/>
      <c r="BG60" s="786"/>
      <c r="BH60" s="786"/>
      <c r="BI60" s="787"/>
      <c r="BJ60" s="214"/>
      <c r="BK60" s="214"/>
      <c r="BL60" s="214"/>
      <c r="BM60" s="214"/>
      <c r="BN60" s="214"/>
      <c r="BO60" s="223"/>
      <c r="BP60" s="223"/>
      <c r="BQ60" s="220">
        <v>54</v>
      </c>
      <c r="BR60" s="221"/>
      <c r="BS60" s="730"/>
      <c r="BT60" s="731"/>
      <c r="BU60" s="731"/>
      <c r="BV60" s="731"/>
      <c r="BW60" s="731"/>
      <c r="BX60" s="731"/>
      <c r="BY60" s="731"/>
      <c r="BZ60" s="731"/>
      <c r="CA60" s="731"/>
      <c r="CB60" s="731"/>
      <c r="CC60" s="731"/>
      <c r="CD60" s="731"/>
      <c r="CE60" s="731"/>
      <c r="CF60" s="731"/>
      <c r="CG60" s="732"/>
      <c r="CH60" s="741"/>
      <c r="CI60" s="742"/>
      <c r="CJ60" s="742"/>
      <c r="CK60" s="742"/>
      <c r="CL60" s="743"/>
      <c r="CM60" s="741"/>
      <c r="CN60" s="742"/>
      <c r="CO60" s="742"/>
      <c r="CP60" s="742"/>
      <c r="CQ60" s="743"/>
      <c r="CR60" s="741"/>
      <c r="CS60" s="742"/>
      <c r="CT60" s="742"/>
      <c r="CU60" s="742"/>
      <c r="CV60" s="743"/>
      <c r="CW60" s="741"/>
      <c r="CX60" s="742"/>
      <c r="CY60" s="742"/>
      <c r="CZ60" s="742"/>
      <c r="DA60" s="743"/>
      <c r="DB60" s="741"/>
      <c r="DC60" s="742"/>
      <c r="DD60" s="742"/>
      <c r="DE60" s="742"/>
      <c r="DF60" s="743"/>
      <c r="DG60" s="741"/>
      <c r="DH60" s="742"/>
      <c r="DI60" s="742"/>
      <c r="DJ60" s="742"/>
      <c r="DK60" s="743"/>
      <c r="DL60" s="741"/>
      <c r="DM60" s="742"/>
      <c r="DN60" s="742"/>
      <c r="DO60" s="742"/>
      <c r="DP60" s="743"/>
      <c r="DQ60" s="741"/>
      <c r="DR60" s="742"/>
      <c r="DS60" s="742"/>
      <c r="DT60" s="742"/>
      <c r="DU60" s="743"/>
      <c r="DV60" s="730"/>
      <c r="DW60" s="731"/>
      <c r="DX60" s="731"/>
      <c r="DY60" s="731"/>
      <c r="DZ60" s="744"/>
      <c r="EA60" s="211"/>
    </row>
    <row r="61" spans="1:131" ht="26.25" customHeight="1" thickBot="1" x14ac:dyDescent="0.2">
      <c r="A61" s="220">
        <v>34</v>
      </c>
      <c r="B61" s="717"/>
      <c r="C61" s="718"/>
      <c r="D61" s="718"/>
      <c r="E61" s="718"/>
      <c r="F61" s="718"/>
      <c r="G61" s="718"/>
      <c r="H61" s="718"/>
      <c r="I61" s="718"/>
      <c r="J61" s="718"/>
      <c r="K61" s="718"/>
      <c r="L61" s="718"/>
      <c r="M61" s="718"/>
      <c r="N61" s="718"/>
      <c r="O61" s="718"/>
      <c r="P61" s="719"/>
      <c r="Q61" s="791"/>
      <c r="R61" s="792"/>
      <c r="S61" s="792"/>
      <c r="T61" s="792"/>
      <c r="U61" s="792"/>
      <c r="V61" s="792"/>
      <c r="W61" s="792"/>
      <c r="X61" s="792"/>
      <c r="Y61" s="792"/>
      <c r="Z61" s="792"/>
      <c r="AA61" s="792"/>
      <c r="AB61" s="792"/>
      <c r="AC61" s="792"/>
      <c r="AD61" s="792"/>
      <c r="AE61" s="793"/>
      <c r="AF61" s="723"/>
      <c r="AG61" s="724"/>
      <c r="AH61" s="724"/>
      <c r="AI61" s="724"/>
      <c r="AJ61" s="725"/>
      <c r="AK61" s="794"/>
      <c r="AL61" s="792"/>
      <c r="AM61" s="792"/>
      <c r="AN61" s="792"/>
      <c r="AO61" s="792"/>
      <c r="AP61" s="792"/>
      <c r="AQ61" s="792"/>
      <c r="AR61" s="792"/>
      <c r="AS61" s="792"/>
      <c r="AT61" s="792"/>
      <c r="AU61" s="792"/>
      <c r="AV61" s="792"/>
      <c r="AW61" s="792"/>
      <c r="AX61" s="792"/>
      <c r="AY61" s="792"/>
      <c r="AZ61" s="795"/>
      <c r="BA61" s="795"/>
      <c r="BB61" s="795"/>
      <c r="BC61" s="795"/>
      <c r="BD61" s="795"/>
      <c r="BE61" s="786"/>
      <c r="BF61" s="786"/>
      <c r="BG61" s="786"/>
      <c r="BH61" s="786"/>
      <c r="BI61" s="787"/>
      <c r="BJ61" s="214"/>
      <c r="BK61" s="214"/>
      <c r="BL61" s="214"/>
      <c r="BM61" s="214"/>
      <c r="BN61" s="214"/>
      <c r="BO61" s="223"/>
      <c r="BP61" s="223"/>
      <c r="BQ61" s="220">
        <v>55</v>
      </c>
      <c r="BR61" s="221"/>
      <c r="BS61" s="730"/>
      <c r="BT61" s="731"/>
      <c r="BU61" s="731"/>
      <c r="BV61" s="731"/>
      <c r="BW61" s="731"/>
      <c r="BX61" s="731"/>
      <c r="BY61" s="731"/>
      <c r="BZ61" s="731"/>
      <c r="CA61" s="731"/>
      <c r="CB61" s="731"/>
      <c r="CC61" s="731"/>
      <c r="CD61" s="731"/>
      <c r="CE61" s="731"/>
      <c r="CF61" s="731"/>
      <c r="CG61" s="732"/>
      <c r="CH61" s="741"/>
      <c r="CI61" s="742"/>
      <c r="CJ61" s="742"/>
      <c r="CK61" s="742"/>
      <c r="CL61" s="743"/>
      <c r="CM61" s="741"/>
      <c r="CN61" s="742"/>
      <c r="CO61" s="742"/>
      <c r="CP61" s="742"/>
      <c r="CQ61" s="743"/>
      <c r="CR61" s="741"/>
      <c r="CS61" s="742"/>
      <c r="CT61" s="742"/>
      <c r="CU61" s="742"/>
      <c r="CV61" s="743"/>
      <c r="CW61" s="741"/>
      <c r="CX61" s="742"/>
      <c r="CY61" s="742"/>
      <c r="CZ61" s="742"/>
      <c r="DA61" s="743"/>
      <c r="DB61" s="741"/>
      <c r="DC61" s="742"/>
      <c r="DD61" s="742"/>
      <c r="DE61" s="742"/>
      <c r="DF61" s="743"/>
      <c r="DG61" s="741"/>
      <c r="DH61" s="742"/>
      <c r="DI61" s="742"/>
      <c r="DJ61" s="742"/>
      <c r="DK61" s="743"/>
      <c r="DL61" s="741"/>
      <c r="DM61" s="742"/>
      <c r="DN61" s="742"/>
      <c r="DO61" s="742"/>
      <c r="DP61" s="743"/>
      <c r="DQ61" s="741"/>
      <c r="DR61" s="742"/>
      <c r="DS61" s="742"/>
      <c r="DT61" s="742"/>
      <c r="DU61" s="743"/>
      <c r="DV61" s="730"/>
      <c r="DW61" s="731"/>
      <c r="DX61" s="731"/>
      <c r="DY61" s="731"/>
      <c r="DZ61" s="744"/>
      <c r="EA61" s="211"/>
    </row>
    <row r="62" spans="1:131" ht="26.25" customHeight="1" x14ac:dyDescent="0.15">
      <c r="A62" s="220">
        <v>35</v>
      </c>
      <c r="B62" s="717"/>
      <c r="C62" s="718"/>
      <c r="D62" s="718"/>
      <c r="E62" s="718"/>
      <c r="F62" s="718"/>
      <c r="G62" s="718"/>
      <c r="H62" s="718"/>
      <c r="I62" s="718"/>
      <c r="J62" s="718"/>
      <c r="K62" s="718"/>
      <c r="L62" s="718"/>
      <c r="M62" s="718"/>
      <c r="N62" s="718"/>
      <c r="O62" s="718"/>
      <c r="P62" s="719"/>
      <c r="Q62" s="791"/>
      <c r="R62" s="792"/>
      <c r="S62" s="792"/>
      <c r="T62" s="792"/>
      <c r="U62" s="792"/>
      <c r="V62" s="792"/>
      <c r="W62" s="792"/>
      <c r="X62" s="792"/>
      <c r="Y62" s="792"/>
      <c r="Z62" s="792"/>
      <c r="AA62" s="792"/>
      <c r="AB62" s="792"/>
      <c r="AC62" s="792"/>
      <c r="AD62" s="792"/>
      <c r="AE62" s="793"/>
      <c r="AF62" s="723"/>
      <c r="AG62" s="724"/>
      <c r="AH62" s="724"/>
      <c r="AI62" s="724"/>
      <c r="AJ62" s="725"/>
      <c r="AK62" s="794"/>
      <c r="AL62" s="792"/>
      <c r="AM62" s="792"/>
      <c r="AN62" s="792"/>
      <c r="AO62" s="792"/>
      <c r="AP62" s="792"/>
      <c r="AQ62" s="792"/>
      <c r="AR62" s="792"/>
      <c r="AS62" s="792"/>
      <c r="AT62" s="792"/>
      <c r="AU62" s="792"/>
      <c r="AV62" s="792"/>
      <c r="AW62" s="792"/>
      <c r="AX62" s="792"/>
      <c r="AY62" s="792"/>
      <c r="AZ62" s="795"/>
      <c r="BA62" s="795"/>
      <c r="BB62" s="795"/>
      <c r="BC62" s="795"/>
      <c r="BD62" s="795"/>
      <c r="BE62" s="786"/>
      <c r="BF62" s="786"/>
      <c r="BG62" s="786"/>
      <c r="BH62" s="786"/>
      <c r="BI62" s="787"/>
      <c r="BJ62" s="803" t="s">
        <v>407</v>
      </c>
      <c r="BK62" s="764"/>
      <c r="BL62" s="764"/>
      <c r="BM62" s="764"/>
      <c r="BN62" s="765"/>
      <c r="BO62" s="223"/>
      <c r="BP62" s="223"/>
      <c r="BQ62" s="220">
        <v>56</v>
      </c>
      <c r="BR62" s="221"/>
      <c r="BS62" s="730"/>
      <c r="BT62" s="731"/>
      <c r="BU62" s="731"/>
      <c r="BV62" s="731"/>
      <c r="BW62" s="731"/>
      <c r="BX62" s="731"/>
      <c r="BY62" s="731"/>
      <c r="BZ62" s="731"/>
      <c r="CA62" s="731"/>
      <c r="CB62" s="731"/>
      <c r="CC62" s="731"/>
      <c r="CD62" s="731"/>
      <c r="CE62" s="731"/>
      <c r="CF62" s="731"/>
      <c r="CG62" s="732"/>
      <c r="CH62" s="741"/>
      <c r="CI62" s="742"/>
      <c r="CJ62" s="742"/>
      <c r="CK62" s="742"/>
      <c r="CL62" s="743"/>
      <c r="CM62" s="741"/>
      <c r="CN62" s="742"/>
      <c r="CO62" s="742"/>
      <c r="CP62" s="742"/>
      <c r="CQ62" s="743"/>
      <c r="CR62" s="741"/>
      <c r="CS62" s="742"/>
      <c r="CT62" s="742"/>
      <c r="CU62" s="742"/>
      <c r="CV62" s="743"/>
      <c r="CW62" s="741"/>
      <c r="CX62" s="742"/>
      <c r="CY62" s="742"/>
      <c r="CZ62" s="742"/>
      <c r="DA62" s="743"/>
      <c r="DB62" s="741"/>
      <c r="DC62" s="742"/>
      <c r="DD62" s="742"/>
      <c r="DE62" s="742"/>
      <c r="DF62" s="743"/>
      <c r="DG62" s="741"/>
      <c r="DH62" s="742"/>
      <c r="DI62" s="742"/>
      <c r="DJ62" s="742"/>
      <c r="DK62" s="743"/>
      <c r="DL62" s="741"/>
      <c r="DM62" s="742"/>
      <c r="DN62" s="742"/>
      <c r="DO62" s="742"/>
      <c r="DP62" s="743"/>
      <c r="DQ62" s="741"/>
      <c r="DR62" s="742"/>
      <c r="DS62" s="742"/>
      <c r="DT62" s="742"/>
      <c r="DU62" s="743"/>
      <c r="DV62" s="730"/>
      <c r="DW62" s="731"/>
      <c r="DX62" s="731"/>
      <c r="DY62" s="731"/>
      <c r="DZ62" s="744"/>
      <c r="EA62" s="211"/>
    </row>
    <row r="63" spans="1:131" ht="26.25" customHeight="1" thickBot="1" x14ac:dyDescent="0.2">
      <c r="A63" s="222" t="s">
        <v>383</v>
      </c>
      <c r="B63" s="748" t="s">
        <v>408</v>
      </c>
      <c r="C63" s="749"/>
      <c r="D63" s="749"/>
      <c r="E63" s="749"/>
      <c r="F63" s="749"/>
      <c r="G63" s="749"/>
      <c r="H63" s="749"/>
      <c r="I63" s="749"/>
      <c r="J63" s="749"/>
      <c r="K63" s="749"/>
      <c r="L63" s="749"/>
      <c r="M63" s="749"/>
      <c r="N63" s="749"/>
      <c r="O63" s="749"/>
      <c r="P63" s="750"/>
      <c r="Q63" s="796"/>
      <c r="R63" s="797"/>
      <c r="S63" s="797"/>
      <c r="T63" s="797"/>
      <c r="U63" s="797"/>
      <c r="V63" s="797"/>
      <c r="W63" s="797"/>
      <c r="X63" s="797"/>
      <c r="Y63" s="797"/>
      <c r="Z63" s="797"/>
      <c r="AA63" s="797"/>
      <c r="AB63" s="797"/>
      <c r="AC63" s="797"/>
      <c r="AD63" s="797"/>
      <c r="AE63" s="798"/>
      <c r="AF63" s="799">
        <v>364</v>
      </c>
      <c r="AG63" s="800"/>
      <c r="AH63" s="800"/>
      <c r="AI63" s="800"/>
      <c r="AJ63" s="801"/>
      <c r="AK63" s="802"/>
      <c r="AL63" s="797"/>
      <c r="AM63" s="797"/>
      <c r="AN63" s="797"/>
      <c r="AO63" s="797"/>
      <c r="AP63" s="800">
        <v>862</v>
      </c>
      <c r="AQ63" s="800"/>
      <c r="AR63" s="800"/>
      <c r="AS63" s="800"/>
      <c r="AT63" s="800"/>
      <c r="AU63" s="800">
        <v>440</v>
      </c>
      <c r="AV63" s="800"/>
      <c r="AW63" s="800"/>
      <c r="AX63" s="800"/>
      <c r="AY63" s="800"/>
      <c r="AZ63" s="804"/>
      <c r="BA63" s="804"/>
      <c r="BB63" s="804"/>
      <c r="BC63" s="804"/>
      <c r="BD63" s="804"/>
      <c r="BE63" s="805"/>
      <c r="BF63" s="805"/>
      <c r="BG63" s="805"/>
      <c r="BH63" s="805"/>
      <c r="BI63" s="806"/>
      <c r="BJ63" s="807" t="s">
        <v>122</v>
      </c>
      <c r="BK63" s="808"/>
      <c r="BL63" s="808"/>
      <c r="BM63" s="808"/>
      <c r="BN63" s="809"/>
      <c r="BO63" s="223"/>
      <c r="BP63" s="223"/>
      <c r="BQ63" s="220">
        <v>57</v>
      </c>
      <c r="BR63" s="221"/>
      <c r="BS63" s="730"/>
      <c r="BT63" s="731"/>
      <c r="BU63" s="731"/>
      <c r="BV63" s="731"/>
      <c r="BW63" s="731"/>
      <c r="BX63" s="731"/>
      <c r="BY63" s="731"/>
      <c r="BZ63" s="731"/>
      <c r="CA63" s="731"/>
      <c r="CB63" s="731"/>
      <c r="CC63" s="731"/>
      <c r="CD63" s="731"/>
      <c r="CE63" s="731"/>
      <c r="CF63" s="731"/>
      <c r="CG63" s="732"/>
      <c r="CH63" s="741"/>
      <c r="CI63" s="742"/>
      <c r="CJ63" s="742"/>
      <c r="CK63" s="742"/>
      <c r="CL63" s="743"/>
      <c r="CM63" s="741"/>
      <c r="CN63" s="742"/>
      <c r="CO63" s="742"/>
      <c r="CP63" s="742"/>
      <c r="CQ63" s="743"/>
      <c r="CR63" s="741"/>
      <c r="CS63" s="742"/>
      <c r="CT63" s="742"/>
      <c r="CU63" s="742"/>
      <c r="CV63" s="743"/>
      <c r="CW63" s="741"/>
      <c r="CX63" s="742"/>
      <c r="CY63" s="742"/>
      <c r="CZ63" s="742"/>
      <c r="DA63" s="743"/>
      <c r="DB63" s="741"/>
      <c r="DC63" s="742"/>
      <c r="DD63" s="742"/>
      <c r="DE63" s="742"/>
      <c r="DF63" s="743"/>
      <c r="DG63" s="741"/>
      <c r="DH63" s="742"/>
      <c r="DI63" s="742"/>
      <c r="DJ63" s="742"/>
      <c r="DK63" s="743"/>
      <c r="DL63" s="741"/>
      <c r="DM63" s="742"/>
      <c r="DN63" s="742"/>
      <c r="DO63" s="742"/>
      <c r="DP63" s="743"/>
      <c r="DQ63" s="741"/>
      <c r="DR63" s="742"/>
      <c r="DS63" s="742"/>
      <c r="DT63" s="742"/>
      <c r="DU63" s="743"/>
      <c r="DV63" s="730"/>
      <c r="DW63" s="731"/>
      <c r="DX63" s="731"/>
      <c r="DY63" s="731"/>
      <c r="DZ63" s="744"/>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30"/>
      <c r="BT64" s="731"/>
      <c r="BU64" s="731"/>
      <c r="BV64" s="731"/>
      <c r="BW64" s="731"/>
      <c r="BX64" s="731"/>
      <c r="BY64" s="731"/>
      <c r="BZ64" s="731"/>
      <c r="CA64" s="731"/>
      <c r="CB64" s="731"/>
      <c r="CC64" s="731"/>
      <c r="CD64" s="731"/>
      <c r="CE64" s="731"/>
      <c r="CF64" s="731"/>
      <c r="CG64" s="732"/>
      <c r="CH64" s="741"/>
      <c r="CI64" s="742"/>
      <c r="CJ64" s="742"/>
      <c r="CK64" s="742"/>
      <c r="CL64" s="743"/>
      <c r="CM64" s="741"/>
      <c r="CN64" s="742"/>
      <c r="CO64" s="742"/>
      <c r="CP64" s="742"/>
      <c r="CQ64" s="743"/>
      <c r="CR64" s="741"/>
      <c r="CS64" s="742"/>
      <c r="CT64" s="742"/>
      <c r="CU64" s="742"/>
      <c r="CV64" s="743"/>
      <c r="CW64" s="741"/>
      <c r="CX64" s="742"/>
      <c r="CY64" s="742"/>
      <c r="CZ64" s="742"/>
      <c r="DA64" s="743"/>
      <c r="DB64" s="741"/>
      <c r="DC64" s="742"/>
      <c r="DD64" s="742"/>
      <c r="DE64" s="742"/>
      <c r="DF64" s="743"/>
      <c r="DG64" s="741"/>
      <c r="DH64" s="742"/>
      <c r="DI64" s="742"/>
      <c r="DJ64" s="742"/>
      <c r="DK64" s="743"/>
      <c r="DL64" s="741"/>
      <c r="DM64" s="742"/>
      <c r="DN64" s="742"/>
      <c r="DO64" s="742"/>
      <c r="DP64" s="743"/>
      <c r="DQ64" s="741"/>
      <c r="DR64" s="742"/>
      <c r="DS64" s="742"/>
      <c r="DT64" s="742"/>
      <c r="DU64" s="743"/>
      <c r="DV64" s="730"/>
      <c r="DW64" s="731"/>
      <c r="DX64" s="731"/>
      <c r="DY64" s="731"/>
      <c r="DZ64" s="744"/>
      <c r="EA64" s="211"/>
    </row>
    <row r="65" spans="1:131" ht="26.25" customHeight="1" thickBot="1" x14ac:dyDescent="0.2">
      <c r="A65" s="214" t="s">
        <v>409</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30"/>
      <c r="BT65" s="731"/>
      <c r="BU65" s="731"/>
      <c r="BV65" s="731"/>
      <c r="BW65" s="731"/>
      <c r="BX65" s="731"/>
      <c r="BY65" s="731"/>
      <c r="BZ65" s="731"/>
      <c r="CA65" s="731"/>
      <c r="CB65" s="731"/>
      <c r="CC65" s="731"/>
      <c r="CD65" s="731"/>
      <c r="CE65" s="731"/>
      <c r="CF65" s="731"/>
      <c r="CG65" s="732"/>
      <c r="CH65" s="741"/>
      <c r="CI65" s="742"/>
      <c r="CJ65" s="742"/>
      <c r="CK65" s="742"/>
      <c r="CL65" s="743"/>
      <c r="CM65" s="741"/>
      <c r="CN65" s="742"/>
      <c r="CO65" s="742"/>
      <c r="CP65" s="742"/>
      <c r="CQ65" s="743"/>
      <c r="CR65" s="741"/>
      <c r="CS65" s="742"/>
      <c r="CT65" s="742"/>
      <c r="CU65" s="742"/>
      <c r="CV65" s="743"/>
      <c r="CW65" s="741"/>
      <c r="CX65" s="742"/>
      <c r="CY65" s="742"/>
      <c r="CZ65" s="742"/>
      <c r="DA65" s="743"/>
      <c r="DB65" s="741"/>
      <c r="DC65" s="742"/>
      <c r="DD65" s="742"/>
      <c r="DE65" s="742"/>
      <c r="DF65" s="743"/>
      <c r="DG65" s="741"/>
      <c r="DH65" s="742"/>
      <c r="DI65" s="742"/>
      <c r="DJ65" s="742"/>
      <c r="DK65" s="743"/>
      <c r="DL65" s="741"/>
      <c r="DM65" s="742"/>
      <c r="DN65" s="742"/>
      <c r="DO65" s="742"/>
      <c r="DP65" s="743"/>
      <c r="DQ65" s="741"/>
      <c r="DR65" s="742"/>
      <c r="DS65" s="742"/>
      <c r="DT65" s="742"/>
      <c r="DU65" s="743"/>
      <c r="DV65" s="730"/>
      <c r="DW65" s="731"/>
      <c r="DX65" s="731"/>
      <c r="DY65" s="731"/>
      <c r="DZ65" s="744"/>
      <c r="EA65" s="211"/>
    </row>
    <row r="66" spans="1:131" ht="26.25" customHeight="1" x14ac:dyDescent="0.15">
      <c r="A66" s="702" t="s">
        <v>410</v>
      </c>
      <c r="B66" s="703"/>
      <c r="C66" s="703"/>
      <c r="D66" s="703"/>
      <c r="E66" s="703"/>
      <c r="F66" s="703"/>
      <c r="G66" s="703"/>
      <c r="H66" s="703"/>
      <c r="I66" s="703"/>
      <c r="J66" s="703"/>
      <c r="K66" s="703"/>
      <c r="L66" s="703"/>
      <c r="M66" s="703"/>
      <c r="N66" s="703"/>
      <c r="O66" s="703"/>
      <c r="P66" s="704"/>
      <c r="Q66" s="679" t="s">
        <v>411</v>
      </c>
      <c r="R66" s="680"/>
      <c r="S66" s="680"/>
      <c r="T66" s="680"/>
      <c r="U66" s="681"/>
      <c r="V66" s="679" t="s">
        <v>412</v>
      </c>
      <c r="W66" s="680"/>
      <c r="X66" s="680"/>
      <c r="Y66" s="680"/>
      <c r="Z66" s="681"/>
      <c r="AA66" s="679" t="s">
        <v>413</v>
      </c>
      <c r="AB66" s="680"/>
      <c r="AC66" s="680"/>
      <c r="AD66" s="680"/>
      <c r="AE66" s="681"/>
      <c r="AF66" s="810" t="s">
        <v>414</v>
      </c>
      <c r="AG66" s="771"/>
      <c r="AH66" s="771"/>
      <c r="AI66" s="771"/>
      <c r="AJ66" s="811"/>
      <c r="AK66" s="679" t="s">
        <v>415</v>
      </c>
      <c r="AL66" s="703"/>
      <c r="AM66" s="703"/>
      <c r="AN66" s="703"/>
      <c r="AO66" s="704"/>
      <c r="AP66" s="679" t="s">
        <v>416</v>
      </c>
      <c r="AQ66" s="680"/>
      <c r="AR66" s="680"/>
      <c r="AS66" s="680"/>
      <c r="AT66" s="681"/>
      <c r="AU66" s="679" t="s">
        <v>417</v>
      </c>
      <c r="AV66" s="680"/>
      <c r="AW66" s="680"/>
      <c r="AX66" s="680"/>
      <c r="AY66" s="681"/>
      <c r="AZ66" s="679" t="s">
        <v>370</v>
      </c>
      <c r="BA66" s="680"/>
      <c r="BB66" s="680"/>
      <c r="BC66" s="680"/>
      <c r="BD66" s="691"/>
      <c r="BE66" s="223"/>
      <c r="BF66" s="223"/>
      <c r="BG66" s="223"/>
      <c r="BH66" s="223"/>
      <c r="BI66" s="223"/>
      <c r="BJ66" s="223"/>
      <c r="BK66" s="223"/>
      <c r="BL66" s="223"/>
      <c r="BM66" s="223"/>
      <c r="BN66" s="223"/>
      <c r="BO66" s="223"/>
      <c r="BP66" s="223"/>
      <c r="BQ66" s="220">
        <v>60</v>
      </c>
      <c r="BR66" s="225"/>
      <c r="BS66" s="815"/>
      <c r="BT66" s="816"/>
      <c r="BU66" s="816"/>
      <c r="BV66" s="816"/>
      <c r="BW66" s="816"/>
      <c r="BX66" s="816"/>
      <c r="BY66" s="816"/>
      <c r="BZ66" s="816"/>
      <c r="CA66" s="816"/>
      <c r="CB66" s="816"/>
      <c r="CC66" s="816"/>
      <c r="CD66" s="816"/>
      <c r="CE66" s="816"/>
      <c r="CF66" s="816"/>
      <c r="CG66" s="821"/>
      <c r="CH66" s="818"/>
      <c r="CI66" s="819"/>
      <c r="CJ66" s="819"/>
      <c r="CK66" s="819"/>
      <c r="CL66" s="820"/>
      <c r="CM66" s="818"/>
      <c r="CN66" s="819"/>
      <c r="CO66" s="819"/>
      <c r="CP66" s="819"/>
      <c r="CQ66" s="820"/>
      <c r="CR66" s="818"/>
      <c r="CS66" s="819"/>
      <c r="CT66" s="819"/>
      <c r="CU66" s="819"/>
      <c r="CV66" s="820"/>
      <c r="CW66" s="818"/>
      <c r="CX66" s="819"/>
      <c r="CY66" s="819"/>
      <c r="CZ66" s="819"/>
      <c r="DA66" s="820"/>
      <c r="DB66" s="818"/>
      <c r="DC66" s="819"/>
      <c r="DD66" s="819"/>
      <c r="DE66" s="819"/>
      <c r="DF66" s="820"/>
      <c r="DG66" s="818"/>
      <c r="DH66" s="819"/>
      <c r="DI66" s="819"/>
      <c r="DJ66" s="819"/>
      <c r="DK66" s="820"/>
      <c r="DL66" s="818"/>
      <c r="DM66" s="819"/>
      <c r="DN66" s="819"/>
      <c r="DO66" s="819"/>
      <c r="DP66" s="820"/>
      <c r="DQ66" s="818"/>
      <c r="DR66" s="819"/>
      <c r="DS66" s="819"/>
      <c r="DT66" s="819"/>
      <c r="DU66" s="820"/>
      <c r="DV66" s="815"/>
      <c r="DW66" s="816"/>
      <c r="DX66" s="816"/>
      <c r="DY66" s="816"/>
      <c r="DZ66" s="817"/>
      <c r="EA66" s="211"/>
    </row>
    <row r="67" spans="1:131" ht="26.25" customHeight="1" thickBot="1" x14ac:dyDescent="0.2">
      <c r="A67" s="705"/>
      <c r="B67" s="706"/>
      <c r="C67" s="706"/>
      <c r="D67" s="706"/>
      <c r="E67" s="706"/>
      <c r="F67" s="706"/>
      <c r="G67" s="706"/>
      <c r="H67" s="706"/>
      <c r="I67" s="706"/>
      <c r="J67" s="706"/>
      <c r="K67" s="706"/>
      <c r="L67" s="706"/>
      <c r="M67" s="706"/>
      <c r="N67" s="706"/>
      <c r="O67" s="706"/>
      <c r="P67" s="707"/>
      <c r="Q67" s="682"/>
      <c r="R67" s="683"/>
      <c r="S67" s="683"/>
      <c r="T67" s="683"/>
      <c r="U67" s="684"/>
      <c r="V67" s="682"/>
      <c r="W67" s="683"/>
      <c r="X67" s="683"/>
      <c r="Y67" s="683"/>
      <c r="Z67" s="684"/>
      <c r="AA67" s="682"/>
      <c r="AB67" s="683"/>
      <c r="AC67" s="683"/>
      <c r="AD67" s="683"/>
      <c r="AE67" s="684"/>
      <c r="AF67" s="812"/>
      <c r="AG67" s="774"/>
      <c r="AH67" s="774"/>
      <c r="AI67" s="774"/>
      <c r="AJ67" s="813"/>
      <c r="AK67" s="814"/>
      <c r="AL67" s="706"/>
      <c r="AM67" s="706"/>
      <c r="AN67" s="706"/>
      <c r="AO67" s="707"/>
      <c r="AP67" s="682"/>
      <c r="AQ67" s="683"/>
      <c r="AR67" s="683"/>
      <c r="AS67" s="683"/>
      <c r="AT67" s="684"/>
      <c r="AU67" s="682"/>
      <c r="AV67" s="683"/>
      <c r="AW67" s="683"/>
      <c r="AX67" s="683"/>
      <c r="AY67" s="684"/>
      <c r="AZ67" s="682"/>
      <c r="BA67" s="683"/>
      <c r="BB67" s="683"/>
      <c r="BC67" s="683"/>
      <c r="BD67" s="692"/>
      <c r="BE67" s="223"/>
      <c r="BF67" s="223"/>
      <c r="BG67" s="223"/>
      <c r="BH67" s="223"/>
      <c r="BI67" s="223"/>
      <c r="BJ67" s="223"/>
      <c r="BK67" s="223"/>
      <c r="BL67" s="223"/>
      <c r="BM67" s="223"/>
      <c r="BN67" s="223"/>
      <c r="BO67" s="223"/>
      <c r="BP67" s="223"/>
      <c r="BQ67" s="220">
        <v>61</v>
      </c>
      <c r="BR67" s="225"/>
      <c r="BS67" s="815"/>
      <c r="BT67" s="816"/>
      <c r="BU67" s="816"/>
      <c r="BV67" s="816"/>
      <c r="BW67" s="816"/>
      <c r="BX67" s="816"/>
      <c r="BY67" s="816"/>
      <c r="BZ67" s="816"/>
      <c r="CA67" s="816"/>
      <c r="CB67" s="816"/>
      <c r="CC67" s="816"/>
      <c r="CD67" s="816"/>
      <c r="CE67" s="816"/>
      <c r="CF67" s="816"/>
      <c r="CG67" s="821"/>
      <c r="CH67" s="818"/>
      <c r="CI67" s="819"/>
      <c r="CJ67" s="819"/>
      <c r="CK67" s="819"/>
      <c r="CL67" s="820"/>
      <c r="CM67" s="818"/>
      <c r="CN67" s="819"/>
      <c r="CO67" s="819"/>
      <c r="CP67" s="819"/>
      <c r="CQ67" s="820"/>
      <c r="CR67" s="818"/>
      <c r="CS67" s="819"/>
      <c r="CT67" s="819"/>
      <c r="CU67" s="819"/>
      <c r="CV67" s="820"/>
      <c r="CW67" s="818"/>
      <c r="CX67" s="819"/>
      <c r="CY67" s="819"/>
      <c r="CZ67" s="819"/>
      <c r="DA67" s="820"/>
      <c r="DB67" s="818"/>
      <c r="DC67" s="819"/>
      <c r="DD67" s="819"/>
      <c r="DE67" s="819"/>
      <c r="DF67" s="820"/>
      <c r="DG67" s="818"/>
      <c r="DH67" s="819"/>
      <c r="DI67" s="819"/>
      <c r="DJ67" s="819"/>
      <c r="DK67" s="820"/>
      <c r="DL67" s="818"/>
      <c r="DM67" s="819"/>
      <c r="DN67" s="819"/>
      <c r="DO67" s="819"/>
      <c r="DP67" s="820"/>
      <c r="DQ67" s="818"/>
      <c r="DR67" s="819"/>
      <c r="DS67" s="819"/>
      <c r="DT67" s="819"/>
      <c r="DU67" s="820"/>
      <c r="DV67" s="815"/>
      <c r="DW67" s="816"/>
      <c r="DX67" s="816"/>
      <c r="DY67" s="816"/>
      <c r="DZ67" s="817"/>
      <c r="EA67" s="211"/>
    </row>
    <row r="68" spans="1:131" ht="26.25" customHeight="1" thickTop="1" x14ac:dyDescent="0.15">
      <c r="A68" s="218">
        <v>1</v>
      </c>
      <c r="B68" s="825" t="s">
        <v>578</v>
      </c>
      <c r="C68" s="826"/>
      <c r="D68" s="826"/>
      <c r="E68" s="826"/>
      <c r="F68" s="826"/>
      <c r="G68" s="826"/>
      <c r="H68" s="826"/>
      <c r="I68" s="826"/>
      <c r="J68" s="826"/>
      <c r="K68" s="826"/>
      <c r="L68" s="826"/>
      <c r="M68" s="826"/>
      <c r="N68" s="826"/>
      <c r="O68" s="826"/>
      <c r="P68" s="827"/>
      <c r="Q68" s="828">
        <v>2864</v>
      </c>
      <c r="R68" s="822"/>
      <c r="S68" s="822"/>
      <c r="T68" s="822"/>
      <c r="U68" s="822"/>
      <c r="V68" s="822">
        <v>3136</v>
      </c>
      <c r="W68" s="822"/>
      <c r="X68" s="822"/>
      <c r="Y68" s="822"/>
      <c r="Z68" s="822"/>
      <c r="AA68" s="822">
        <v>-272</v>
      </c>
      <c r="AB68" s="822"/>
      <c r="AC68" s="822"/>
      <c r="AD68" s="822"/>
      <c r="AE68" s="822"/>
      <c r="AF68" s="822">
        <v>-85</v>
      </c>
      <c r="AG68" s="822"/>
      <c r="AH68" s="822"/>
      <c r="AI68" s="822"/>
      <c r="AJ68" s="822"/>
      <c r="AK68" s="822"/>
      <c r="AL68" s="822"/>
      <c r="AM68" s="822"/>
      <c r="AN68" s="822"/>
      <c r="AO68" s="822"/>
      <c r="AP68" s="822">
        <v>3552</v>
      </c>
      <c r="AQ68" s="822"/>
      <c r="AR68" s="822"/>
      <c r="AS68" s="822"/>
      <c r="AT68" s="822"/>
      <c r="AU68" s="822">
        <v>2771</v>
      </c>
      <c r="AV68" s="822"/>
      <c r="AW68" s="822"/>
      <c r="AX68" s="822"/>
      <c r="AY68" s="822"/>
      <c r="AZ68" s="823"/>
      <c r="BA68" s="823"/>
      <c r="BB68" s="823"/>
      <c r="BC68" s="823"/>
      <c r="BD68" s="824"/>
      <c r="BE68" s="223"/>
      <c r="BF68" s="223"/>
      <c r="BG68" s="223"/>
      <c r="BH68" s="223"/>
      <c r="BI68" s="223"/>
      <c r="BJ68" s="223"/>
      <c r="BK68" s="223"/>
      <c r="BL68" s="223"/>
      <c r="BM68" s="223"/>
      <c r="BN68" s="223"/>
      <c r="BO68" s="223"/>
      <c r="BP68" s="223"/>
      <c r="BQ68" s="220">
        <v>62</v>
      </c>
      <c r="BR68" s="225"/>
      <c r="BS68" s="815"/>
      <c r="BT68" s="816"/>
      <c r="BU68" s="816"/>
      <c r="BV68" s="816"/>
      <c r="BW68" s="816"/>
      <c r="BX68" s="816"/>
      <c r="BY68" s="816"/>
      <c r="BZ68" s="816"/>
      <c r="CA68" s="816"/>
      <c r="CB68" s="816"/>
      <c r="CC68" s="816"/>
      <c r="CD68" s="816"/>
      <c r="CE68" s="816"/>
      <c r="CF68" s="816"/>
      <c r="CG68" s="821"/>
      <c r="CH68" s="818"/>
      <c r="CI68" s="819"/>
      <c r="CJ68" s="819"/>
      <c r="CK68" s="819"/>
      <c r="CL68" s="820"/>
      <c r="CM68" s="818"/>
      <c r="CN68" s="819"/>
      <c r="CO68" s="819"/>
      <c r="CP68" s="819"/>
      <c r="CQ68" s="820"/>
      <c r="CR68" s="818"/>
      <c r="CS68" s="819"/>
      <c r="CT68" s="819"/>
      <c r="CU68" s="819"/>
      <c r="CV68" s="820"/>
      <c r="CW68" s="818"/>
      <c r="CX68" s="819"/>
      <c r="CY68" s="819"/>
      <c r="CZ68" s="819"/>
      <c r="DA68" s="820"/>
      <c r="DB68" s="818"/>
      <c r="DC68" s="819"/>
      <c r="DD68" s="819"/>
      <c r="DE68" s="819"/>
      <c r="DF68" s="820"/>
      <c r="DG68" s="818"/>
      <c r="DH68" s="819"/>
      <c r="DI68" s="819"/>
      <c r="DJ68" s="819"/>
      <c r="DK68" s="820"/>
      <c r="DL68" s="818"/>
      <c r="DM68" s="819"/>
      <c r="DN68" s="819"/>
      <c r="DO68" s="819"/>
      <c r="DP68" s="820"/>
      <c r="DQ68" s="818"/>
      <c r="DR68" s="819"/>
      <c r="DS68" s="819"/>
      <c r="DT68" s="819"/>
      <c r="DU68" s="820"/>
      <c r="DV68" s="815"/>
      <c r="DW68" s="816"/>
      <c r="DX68" s="816"/>
      <c r="DY68" s="816"/>
      <c r="DZ68" s="817"/>
      <c r="EA68" s="211"/>
    </row>
    <row r="69" spans="1:131" ht="26.25" customHeight="1" x14ac:dyDescent="0.15">
      <c r="A69" s="220">
        <v>2</v>
      </c>
      <c r="B69" s="829" t="s">
        <v>579</v>
      </c>
      <c r="C69" s="830"/>
      <c r="D69" s="830"/>
      <c r="E69" s="830"/>
      <c r="F69" s="830"/>
      <c r="G69" s="830"/>
      <c r="H69" s="830"/>
      <c r="I69" s="830"/>
      <c r="J69" s="830"/>
      <c r="K69" s="830"/>
      <c r="L69" s="830"/>
      <c r="M69" s="830"/>
      <c r="N69" s="830"/>
      <c r="O69" s="830"/>
      <c r="P69" s="831"/>
      <c r="Q69" s="832">
        <v>516</v>
      </c>
      <c r="R69" s="789"/>
      <c r="S69" s="789"/>
      <c r="T69" s="789"/>
      <c r="U69" s="789"/>
      <c r="V69" s="789">
        <v>526</v>
      </c>
      <c r="W69" s="789"/>
      <c r="X69" s="789"/>
      <c r="Y69" s="789"/>
      <c r="Z69" s="789"/>
      <c r="AA69" s="789">
        <v>13</v>
      </c>
      <c r="AB69" s="789"/>
      <c r="AC69" s="789"/>
      <c r="AD69" s="789"/>
      <c r="AE69" s="789"/>
      <c r="AF69" s="789">
        <v>13</v>
      </c>
      <c r="AG69" s="789"/>
      <c r="AH69" s="789"/>
      <c r="AI69" s="789"/>
      <c r="AJ69" s="789"/>
      <c r="AK69" s="789"/>
      <c r="AL69" s="789"/>
      <c r="AM69" s="789"/>
      <c r="AN69" s="789"/>
      <c r="AO69" s="789"/>
      <c r="AP69" s="789">
        <v>469</v>
      </c>
      <c r="AQ69" s="789"/>
      <c r="AR69" s="789"/>
      <c r="AS69" s="789"/>
      <c r="AT69" s="789"/>
      <c r="AU69" s="789">
        <v>159</v>
      </c>
      <c r="AV69" s="789"/>
      <c r="AW69" s="789"/>
      <c r="AX69" s="789"/>
      <c r="AY69" s="789"/>
      <c r="AZ69" s="786"/>
      <c r="BA69" s="786"/>
      <c r="BB69" s="786"/>
      <c r="BC69" s="786"/>
      <c r="BD69" s="787"/>
      <c r="BE69" s="223"/>
      <c r="BF69" s="223"/>
      <c r="BG69" s="223"/>
      <c r="BH69" s="223"/>
      <c r="BI69" s="223"/>
      <c r="BJ69" s="223"/>
      <c r="BK69" s="223"/>
      <c r="BL69" s="223"/>
      <c r="BM69" s="223"/>
      <c r="BN69" s="223"/>
      <c r="BO69" s="223"/>
      <c r="BP69" s="223"/>
      <c r="BQ69" s="220">
        <v>63</v>
      </c>
      <c r="BR69" s="225"/>
      <c r="BS69" s="815"/>
      <c r="BT69" s="816"/>
      <c r="BU69" s="816"/>
      <c r="BV69" s="816"/>
      <c r="BW69" s="816"/>
      <c r="BX69" s="816"/>
      <c r="BY69" s="816"/>
      <c r="BZ69" s="816"/>
      <c r="CA69" s="816"/>
      <c r="CB69" s="816"/>
      <c r="CC69" s="816"/>
      <c r="CD69" s="816"/>
      <c r="CE69" s="816"/>
      <c r="CF69" s="816"/>
      <c r="CG69" s="821"/>
      <c r="CH69" s="818"/>
      <c r="CI69" s="819"/>
      <c r="CJ69" s="819"/>
      <c r="CK69" s="819"/>
      <c r="CL69" s="820"/>
      <c r="CM69" s="818"/>
      <c r="CN69" s="819"/>
      <c r="CO69" s="819"/>
      <c r="CP69" s="819"/>
      <c r="CQ69" s="820"/>
      <c r="CR69" s="818"/>
      <c r="CS69" s="819"/>
      <c r="CT69" s="819"/>
      <c r="CU69" s="819"/>
      <c r="CV69" s="820"/>
      <c r="CW69" s="818"/>
      <c r="CX69" s="819"/>
      <c r="CY69" s="819"/>
      <c r="CZ69" s="819"/>
      <c r="DA69" s="820"/>
      <c r="DB69" s="818"/>
      <c r="DC69" s="819"/>
      <c r="DD69" s="819"/>
      <c r="DE69" s="819"/>
      <c r="DF69" s="820"/>
      <c r="DG69" s="818"/>
      <c r="DH69" s="819"/>
      <c r="DI69" s="819"/>
      <c r="DJ69" s="819"/>
      <c r="DK69" s="820"/>
      <c r="DL69" s="818"/>
      <c r="DM69" s="819"/>
      <c r="DN69" s="819"/>
      <c r="DO69" s="819"/>
      <c r="DP69" s="820"/>
      <c r="DQ69" s="818"/>
      <c r="DR69" s="819"/>
      <c r="DS69" s="819"/>
      <c r="DT69" s="819"/>
      <c r="DU69" s="820"/>
      <c r="DV69" s="815"/>
      <c r="DW69" s="816"/>
      <c r="DX69" s="816"/>
      <c r="DY69" s="816"/>
      <c r="DZ69" s="817"/>
      <c r="EA69" s="211"/>
    </row>
    <row r="70" spans="1:131" ht="26.25" customHeight="1" x14ac:dyDescent="0.15">
      <c r="A70" s="220">
        <v>3</v>
      </c>
      <c r="B70" s="829" t="s">
        <v>580</v>
      </c>
      <c r="C70" s="830"/>
      <c r="D70" s="830"/>
      <c r="E70" s="830"/>
      <c r="F70" s="830"/>
      <c r="G70" s="830"/>
      <c r="H70" s="830"/>
      <c r="I70" s="830"/>
      <c r="J70" s="830"/>
      <c r="K70" s="830"/>
      <c r="L70" s="830"/>
      <c r="M70" s="830"/>
      <c r="N70" s="830"/>
      <c r="O70" s="830"/>
      <c r="P70" s="831"/>
      <c r="Q70" s="832">
        <v>248</v>
      </c>
      <c r="R70" s="789"/>
      <c r="S70" s="789"/>
      <c r="T70" s="789"/>
      <c r="U70" s="789"/>
      <c r="V70" s="789">
        <v>243</v>
      </c>
      <c r="W70" s="789"/>
      <c r="X70" s="789"/>
      <c r="Y70" s="789"/>
      <c r="Z70" s="789"/>
      <c r="AA70" s="789">
        <v>5</v>
      </c>
      <c r="AB70" s="789"/>
      <c r="AC70" s="789"/>
      <c r="AD70" s="789"/>
      <c r="AE70" s="789"/>
      <c r="AF70" s="789">
        <v>5</v>
      </c>
      <c r="AG70" s="789"/>
      <c r="AH70" s="789"/>
      <c r="AI70" s="789"/>
      <c r="AJ70" s="789"/>
      <c r="AK70" s="789">
        <v>37</v>
      </c>
      <c r="AL70" s="789"/>
      <c r="AM70" s="789"/>
      <c r="AN70" s="789"/>
      <c r="AO70" s="789"/>
      <c r="AP70" s="789"/>
      <c r="AQ70" s="789"/>
      <c r="AR70" s="789"/>
      <c r="AS70" s="789"/>
      <c r="AT70" s="789"/>
      <c r="AU70" s="789"/>
      <c r="AV70" s="789"/>
      <c r="AW70" s="789"/>
      <c r="AX70" s="789"/>
      <c r="AY70" s="789"/>
      <c r="AZ70" s="786"/>
      <c r="BA70" s="786"/>
      <c r="BB70" s="786"/>
      <c r="BC70" s="786"/>
      <c r="BD70" s="787"/>
      <c r="BE70" s="223"/>
      <c r="BF70" s="223"/>
      <c r="BG70" s="223"/>
      <c r="BH70" s="223"/>
      <c r="BI70" s="223"/>
      <c r="BJ70" s="223"/>
      <c r="BK70" s="223"/>
      <c r="BL70" s="223"/>
      <c r="BM70" s="223"/>
      <c r="BN70" s="223"/>
      <c r="BO70" s="223"/>
      <c r="BP70" s="223"/>
      <c r="BQ70" s="220">
        <v>64</v>
      </c>
      <c r="BR70" s="225"/>
      <c r="BS70" s="815"/>
      <c r="BT70" s="816"/>
      <c r="BU70" s="816"/>
      <c r="BV70" s="816"/>
      <c r="BW70" s="816"/>
      <c r="BX70" s="816"/>
      <c r="BY70" s="816"/>
      <c r="BZ70" s="816"/>
      <c r="CA70" s="816"/>
      <c r="CB70" s="816"/>
      <c r="CC70" s="816"/>
      <c r="CD70" s="816"/>
      <c r="CE70" s="816"/>
      <c r="CF70" s="816"/>
      <c r="CG70" s="821"/>
      <c r="CH70" s="818"/>
      <c r="CI70" s="819"/>
      <c r="CJ70" s="819"/>
      <c r="CK70" s="819"/>
      <c r="CL70" s="820"/>
      <c r="CM70" s="818"/>
      <c r="CN70" s="819"/>
      <c r="CO70" s="819"/>
      <c r="CP70" s="819"/>
      <c r="CQ70" s="820"/>
      <c r="CR70" s="818"/>
      <c r="CS70" s="819"/>
      <c r="CT70" s="819"/>
      <c r="CU70" s="819"/>
      <c r="CV70" s="820"/>
      <c r="CW70" s="818"/>
      <c r="CX70" s="819"/>
      <c r="CY70" s="819"/>
      <c r="CZ70" s="819"/>
      <c r="DA70" s="820"/>
      <c r="DB70" s="818"/>
      <c r="DC70" s="819"/>
      <c r="DD70" s="819"/>
      <c r="DE70" s="819"/>
      <c r="DF70" s="820"/>
      <c r="DG70" s="818"/>
      <c r="DH70" s="819"/>
      <c r="DI70" s="819"/>
      <c r="DJ70" s="819"/>
      <c r="DK70" s="820"/>
      <c r="DL70" s="818"/>
      <c r="DM70" s="819"/>
      <c r="DN70" s="819"/>
      <c r="DO70" s="819"/>
      <c r="DP70" s="820"/>
      <c r="DQ70" s="818"/>
      <c r="DR70" s="819"/>
      <c r="DS70" s="819"/>
      <c r="DT70" s="819"/>
      <c r="DU70" s="820"/>
      <c r="DV70" s="815"/>
      <c r="DW70" s="816"/>
      <c r="DX70" s="816"/>
      <c r="DY70" s="816"/>
      <c r="DZ70" s="817"/>
      <c r="EA70" s="211"/>
    </row>
    <row r="71" spans="1:131" ht="26.25" customHeight="1" x14ac:dyDescent="0.15">
      <c r="A71" s="220">
        <v>4</v>
      </c>
      <c r="B71" s="829" t="s">
        <v>581</v>
      </c>
      <c r="C71" s="830"/>
      <c r="D71" s="830"/>
      <c r="E71" s="830"/>
      <c r="F71" s="830"/>
      <c r="G71" s="830"/>
      <c r="H71" s="830"/>
      <c r="I71" s="830"/>
      <c r="J71" s="830"/>
      <c r="K71" s="830"/>
      <c r="L71" s="830"/>
      <c r="M71" s="830"/>
      <c r="N71" s="830"/>
      <c r="O71" s="830"/>
      <c r="P71" s="831"/>
      <c r="Q71" s="832">
        <v>428</v>
      </c>
      <c r="R71" s="789"/>
      <c r="S71" s="789"/>
      <c r="T71" s="789"/>
      <c r="U71" s="789"/>
      <c r="V71" s="789">
        <v>394</v>
      </c>
      <c r="W71" s="789"/>
      <c r="X71" s="789"/>
      <c r="Y71" s="789"/>
      <c r="Z71" s="789"/>
      <c r="AA71" s="789">
        <v>34</v>
      </c>
      <c r="AB71" s="789"/>
      <c r="AC71" s="789"/>
      <c r="AD71" s="789"/>
      <c r="AE71" s="789"/>
      <c r="AF71" s="789">
        <v>34</v>
      </c>
      <c r="AG71" s="789"/>
      <c r="AH71" s="789"/>
      <c r="AI71" s="789"/>
      <c r="AJ71" s="789"/>
      <c r="AK71" s="789">
        <v>5</v>
      </c>
      <c r="AL71" s="789"/>
      <c r="AM71" s="789"/>
      <c r="AN71" s="789"/>
      <c r="AO71" s="789"/>
      <c r="AP71" s="789"/>
      <c r="AQ71" s="789"/>
      <c r="AR71" s="789"/>
      <c r="AS71" s="789"/>
      <c r="AT71" s="789"/>
      <c r="AU71" s="789"/>
      <c r="AV71" s="789"/>
      <c r="AW71" s="789"/>
      <c r="AX71" s="789"/>
      <c r="AY71" s="789"/>
      <c r="AZ71" s="786"/>
      <c r="BA71" s="786"/>
      <c r="BB71" s="786"/>
      <c r="BC71" s="786"/>
      <c r="BD71" s="787"/>
      <c r="BE71" s="223"/>
      <c r="BF71" s="223"/>
      <c r="BG71" s="223"/>
      <c r="BH71" s="223"/>
      <c r="BI71" s="223"/>
      <c r="BJ71" s="223"/>
      <c r="BK71" s="223"/>
      <c r="BL71" s="223"/>
      <c r="BM71" s="223"/>
      <c r="BN71" s="223"/>
      <c r="BO71" s="223"/>
      <c r="BP71" s="223"/>
      <c r="BQ71" s="220">
        <v>65</v>
      </c>
      <c r="BR71" s="225"/>
      <c r="BS71" s="815"/>
      <c r="BT71" s="816"/>
      <c r="BU71" s="816"/>
      <c r="BV71" s="816"/>
      <c r="BW71" s="816"/>
      <c r="BX71" s="816"/>
      <c r="BY71" s="816"/>
      <c r="BZ71" s="816"/>
      <c r="CA71" s="816"/>
      <c r="CB71" s="816"/>
      <c r="CC71" s="816"/>
      <c r="CD71" s="816"/>
      <c r="CE71" s="816"/>
      <c r="CF71" s="816"/>
      <c r="CG71" s="821"/>
      <c r="CH71" s="818"/>
      <c r="CI71" s="819"/>
      <c r="CJ71" s="819"/>
      <c r="CK71" s="819"/>
      <c r="CL71" s="820"/>
      <c r="CM71" s="818"/>
      <c r="CN71" s="819"/>
      <c r="CO71" s="819"/>
      <c r="CP71" s="819"/>
      <c r="CQ71" s="820"/>
      <c r="CR71" s="818"/>
      <c r="CS71" s="819"/>
      <c r="CT71" s="819"/>
      <c r="CU71" s="819"/>
      <c r="CV71" s="820"/>
      <c r="CW71" s="818"/>
      <c r="CX71" s="819"/>
      <c r="CY71" s="819"/>
      <c r="CZ71" s="819"/>
      <c r="DA71" s="820"/>
      <c r="DB71" s="818"/>
      <c r="DC71" s="819"/>
      <c r="DD71" s="819"/>
      <c r="DE71" s="819"/>
      <c r="DF71" s="820"/>
      <c r="DG71" s="818"/>
      <c r="DH71" s="819"/>
      <c r="DI71" s="819"/>
      <c r="DJ71" s="819"/>
      <c r="DK71" s="820"/>
      <c r="DL71" s="818"/>
      <c r="DM71" s="819"/>
      <c r="DN71" s="819"/>
      <c r="DO71" s="819"/>
      <c r="DP71" s="820"/>
      <c r="DQ71" s="818"/>
      <c r="DR71" s="819"/>
      <c r="DS71" s="819"/>
      <c r="DT71" s="819"/>
      <c r="DU71" s="820"/>
      <c r="DV71" s="815"/>
      <c r="DW71" s="816"/>
      <c r="DX71" s="816"/>
      <c r="DY71" s="816"/>
      <c r="DZ71" s="817"/>
      <c r="EA71" s="211"/>
    </row>
    <row r="72" spans="1:131" ht="26.25" customHeight="1" x14ac:dyDescent="0.15">
      <c r="A72" s="220">
        <v>5</v>
      </c>
      <c r="B72" s="829" t="s">
        <v>582</v>
      </c>
      <c r="C72" s="830"/>
      <c r="D72" s="830"/>
      <c r="E72" s="830"/>
      <c r="F72" s="830"/>
      <c r="G72" s="830"/>
      <c r="H72" s="830"/>
      <c r="I72" s="830"/>
      <c r="J72" s="830"/>
      <c r="K72" s="830"/>
      <c r="L72" s="830"/>
      <c r="M72" s="830"/>
      <c r="N72" s="830"/>
      <c r="O72" s="830"/>
      <c r="P72" s="831"/>
      <c r="Q72" s="832">
        <v>891</v>
      </c>
      <c r="R72" s="789"/>
      <c r="S72" s="789"/>
      <c r="T72" s="789"/>
      <c r="U72" s="789"/>
      <c r="V72" s="789">
        <v>853</v>
      </c>
      <c r="W72" s="789"/>
      <c r="X72" s="789"/>
      <c r="Y72" s="789"/>
      <c r="Z72" s="789"/>
      <c r="AA72" s="789">
        <v>38</v>
      </c>
      <c r="AB72" s="789"/>
      <c r="AC72" s="789"/>
      <c r="AD72" s="789"/>
      <c r="AE72" s="789"/>
      <c r="AF72" s="789">
        <v>38</v>
      </c>
      <c r="AG72" s="789"/>
      <c r="AH72" s="789"/>
      <c r="AI72" s="789"/>
      <c r="AJ72" s="789"/>
      <c r="AK72" s="789"/>
      <c r="AL72" s="789"/>
      <c r="AM72" s="789"/>
      <c r="AN72" s="789"/>
      <c r="AO72" s="789"/>
      <c r="AP72" s="789"/>
      <c r="AQ72" s="789"/>
      <c r="AR72" s="789"/>
      <c r="AS72" s="789"/>
      <c r="AT72" s="789"/>
      <c r="AU72" s="789"/>
      <c r="AV72" s="789"/>
      <c r="AW72" s="789"/>
      <c r="AX72" s="789"/>
      <c r="AY72" s="789"/>
      <c r="AZ72" s="786"/>
      <c r="BA72" s="786"/>
      <c r="BB72" s="786"/>
      <c r="BC72" s="786"/>
      <c r="BD72" s="787"/>
      <c r="BE72" s="223"/>
      <c r="BF72" s="223"/>
      <c r="BG72" s="223"/>
      <c r="BH72" s="223"/>
      <c r="BI72" s="223"/>
      <c r="BJ72" s="223"/>
      <c r="BK72" s="223"/>
      <c r="BL72" s="223"/>
      <c r="BM72" s="223"/>
      <c r="BN72" s="223"/>
      <c r="BO72" s="223"/>
      <c r="BP72" s="223"/>
      <c r="BQ72" s="220">
        <v>66</v>
      </c>
      <c r="BR72" s="225"/>
      <c r="BS72" s="815"/>
      <c r="BT72" s="816"/>
      <c r="BU72" s="816"/>
      <c r="BV72" s="816"/>
      <c r="BW72" s="816"/>
      <c r="BX72" s="816"/>
      <c r="BY72" s="816"/>
      <c r="BZ72" s="816"/>
      <c r="CA72" s="816"/>
      <c r="CB72" s="816"/>
      <c r="CC72" s="816"/>
      <c r="CD72" s="816"/>
      <c r="CE72" s="816"/>
      <c r="CF72" s="816"/>
      <c r="CG72" s="821"/>
      <c r="CH72" s="818"/>
      <c r="CI72" s="819"/>
      <c r="CJ72" s="819"/>
      <c r="CK72" s="819"/>
      <c r="CL72" s="820"/>
      <c r="CM72" s="818"/>
      <c r="CN72" s="819"/>
      <c r="CO72" s="819"/>
      <c r="CP72" s="819"/>
      <c r="CQ72" s="820"/>
      <c r="CR72" s="818"/>
      <c r="CS72" s="819"/>
      <c r="CT72" s="819"/>
      <c r="CU72" s="819"/>
      <c r="CV72" s="820"/>
      <c r="CW72" s="818"/>
      <c r="CX72" s="819"/>
      <c r="CY72" s="819"/>
      <c r="CZ72" s="819"/>
      <c r="DA72" s="820"/>
      <c r="DB72" s="818"/>
      <c r="DC72" s="819"/>
      <c r="DD72" s="819"/>
      <c r="DE72" s="819"/>
      <c r="DF72" s="820"/>
      <c r="DG72" s="818"/>
      <c r="DH72" s="819"/>
      <c r="DI72" s="819"/>
      <c r="DJ72" s="819"/>
      <c r="DK72" s="820"/>
      <c r="DL72" s="818"/>
      <c r="DM72" s="819"/>
      <c r="DN72" s="819"/>
      <c r="DO72" s="819"/>
      <c r="DP72" s="820"/>
      <c r="DQ72" s="818"/>
      <c r="DR72" s="819"/>
      <c r="DS72" s="819"/>
      <c r="DT72" s="819"/>
      <c r="DU72" s="820"/>
      <c r="DV72" s="815"/>
      <c r="DW72" s="816"/>
      <c r="DX72" s="816"/>
      <c r="DY72" s="816"/>
      <c r="DZ72" s="817"/>
      <c r="EA72" s="211"/>
    </row>
    <row r="73" spans="1:131" ht="26.25" customHeight="1" x14ac:dyDescent="0.15">
      <c r="A73" s="220">
        <v>6</v>
      </c>
      <c r="B73" s="829" t="s">
        <v>583</v>
      </c>
      <c r="C73" s="830"/>
      <c r="D73" s="830"/>
      <c r="E73" s="830"/>
      <c r="F73" s="830"/>
      <c r="G73" s="830"/>
      <c r="H73" s="830"/>
      <c r="I73" s="830"/>
      <c r="J73" s="830"/>
      <c r="K73" s="830"/>
      <c r="L73" s="830"/>
      <c r="M73" s="830"/>
      <c r="N73" s="830"/>
      <c r="O73" s="830"/>
      <c r="P73" s="831"/>
      <c r="Q73" s="832">
        <v>8850</v>
      </c>
      <c r="R73" s="789"/>
      <c r="S73" s="789"/>
      <c r="T73" s="789"/>
      <c r="U73" s="789"/>
      <c r="V73" s="789">
        <v>7338</v>
      </c>
      <c r="W73" s="789"/>
      <c r="X73" s="789"/>
      <c r="Y73" s="789"/>
      <c r="Z73" s="789"/>
      <c r="AA73" s="789">
        <v>1512</v>
      </c>
      <c r="AB73" s="789"/>
      <c r="AC73" s="789"/>
      <c r="AD73" s="789"/>
      <c r="AE73" s="789"/>
      <c r="AF73" s="789">
        <v>1512</v>
      </c>
      <c r="AG73" s="789"/>
      <c r="AH73" s="789"/>
      <c r="AI73" s="789"/>
      <c r="AJ73" s="789"/>
      <c r="AK73" s="789"/>
      <c r="AL73" s="789"/>
      <c r="AM73" s="789"/>
      <c r="AN73" s="789"/>
      <c r="AO73" s="789"/>
      <c r="AP73" s="789"/>
      <c r="AQ73" s="789"/>
      <c r="AR73" s="789"/>
      <c r="AS73" s="789"/>
      <c r="AT73" s="789"/>
      <c r="AU73" s="789"/>
      <c r="AV73" s="789"/>
      <c r="AW73" s="789"/>
      <c r="AX73" s="789"/>
      <c r="AY73" s="789"/>
      <c r="AZ73" s="786"/>
      <c r="BA73" s="786"/>
      <c r="BB73" s="786"/>
      <c r="BC73" s="786"/>
      <c r="BD73" s="787"/>
      <c r="BE73" s="223"/>
      <c r="BF73" s="223"/>
      <c r="BG73" s="223"/>
      <c r="BH73" s="223"/>
      <c r="BI73" s="223"/>
      <c r="BJ73" s="223"/>
      <c r="BK73" s="223"/>
      <c r="BL73" s="223"/>
      <c r="BM73" s="223"/>
      <c r="BN73" s="223"/>
      <c r="BO73" s="223"/>
      <c r="BP73" s="223"/>
      <c r="BQ73" s="220">
        <v>67</v>
      </c>
      <c r="BR73" s="225"/>
      <c r="BS73" s="815"/>
      <c r="BT73" s="816"/>
      <c r="BU73" s="816"/>
      <c r="BV73" s="816"/>
      <c r="BW73" s="816"/>
      <c r="BX73" s="816"/>
      <c r="BY73" s="816"/>
      <c r="BZ73" s="816"/>
      <c r="CA73" s="816"/>
      <c r="CB73" s="816"/>
      <c r="CC73" s="816"/>
      <c r="CD73" s="816"/>
      <c r="CE73" s="816"/>
      <c r="CF73" s="816"/>
      <c r="CG73" s="821"/>
      <c r="CH73" s="818"/>
      <c r="CI73" s="819"/>
      <c r="CJ73" s="819"/>
      <c r="CK73" s="819"/>
      <c r="CL73" s="820"/>
      <c r="CM73" s="818"/>
      <c r="CN73" s="819"/>
      <c r="CO73" s="819"/>
      <c r="CP73" s="819"/>
      <c r="CQ73" s="820"/>
      <c r="CR73" s="818"/>
      <c r="CS73" s="819"/>
      <c r="CT73" s="819"/>
      <c r="CU73" s="819"/>
      <c r="CV73" s="820"/>
      <c r="CW73" s="818"/>
      <c r="CX73" s="819"/>
      <c r="CY73" s="819"/>
      <c r="CZ73" s="819"/>
      <c r="DA73" s="820"/>
      <c r="DB73" s="818"/>
      <c r="DC73" s="819"/>
      <c r="DD73" s="819"/>
      <c r="DE73" s="819"/>
      <c r="DF73" s="820"/>
      <c r="DG73" s="818"/>
      <c r="DH73" s="819"/>
      <c r="DI73" s="819"/>
      <c r="DJ73" s="819"/>
      <c r="DK73" s="820"/>
      <c r="DL73" s="818"/>
      <c r="DM73" s="819"/>
      <c r="DN73" s="819"/>
      <c r="DO73" s="819"/>
      <c r="DP73" s="820"/>
      <c r="DQ73" s="818"/>
      <c r="DR73" s="819"/>
      <c r="DS73" s="819"/>
      <c r="DT73" s="819"/>
      <c r="DU73" s="820"/>
      <c r="DV73" s="815"/>
      <c r="DW73" s="816"/>
      <c r="DX73" s="816"/>
      <c r="DY73" s="816"/>
      <c r="DZ73" s="817"/>
      <c r="EA73" s="211"/>
    </row>
    <row r="74" spans="1:131" ht="26.25" customHeight="1" x14ac:dyDescent="0.15">
      <c r="A74" s="220">
        <v>7</v>
      </c>
      <c r="B74" s="829" t="s">
        <v>584</v>
      </c>
      <c r="C74" s="830"/>
      <c r="D74" s="830"/>
      <c r="E74" s="830"/>
      <c r="F74" s="830"/>
      <c r="G74" s="830"/>
      <c r="H74" s="830"/>
      <c r="I74" s="830"/>
      <c r="J74" s="830"/>
      <c r="K74" s="830"/>
      <c r="L74" s="830"/>
      <c r="M74" s="830"/>
      <c r="N74" s="830"/>
      <c r="O74" s="830"/>
      <c r="P74" s="831"/>
      <c r="Q74" s="832">
        <v>141</v>
      </c>
      <c r="R74" s="789"/>
      <c r="S74" s="789"/>
      <c r="T74" s="789"/>
      <c r="U74" s="789"/>
      <c r="V74" s="789">
        <v>140</v>
      </c>
      <c r="W74" s="789"/>
      <c r="X74" s="789"/>
      <c r="Y74" s="789"/>
      <c r="Z74" s="789"/>
      <c r="AA74" s="789">
        <v>1</v>
      </c>
      <c r="AB74" s="789"/>
      <c r="AC74" s="789"/>
      <c r="AD74" s="789"/>
      <c r="AE74" s="789"/>
      <c r="AF74" s="789">
        <v>1</v>
      </c>
      <c r="AG74" s="789"/>
      <c r="AH74" s="789"/>
      <c r="AI74" s="789"/>
      <c r="AJ74" s="789"/>
      <c r="AK74" s="789">
        <v>17</v>
      </c>
      <c r="AL74" s="789"/>
      <c r="AM74" s="789"/>
      <c r="AN74" s="789"/>
      <c r="AO74" s="789"/>
      <c r="AP74" s="789"/>
      <c r="AQ74" s="789"/>
      <c r="AR74" s="789"/>
      <c r="AS74" s="789"/>
      <c r="AT74" s="789"/>
      <c r="AU74" s="789"/>
      <c r="AV74" s="789"/>
      <c r="AW74" s="789"/>
      <c r="AX74" s="789"/>
      <c r="AY74" s="789"/>
      <c r="AZ74" s="786"/>
      <c r="BA74" s="786"/>
      <c r="BB74" s="786"/>
      <c r="BC74" s="786"/>
      <c r="BD74" s="787"/>
      <c r="BE74" s="223"/>
      <c r="BF74" s="223"/>
      <c r="BG74" s="223"/>
      <c r="BH74" s="223"/>
      <c r="BI74" s="223"/>
      <c r="BJ74" s="223"/>
      <c r="BK74" s="223"/>
      <c r="BL74" s="223"/>
      <c r="BM74" s="223"/>
      <c r="BN74" s="223"/>
      <c r="BO74" s="223"/>
      <c r="BP74" s="223"/>
      <c r="BQ74" s="220">
        <v>68</v>
      </c>
      <c r="BR74" s="225"/>
      <c r="BS74" s="815"/>
      <c r="BT74" s="816"/>
      <c r="BU74" s="816"/>
      <c r="BV74" s="816"/>
      <c r="BW74" s="816"/>
      <c r="BX74" s="816"/>
      <c r="BY74" s="816"/>
      <c r="BZ74" s="816"/>
      <c r="CA74" s="816"/>
      <c r="CB74" s="816"/>
      <c r="CC74" s="816"/>
      <c r="CD74" s="816"/>
      <c r="CE74" s="816"/>
      <c r="CF74" s="816"/>
      <c r="CG74" s="821"/>
      <c r="CH74" s="818"/>
      <c r="CI74" s="819"/>
      <c r="CJ74" s="819"/>
      <c r="CK74" s="819"/>
      <c r="CL74" s="820"/>
      <c r="CM74" s="818"/>
      <c r="CN74" s="819"/>
      <c r="CO74" s="819"/>
      <c r="CP74" s="819"/>
      <c r="CQ74" s="820"/>
      <c r="CR74" s="818"/>
      <c r="CS74" s="819"/>
      <c r="CT74" s="819"/>
      <c r="CU74" s="819"/>
      <c r="CV74" s="820"/>
      <c r="CW74" s="818"/>
      <c r="CX74" s="819"/>
      <c r="CY74" s="819"/>
      <c r="CZ74" s="819"/>
      <c r="DA74" s="820"/>
      <c r="DB74" s="818"/>
      <c r="DC74" s="819"/>
      <c r="DD74" s="819"/>
      <c r="DE74" s="819"/>
      <c r="DF74" s="820"/>
      <c r="DG74" s="818"/>
      <c r="DH74" s="819"/>
      <c r="DI74" s="819"/>
      <c r="DJ74" s="819"/>
      <c r="DK74" s="820"/>
      <c r="DL74" s="818"/>
      <c r="DM74" s="819"/>
      <c r="DN74" s="819"/>
      <c r="DO74" s="819"/>
      <c r="DP74" s="820"/>
      <c r="DQ74" s="818"/>
      <c r="DR74" s="819"/>
      <c r="DS74" s="819"/>
      <c r="DT74" s="819"/>
      <c r="DU74" s="820"/>
      <c r="DV74" s="815"/>
      <c r="DW74" s="816"/>
      <c r="DX74" s="816"/>
      <c r="DY74" s="816"/>
      <c r="DZ74" s="817"/>
      <c r="EA74" s="211"/>
    </row>
    <row r="75" spans="1:131" ht="26.25" customHeight="1" x14ac:dyDescent="0.15">
      <c r="A75" s="220">
        <v>8</v>
      </c>
      <c r="B75" s="829" t="s">
        <v>585</v>
      </c>
      <c r="C75" s="830"/>
      <c r="D75" s="830"/>
      <c r="E75" s="830"/>
      <c r="F75" s="830"/>
      <c r="G75" s="830"/>
      <c r="H75" s="830"/>
      <c r="I75" s="830"/>
      <c r="J75" s="830"/>
      <c r="K75" s="830"/>
      <c r="L75" s="830"/>
      <c r="M75" s="830"/>
      <c r="N75" s="830"/>
      <c r="O75" s="830"/>
      <c r="P75" s="831"/>
      <c r="Q75" s="833">
        <v>145875</v>
      </c>
      <c r="R75" s="834"/>
      <c r="S75" s="834"/>
      <c r="T75" s="834"/>
      <c r="U75" s="788"/>
      <c r="V75" s="835">
        <v>144159</v>
      </c>
      <c r="W75" s="834"/>
      <c r="X75" s="834"/>
      <c r="Y75" s="834"/>
      <c r="Z75" s="788"/>
      <c r="AA75" s="835">
        <v>1716</v>
      </c>
      <c r="AB75" s="834"/>
      <c r="AC75" s="834"/>
      <c r="AD75" s="834"/>
      <c r="AE75" s="788"/>
      <c r="AF75" s="835">
        <v>1716</v>
      </c>
      <c r="AG75" s="834"/>
      <c r="AH75" s="834"/>
      <c r="AI75" s="834"/>
      <c r="AJ75" s="788"/>
      <c r="AK75" s="835">
        <v>26</v>
      </c>
      <c r="AL75" s="834"/>
      <c r="AM75" s="834"/>
      <c r="AN75" s="834"/>
      <c r="AO75" s="788"/>
      <c r="AP75" s="835"/>
      <c r="AQ75" s="834"/>
      <c r="AR75" s="834"/>
      <c r="AS75" s="834"/>
      <c r="AT75" s="788"/>
      <c r="AU75" s="835"/>
      <c r="AV75" s="834"/>
      <c r="AW75" s="834"/>
      <c r="AX75" s="834"/>
      <c r="AY75" s="788"/>
      <c r="AZ75" s="786"/>
      <c r="BA75" s="786"/>
      <c r="BB75" s="786"/>
      <c r="BC75" s="786"/>
      <c r="BD75" s="787"/>
      <c r="BE75" s="223"/>
      <c r="BF75" s="223"/>
      <c r="BG75" s="223"/>
      <c r="BH75" s="223"/>
      <c r="BI75" s="223"/>
      <c r="BJ75" s="223"/>
      <c r="BK75" s="223"/>
      <c r="BL75" s="223"/>
      <c r="BM75" s="223"/>
      <c r="BN75" s="223"/>
      <c r="BO75" s="223"/>
      <c r="BP75" s="223"/>
      <c r="BQ75" s="220">
        <v>69</v>
      </c>
      <c r="BR75" s="225"/>
      <c r="BS75" s="815"/>
      <c r="BT75" s="816"/>
      <c r="BU75" s="816"/>
      <c r="BV75" s="816"/>
      <c r="BW75" s="816"/>
      <c r="BX75" s="816"/>
      <c r="BY75" s="816"/>
      <c r="BZ75" s="816"/>
      <c r="CA75" s="816"/>
      <c r="CB75" s="816"/>
      <c r="CC75" s="816"/>
      <c r="CD75" s="816"/>
      <c r="CE75" s="816"/>
      <c r="CF75" s="816"/>
      <c r="CG75" s="821"/>
      <c r="CH75" s="818"/>
      <c r="CI75" s="819"/>
      <c r="CJ75" s="819"/>
      <c r="CK75" s="819"/>
      <c r="CL75" s="820"/>
      <c r="CM75" s="818"/>
      <c r="CN75" s="819"/>
      <c r="CO75" s="819"/>
      <c r="CP75" s="819"/>
      <c r="CQ75" s="820"/>
      <c r="CR75" s="818"/>
      <c r="CS75" s="819"/>
      <c r="CT75" s="819"/>
      <c r="CU75" s="819"/>
      <c r="CV75" s="820"/>
      <c r="CW75" s="818"/>
      <c r="CX75" s="819"/>
      <c r="CY75" s="819"/>
      <c r="CZ75" s="819"/>
      <c r="DA75" s="820"/>
      <c r="DB75" s="818"/>
      <c r="DC75" s="819"/>
      <c r="DD75" s="819"/>
      <c r="DE75" s="819"/>
      <c r="DF75" s="820"/>
      <c r="DG75" s="818"/>
      <c r="DH75" s="819"/>
      <c r="DI75" s="819"/>
      <c r="DJ75" s="819"/>
      <c r="DK75" s="820"/>
      <c r="DL75" s="818"/>
      <c r="DM75" s="819"/>
      <c r="DN75" s="819"/>
      <c r="DO75" s="819"/>
      <c r="DP75" s="820"/>
      <c r="DQ75" s="818"/>
      <c r="DR75" s="819"/>
      <c r="DS75" s="819"/>
      <c r="DT75" s="819"/>
      <c r="DU75" s="820"/>
      <c r="DV75" s="815"/>
      <c r="DW75" s="816"/>
      <c r="DX75" s="816"/>
      <c r="DY75" s="816"/>
      <c r="DZ75" s="817"/>
      <c r="EA75" s="211"/>
    </row>
    <row r="76" spans="1:131" ht="26.25" customHeight="1" x14ac:dyDescent="0.15">
      <c r="A76" s="220">
        <v>9</v>
      </c>
      <c r="B76" s="829"/>
      <c r="C76" s="830"/>
      <c r="D76" s="830"/>
      <c r="E76" s="830"/>
      <c r="F76" s="830"/>
      <c r="G76" s="830"/>
      <c r="H76" s="830"/>
      <c r="I76" s="830"/>
      <c r="J76" s="830"/>
      <c r="K76" s="830"/>
      <c r="L76" s="830"/>
      <c r="M76" s="830"/>
      <c r="N76" s="830"/>
      <c r="O76" s="830"/>
      <c r="P76" s="831"/>
      <c r="Q76" s="833"/>
      <c r="R76" s="834"/>
      <c r="S76" s="834"/>
      <c r="T76" s="834"/>
      <c r="U76" s="788"/>
      <c r="V76" s="835"/>
      <c r="W76" s="834"/>
      <c r="X76" s="834"/>
      <c r="Y76" s="834"/>
      <c r="Z76" s="788"/>
      <c r="AA76" s="835"/>
      <c r="AB76" s="834"/>
      <c r="AC76" s="834"/>
      <c r="AD76" s="834"/>
      <c r="AE76" s="788"/>
      <c r="AF76" s="835"/>
      <c r="AG76" s="834"/>
      <c r="AH76" s="834"/>
      <c r="AI76" s="834"/>
      <c r="AJ76" s="788"/>
      <c r="AK76" s="835"/>
      <c r="AL76" s="834"/>
      <c r="AM76" s="834"/>
      <c r="AN76" s="834"/>
      <c r="AO76" s="788"/>
      <c r="AP76" s="835"/>
      <c r="AQ76" s="834"/>
      <c r="AR76" s="834"/>
      <c r="AS76" s="834"/>
      <c r="AT76" s="788"/>
      <c r="AU76" s="835"/>
      <c r="AV76" s="834"/>
      <c r="AW76" s="834"/>
      <c r="AX76" s="834"/>
      <c r="AY76" s="788"/>
      <c r="AZ76" s="786"/>
      <c r="BA76" s="786"/>
      <c r="BB76" s="786"/>
      <c r="BC76" s="786"/>
      <c r="BD76" s="787"/>
      <c r="BE76" s="223"/>
      <c r="BF76" s="223"/>
      <c r="BG76" s="223"/>
      <c r="BH76" s="223"/>
      <c r="BI76" s="223"/>
      <c r="BJ76" s="223"/>
      <c r="BK76" s="223"/>
      <c r="BL76" s="223"/>
      <c r="BM76" s="223"/>
      <c r="BN76" s="223"/>
      <c r="BO76" s="223"/>
      <c r="BP76" s="223"/>
      <c r="BQ76" s="220">
        <v>70</v>
      </c>
      <c r="BR76" s="225"/>
      <c r="BS76" s="815"/>
      <c r="BT76" s="816"/>
      <c r="BU76" s="816"/>
      <c r="BV76" s="816"/>
      <c r="BW76" s="816"/>
      <c r="BX76" s="816"/>
      <c r="BY76" s="816"/>
      <c r="BZ76" s="816"/>
      <c r="CA76" s="816"/>
      <c r="CB76" s="816"/>
      <c r="CC76" s="816"/>
      <c r="CD76" s="816"/>
      <c r="CE76" s="816"/>
      <c r="CF76" s="816"/>
      <c r="CG76" s="821"/>
      <c r="CH76" s="818"/>
      <c r="CI76" s="819"/>
      <c r="CJ76" s="819"/>
      <c r="CK76" s="819"/>
      <c r="CL76" s="820"/>
      <c r="CM76" s="818"/>
      <c r="CN76" s="819"/>
      <c r="CO76" s="819"/>
      <c r="CP76" s="819"/>
      <c r="CQ76" s="820"/>
      <c r="CR76" s="818"/>
      <c r="CS76" s="819"/>
      <c r="CT76" s="819"/>
      <c r="CU76" s="819"/>
      <c r="CV76" s="820"/>
      <c r="CW76" s="818"/>
      <c r="CX76" s="819"/>
      <c r="CY76" s="819"/>
      <c r="CZ76" s="819"/>
      <c r="DA76" s="820"/>
      <c r="DB76" s="818"/>
      <c r="DC76" s="819"/>
      <c r="DD76" s="819"/>
      <c r="DE76" s="819"/>
      <c r="DF76" s="820"/>
      <c r="DG76" s="818"/>
      <c r="DH76" s="819"/>
      <c r="DI76" s="819"/>
      <c r="DJ76" s="819"/>
      <c r="DK76" s="820"/>
      <c r="DL76" s="818"/>
      <c r="DM76" s="819"/>
      <c r="DN76" s="819"/>
      <c r="DO76" s="819"/>
      <c r="DP76" s="820"/>
      <c r="DQ76" s="818"/>
      <c r="DR76" s="819"/>
      <c r="DS76" s="819"/>
      <c r="DT76" s="819"/>
      <c r="DU76" s="820"/>
      <c r="DV76" s="815"/>
      <c r="DW76" s="816"/>
      <c r="DX76" s="816"/>
      <c r="DY76" s="816"/>
      <c r="DZ76" s="817"/>
      <c r="EA76" s="211"/>
    </row>
    <row r="77" spans="1:131" ht="26.25" customHeight="1" x14ac:dyDescent="0.15">
      <c r="A77" s="220">
        <v>10</v>
      </c>
      <c r="B77" s="829"/>
      <c r="C77" s="830"/>
      <c r="D77" s="830"/>
      <c r="E77" s="830"/>
      <c r="F77" s="830"/>
      <c r="G77" s="830"/>
      <c r="H77" s="830"/>
      <c r="I77" s="830"/>
      <c r="J77" s="830"/>
      <c r="K77" s="830"/>
      <c r="L77" s="830"/>
      <c r="M77" s="830"/>
      <c r="N77" s="830"/>
      <c r="O77" s="830"/>
      <c r="P77" s="831"/>
      <c r="Q77" s="833"/>
      <c r="R77" s="834"/>
      <c r="S77" s="834"/>
      <c r="T77" s="834"/>
      <c r="U77" s="788"/>
      <c r="V77" s="835"/>
      <c r="W77" s="834"/>
      <c r="X77" s="834"/>
      <c r="Y77" s="834"/>
      <c r="Z77" s="788"/>
      <c r="AA77" s="835"/>
      <c r="AB77" s="834"/>
      <c r="AC77" s="834"/>
      <c r="AD77" s="834"/>
      <c r="AE77" s="788"/>
      <c r="AF77" s="835"/>
      <c r="AG77" s="834"/>
      <c r="AH77" s="834"/>
      <c r="AI77" s="834"/>
      <c r="AJ77" s="788"/>
      <c r="AK77" s="835"/>
      <c r="AL77" s="834"/>
      <c r="AM77" s="834"/>
      <c r="AN77" s="834"/>
      <c r="AO77" s="788"/>
      <c r="AP77" s="835"/>
      <c r="AQ77" s="834"/>
      <c r="AR77" s="834"/>
      <c r="AS77" s="834"/>
      <c r="AT77" s="788"/>
      <c r="AU77" s="835"/>
      <c r="AV77" s="834"/>
      <c r="AW77" s="834"/>
      <c r="AX77" s="834"/>
      <c r="AY77" s="788"/>
      <c r="AZ77" s="786"/>
      <c r="BA77" s="786"/>
      <c r="BB77" s="786"/>
      <c r="BC77" s="786"/>
      <c r="BD77" s="787"/>
      <c r="BE77" s="223"/>
      <c r="BF77" s="223"/>
      <c r="BG77" s="223"/>
      <c r="BH77" s="223"/>
      <c r="BI77" s="223"/>
      <c r="BJ77" s="223"/>
      <c r="BK77" s="223"/>
      <c r="BL77" s="223"/>
      <c r="BM77" s="223"/>
      <c r="BN77" s="223"/>
      <c r="BO77" s="223"/>
      <c r="BP77" s="223"/>
      <c r="BQ77" s="220">
        <v>71</v>
      </c>
      <c r="BR77" s="225"/>
      <c r="BS77" s="815"/>
      <c r="BT77" s="816"/>
      <c r="BU77" s="816"/>
      <c r="BV77" s="816"/>
      <c r="BW77" s="816"/>
      <c r="BX77" s="816"/>
      <c r="BY77" s="816"/>
      <c r="BZ77" s="816"/>
      <c r="CA77" s="816"/>
      <c r="CB77" s="816"/>
      <c r="CC77" s="816"/>
      <c r="CD77" s="816"/>
      <c r="CE77" s="816"/>
      <c r="CF77" s="816"/>
      <c r="CG77" s="821"/>
      <c r="CH77" s="818"/>
      <c r="CI77" s="819"/>
      <c r="CJ77" s="819"/>
      <c r="CK77" s="819"/>
      <c r="CL77" s="820"/>
      <c r="CM77" s="818"/>
      <c r="CN77" s="819"/>
      <c r="CO77" s="819"/>
      <c r="CP77" s="819"/>
      <c r="CQ77" s="820"/>
      <c r="CR77" s="818"/>
      <c r="CS77" s="819"/>
      <c r="CT77" s="819"/>
      <c r="CU77" s="819"/>
      <c r="CV77" s="820"/>
      <c r="CW77" s="818"/>
      <c r="CX77" s="819"/>
      <c r="CY77" s="819"/>
      <c r="CZ77" s="819"/>
      <c r="DA77" s="820"/>
      <c r="DB77" s="818"/>
      <c r="DC77" s="819"/>
      <c r="DD77" s="819"/>
      <c r="DE77" s="819"/>
      <c r="DF77" s="820"/>
      <c r="DG77" s="818"/>
      <c r="DH77" s="819"/>
      <c r="DI77" s="819"/>
      <c r="DJ77" s="819"/>
      <c r="DK77" s="820"/>
      <c r="DL77" s="818"/>
      <c r="DM77" s="819"/>
      <c r="DN77" s="819"/>
      <c r="DO77" s="819"/>
      <c r="DP77" s="820"/>
      <c r="DQ77" s="818"/>
      <c r="DR77" s="819"/>
      <c r="DS77" s="819"/>
      <c r="DT77" s="819"/>
      <c r="DU77" s="820"/>
      <c r="DV77" s="815"/>
      <c r="DW77" s="816"/>
      <c r="DX77" s="816"/>
      <c r="DY77" s="816"/>
      <c r="DZ77" s="817"/>
      <c r="EA77" s="211"/>
    </row>
    <row r="78" spans="1:131" ht="26.25" customHeight="1" x14ac:dyDescent="0.15">
      <c r="A78" s="220">
        <v>11</v>
      </c>
      <c r="B78" s="829"/>
      <c r="C78" s="830"/>
      <c r="D78" s="830"/>
      <c r="E78" s="830"/>
      <c r="F78" s="830"/>
      <c r="G78" s="830"/>
      <c r="H78" s="830"/>
      <c r="I78" s="830"/>
      <c r="J78" s="830"/>
      <c r="K78" s="830"/>
      <c r="L78" s="830"/>
      <c r="M78" s="830"/>
      <c r="N78" s="830"/>
      <c r="O78" s="830"/>
      <c r="P78" s="831"/>
      <c r="Q78" s="832"/>
      <c r="R78" s="789"/>
      <c r="S78" s="789"/>
      <c r="T78" s="789"/>
      <c r="U78" s="789"/>
      <c r="V78" s="789"/>
      <c r="W78" s="789"/>
      <c r="X78" s="789"/>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89"/>
      <c r="AY78" s="789"/>
      <c r="AZ78" s="786"/>
      <c r="BA78" s="786"/>
      <c r="BB78" s="786"/>
      <c r="BC78" s="786"/>
      <c r="BD78" s="787"/>
      <c r="BE78" s="223"/>
      <c r="BF78" s="223"/>
      <c r="BG78" s="223"/>
      <c r="BH78" s="223"/>
      <c r="BI78" s="223"/>
      <c r="BJ78" s="211"/>
      <c r="BK78" s="211"/>
      <c r="BL78" s="211"/>
      <c r="BM78" s="211"/>
      <c r="BN78" s="211"/>
      <c r="BO78" s="223"/>
      <c r="BP78" s="223"/>
      <c r="BQ78" s="220">
        <v>72</v>
      </c>
      <c r="BR78" s="225"/>
      <c r="BS78" s="815"/>
      <c r="BT78" s="816"/>
      <c r="BU78" s="816"/>
      <c r="BV78" s="816"/>
      <c r="BW78" s="816"/>
      <c r="BX78" s="816"/>
      <c r="BY78" s="816"/>
      <c r="BZ78" s="816"/>
      <c r="CA78" s="816"/>
      <c r="CB78" s="816"/>
      <c r="CC78" s="816"/>
      <c r="CD78" s="816"/>
      <c r="CE78" s="816"/>
      <c r="CF78" s="816"/>
      <c r="CG78" s="821"/>
      <c r="CH78" s="818"/>
      <c r="CI78" s="819"/>
      <c r="CJ78" s="819"/>
      <c r="CK78" s="819"/>
      <c r="CL78" s="820"/>
      <c r="CM78" s="818"/>
      <c r="CN78" s="819"/>
      <c r="CO78" s="819"/>
      <c r="CP78" s="819"/>
      <c r="CQ78" s="820"/>
      <c r="CR78" s="818"/>
      <c r="CS78" s="819"/>
      <c r="CT78" s="819"/>
      <c r="CU78" s="819"/>
      <c r="CV78" s="820"/>
      <c r="CW78" s="818"/>
      <c r="CX78" s="819"/>
      <c r="CY78" s="819"/>
      <c r="CZ78" s="819"/>
      <c r="DA78" s="820"/>
      <c r="DB78" s="818"/>
      <c r="DC78" s="819"/>
      <c r="DD78" s="819"/>
      <c r="DE78" s="819"/>
      <c r="DF78" s="820"/>
      <c r="DG78" s="818"/>
      <c r="DH78" s="819"/>
      <c r="DI78" s="819"/>
      <c r="DJ78" s="819"/>
      <c r="DK78" s="820"/>
      <c r="DL78" s="818"/>
      <c r="DM78" s="819"/>
      <c r="DN78" s="819"/>
      <c r="DO78" s="819"/>
      <c r="DP78" s="820"/>
      <c r="DQ78" s="818"/>
      <c r="DR78" s="819"/>
      <c r="DS78" s="819"/>
      <c r="DT78" s="819"/>
      <c r="DU78" s="820"/>
      <c r="DV78" s="815"/>
      <c r="DW78" s="816"/>
      <c r="DX78" s="816"/>
      <c r="DY78" s="816"/>
      <c r="DZ78" s="817"/>
      <c r="EA78" s="211"/>
    </row>
    <row r="79" spans="1:131" ht="26.25" customHeight="1" x14ac:dyDescent="0.15">
      <c r="A79" s="220">
        <v>12</v>
      </c>
      <c r="B79" s="829"/>
      <c r="C79" s="830"/>
      <c r="D79" s="830"/>
      <c r="E79" s="830"/>
      <c r="F79" s="830"/>
      <c r="G79" s="830"/>
      <c r="H79" s="830"/>
      <c r="I79" s="830"/>
      <c r="J79" s="830"/>
      <c r="K79" s="830"/>
      <c r="L79" s="830"/>
      <c r="M79" s="830"/>
      <c r="N79" s="830"/>
      <c r="O79" s="830"/>
      <c r="P79" s="831"/>
      <c r="Q79" s="832"/>
      <c r="R79" s="789"/>
      <c r="S79" s="789"/>
      <c r="T79" s="789"/>
      <c r="U79" s="789"/>
      <c r="V79" s="789"/>
      <c r="W79" s="789"/>
      <c r="X79" s="789"/>
      <c r="Y79" s="789"/>
      <c r="Z79" s="789"/>
      <c r="AA79" s="789"/>
      <c r="AB79" s="789"/>
      <c r="AC79" s="789"/>
      <c r="AD79" s="789"/>
      <c r="AE79" s="789"/>
      <c r="AF79" s="789"/>
      <c r="AG79" s="789"/>
      <c r="AH79" s="789"/>
      <c r="AI79" s="789"/>
      <c r="AJ79" s="789"/>
      <c r="AK79" s="789"/>
      <c r="AL79" s="789"/>
      <c r="AM79" s="789"/>
      <c r="AN79" s="789"/>
      <c r="AO79" s="789"/>
      <c r="AP79" s="789"/>
      <c r="AQ79" s="789"/>
      <c r="AR79" s="789"/>
      <c r="AS79" s="789"/>
      <c r="AT79" s="789"/>
      <c r="AU79" s="789"/>
      <c r="AV79" s="789"/>
      <c r="AW79" s="789"/>
      <c r="AX79" s="789"/>
      <c r="AY79" s="789"/>
      <c r="AZ79" s="786"/>
      <c r="BA79" s="786"/>
      <c r="BB79" s="786"/>
      <c r="BC79" s="786"/>
      <c r="BD79" s="787"/>
      <c r="BE79" s="223"/>
      <c r="BF79" s="223"/>
      <c r="BG79" s="223"/>
      <c r="BH79" s="223"/>
      <c r="BI79" s="223"/>
      <c r="BJ79" s="211"/>
      <c r="BK79" s="211"/>
      <c r="BL79" s="211"/>
      <c r="BM79" s="211"/>
      <c r="BN79" s="211"/>
      <c r="BO79" s="223"/>
      <c r="BP79" s="223"/>
      <c r="BQ79" s="220">
        <v>73</v>
      </c>
      <c r="BR79" s="225"/>
      <c r="BS79" s="815"/>
      <c r="BT79" s="816"/>
      <c r="BU79" s="816"/>
      <c r="BV79" s="816"/>
      <c r="BW79" s="816"/>
      <c r="BX79" s="816"/>
      <c r="BY79" s="816"/>
      <c r="BZ79" s="816"/>
      <c r="CA79" s="816"/>
      <c r="CB79" s="816"/>
      <c r="CC79" s="816"/>
      <c r="CD79" s="816"/>
      <c r="CE79" s="816"/>
      <c r="CF79" s="816"/>
      <c r="CG79" s="821"/>
      <c r="CH79" s="818"/>
      <c r="CI79" s="819"/>
      <c r="CJ79" s="819"/>
      <c r="CK79" s="819"/>
      <c r="CL79" s="820"/>
      <c r="CM79" s="818"/>
      <c r="CN79" s="819"/>
      <c r="CO79" s="819"/>
      <c r="CP79" s="819"/>
      <c r="CQ79" s="820"/>
      <c r="CR79" s="818"/>
      <c r="CS79" s="819"/>
      <c r="CT79" s="819"/>
      <c r="CU79" s="819"/>
      <c r="CV79" s="820"/>
      <c r="CW79" s="818"/>
      <c r="CX79" s="819"/>
      <c r="CY79" s="819"/>
      <c r="CZ79" s="819"/>
      <c r="DA79" s="820"/>
      <c r="DB79" s="818"/>
      <c r="DC79" s="819"/>
      <c r="DD79" s="819"/>
      <c r="DE79" s="819"/>
      <c r="DF79" s="820"/>
      <c r="DG79" s="818"/>
      <c r="DH79" s="819"/>
      <c r="DI79" s="819"/>
      <c r="DJ79" s="819"/>
      <c r="DK79" s="820"/>
      <c r="DL79" s="818"/>
      <c r="DM79" s="819"/>
      <c r="DN79" s="819"/>
      <c r="DO79" s="819"/>
      <c r="DP79" s="820"/>
      <c r="DQ79" s="818"/>
      <c r="DR79" s="819"/>
      <c r="DS79" s="819"/>
      <c r="DT79" s="819"/>
      <c r="DU79" s="820"/>
      <c r="DV79" s="815"/>
      <c r="DW79" s="816"/>
      <c r="DX79" s="816"/>
      <c r="DY79" s="816"/>
      <c r="DZ79" s="817"/>
      <c r="EA79" s="211"/>
    </row>
    <row r="80" spans="1:131" ht="26.25" customHeight="1" x14ac:dyDescent="0.15">
      <c r="A80" s="220">
        <v>13</v>
      </c>
      <c r="B80" s="829"/>
      <c r="C80" s="830"/>
      <c r="D80" s="830"/>
      <c r="E80" s="830"/>
      <c r="F80" s="830"/>
      <c r="G80" s="830"/>
      <c r="H80" s="830"/>
      <c r="I80" s="830"/>
      <c r="J80" s="830"/>
      <c r="K80" s="830"/>
      <c r="L80" s="830"/>
      <c r="M80" s="830"/>
      <c r="N80" s="830"/>
      <c r="O80" s="830"/>
      <c r="P80" s="831"/>
      <c r="Q80" s="832"/>
      <c r="R80" s="789"/>
      <c r="S80" s="789"/>
      <c r="T80" s="789"/>
      <c r="U80" s="789"/>
      <c r="V80" s="789"/>
      <c r="W80" s="789"/>
      <c r="X80" s="789"/>
      <c r="Y80" s="789"/>
      <c r="Z80" s="789"/>
      <c r="AA80" s="789"/>
      <c r="AB80" s="789"/>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789"/>
      <c r="AY80" s="789"/>
      <c r="AZ80" s="786"/>
      <c r="BA80" s="786"/>
      <c r="BB80" s="786"/>
      <c r="BC80" s="786"/>
      <c r="BD80" s="787"/>
      <c r="BE80" s="223"/>
      <c r="BF80" s="223"/>
      <c r="BG80" s="223"/>
      <c r="BH80" s="223"/>
      <c r="BI80" s="223"/>
      <c r="BJ80" s="223"/>
      <c r="BK80" s="223"/>
      <c r="BL80" s="223"/>
      <c r="BM80" s="223"/>
      <c r="BN80" s="223"/>
      <c r="BO80" s="223"/>
      <c r="BP80" s="223"/>
      <c r="BQ80" s="220">
        <v>74</v>
      </c>
      <c r="BR80" s="225"/>
      <c r="BS80" s="815"/>
      <c r="BT80" s="816"/>
      <c r="BU80" s="816"/>
      <c r="BV80" s="816"/>
      <c r="BW80" s="816"/>
      <c r="BX80" s="816"/>
      <c r="BY80" s="816"/>
      <c r="BZ80" s="816"/>
      <c r="CA80" s="816"/>
      <c r="CB80" s="816"/>
      <c r="CC80" s="816"/>
      <c r="CD80" s="816"/>
      <c r="CE80" s="816"/>
      <c r="CF80" s="816"/>
      <c r="CG80" s="821"/>
      <c r="CH80" s="818"/>
      <c r="CI80" s="819"/>
      <c r="CJ80" s="819"/>
      <c r="CK80" s="819"/>
      <c r="CL80" s="820"/>
      <c r="CM80" s="818"/>
      <c r="CN80" s="819"/>
      <c r="CO80" s="819"/>
      <c r="CP80" s="819"/>
      <c r="CQ80" s="820"/>
      <c r="CR80" s="818"/>
      <c r="CS80" s="819"/>
      <c r="CT80" s="819"/>
      <c r="CU80" s="819"/>
      <c r="CV80" s="820"/>
      <c r="CW80" s="818"/>
      <c r="CX80" s="819"/>
      <c r="CY80" s="819"/>
      <c r="CZ80" s="819"/>
      <c r="DA80" s="820"/>
      <c r="DB80" s="818"/>
      <c r="DC80" s="819"/>
      <c r="DD80" s="819"/>
      <c r="DE80" s="819"/>
      <c r="DF80" s="820"/>
      <c r="DG80" s="818"/>
      <c r="DH80" s="819"/>
      <c r="DI80" s="819"/>
      <c r="DJ80" s="819"/>
      <c r="DK80" s="820"/>
      <c r="DL80" s="818"/>
      <c r="DM80" s="819"/>
      <c r="DN80" s="819"/>
      <c r="DO80" s="819"/>
      <c r="DP80" s="820"/>
      <c r="DQ80" s="818"/>
      <c r="DR80" s="819"/>
      <c r="DS80" s="819"/>
      <c r="DT80" s="819"/>
      <c r="DU80" s="820"/>
      <c r="DV80" s="815"/>
      <c r="DW80" s="816"/>
      <c r="DX80" s="816"/>
      <c r="DY80" s="816"/>
      <c r="DZ80" s="817"/>
      <c r="EA80" s="211"/>
    </row>
    <row r="81" spans="1:131" ht="26.25" customHeight="1" x14ac:dyDescent="0.15">
      <c r="A81" s="220">
        <v>14</v>
      </c>
      <c r="B81" s="829"/>
      <c r="C81" s="830"/>
      <c r="D81" s="830"/>
      <c r="E81" s="830"/>
      <c r="F81" s="830"/>
      <c r="G81" s="830"/>
      <c r="H81" s="830"/>
      <c r="I81" s="830"/>
      <c r="J81" s="830"/>
      <c r="K81" s="830"/>
      <c r="L81" s="830"/>
      <c r="M81" s="830"/>
      <c r="N81" s="830"/>
      <c r="O81" s="830"/>
      <c r="P81" s="831"/>
      <c r="Q81" s="832"/>
      <c r="R81" s="789"/>
      <c r="S81" s="789"/>
      <c r="T81" s="789"/>
      <c r="U81" s="789"/>
      <c r="V81" s="789"/>
      <c r="W81" s="789"/>
      <c r="X81" s="789"/>
      <c r="Y81" s="789"/>
      <c r="Z81" s="789"/>
      <c r="AA81" s="789"/>
      <c r="AB81" s="789"/>
      <c r="AC81" s="789"/>
      <c r="AD81" s="789"/>
      <c r="AE81" s="789"/>
      <c r="AF81" s="789"/>
      <c r="AG81" s="789"/>
      <c r="AH81" s="789"/>
      <c r="AI81" s="789"/>
      <c r="AJ81" s="789"/>
      <c r="AK81" s="789"/>
      <c r="AL81" s="789"/>
      <c r="AM81" s="789"/>
      <c r="AN81" s="789"/>
      <c r="AO81" s="789"/>
      <c r="AP81" s="789"/>
      <c r="AQ81" s="789"/>
      <c r="AR81" s="789"/>
      <c r="AS81" s="789"/>
      <c r="AT81" s="789"/>
      <c r="AU81" s="789"/>
      <c r="AV81" s="789"/>
      <c r="AW81" s="789"/>
      <c r="AX81" s="789"/>
      <c r="AY81" s="789"/>
      <c r="AZ81" s="786"/>
      <c r="BA81" s="786"/>
      <c r="BB81" s="786"/>
      <c r="BC81" s="786"/>
      <c r="BD81" s="787"/>
      <c r="BE81" s="223"/>
      <c r="BF81" s="223"/>
      <c r="BG81" s="223"/>
      <c r="BH81" s="223"/>
      <c r="BI81" s="223"/>
      <c r="BJ81" s="223"/>
      <c r="BK81" s="223"/>
      <c r="BL81" s="223"/>
      <c r="BM81" s="223"/>
      <c r="BN81" s="223"/>
      <c r="BO81" s="223"/>
      <c r="BP81" s="223"/>
      <c r="BQ81" s="220">
        <v>75</v>
      </c>
      <c r="BR81" s="225"/>
      <c r="BS81" s="815"/>
      <c r="BT81" s="816"/>
      <c r="BU81" s="816"/>
      <c r="BV81" s="816"/>
      <c r="BW81" s="816"/>
      <c r="BX81" s="816"/>
      <c r="BY81" s="816"/>
      <c r="BZ81" s="816"/>
      <c r="CA81" s="816"/>
      <c r="CB81" s="816"/>
      <c r="CC81" s="816"/>
      <c r="CD81" s="816"/>
      <c r="CE81" s="816"/>
      <c r="CF81" s="816"/>
      <c r="CG81" s="821"/>
      <c r="CH81" s="818"/>
      <c r="CI81" s="819"/>
      <c r="CJ81" s="819"/>
      <c r="CK81" s="819"/>
      <c r="CL81" s="820"/>
      <c r="CM81" s="818"/>
      <c r="CN81" s="819"/>
      <c r="CO81" s="819"/>
      <c r="CP81" s="819"/>
      <c r="CQ81" s="820"/>
      <c r="CR81" s="818"/>
      <c r="CS81" s="819"/>
      <c r="CT81" s="819"/>
      <c r="CU81" s="819"/>
      <c r="CV81" s="820"/>
      <c r="CW81" s="818"/>
      <c r="CX81" s="819"/>
      <c r="CY81" s="819"/>
      <c r="CZ81" s="819"/>
      <c r="DA81" s="820"/>
      <c r="DB81" s="818"/>
      <c r="DC81" s="819"/>
      <c r="DD81" s="819"/>
      <c r="DE81" s="819"/>
      <c r="DF81" s="820"/>
      <c r="DG81" s="818"/>
      <c r="DH81" s="819"/>
      <c r="DI81" s="819"/>
      <c r="DJ81" s="819"/>
      <c r="DK81" s="820"/>
      <c r="DL81" s="818"/>
      <c r="DM81" s="819"/>
      <c r="DN81" s="819"/>
      <c r="DO81" s="819"/>
      <c r="DP81" s="820"/>
      <c r="DQ81" s="818"/>
      <c r="DR81" s="819"/>
      <c r="DS81" s="819"/>
      <c r="DT81" s="819"/>
      <c r="DU81" s="820"/>
      <c r="DV81" s="815"/>
      <c r="DW81" s="816"/>
      <c r="DX81" s="816"/>
      <c r="DY81" s="816"/>
      <c r="DZ81" s="817"/>
      <c r="EA81" s="211"/>
    </row>
    <row r="82" spans="1:131" ht="26.25" customHeight="1" x14ac:dyDescent="0.15">
      <c r="A82" s="220">
        <v>15</v>
      </c>
      <c r="B82" s="829"/>
      <c r="C82" s="830"/>
      <c r="D82" s="830"/>
      <c r="E82" s="830"/>
      <c r="F82" s="830"/>
      <c r="G82" s="830"/>
      <c r="H82" s="830"/>
      <c r="I82" s="830"/>
      <c r="J82" s="830"/>
      <c r="K82" s="830"/>
      <c r="L82" s="830"/>
      <c r="M82" s="830"/>
      <c r="N82" s="830"/>
      <c r="O82" s="830"/>
      <c r="P82" s="831"/>
      <c r="Q82" s="832"/>
      <c r="R82" s="789"/>
      <c r="S82" s="789"/>
      <c r="T82" s="789"/>
      <c r="U82" s="789"/>
      <c r="V82" s="789"/>
      <c r="W82" s="789"/>
      <c r="X82" s="789"/>
      <c r="Y82" s="789"/>
      <c r="Z82" s="789"/>
      <c r="AA82" s="789"/>
      <c r="AB82" s="789"/>
      <c r="AC82" s="789"/>
      <c r="AD82" s="789"/>
      <c r="AE82" s="789"/>
      <c r="AF82" s="789"/>
      <c r="AG82" s="789"/>
      <c r="AH82" s="789"/>
      <c r="AI82" s="789"/>
      <c r="AJ82" s="789"/>
      <c r="AK82" s="789"/>
      <c r="AL82" s="789"/>
      <c r="AM82" s="789"/>
      <c r="AN82" s="789"/>
      <c r="AO82" s="789"/>
      <c r="AP82" s="789"/>
      <c r="AQ82" s="789"/>
      <c r="AR82" s="789"/>
      <c r="AS82" s="789"/>
      <c r="AT82" s="789"/>
      <c r="AU82" s="789"/>
      <c r="AV82" s="789"/>
      <c r="AW82" s="789"/>
      <c r="AX82" s="789"/>
      <c r="AY82" s="789"/>
      <c r="AZ82" s="786"/>
      <c r="BA82" s="786"/>
      <c r="BB82" s="786"/>
      <c r="BC82" s="786"/>
      <c r="BD82" s="787"/>
      <c r="BE82" s="223"/>
      <c r="BF82" s="223"/>
      <c r="BG82" s="223"/>
      <c r="BH82" s="223"/>
      <c r="BI82" s="223"/>
      <c r="BJ82" s="223"/>
      <c r="BK82" s="223"/>
      <c r="BL82" s="223"/>
      <c r="BM82" s="223"/>
      <c r="BN82" s="223"/>
      <c r="BO82" s="223"/>
      <c r="BP82" s="223"/>
      <c r="BQ82" s="220">
        <v>76</v>
      </c>
      <c r="BR82" s="225"/>
      <c r="BS82" s="815"/>
      <c r="BT82" s="816"/>
      <c r="BU82" s="816"/>
      <c r="BV82" s="816"/>
      <c r="BW82" s="816"/>
      <c r="BX82" s="816"/>
      <c r="BY82" s="816"/>
      <c r="BZ82" s="816"/>
      <c r="CA82" s="816"/>
      <c r="CB82" s="816"/>
      <c r="CC82" s="816"/>
      <c r="CD82" s="816"/>
      <c r="CE82" s="816"/>
      <c r="CF82" s="816"/>
      <c r="CG82" s="821"/>
      <c r="CH82" s="818"/>
      <c r="CI82" s="819"/>
      <c r="CJ82" s="819"/>
      <c r="CK82" s="819"/>
      <c r="CL82" s="820"/>
      <c r="CM82" s="818"/>
      <c r="CN82" s="819"/>
      <c r="CO82" s="819"/>
      <c r="CP82" s="819"/>
      <c r="CQ82" s="820"/>
      <c r="CR82" s="818"/>
      <c r="CS82" s="819"/>
      <c r="CT82" s="819"/>
      <c r="CU82" s="819"/>
      <c r="CV82" s="820"/>
      <c r="CW82" s="818"/>
      <c r="CX82" s="819"/>
      <c r="CY82" s="819"/>
      <c r="CZ82" s="819"/>
      <c r="DA82" s="820"/>
      <c r="DB82" s="818"/>
      <c r="DC82" s="819"/>
      <c r="DD82" s="819"/>
      <c r="DE82" s="819"/>
      <c r="DF82" s="820"/>
      <c r="DG82" s="818"/>
      <c r="DH82" s="819"/>
      <c r="DI82" s="819"/>
      <c r="DJ82" s="819"/>
      <c r="DK82" s="820"/>
      <c r="DL82" s="818"/>
      <c r="DM82" s="819"/>
      <c r="DN82" s="819"/>
      <c r="DO82" s="819"/>
      <c r="DP82" s="820"/>
      <c r="DQ82" s="818"/>
      <c r="DR82" s="819"/>
      <c r="DS82" s="819"/>
      <c r="DT82" s="819"/>
      <c r="DU82" s="820"/>
      <c r="DV82" s="815"/>
      <c r="DW82" s="816"/>
      <c r="DX82" s="816"/>
      <c r="DY82" s="816"/>
      <c r="DZ82" s="817"/>
      <c r="EA82" s="211"/>
    </row>
    <row r="83" spans="1:131" ht="26.25" customHeight="1" x14ac:dyDescent="0.15">
      <c r="A83" s="220">
        <v>16</v>
      </c>
      <c r="B83" s="829"/>
      <c r="C83" s="830"/>
      <c r="D83" s="830"/>
      <c r="E83" s="830"/>
      <c r="F83" s="830"/>
      <c r="G83" s="830"/>
      <c r="H83" s="830"/>
      <c r="I83" s="830"/>
      <c r="J83" s="830"/>
      <c r="K83" s="830"/>
      <c r="L83" s="830"/>
      <c r="M83" s="830"/>
      <c r="N83" s="830"/>
      <c r="O83" s="830"/>
      <c r="P83" s="831"/>
      <c r="Q83" s="832"/>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89"/>
      <c r="AY83" s="789"/>
      <c r="AZ83" s="786"/>
      <c r="BA83" s="786"/>
      <c r="BB83" s="786"/>
      <c r="BC83" s="786"/>
      <c r="BD83" s="787"/>
      <c r="BE83" s="223"/>
      <c r="BF83" s="223"/>
      <c r="BG83" s="223"/>
      <c r="BH83" s="223"/>
      <c r="BI83" s="223"/>
      <c r="BJ83" s="223"/>
      <c r="BK83" s="223"/>
      <c r="BL83" s="223"/>
      <c r="BM83" s="223"/>
      <c r="BN83" s="223"/>
      <c r="BO83" s="223"/>
      <c r="BP83" s="223"/>
      <c r="BQ83" s="220">
        <v>77</v>
      </c>
      <c r="BR83" s="225"/>
      <c r="BS83" s="815"/>
      <c r="BT83" s="816"/>
      <c r="BU83" s="816"/>
      <c r="BV83" s="816"/>
      <c r="BW83" s="816"/>
      <c r="BX83" s="816"/>
      <c r="BY83" s="816"/>
      <c r="BZ83" s="816"/>
      <c r="CA83" s="816"/>
      <c r="CB83" s="816"/>
      <c r="CC83" s="816"/>
      <c r="CD83" s="816"/>
      <c r="CE83" s="816"/>
      <c r="CF83" s="816"/>
      <c r="CG83" s="821"/>
      <c r="CH83" s="818"/>
      <c r="CI83" s="819"/>
      <c r="CJ83" s="819"/>
      <c r="CK83" s="819"/>
      <c r="CL83" s="820"/>
      <c r="CM83" s="818"/>
      <c r="CN83" s="819"/>
      <c r="CO83" s="819"/>
      <c r="CP83" s="819"/>
      <c r="CQ83" s="820"/>
      <c r="CR83" s="818"/>
      <c r="CS83" s="819"/>
      <c r="CT83" s="819"/>
      <c r="CU83" s="819"/>
      <c r="CV83" s="820"/>
      <c r="CW83" s="818"/>
      <c r="CX83" s="819"/>
      <c r="CY83" s="819"/>
      <c r="CZ83" s="819"/>
      <c r="DA83" s="820"/>
      <c r="DB83" s="818"/>
      <c r="DC83" s="819"/>
      <c r="DD83" s="819"/>
      <c r="DE83" s="819"/>
      <c r="DF83" s="820"/>
      <c r="DG83" s="818"/>
      <c r="DH83" s="819"/>
      <c r="DI83" s="819"/>
      <c r="DJ83" s="819"/>
      <c r="DK83" s="820"/>
      <c r="DL83" s="818"/>
      <c r="DM83" s="819"/>
      <c r="DN83" s="819"/>
      <c r="DO83" s="819"/>
      <c r="DP83" s="820"/>
      <c r="DQ83" s="818"/>
      <c r="DR83" s="819"/>
      <c r="DS83" s="819"/>
      <c r="DT83" s="819"/>
      <c r="DU83" s="820"/>
      <c r="DV83" s="815"/>
      <c r="DW83" s="816"/>
      <c r="DX83" s="816"/>
      <c r="DY83" s="816"/>
      <c r="DZ83" s="817"/>
      <c r="EA83" s="211"/>
    </row>
    <row r="84" spans="1:131" ht="26.25" customHeight="1" x14ac:dyDescent="0.15">
      <c r="A84" s="220">
        <v>17</v>
      </c>
      <c r="B84" s="829"/>
      <c r="C84" s="830"/>
      <c r="D84" s="830"/>
      <c r="E84" s="830"/>
      <c r="F84" s="830"/>
      <c r="G84" s="830"/>
      <c r="H84" s="830"/>
      <c r="I84" s="830"/>
      <c r="J84" s="830"/>
      <c r="K84" s="830"/>
      <c r="L84" s="830"/>
      <c r="M84" s="830"/>
      <c r="N84" s="830"/>
      <c r="O84" s="830"/>
      <c r="P84" s="831"/>
      <c r="Q84" s="832"/>
      <c r="R84" s="789"/>
      <c r="S84" s="789"/>
      <c r="T84" s="789"/>
      <c r="U84" s="789"/>
      <c r="V84" s="789"/>
      <c r="W84" s="789"/>
      <c r="X84" s="789"/>
      <c r="Y84" s="789"/>
      <c r="Z84" s="789"/>
      <c r="AA84" s="789"/>
      <c r="AB84" s="789"/>
      <c r="AC84" s="789"/>
      <c r="AD84" s="789"/>
      <c r="AE84" s="789"/>
      <c r="AF84" s="789"/>
      <c r="AG84" s="789"/>
      <c r="AH84" s="789"/>
      <c r="AI84" s="789"/>
      <c r="AJ84" s="789"/>
      <c r="AK84" s="789"/>
      <c r="AL84" s="789"/>
      <c r="AM84" s="789"/>
      <c r="AN84" s="789"/>
      <c r="AO84" s="789"/>
      <c r="AP84" s="789"/>
      <c r="AQ84" s="789"/>
      <c r="AR84" s="789"/>
      <c r="AS84" s="789"/>
      <c r="AT84" s="789"/>
      <c r="AU84" s="789"/>
      <c r="AV84" s="789"/>
      <c r="AW84" s="789"/>
      <c r="AX84" s="789"/>
      <c r="AY84" s="789"/>
      <c r="AZ84" s="786"/>
      <c r="BA84" s="786"/>
      <c r="BB84" s="786"/>
      <c r="BC84" s="786"/>
      <c r="BD84" s="787"/>
      <c r="BE84" s="223"/>
      <c r="BF84" s="223"/>
      <c r="BG84" s="223"/>
      <c r="BH84" s="223"/>
      <c r="BI84" s="223"/>
      <c r="BJ84" s="223"/>
      <c r="BK84" s="223"/>
      <c r="BL84" s="223"/>
      <c r="BM84" s="223"/>
      <c r="BN84" s="223"/>
      <c r="BO84" s="223"/>
      <c r="BP84" s="223"/>
      <c r="BQ84" s="220">
        <v>78</v>
      </c>
      <c r="BR84" s="225"/>
      <c r="BS84" s="815"/>
      <c r="BT84" s="816"/>
      <c r="BU84" s="816"/>
      <c r="BV84" s="816"/>
      <c r="BW84" s="816"/>
      <c r="BX84" s="816"/>
      <c r="BY84" s="816"/>
      <c r="BZ84" s="816"/>
      <c r="CA84" s="816"/>
      <c r="CB84" s="816"/>
      <c r="CC84" s="816"/>
      <c r="CD84" s="816"/>
      <c r="CE84" s="816"/>
      <c r="CF84" s="816"/>
      <c r="CG84" s="821"/>
      <c r="CH84" s="818"/>
      <c r="CI84" s="819"/>
      <c r="CJ84" s="819"/>
      <c r="CK84" s="819"/>
      <c r="CL84" s="820"/>
      <c r="CM84" s="818"/>
      <c r="CN84" s="819"/>
      <c r="CO84" s="819"/>
      <c r="CP84" s="819"/>
      <c r="CQ84" s="820"/>
      <c r="CR84" s="818"/>
      <c r="CS84" s="819"/>
      <c r="CT84" s="819"/>
      <c r="CU84" s="819"/>
      <c r="CV84" s="820"/>
      <c r="CW84" s="818"/>
      <c r="CX84" s="819"/>
      <c r="CY84" s="819"/>
      <c r="CZ84" s="819"/>
      <c r="DA84" s="820"/>
      <c r="DB84" s="818"/>
      <c r="DC84" s="819"/>
      <c r="DD84" s="819"/>
      <c r="DE84" s="819"/>
      <c r="DF84" s="820"/>
      <c r="DG84" s="818"/>
      <c r="DH84" s="819"/>
      <c r="DI84" s="819"/>
      <c r="DJ84" s="819"/>
      <c r="DK84" s="820"/>
      <c r="DL84" s="818"/>
      <c r="DM84" s="819"/>
      <c r="DN84" s="819"/>
      <c r="DO84" s="819"/>
      <c r="DP84" s="820"/>
      <c r="DQ84" s="818"/>
      <c r="DR84" s="819"/>
      <c r="DS84" s="819"/>
      <c r="DT84" s="819"/>
      <c r="DU84" s="820"/>
      <c r="DV84" s="815"/>
      <c r="DW84" s="816"/>
      <c r="DX84" s="816"/>
      <c r="DY84" s="816"/>
      <c r="DZ84" s="817"/>
      <c r="EA84" s="211"/>
    </row>
    <row r="85" spans="1:131" ht="26.25" customHeight="1" x14ac:dyDescent="0.15">
      <c r="A85" s="220">
        <v>18</v>
      </c>
      <c r="B85" s="829"/>
      <c r="C85" s="830"/>
      <c r="D85" s="830"/>
      <c r="E85" s="830"/>
      <c r="F85" s="830"/>
      <c r="G85" s="830"/>
      <c r="H85" s="830"/>
      <c r="I85" s="830"/>
      <c r="J85" s="830"/>
      <c r="K85" s="830"/>
      <c r="L85" s="830"/>
      <c r="M85" s="830"/>
      <c r="N85" s="830"/>
      <c r="O85" s="830"/>
      <c r="P85" s="831"/>
      <c r="Q85" s="832"/>
      <c r="R85" s="789"/>
      <c r="S85" s="789"/>
      <c r="T85" s="789"/>
      <c r="U85" s="789"/>
      <c r="V85" s="789"/>
      <c r="W85" s="789"/>
      <c r="X85" s="789"/>
      <c r="Y85" s="789"/>
      <c r="Z85" s="789"/>
      <c r="AA85" s="789"/>
      <c r="AB85" s="789"/>
      <c r="AC85" s="789"/>
      <c r="AD85" s="789"/>
      <c r="AE85" s="789"/>
      <c r="AF85" s="789"/>
      <c r="AG85" s="789"/>
      <c r="AH85" s="789"/>
      <c r="AI85" s="789"/>
      <c r="AJ85" s="789"/>
      <c r="AK85" s="789"/>
      <c r="AL85" s="789"/>
      <c r="AM85" s="789"/>
      <c r="AN85" s="789"/>
      <c r="AO85" s="789"/>
      <c r="AP85" s="789"/>
      <c r="AQ85" s="789"/>
      <c r="AR85" s="789"/>
      <c r="AS85" s="789"/>
      <c r="AT85" s="789"/>
      <c r="AU85" s="789"/>
      <c r="AV85" s="789"/>
      <c r="AW85" s="789"/>
      <c r="AX85" s="789"/>
      <c r="AY85" s="789"/>
      <c r="AZ85" s="786"/>
      <c r="BA85" s="786"/>
      <c r="BB85" s="786"/>
      <c r="BC85" s="786"/>
      <c r="BD85" s="787"/>
      <c r="BE85" s="223"/>
      <c r="BF85" s="223"/>
      <c r="BG85" s="223"/>
      <c r="BH85" s="223"/>
      <c r="BI85" s="223"/>
      <c r="BJ85" s="223"/>
      <c r="BK85" s="223"/>
      <c r="BL85" s="223"/>
      <c r="BM85" s="223"/>
      <c r="BN85" s="223"/>
      <c r="BO85" s="223"/>
      <c r="BP85" s="223"/>
      <c r="BQ85" s="220">
        <v>79</v>
      </c>
      <c r="BR85" s="225"/>
      <c r="BS85" s="815"/>
      <c r="BT85" s="816"/>
      <c r="BU85" s="816"/>
      <c r="BV85" s="816"/>
      <c r="BW85" s="816"/>
      <c r="BX85" s="816"/>
      <c r="BY85" s="816"/>
      <c r="BZ85" s="816"/>
      <c r="CA85" s="816"/>
      <c r="CB85" s="816"/>
      <c r="CC85" s="816"/>
      <c r="CD85" s="816"/>
      <c r="CE85" s="816"/>
      <c r="CF85" s="816"/>
      <c r="CG85" s="821"/>
      <c r="CH85" s="818"/>
      <c r="CI85" s="819"/>
      <c r="CJ85" s="819"/>
      <c r="CK85" s="819"/>
      <c r="CL85" s="820"/>
      <c r="CM85" s="818"/>
      <c r="CN85" s="819"/>
      <c r="CO85" s="819"/>
      <c r="CP85" s="819"/>
      <c r="CQ85" s="820"/>
      <c r="CR85" s="818"/>
      <c r="CS85" s="819"/>
      <c r="CT85" s="819"/>
      <c r="CU85" s="819"/>
      <c r="CV85" s="820"/>
      <c r="CW85" s="818"/>
      <c r="CX85" s="819"/>
      <c r="CY85" s="819"/>
      <c r="CZ85" s="819"/>
      <c r="DA85" s="820"/>
      <c r="DB85" s="818"/>
      <c r="DC85" s="819"/>
      <c r="DD85" s="819"/>
      <c r="DE85" s="819"/>
      <c r="DF85" s="820"/>
      <c r="DG85" s="818"/>
      <c r="DH85" s="819"/>
      <c r="DI85" s="819"/>
      <c r="DJ85" s="819"/>
      <c r="DK85" s="820"/>
      <c r="DL85" s="818"/>
      <c r="DM85" s="819"/>
      <c r="DN85" s="819"/>
      <c r="DO85" s="819"/>
      <c r="DP85" s="820"/>
      <c r="DQ85" s="818"/>
      <c r="DR85" s="819"/>
      <c r="DS85" s="819"/>
      <c r="DT85" s="819"/>
      <c r="DU85" s="820"/>
      <c r="DV85" s="815"/>
      <c r="DW85" s="816"/>
      <c r="DX85" s="816"/>
      <c r="DY85" s="816"/>
      <c r="DZ85" s="817"/>
      <c r="EA85" s="211"/>
    </row>
    <row r="86" spans="1:131" ht="26.25" customHeight="1" x14ac:dyDescent="0.15">
      <c r="A86" s="220">
        <v>19</v>
      </c>
      <c r="B86" s="829"/>
      <c r="C86" s="830"/>
      <c r="D86" s="830"/>
      <c r="E86" s="830"/>
      <c r="F86" s="830"/>
      <c r="G86" s="830"/>
      <c r="H86" s="830"/>
      <c r="I86" s="830"/>
      <c r="J86" s="830"/>
      <c r="K86" s="830"/>
      <c r="L86" s="830"/>
      <c r="M86" s="830"/>
      <c r="N86" s="830"/>
      <c r="O86" s="830"/>
      <c r="P86" s="831"/>
      <c r="Q86" s="832"/>
      <c r="R86" s="789"/>
      <c r="S86" s="789"/>
      <c r="T86" s="789"/>
      <c r="U86" s="789"/>
      <c r="V86" s="789"/>
      <c r="W86" s="789"/>
      <c r="X86" s="789"/>
      <c r="Y86" s="789"/>
      <c r="Z86" s="789"/>
      <c r="AA86" s="789"/>
      <c r="AB86" s="789"/>
      <c r="AC86" s="789"/>
      <c r="AD86" s="789"/>
      <c r="AE86" s="789"/>
      <c r="AF86" s="789"/>
      <c r="AG86" s="789"/>
      <c r="AH86" s="789"/>
      <c r="AI86" s="789"/>
      <c r="AJ86" s="789"/>
      <c r="AK86" s="789"/>
      <c r="AL86" s="789"/>
      <c r="AM86" s="789"/>
      <c r="AN86" s="789"/>
      <c r="AO86" s="789"/>
      <c r="AP86" s="789"/>
      <c r="AQ86" s="789"/>
      <c r="AR86" s="789"/>
      <c r="AS86" s="789"/>
      <c r="AT86" s="789"/>
      <c r="AU86" s="789"/>
      <c r="AV86" s="789"/>
      <c r="AW86" s="789"/>
      <c r="AX86" s="789"/>
      <c r="AY86" s="789"/>
      <c r="AZ86" s="786"/>
      <c r="BA86" s="786"/>
      <c r="BB86" s="786"/>
      <c r="BC86" s="786"/>
      <c r="BD86" s="787"/>
      <c r="BE86" s="223"/>
      <c r="BF86" s="223"/>
      <c r="BG86" s="223"/>
      <c r="BH86" s="223"/>
      <c r="BI86" s="223"/>
      <c r="BJ86" s="223"/>
      <c r="BK86" s="223"/>
      <c r="BL86" s="223"/>
      <c r="BM86" s="223"/>
      <c r="BN86" s="223"/>
      <c r="BO86" s="223"/>
      <c r="BP86" s="223"/>
      <c r="BQ86" s="220">
        <v>80</v>
      </c>
      <c r="BR86" s="225"/>
      <c r="BS86" s="815"/>
      <c r="BT86" s="816"/>
      <c r="BU86" s="816"/>
      <c r="BV86" s="816"/>
      <c r="BW86" s="816"/>
      <c r="BX86" s="816"/>
      <c r="BY86" s="816"/>
      <c r="BZ86" s="816"/>
      <c r="CA86" s="816"/>
      <c r="CB86" s="816"/>
      <c r="CC86" s="816"/>
      <c r="CD86" s="816"/>
      <c r="CE86" s="816"/>
      <c r="CF86" s="816"/>
      <c r="CG86" s="821"/>
      <c r="CH86" s="818"/>
      <c r="CI86" s="819"/>
      <c r="CJ86" s="819"/>
      <c r="CK86" s="819"/>
      <c r="CL86" s="820"/>
      <c r="CM86" s="818"/>
      <c r="CN86" s="819"/>
      <c r="CO86" s="819"/>
      <c r="CP86" s="819"/>
      <c r="CQ86" s="820"/>
      <c r="CR86" s="818"/>
      <c r="CS86" s="819"/>
      <c r="CT86" s="819"/>
      <c r="CU86" s="819"/>
      <c r="CV86" s="820"/>
      <c r="CW86" s="818"/>
      <c r="CX86" s="819"/>
      <c r="CY86" s="819"/>
      <c r="CZ86" s="819"/>
      <c r="DA86" s="820"/>
      <c r="DB86" s="818"/>
      <c r="DC86" s="819"/>
      <c r="DD86" s="819"/>
      <c r="DE86" s="819"/>
      <c r="DF86" s="820"/>
      <c r="DG86" s="818"/>
      <c r="DH86" s="819"/>
      <c r="DI86" s="819"/>
      <c r="DJ86" s="819"/>
      <c r="DK86" s="820"/>
      <c r="DL86" s="818"/>
      <c r="DM86" s="819"/>
      <c r="DN86" s="819"/>
      <c r="DO86" s="819"/>
      <c r="DP86" s="820"/>
      <c r="DQ86" s="818"/>
      <c r="DR86" s="819"/>
      <c r="DS86" s="819"/>
      <c r="DT86" s="819"/>
      <c r="DU86" s="820"/>
      <c r="DV86" s="815"/>
      <c r="DW86" s="816"/>
      <c r="DX86" s="816"/>
      <c r="DY86" s="816"/>
      <c r="DZ86" s="817"/>
      <c r="EA86" s="211"/>
    </row>
    <row r="87" spans="1:131" ht="26.25" customHeight="1" x14ac:dyDescent="0.15">
      <c r="A87" s="226">
        <v>20</v>
      </c>
      <c r="B87" s="836"/>
      <c r="C87" s="837"/>
      <c r="D87" s="837"/>
      <c r="E87" s="837"/>
      <c r="F87" s="837"/>
      <c r="G87" s="837"/>
      <c r="H87" s="837"/>
      <c r="I87" s="837"/>
      <c r="J87" s="837"/>
      <c r="K87" s="837"/>
      <c r="L87" s="837"/>
      <c r="M87" s="837"/>
      <c r="N87" s="837"/>
      <c r="O87" s="837"/>
      <c r="P87" s="838"/>
      <c r="Q87" s="839"/>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1"/>
      <c r="BA87" s="841"/>
      <c r="BB87" s="841"/>
      <c r="BC87" s="841"/>
      <c r="BD87" s="842"/>
      <c r="BE87" s="223"/>
      <c r="BF87" s="223"/>
      <c r="BG87" s="223"/>
      <c r="BH87" s="223"/>
      <c r="BI87" s="223"/>
      <c r="BJ87" s="223"/>
      <c r="BK87" s="223"/>
      <c r="BL87" s="223"/>
      <c r="BM87" s="223"/>
      <c r="BN87" s="223"/>
      <c r="BO87" s="223"/>
      <c r="BP87" s="223"/>
      <c r="BQ87" s="220">
        <v>81</v>
      </c>
      <c r="BR87" s="225"/>
      <c r="BS87" s="815"/>
      <c r="BT87" s="816"/>
      <c r="BU87" s="816"/>
      <c r="BV87" s="816"/>
      <c r="BW87" s="816"/>
      <c r="BX87" s="816"/>
      <c r="BY87" s="816"/>
      <c r="BZ87" s="816"/>
      <c r="CA87" s="816"/>
      <c r="CB87" s="816"/>
      <c r="CC87" s="816"/>
      <c r="CD87" s="816"/>
      <c r="CE87" s="816"/>
      <c r="CF87" s="816"/>
      <c r="CG87" s="821"/>
      <c r="CH87" s="818"/>
      <c r="CI87" s="819"/>
      <c r="CJ87" s="819"/>
      <c r="CK87" s="819"/>
      <c r="CL87" s="820"/>
      <c r="CM87" s="818"/>
      <c r="CN87" s="819"/>
      <c r="CO87" s="819"/>
      <c r="CP87" s="819"/>
      <c r="CQ87" s="820"/>
      <c r="CR87" s="818"/>
      <c r="CS87" s="819"/>
      <c r="CT87" s="819"/>
      <c r="CU87" s="819"/>
      <c r="CV87" s="820"/>
      <c r="CW87" s="818"/>
      <c r="CX87" s="819"/>
      <c r="CY87" s="819"/>
      <c r="CZ87" s="819"/>
      <c r="DA87" s="820"/>
      <c r="DB87" s="818"/>
      <c r="DC87" s="819"/>
      <c r="DD87" s="819"/>
      <c r="DE87" s="819"/>
      <c r="DF87" s="820"/>
      <c r="DG87" s="818"/>
      <c r="DH87" s="819"/>
      <c r="DI87" s="819"/>
      <c r="DJ87" s="819"/>
      <c r="DK87" s="820"/>
      <c r="DL87" s="818"/>
      <c r="DM87" s="819"/>
      <c r="DN87" s="819"/>
      <c r="DO87" s="819"/>
      <c r="DP87" s="820"/>
      <c r="DQ87" s="818"/>
      <c r="DR87" s="819"/>
      <c r="DS87" s="819"/>
      <c r="DT87" s="819"/>
      <c r="DU87" s="820"/>
      <c r="DV87" s="815"/>
      <c r="DW87" s="816"/>
      <c r="DX87" s="816"/>
      <c r="DY87" s="816"/>
      <c r="DZ87" s="817"/>
      <c r="EA87" s="211"/>
    </row>
    <row r="88" spans="1:131" ht="26.25" customHeight="1" thickBot="1" x14ac:dyDescent="0.2">
      <c r="A88" s="222" t="s">
        <v>383</v>
      </c>
      <c r="B88" s="748" t="s">
        <v>418</v>
      </c>
      <c r="C88" s="749"/>
      <c r="D88" s="749"/>
      <c r="E88" s="749"/>
      <c r="F88" s="749"/>
      <c r="G88" s="749"/>
      <c r="H88" s="749"/>
      <c r="I88" s="749"/>
      <c r="J88" s="749"/>
      <c r="K88" s="749"/>
      <c r="L88" s="749"/>
      <c r="M88" s="749"/>
      <c r="N88" s="749"/>
      <c r="O88" s="749"/>
      <c r="P88" s="750"/>
      <c r="Q88" s="796"/>
      <c r="R88" s="797"/>
      <c r="S88" s="797"/>
      <c r="T88" s="797"/>
      <c r="U88" s="797"/>
      <c r="V88" s="797"/>
      <c r="W88" s="797"/>
      <c r="X88" s="797"/>
      <c r="Y88" s="797"/>
      <c r="Z88" s="797"/>
      <c r="AA88" s="797"/>
      <c r="AB88" s="797"/>
      <c r="AC88" s="797"/>
      <c r="AD88" s="797"/>
      <c r="AE88" s="797"/>
      <c r="AF88" s="800">
        <v>3234</v>
      </c>
      <c r="AG88" s="800"/>
      <c r="AH88" s="800"/>
      <c r="AI88" s="800"/>
      <c r="AJ88" s="800"/>
      <c r="AK88" s="797"/>
      <c r="AL88" s="797"/>
      <c r="AM88" s="797"/>
      <c r="AN88" s="797"/>
      <c r="AO88" s="797"/>
      <c r="AP88" s="800">
        <v>4021</v>
      </c>
      <c r="AQ88" s="800"/>
      <c r="AR88" s="800"/>
      <c r="AS88" s="800"/>
      <c r="AT88" s="800"/>
      <c r="AU88" s="800">
        <v>2930</v>
      </c>
      <c r="AV88" s="800"/>
      <c r="AW88" s="800"/>
      <c r="AX88" s="800"/>
      <c r="AY88" s="800"/>
      <c r="AZ88" s="805"/>
      <c r="BA88" s="805"/>
      <c r="BB88" s="805"/>
      <c r="BC88" s="805"/>
      <c r="BD88" s="806"/>
      <c r="BE88" s="223"/>
      <c r="BF88" s="223"/>
      <c r="BG88" s="223"/>
      <c r="BH88" s="223"/>
      <c r="BI88" s="223"/>
      <c r="BJ88" s="223"/>
      <c r="BK88" s="223"/>
      <c r="BL88" s="223"/>
      <c r="BM88" s="223"/>
      <c r="BN88" s="223"/>
      <c r="BO88" s="223"/>
      <c r="BP88" s="223"/>
      <c r="BQ88" s="220">
        <v>82</v>
      </c>
      <c r="BR88" s="225"/>
      <c r="BS88" s="815"/>
      <c r="BT88" s="816"/>
      <c r="BU88" s="816"/>
      <c r="BV88" s="816"/>
      <c r="BW88" s="816"/>
      <c r="BX88" s="816"/>
      <c r="BY88" s="816"/>
      <c r="BZ88" s="816"/>
      <c r="CA88" s="816"/>
      <c r="CB88" s="816"/>
      <c r="CC88" s="816"/>
      <c r="CD88" s="816"/>
      <c r="CE88" s="816"/>
      <c r="CF88" s="816"/>
      <c r="CG88" s="821"/>
      <c r="CH88" s="818"/>
      <c r="CI88" s="819"/>
      <c r="CJ88" s="819"/>
      <c r="CK88" s="819"/>
      <c r="CL88" s="820"/>
      <c r="CM88" s="818"/>
      <c r="CN88" s="819"/>
      <c r="CO88" s="819"/>
      <c r="CP88" s="819"/>
      <c r="CQ88" s="820"/>
      <c r="CR88" s="818"/>
      <c r="CS88" s="819"/>
      <c r="CT88" s="819"/>
      <c r="CU88" s="819"/>
      <c r="CV88" s="820"/>
      <c r="CW88" s="818"/>
      <c r="CX88" s="819"/>
      <c r="CY88" s="819"/>
      <c r="CZ88" s="819"/>
      <c r="DA88" s="820"/>
      <c r="DB88" s="818"/>
      <c r="DC88" s="819"/>
      <c r="DD88" s="819"/>
      <c r="DE88" s="819"/>
      <c r="DF88" s="820"/>
      <c r="DG88" s="818"/>
      <c r="DH88" s="819"/>
      <c r="DI88" s="819"/>
      <c r="DJ88" s="819"/>
      <c r="DK88" s="820"/>
      <c r="DL88" s="818"/>
      <c r="DM88" s="819"/>
      <c r="DN88" s="819"/>
      <c r="DO88" s="819"/>
      <c r="DP88" s="820"/>
      <c r="DQ88" s="818"/>
      <c r="DR88" s="819"/>
      <c r="DS88" s="819"/>
      <c r="DT88" s="819"/>
      <c r="DU88" s="820"/>
      <c r="DV88" s="815"/>
      <c r="DW88" s="816"/>
      <c r="DX88" s="816"/>
      <c r="DY88" s="816"/>
      <c r="DZ88" s="817"/>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15"/>
      <c r="BT89" s="816"/>
      <c r="BU89" s="816"/>
      <c r="BV89" s="816"/>
      <c r="BW89" s="816"/>
      <c r="BX89" s="816"/>
      <c r="BY89" s="816"/>
      <c r="BZ89" s="816"/>
      <c r="CA89" s="816"/>
      <c r="CB89" s="816"/>
      <c r="CC89" s="816"/>
      <c r="CD89" s="816"/>
      <c r="CE89" s="816"/>
      <c r="CF89" s="816"/>
      <c r="CG89" s="821"/>
      <c r="CH89" s="818"/>
      <c r="CI89" s="819"/>
      <c r="CJ89" s="819"/>
      <c r="CK89" s="819"/>
      <c r="CL89" s="820"/>
      <c r="CM89" s="818"/>
      <c r="CN89" s="819"/>
      <c r="CO89" s="819"/>
      <c r="CP89" s="819"/>
      <c r="CQ89" s="820"/>
      <c r="CR89" s="818"/>
      <c r="CS89" s="819"/>
      <c r="CT89" s="819"/>
      <c r="CU89" s="819"/>
      <c r="CV89" s="820"/>
      <c r="CW89" s="818"/>
      <c r="CX89" s="819"/>
      <c r="CY89" s="819"/>
      <c r="CZ89" s="819"/>
      <c r="DA89" s="820"/>
      <c r="DB89" s="818"/>
      <c r="DC89" s="819"/>
      <c r="DD89" s="819"/>
      <c r="DE89" s="819"/>
      <c r="DF89" s="820"/>
      <c r="DG89" s="818"/>
      <c r="DH89" s="819"/>
      <c r="DI89" s="819"/>
      <c r="DJ89" s="819"/>
      <c r="DK89" s="820"/>
      <c r="DL89" s="818"/>
      <c r="DM89" s="819"/>
      <c r="DN89" s="819"/>
      <c r="DO89" s="819"/>
      <c r="DP89" s="820"/>
      <c r="DQ89" s="818"/>
      <c r="DR89" s="819"/>
      <c r="DS89" s="819"/>
      <c r="DT89" s="819"/>
      <c r="DU89" s="820"/>
      <c r="DV89" s="815"/>
      <c r="DW89" s="816"/>
      <c r="DX89" s="816"/>
      <c r="DY89" s="816"/>
      <c r="DZ89" s="817"/>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15"/>
      <c r="BT90" s="816"/>
      <c r="BU90" s="816"/>
      <c r="BV90" s="816"/>
      <c r="BW90" s="816"/>
      <c r="BX90" s="816"/>
      <c r="BY90" s="816"/>
      <c r="BZ90" s="816"/>
      <c r="CA90" s="816"/>
      <c r="CB90" s="816"/>
      <c r="CC90" s="816"/>
      <c r="CD90" s="816"/>
      <c r="CE90" s="816"/>
      <c r="CF90" s="816"/>
      <c r="CG90" s="821"/>
      <c r="CH90" s="818"/>
      <c r="CI90" s="819"/>
      <c r="CJ90" s="819"/>
      <c r="CK90" s="819"/>
      <c r="CL90" s="820"/>
      <c r="CM90" s="818"/>
      <c r="CN90" s="819"/>
      <c r="CO90" s="819"/>
      <c r="CP90" s="819"/>
      <c r="CQ90" s="820"/>
      <c r="CR90" s="818"/>
      <c r="CS90" s="819"/>
      <c r="CT90" s="819"/>
      <c r="CU90" s="819"/>
      <c r="CV90" s="820"/>
      <c r="CW90" s="818"/>
      <c r="CX90" s="819"/>
      <c r="CY90" s="819"/>
      <c r="CZ90" s="819"/>
      <c r="DA90" s="820"/>
      <c r="DB90" s="818"/>
      <c r="DC90" s="819"/>
      <c r="DD90" s="819"/>
      <c r="DE90" s="819"/>
      <c r="DF90" s="820"/>
      <c r="DG90" s="818"/>
      <c r="DH90" s="819"/>
      <c r="DI90" s="819"/>
      <c r="DJ90" s="819"/>
      <c r="DK90" s="820"/>
      <c r="DL90" s="818"/>
      <c r="DM90" s="819"/>
      <c r="DN90" s="819"/>
      <c r="DO90" s="819"/>
      <c r="DP90" s="820"/>
      <c r="DQ90" s="818"/>
      <c r="DR90" s="819"/>
      <c r="DS90" s="819"/>
      <c r="DT90" s="819"/>
      <c r="DU90" s="820"/>
      <c r="DV90" s="815"/>
      <c r="DW90" s="816"/>
      <c r="DX90" s="816"/>
      <c r="DY90" s="816"/>
      <c r="DZ90" s="817"/>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15"/>
      <c r="BT91" s="816"/>
      <c r="BU91" s="816"/>
      <c r="BV91" s="816"/>
      <c r="BW91" s="816"/>
      <c r="BX91" s="816"/>
      <c r="BY91" s="816"/>
      <c r="BZ91" s="816"/>
      <c r="CA91" s="816"/>
      <c r="CB91" s="816"/>
      <c r="CC91" s="816"/>
      <c r="CD91" s="816"/>
      <c r="CE91" s="816"/>
      <c r="CF91" s="816"/>
      <c r="CG91" s="821"/>
      <c r="CH91" s="818"/>
      <c r="CI91" s="819"/>
      <c r="CJ91" s="819"/>
      <c r="CK91" s="819"/>
      <c r="CL91" s="820"/>
      <c r="CM91" s="818"/>
      <c r="CN91" s="819"/>
      <c r="CO91" s="819"/>
      <c r="CP91" s="819"/>
      <c r="CQ91" s="820"/>
      <c r="CR91" s="818"/>
      <c r="CS91" s="819"/>
      <c r="CT91" s="819"/>
      <c r="CU91" s="819"/>
      <c r="CV91" s="820"/>
      <c r="CW91" s="818"/>
      <c r="CX91" s="819"/>
      <c r="CY91" s="819"/>
      <c r="CZ91" s="819"/>
      <c r="DA91" s="820"/>
      <c r="DB91" s="818"/>
      <c r="DC91" s="819"/>
      <c r="DD91" s="819"/>
      <c r="DE91" s="819"/>
      <c r="DF91" s="820"/>
      <c r="DG91" s="818"/>
      <c r="DH91" s="819"/>
      <c r="DI91" s="819"/>
      <c r="DJ91" s="819"/>
      <c r="DK91" s="820"/>
      <c r="DL91" s="818"/>
      <c r="DM91" s="819"/>
      <c r="DN91" s="819"/>
      <c r="DO91" s="819"/>
      <c r="DP91" s="820"/>
      <c r="DQ91" s="818"/>
      <c r="DR91" s="819"/>
      <c r="DS91" s="819"/>
      <c r="DT91" s="819"/>
      <c r="DU91" s="820"/>
      <c r="DV91" s="815"/>
      <c r="DW91" s="816"/>
      <c r="DX91" s="816"/>
      <c r="DY91" s="816"/>
      <c r="DZ91" s="817"/>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15"/>
      <c r="BT92" s="816"/>
      <c r="BU92" s="816"/>
      <c r="BV92" s="816"/>
      <c r="BW92" s="816"/>
      <c r="BX92" s="816"/>
      <c r="BY92" s="816"/>
      <c r="BZ92" s="816"/>
      <c r="CA92" s="816"/>
      <c r="CB92" s="816"/>
      <c r="CC92" s="816"/>
      <c r="CD92" s="816"/>
      <c r="CE92" s="816"/>
      <c r="CF92" s="816"/>
      <c r="CG92" s="821"/>
      <c r="CH92" s="818"/>
      <c r="CI92" s="819"/>
      <c r="CJ92" s="819"/>
      <c r="CK92" s="819"/>
      <c r="CL92" s="820"/>
      <c r="CM92" s="818"/>
      <c r="CN92" s="819"/>
      <c r="CO92" s="819"/>
      <c r="CP92" s="819"/>
      <c r="CQ92" s="820"/>
      <c r="CR92" s="818"/>
      <c r="CS92" s="819"/>
      <c r="CT92" s="819"/>
      <c r="CU92" s="819"/>
      <c r="CV92" s="820"/>
      <c r="CW92" s="818"/>
      <c r="CX92" s="819"/>
      <c r="CY92" s="819"/>
      <c r="CZ92" s="819"/>
      <c r="DA92" s="820"/>
      <c r="DB92" s="818"/>
      <c r="DC92" s="819"/>
      <c r="DD92" s="819"/>
      <c r="DE92" s="819"/>
      <c r="DF92" s="820"/>
      <c r="DG92" s="818"/>
      <c r="DH92" s="819"/>
      <c r="DI92" s="819"/>
      <c r="DJ92" s="819"/>
      <c r="DK92" s="820"/>
      <c r="DL92" s="818"/>
      <c r="DM92" s="819"/>
      <c r="DN92" s="819"/>
      <c r="DO92" s="819"/>
      <c r="DP92" s="820"/>
      <c r="DQ92" s="818"/>
      <c r="DR92" s="819"/>
      <c r="DS92" s="819"/>
      <c r="DT92" s="819"/>
      <c r="DU92" s="820"/>
      <c r="DV92" s="815"/>
      <c r="DW92" s="816"/>
      <c r="DX92" s="816"/>
      <c r="DY92" s="816"/>
      <c r="DZ92" s="817"/>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15"/>
      <c r="BT93" s="816"/>
      <c r="BU93" s="816"/>
      <c r="BV93" s="816"/>
      <c r="BW93" s="816"/>
      <c r="BX93" s="816"/>
      <c r="BY93" s="816"/>
      <c r="BZ93" s="816"/>
      <c r="CA93" s="816"/>
      <c r="CB93" s="816"/>
      <c r="CC93" s="816"/>
      <c r="CD93" s="816"/>
      <c r="CE93" s="816"/>
      <c r="CF93" s="816"/>
      <c r="CG93" s="821"/>
      <c r="CH93" s="818"/>
      <c r="CI93" s="819"/>
      <c r="CJ93" s="819"/>
      <c r="CK93" s="819"/>
      <c r="CL93" s="820"/>
      <c r="CM93" s="818"/>
      <c r="CN93" s="819"/>
      <c r="CO93" s="819"/>
      <c r="CP93" s="819"/>
      <c r="CQ93" s="820"/>
      <c r="CR93" s="818"/>
      <c r="CS93" s="819"/>
      <c r="CT93" s="819"/>
      <c r="CU93" s="819"/>
      <c r="CV93" s="820"/>
      <c r="CW93" s="818"/>
      <c r="CX93" s="819"/>
      <c r="CY93" s="819"/>
      <c r="CZ93" s="819"/>
      <c r="DA93" s="820"/>
      <c r="DB93" s="818"/>
      <c r="DC93" s="819"/>
      <c r="DD93" s="819"/>
      <c r="DE93" s="819"/>
      <c r="DF93" s="820"/>
      <c r="DG93" s="818"/>
      <c r="DH93" s="819"/>
      <c r="DI93" s="819"/>
      <c r="DJ93" s="819"/>
      <c r="DK93" s="820"/>
      <c r="DL93" s="818"/>
      <c r="DM93" s="819"/>
      <c r="DN93" s="819"/>
      <c r="DO93" s="819"/>
      <c r="DP93" s="820"/>
      <c r="DQ93" s="818"/>
      <c r="DR93" s="819"/>
      <c r="DS93" s="819"/>
      <c r="DT93" s="819"/>
      <c r="DU93" s="820"/>
      <c r="DV93" s="815"/>
      <c r="DW93" s="816"/>
      <c r="DX93" s="816"/>
      <c r="DY93" s="816"/>
      <c r="DZ93" s="817"/>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15"/>
      <c r="BT94" s="816"/>
      <c r="BU94" s="816"/>
      <c r="BV94" s="816"/>
      <c r="BW94" s="816"/>
      <c r="BX94" s="816"/>
      <c r="BY94" s="816"/>
      <c r="BZ94" s="816"/>
      <c r="CA94" s="816"/>
      <c r="CB94" s="816"/>
      <c r="CC94" s="816"/>
      <c r="CD94" s="816"/>
      <c r="CE94" s="816"/>
      <c r="CF94" s="816"/>
      <c r="CG94" s="821"/>
      <c r="CH94" s="818"/>
      <c r="CI94" s="819"/>
      <c r="CJ94" s="819"/>
      <c r="CK94" s="819"/>
      <c r="CL94" s="820"/>
      <c r="CM94" s="818"/>
      <c r="CN94" s="819"/>
      <c r="CO94" s="819"/>
      <c r="CP94" s="819"/>
      <c r="CQ94" s="820"/>
      <c r="CR94" s="818"/>
      <c r="CS94" s="819"/>
      <c r="CT94" s="819"/>
      <c r="CU94" s="819"/>
      <c r="CV94" s="820"/>
      <c r="CW94" s="818"/>
      <c r="CX94" s="819"/>
      <c r="CY94" s="819"/>
      <c r="CZ94" s="819"/>
      <c r="DA94" s="820"/>
      <c r="DB94" s="818"/>
      <c r="DC94" s="819"/>
      <c r="DD94" s="819"/>
      <c r="DE94" s="819"/>
      <c r="DF94" s="820"/>
      <c r="DG94" s="818"/>
      <c r="DH94" s="819"/>
      <c r="DI94" s="819"/>
      <c r="DJ94" s="819"/>
      <c r="DK94" s="820"/>
      <c r="DL94" s="818"/>
      <c r="DM94" s="819"/>
      <c r="DN94" s="819"/>
      <c r="DO94" s="819"/>
      <c r="DP94" s="820"/>
      <c r="DQ94" s="818"/>
      <c r="DR94" s="819"/>
      <c r="DS94" s="819"/>
      <c r="DT94" s="819"/>
      <c r="DU94" s="820"/>
      <c r="DV94" s="815"/>
      <c r="DW94" s="816"/>
      <c r="DX94" s="816"/>
      <c r="DY94" s="816"/>
      <c r="DZ94" s="817"/>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15"/>
      <c r="BT95" s="816"/>
      <c r="BU95" s="816"/>
      <c r="BV95" s="816"/>
      <c r="BW95" s="816"/>
      <c r="BX95" s="816"/>
      <c r="BY95" s="816"/>
      <c r="BZ95" s="816"/>
      <c r="CA95" s="816"/>
      <c r="CB95" s="816"/>
      <c r="CC95" s="816"/>
      <c r="CD95" s="816"/>
      <c r="CE95" s="816"/>
      <c r="CF95" s="816"/>
      <c r="CG95" s="821"/>
      <c r="CH95" s="818"/>
      <c r="CI95" s="819"/>
      <c r="CJ95" s="819"/>
      <c r="CK95" s="819"/>
      <c r="CL95" s="820"/>
      <c r="CM95" s="818"/>
      <c r="CN95" s="819"/>
      <c r="CO95" s="819"/>
      <c r="CP95" s="819"/>
      <c r="CQ95" s="820"/>
      <c r="CR95" s="818"/>
      <c r="CS95" s="819"/>
      <c r="CT95" s="819"/>
      <c r="CU95" s="819"/>
      <c r="CV95" s="820"/>
      <c r="CW95" s="818"/>
      <c r="CX95" s="819"/>
      <c r="CY95" s="819"/>
      <c r="CZ95" s="819"/>
      <c r="DA95" s="820"/>
      <c r="DB95" s="818"/>
      <c r="DC95" s="819"/>
      <c r="DD95" s="819"/>
      <c r="DE95" s="819"/>
      <c r="DF95" s="820"/>
      <c r="DG95" s="818"/>
      <c r="DH95" s="819"/>
      <c r="DI95" s="819"/>
      <c r="DJ95" s="819"/>
      <c r="DK95" s="820"/>
      <c r="DL95" s="818"/>
      <c r="DM95" s="819"/>
      <c r="DN95" s="819"/>
      <c r="DO95" s="819"/>
      <c r="DP95" s="820"/>
      <c r="DQ95" s="818"/>
      <c r="DR95" s="819"/>
      <c r="DS95" s="819"/>
      <c r="DT95" s="819"/>
      <c r="DU95" s="820"/>
      <c r="DV95" s="815"/>
      <c r="DW95" s="816"/>
      <c r="DX95" s="816"/>
      <c r="DY95" s="816"/>
      <c r="DZ95" s="817"/>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15"/>
      <c r="BT96" s="816"/>
      <c r="BU96" s="816"/>
      <c r="BV96" s="816"/>
      <c r="BW96" s="816"/>
      <c r="BX96" s="816"/>
      <c r="BY96" s="816"/>
      <c r="BZ96" s="816"/>
      <c r="CA96" s="816"/>
      <c r="CB96" s="816"/>
      <c r="CC96" s="816"/>
      <c r="CD96" s="816"/>
      <c r="CE96" s="816"/>
      <c r="CF96" s="816"/>
      <c r="CG96" s="821"/>
      <c r="CH96" s="818"/>
      <c r="CI96" s="819"/>
      <c r="CJ96" s="819"/>
      <c r="CK96" s="819"/>
      <c r="CL96" s="820"/>
      <c r="CM96" s="818"/>
      <c r="CN96" s="819"/>
      <c r="CO96" s="819"/>
      <c r="CP96" s="819"/>
      <c r="CQ96" s="820"/>
      <c r="CR96" s="818"/>
      <c r="CS96" s="819"/>
      <c r="CT96" s="819"/>
      <c r="CU96" s="819"/>
      <c r="CV96" s="820"/>
      <c r="CW96" s="818"/>
      <c r="CX96" s="819"/>
      <c r="CY96" s="819"/>
      <c r="CZ96" s="819"/>
      <c r="DA96" s="820"/>
      <c r="DB96" s="818"/>
      <c r="DC96" s="819"/>
      <c r="DD96" s="819"/>
      <c r="DE96" s="819"/>
      <c r="DF96" s="820"/>
      <c r="DG96" s="818"/>
      <c r="DH96" s="819"/>
      <c r="DI96" s="819"/>
      <c r="DJ96" s="819"/>
      <c r="DK96" s="820"/>
      <c r="DL96" s="818"/>
      <c r="DM96" s="819"/>
      <c r="DN96" s="819"/>
      <c r="DO96" s="819"/>
      <c r="DP96" s="820"/>
      <c r="DQ96" s="818"/>
      <c r="DR96" s="819"/>
      <c r="DS96" s="819"/>
      <c r="DT96" s="819"/>
      <c r="DU96" s="820"/>
      <c r="DV96" s="815"/>
      <c r="DW96" s="816"/>
      <c r="DX96" s="816"/>
      <c r="DY96" s="816"/>
      <c r="DZ96" s="817"/>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15"/>
      <c r="BT97" s="816"/>
      <c r="BU97" s="816"/>
      <c r="BV97" s="816"/>
      <c r="BW97" s="816"/>
      <c r="BX97" s="816"/>
      <c r="BY97" s="816"/>
      <c r="BZ97" s="816"/>
      <c r="CA97" s="816"/>
      <c r="CB97" s="816"/>
      <c r="CC97" s="816"/>
      <c r="CD97" s="816"/>
      <c r="CE97" s="816"/>
      <c r="CF97" s="816"/>
      <c r="CG97" s="821"/>
      <c r="CH97" s="818"/>
      <c r="CI97" s="819"/>
      <c r="CJ97" s="819"/>
      <c r="CK97" s="819"/>
      <c r="CL97" s="820"/>
      <c r="CM97" s="818"/>
      <c r="CN97" s="819"/>
      <c r="CO97" s="819"/>
      <c r="CP97" s="819"/>
      <c r="CQ97" s="820"/>
      <c r="CR97" s="818"/>
      <c r="CS97" s="819"/>
      <c r="CT97" s="819"/>
      <c r="CU97" s="819"/>
      <c r="CV97" s="820"/>
      <c r="CW97" s="818"/>
      <c r="CX97" s="819"/>
      <c r="CY97" s="819"/>
      <c r="CZ97" s="819"/>
      <c r="DA97" s="820"/>
      <c r="DB97" s="818"/>
      <c r="DC97" s="819"/>
      <c r="DD97" s="819"/>
      <c r="DE97" s="819"/>
      <c r="DF97" s="820"/>
      <c r="DG97" s="818"/>
      <c r="DH97" s="819"/>
      <c r="DI97" s="819"/>
      <c r="DJ97" s="819"/>
      <c r="DK97" s="820"/>
      <c r="DL97" s="818"/>
      <c r="DM97" s="819"/>
      <c r="DN97" s="819"/>
      <c r="DO97" s="819"/>
      <c r="DP97" s="820"/>
      <c r="DQ97" s="818"/>
      <c r="DR97" s="819"/>
      <c r="DS97" s="819"/>
      <c r="DT97" s="819"/>
      <c r="DU97" s="820"/>
      <c r="DV97" s="815"/>
      <c r="DW97" s="816"/>
      <c r="DX97" s="816"/>
      <c r="DY97" s="816"/>
      <c r="DZ97" s="817"/>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15"/>
      <c r="BT98" s="816"/>
      <c r="BU98" s="816"/>
      <c r="BV98" s="816"/>
      <c r="BW98" s="816"/>
      <c r="BX98" s="816"/>
      <c r="BY98" s="816"/>
      <c r="BZ98" s="816"/>
      <c r="CA98" s="816"/>
      <c r="CB98" s="816"/>
      <c r="CC98" s="816"/>
      <c r="CD98" s="816"/>
      <c r="CE98" s="816"/>
      <c r="CF98" s="816"/>
      <c r="CG98" s="821"/>
      <c r="CH98" s="818"/>
      <c r="CI98" s="819"/>
      <c r="CJ98" s="819"/>
      <c r="CK98" s="819"/>
      <c r="CL98" s="820"/>
      <c r="CM98" s="818"/>
      <c r="CN98" s="819"/>
      <c r="CO98" s="819"/>
      <c r="CP98" s="819"/>
      <c r="CQ98" s="820"/>
      <c r="CR98" s="818"/>
      <c r="CS98" s="819"/>
      <c r="CT98" s="819"/>
      <c r="CU98" s="819"/>
      <c r="CV98" s="820"/>
      <c r="CW98" s="818"/>
      <c r="CX98" s="819"/>
      <c r="CY98" s="819"/>
      <c r="CZ98" s="819"/>
      <c r="DA98" s="820"/>
      <c r="DB98" s="818"/>
      <c r="DC98" s="819"/>
      <c r="DD98" s="819"/>
      <c r="DE98" s="819"/>
      <c r="DF98" s="820"/>
      <c r="DG98" s="818"/>
      <c r="DH98" s="819"/>
      <c r="DI98" s="819"/>
      <c r="DJ98" s="819"/>
      <c r="DK98" s="820"/>
      <c r="DL98" s="818"/>
      <c r="DM98" s="819"/>
      <c r="DN98" s="819"/>
      <c r="DO98" s="819"/>
      <c r="DP98" s="820"/>
      <c r="DQ98" s="818"/>
      <c r="DR98" s="819"/>
      <c r="DS98" s="819"/>
      <c r="DT98" s="819"/>
      <c r="DU98" s="820"/>
      <c r="DV98" s="815"/>
      <c r="DW98" s="816"/>
      <c r="DX98" s="816"/>
      <c r="DY98" s="816"/>
      <c r="DZ98" s="817"/>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15"/>
      <c r="BT99" s="816"/>
      <c r="BU99" s="816"/>
      <c r="BV99" s="816"/>
      <c r="BW99" s="816"/>
      <c r="BX99" s="816"/>
      <c r="BY99" s="816"/>
      <c r="BZ99" s="816"/>
      <c r="CA99" s="816"/>
      <c r="CB99" s="816"/>
      <c r="CC99" s="816"/>
      <c r="CD99" s="816"/>
      <c r="CE99" s="816"/>
      <c r="CF99" s="816"/>
      <c r="CG99" s="821"/>
      <c r="CH99" s="818"/>
      <c r="CI99" s="819"/>
      <c r="CJ99" s="819"/>
      <c r="CK99" s="819"/>
      <c r="CL99" s="820"/>
      <c r="CM99" s="818"/>
      <c r="CN99" s="819"/>
      <c r="CO99" s="819"/>
      <c r="CP99" s="819"/>
      <c r="CQ99" s="820"/>
      <c r="CR99" s="818"/>
      <c r="CS99" s="819"/>
      <c r="CT99" s="819"/>
      <c r="CU99" s="819"/>
      <c r="CV99" s="820"/>
      <c r="CW99" s="818"/>
      <c r="CX99" s="819"/>
      <c r="CY99" s="819"/>
      <c r="CZ99" s="819"/>
      <c r="DA99" s="820"/>
      <c r="DB99" s="818"/>
      <c r="DC99" s="819"/>
      <c r="DD99" s="819"/>
      <c r="DE99" s="819"/>
      <c r="DF99" s="820"/>
      <c r="DG99" s="818"/>
      <c r="DH99" s="819"/>
      <c r="DI99" s="819"/>
      <c r="DJ99" s="819"/>
      <c r="DK99" s="820"/>
      <c r="DL99" s="818"/>
      <c r="DM99" s="819"/>
      <c r="DN99" s="819"/>
      <c r="DO99" s="819"/>
      <c r="DP99" s="820"/>
      <c r="DQ99" s="818"/>
      <c r="DR99" s="819"/>
      <c r="DS99" s="819"/>
      <c r="DT99" s="819"/>
      <c r="DU99" s="820"/>
      <c r="DV99" s="815"/>
      <c r="DW99" s="816"/>
      <c r="DX99" s="816"/>
      <c r="DY99" s="816"/>
      <c r="DZ99" s="817"/>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15"/>
      <c r="BT100" s="816"/>
      <c r="BU100" s="816"/>
      <c r="BV100" s="816"/>
      <c r="BW100" s="816"/>
      <c r="BX100" s="816"/>
      <c r="BY100" s="816"/>
      <c r="BZ100" s="816"/>
      <c r="CA100" s="816"/>
      <c r="CB100" s="816"/>
      <c r="CC100" s="816"/>
      <c r="CD100" s="816"/>
      <c r="CE100" s="816"/>
      <c r="CF100" s="816"/>
      <c r="CG100" s="821"/>
      <c r="CH100" s="818"/>
      <c r="CI100" s="819"/>
      <c r="CJ100" s="819"/>
      <c r="CK100" s="819"/>
      <c r="CL100" s="820"/>
      <c r="CM100" s="818"/>
      <c r="CN100" s="819"/>
      <c r="CO100" s="819"/>
      <c r="CP100" s="819"/>
      <c r="CQ100" s="820"/>
      <c r="CR100" s="818"/>
      <c r="CS100" s="819"/>
      <c r="CT100" s="819"/>
      <c r="CU100" s="819"/>
      <c r="CV100" s="820"/>
      <c r="CW100" s="818"/>
      <c r="CX100" s="819"/>
      <c r="CY100" s="819"/>
      <c r="CZ100" s="819"/>
      <c r="DA100" s="820"/>
      <c r="DB100" s="818"/>
      <c r="DC100" s="819"/>
      <c r="DD100" s="819"/>
      <c r="DE100" s="819"/>
      <c r="DF100" s="820"/>
      <c r="DG100" s="818"/>
      <c r="DH100" s="819"/>
      <c r="DI100" s="819"/>
      <c r="DJ100" s="819"/>
      <c r="DK100" s="820"/>
      <c r="DL100" s="818"/>
      <c r="DM100" s="819"/>
      <c r="DN100" s="819"/>
      <c r="DO100" s="819"/>
      <c r="DP100" s="820"/>
      <c r="DQ100" s="818"/>
      <c r="DR100" s="819"/>
      <c r="DS100" s="819"/>
      <c r="DT100" s="819"/>
      <c r="DU100" s="820"/>
      <c r="DV100" s="815"/>
      <c r="DW100" s="816"/>
      <c r="DX100" s="816"/>
      <c r="DY100" s="816"/>
      <c r="DZ100" s="817"/>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15"/>
      <c r="BT101" s="816"/>
      <c r="BU101" s="816"/>
      <c r="BV101" s="816"/>
      <c r="BW101" s="816"/>
      <c r="BX101" s="816"/>
      <c r="BY101" s="816"/>
      <c r="BZ101" s="816"/>
      <c r="CA101" s="816"/>
      <c r="CB101" s="816"/>
      <c r="CC101" s="816"/>
      <c r="CD101" s="816"/>
      <c r="CE101" s="816"/>
      <c r="CF101" s="816"/>
      <c r="CG101" s="821"/>
      <c r="CH101" s="818"/>
      <c r="CI101" s="819"/>
      <c r="CJ101" s="819"/>
      <c r="CK101" s="819"/>
      <c r="CL101" s="820"/>
      <c r="CM101" s="818"/>
      <c r="CN101" s="819"/>
      <c r="CO101" s="819"/>
      <c r="CP101" s="819"/>
      <c r="CQ101" s="820"/>
      <c r="CR101" s="818"/>
      <c r="CS101" s="819"/>
      <c r="CT101" s="819"/>
      <c r="CU101" s="819"/>
      <c r="CV101" s="820"/>
      <c r="CW101" s="818"/>
      <c r="CX101" s="819"/>
      <c r="CY101" s="819"/>
      <c r="CZ101" s="819"/>
      <c r="DA101" s="820"/>
      <c r="DB101" s="818"/>
      <c r="DC101" s="819"/>
      <c r="DD101" s="819"/>
      <c r="DE101" s="819"/>
      <c r="DF101" s="820"/>
      <c r="DG101" s="818"/>
      <c r="DH101" s="819"/>
      <c r="DI101" s="819"/>
      <c r="DJ101" s="819"/>
      <c r="DK101" s="820"/>
      <c r="DL101" s="818"/>
      <c r="DM101" s="819"/>
      <c r="DN101" s="819"/>
      <c r="DO101" s="819"/>
      <c r="DP101" s="820"/>
      <c r="DQ101" s="818"/>
      <c r="DR101" s="819"/>
      <c r="DS101" s="819"/>
      <c r="DT101" s="819"/>
      <c r="DU101" s="820"/>
      <c r="DV101" s="815"/>
      <c r="DW101" s="816"/>
      <c r="DX101" s="816"/>
      <c r="DY101" s="816"/>
      <c r="DZ101" s="817"/>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383</v>
      </c>
      <c r="BR102" s="748" t="s">
        <v>419</v>
      </c>
      <c r="BS102" s="749"/>
      <c r="BT102" s="749"/>
      <c r="BU102" s="749"/>
      <c r="BV102" s="749"/>
      <c r="BW102" s="749"/>
      <c r="BX102" s="749"/>
      <c r="BY102" s="749"/>
      <c r="BZ102" s="749"/>
      <c r="CA102" s="749"/>
      <c r="CB102" s="749"/>
      <c r="CC102" s="749"/>
      <c r="CD102" s="749"/>
      <c r="CE102" s="749"/>
      <c r="CF102" s="749"/>
      <c r="CG102" s="750"/>
      <c r="CH102" s="843"/>
      <c r="CI102" s="844"/>
      <c r="CJ102" s="844"/>
      <c r="CK102" s="844"/>
      <c r="CL102" s="845"/>
      <c r="CM102" s="843"/>
      <c r="CN102" s="844"/>
      <c r="CO102" s="844"/>
      <c r="CP102" s="844"/>
      <c r="CQ102" s="845"/>
      <c r="CR102" s="846">
        <v>5</v>
      </c>
      <c r="CS102" s="808"/>
      <c r="CT102" s="808"/>
      <c r="CU102" s="808"/>
      <c r="CV102" s="847"/>
      <c r="CW102" s="846"/>
      <c r="CX102" s="808"/>
      <c r="CY102" s="808"/>
      <c r="CZ102" s="808"/>
      <c r="DA102" s="847"/>
      <c r="DB102" s="846"/>
      <c r="DC102" s="808"/>
      <c r="DD102" s="808"/>
      <c r="DE102" s="808"/>
      <c r="DF102" s="847"/>
      <c r="DG102" s="846"/>
      <c r="DH102" s="808"/>
      <c r="DI102" s="808"/>
      <c r="DJ102" s="808"/>
      <c r="DK102" s="847"/>
      <c r="DL102" s="846"/>
      <c r="DM102" s="808"/>
      <c r="DN102" s="808"/>
      <c r="DO102" s="808"/>
      <c r="DP102" s="847"/>
      <c r="DQ102" s="846"/>
      <c r="DR102" s="808"/>
      <c r="DS102" s="808"/>
      <c r="DT102" s="808"/>
      <c r="DU102" s="847"/>
      <c r="DV102" s="748"/>
      <c r="DW102" s="749"/>
      <c r="DX102" s="749"/>
      <c r="DY102" s="749"/>
      <c r="DZ102" s="870"/>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71" t="s">
        <v>420</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872" t="s">
        <v>421</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422</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423</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873" t="s">
        <v>424</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425</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211" customFormat="1" ht="26.25" customHeight="1" x14ac:dyDescent="0.15">
      <c r="A109" s="868" t="s">
        <v>426</v>
      </c>
      <c r="B109" s="849"/>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50"/>
      <c r="AA109" s="848" t="s">
        <v>427</v>
      </c>
      <c r="AB109" s="849"/>
      <c r="AC109" s="849"/>
      <c r="AD109" s="849"/>
      <c r="AE109" s="850"/>
      <c r="AF109" s="848" t="s">
        <v>301</v>
      </c>
      <c r="AG109" s="849"/>
      <c r="AH109" s="849"/>
      <c r="AI109" s="849"/>
      <c r="AJ109" s="850"/>
      <c r="AK109" s="848" t="s">
        <v>300</v>
      </c>
      <c r="AL109" s="849"/>
      <c r="AM109" s="849"/>
      <c r="AN109" s="849"/>
      <c r="AO109" s="850"/>
      <c r="AP109" s="848" t="s">
        <v>428</v>
      </c>
      <c r="AQ109" s="849"/>
      <c r="AR109" s="849"/>
      <c r="AS109" s="849"/>
      <c r="AT109" s="851"/>
      <c r="AU109" s="868" t="s">
        <v>426</v>
      </c>
      <c r="AV109" s="849"/>
      <c r="AW109" s="849"/>
      <c r="AX109" s="849"/>
      <c r="AY109" s="849"/>
      <c r="AZ109" s="849"/>
      <c r="BA109" s="849"/>
      <c r="BB109" s="849"/>
      <c r="BC109" s="849"/>
      <c r="BD109" s="849"/>
      <c r="BE109" s="849"/>
      <c r="BF109" s="849"/>
      <c r="BG109" s="849"/>
      <c r="BH109" s="849"/>
      <c r="BI109" s="849"/>
      <c r="BJ109" s="849"/>
      <c r="BK109" s="849"/>
      <c r="BL109" s="849"/>
      <c r="BM109" s="849"/>
      <c r="BN109" s="849"/>
      <c r="BO109" s="849"/>
      <c r="BP109" s="850"/>
      <c r="BQ109" s="848" t="s">
        <v>427</v>
      </c>
      <c r="BR109" s="849"/>
      <c r="BS109" s="849"/>
      <c r="BT109" s="849"/>
      <c r="BU109" s="850"/>
      <c r="BV109" s="848" t="s">
        <v>301</v>
      </c>
      <c r="BW109" s="849"/>
      <c r="BX109" s="849"/>
      <c r="BY109" s="849"/>
      <c r="BZ109" s="850"/>
      <c r="CA109" s="848" t="s">
        <v>300</v>
      </c>
      <c r="CB109" s="849"/>
      <c r="CC109" s="849"/>
      <c r="CD109" s="849"/>
      <c r="CE109" s="850"/>
      <c r="CF109" s="869" t="s">
        <v>428</v>
      </c>
      <c r="CG109" s="869"/>
      <c r="CH109" s="869"/>
      <c r="CI109" s="869"/>
      <c r="CJ109" s="869"/>
      <c r="CK109" s="848" t="s">
        <v>429</v>
      </c>
      <c r="CL109" s="849"/>
      <c r="CM109" s="849"/>
      <c r="CN109" s="849"/>
      <c r="CO109" s="849"/>
      <c r="CP109" s="849"/>
      <c r="CQ109" s="849"/>
      <c r="CR109" s="849"/>
      <c r="CS109" s="849"/>
      <c r="CT109" s="849"/>
      <c r="CU109" s="849"/>
      <c r="CV109" s="849"/>
      <c r="CW109" s="849"/>
      <c r="CX109" s="849"/>
      <c r="CY109" s="849"/>
      <c r="CZ109" s="849"/>
      <c r="DA109" s="849"/>
      <c r="DB109" s="849"/>
      <c r="DC109" s="849"/>
      <c r="DD109" s="849"/>
      <c r="DE109" s="849"/>
      <c r="DF109" s="850"/>
      <c r="DG109" s="848" t="s">
        <v>427</v>
      </c>
      <c r="DH109" s="849"/>
      <c r="DI109" s="849"/>
      <c r="DJ109" s="849"/>
      <c r="DK109" s="850"/>
      <c r="DL109" s="848" t="s">
        <v>301</v>
      </c>
      <c r="DM109" s="849"/>
      <c r="DN109" s="849"/>
      <c r="DO109" s="849"/>
      <c r="DP109" s="850"/>
      <c r="DQ109" s="848" t="s">
        <v>300</v>
      </c>
      <c r="DR109" s="849"/>
      <c r="DS109" s="849"/>
      <c r="DT109" s="849"/>
      <c r="DU109" s="850"/>
      <c r="DV109" s="848" t="s">
        <v>428</v>
      </c>
      <c r="DW109" s="849"/>
      <c r="DX109" s="849"/>
      <c r="DY109" s="849"/>
      <c r="DZ109" s="851"/>
    </row>
    <row r="110" spans="1:131" s="211" customFormat="1" ht="26.25" customHeight="1" x14ac:dyDescent="0.15">
      <c r="A110" s="852" t="s">
        <v>430</v>
      </c>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4"/>
      <c r="AA110" s="855">
        <v>1079389</v>
      </c>
      <c r="AB110" s="856"/>
      <c r="AC110" s="856"/>
      <c r="AD110" s="856"/>
      <c r="AE110" s="857"/>
      <c r="AF110" s="858">
        <v>1152115</v>
      </c>
      <c r="AG110" s="856"/>
      <c r="AH110" s="856"/>
      <c r="AI110" s="856"/>
      <c r="AJ110" s="857"/>
      <c r="AK110" s="858">
        <v>1162910</v>
      </c>
      <c r="AL110" s="856"/>
      <c r="AM110" s="856"/>
      <c r="AN110" s="856"/>
      <c r="AO110" s="857"/>
      <c r="AP110" s="859">
        <v>32.299999999999997</v>
      </c>
      <c r="AQ110" s="860"/>
      <c r="AR110" s="860"/>
      <c r="AS110" s="860"/>
      <c r="AT110" s="861"/>
      <c r="AU110" s="862" t="s">
        <v>67</v>
      </c>
      <c r="AV110" s="863"/>
      <c r="AW110" s="863"/>
      <c r="AX110" s="863"/>
      <c r="AY110" s="863"/>
      <c r="AZ110" s="885" t="s">
        <v>431</v>
      </c>
      <c r="BA110" s="853"/>
      <c r="BB110" s="853"/>
      <c r="BC110" s="853"/>
      <c r="BD110" s="853"/>
      <c r="BE110" s="853"/>
      <c r="BF110" s="853"/>
      <c r="BG110" s="853"/>
      <c r="BH110" s="853"/>
      <c r="BI110" s="853"/>
      <c r="BJ110" s="853"/>
      <c r="BK110" s="853"/>
      <c r="BL110" s="853"/>
      <c r="BM110" s="853"/>
      <c r="BN110" s="853"/>
      <c r="BO110" s="853"/>
      <c r="BP110" s="854"/>
      <c r="BQ110" s="886">
        <v>9651957</v>
      </c>
      <c r="BR110" s="887"/>
      <c r="BS110" s="887"/>
      <c r="BT110" s="887"/>
      <c r="BU110" s="887"/>
      <c r="BV110" s="887">
        <v>9399981</v>
      </c>
      <c r="BW110" s="887"/>
      <c r="BX110" s="887"/>
      <c r="BY110" s="887"/>
      <c r="BZ110" s="887"/>
      <c r="CA110" s="887">
        <v>9185647</v>
      </c>
      <c r="CB110" s="887"/>
      <c r="CC110" s="887"/>
      <c r="CD110" s="887"/>
      <c r="CE110" s="887"/>
      <c r="CF110" s="900">
        <v>254.9</v>
      </c>
      <c r="CG110" s="901"/>
      <c r="CH110" s="901"/>
      <c r="CI110" s="901"/>
      <c r="CJ110" s="901"/>
      <c r="CK110" s="902" t="s">
        <v>432</v>
      </c>
      <c r="CL110" s="903"/>
      <c r="CM110" s="885" t="s">
        <v>433</v>
      </c>
      <c r="CN110" s="853"/>
      <c r="CO110" s="853"/>
      <c r="CP110" s="853"/>
      <c r="CQ110" s="853"/>
      <c r="CR110" s="853"/>
      <c r="CS110" s="853"/>
      <c r="CT110" s="853"/>
      <c r="CU110" s="853"/>
      <c r="CV110" s="853"/>
      <c r="CW110" s="853"/>
      <c r="CX110" s="853"/>
      <c r="CY110" s="853"/>
      <c r="CZ110" s="853"/>
      <c r="DA110" s="853"/>
      <c r="DB110" s="853"/>
      <c r="DC110" s="853"/>
      <c r="DD110" s="853"/>
      <c r="DE110" s="853"/>
      <c r="DF110" s="854"/>
      <c r="DG110" s="886" t="s">
        <v>122</v>
      </c>
      <c r="DH110" s="887"/>
      <c r="DI110" s="887"/>
      <c r="DJ110" s="887"/>
      <c r="DK110" s="887"/>
      <c r="DL110" s="887" t="s">
        <v>434</v>
      </c>
      <c r="DM110" s="887"/>
      <c r="DN110" s="887"/>
      <c r="DO110" s="887"/>
      <c r="DP110" s="887"/>
      <c r="DQ110" s="887" t="s">
        <v>435</v>
      </c>
      <c r="DR110" s="887"/>
      <c r="DS110" s="887"/>
      <c r="DT110" s="887"/>
      <c r="DU110" s="887"/>
      <c r="DV110" s="888" t="s">
        <v>434</v>
      </c>
      <c r="DW110" s="888"/>
      <c r="DX110" s="888"/>
      <c r="DY110" s="888"/>
      <c r="DZ110" s="889"/>
    </row>
    <row r="111" spans="1:131" s="211" customFormat="1" ht="26.25" customHeight="1" x14ac:dyDescent="0.15">
      <c r="A111" s="890" t="s">
        <v>436</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434</v>
      </c>
      <c r="AB111" s="894"/>
      <c r="AC111" s="894"/>
      <c r="AD111" s="894"/>
      <c r="AE111" s="895"/>
      <c r="AF111" s="896" t="s">
        <v>434</v>
      </c>
      <c r="AG111" s="894"/>
      <c r="AH111" s="894"/>
      <c r="AI111" s="894"/>
      <c r="AJ111" s="895"/>
      <c r="AK111" s="896" t="s">
        <v>122</v>
      </c>
      <c r="AL111" s="894"/>
      <c r="AM111" s="894"/>
      <c r="AN111" s="894"/>
      <c r="AO111" s="895"/>
      <c r="AP111" s="897" t="s">
        <v>122</v>
      </c>
      <c r="AQ111" s="898"/>
      <c r="AR111" s="898"/>
      <c r="AS111" s="898"/>
      <c r="AT111" s="899"/>
      <c r="AU111" s="864"/>
      <c r="AV111" s="865"/>
      <c r="AW111" s="865"/>
      <c r="AX111" s="865"/>
      <c r="AY111" s="865"/>
      <c r="AZ111" s="878" t="s">
        <v>437</v>
      </c>
      <c r="BA111" s="879"/>
      <c r="BB111" s="879"/>
      <c r="BC111" s="879"/>
      <c r="BD111" s="879"/>
      <c r="BE111" s="879"/>
      <c r="BF111" s="879"/>
      <c r="BG111" s="879"/>
      <c r="BH111" s="879"/>
      <c r="BI111" s="879"/>
      <c r="BJ111" s="879"/>
      <c r="BK111" s="879"/>
      <c r="BL111" s="879"/>
      <c r="BM111" s="879"/>
      <c r="BN111" s="879"/>
      <c r="BO111" s="879"/>
      <c r="BP111" s="880"/>
      <c r="BQ111" s="881" t="s">
        <v>122</v>
      </c>
      <c r="BR111" s="882"/>
      <c r="BS111" s="882"/>
      <c r="BT111" s="882"/>
      <c r="BU111" s="882"/>
      <c r="BV111" s="882" t="s">
        <v>122</v>
      </c>
      <c r="BW111" s="882"/>
      <c r="BX111" s="882"/>
      <c r="BY111" s="882"/>
      <c r="BZ111" s="882"/>
      <c r="CA111" s="882" t="s">
        <v>435</v>
      </c>
      <c r="CB111" s="882"/>
      <c r="CC111" s="882"/>
      <c r="CD111" s="882"/>
      <c r="CE111" s="882"/>
      <c r="CF111" s="876" t="s">
        <v>122</v>
      </c>
      <c r="CG111" s="877"/>
      <c r="CH111" s="877"/>
      <c r="CI111" s="877"/>
      <c r="CJ111" s="877"/>
      <c r="CK111" s="904"/>
      <c r="CL111" s="905"/>
      <c r="CM111" s="878" t="s">
        <v>438</v>
      </c>
      <c r="CN111" s="879"/>
      <c r="CO111" s="879"/>
      <c r="CP111" s="879"/>
      <c r="CQ111" s="879"/>
      <c r="CR111" s="879"/>
      <c r="CS111" s="879"/>
      <c r="CT111" s="879"/>
      <c r="CU111" s="879"/>
      <c r="CV111" s="879"/>
      <c r="CW111" s="879"/>
      <c r="CX111" s="879"/>
      <c r="CY111" s="879"/>
      <c r="CZ111" s="879"/>
      <c r="DA111" s="879"/>
      <c r="DB111" s="879"/>
      <c r="DC111" s="879"/>
      <c r="DD111" s="879"/>
      <c r="DE111" s="879"/>
      <c r="DF111" s="880"/>
      <c r="DG111" s="881" t="s">
        <v>122</v>
      </c>
      <c r="DH111" s="882"/>
      <c r="DI111" s="882"/>
      <c r="DJ111" s="882"/>
      <c r="DK111" s="882"/>
      <c r="DL111" s="882" t="s">
        <v>122</v>
      </c>
      <c r="DM111" s="882"/>
      <c r="DN111" s="882"/>
      <c r="DO111" s="882"/>
      <c r="DP111" s="882"/>
      <c r="DQ111" s="882" t="s">
        <v>122</v>
      </c>
      <c r="DR111" s="882"/>
      <c r="DS111" s="882"/>
      <c r="DT111" s="882"/>
      <c r="DU111" s="882"/>
      <c r="DV111" s="883" t="s">
        <v>434</v>
      </c>
      <c r="DW111" s="883"/>
      <c r="DX111" s="883"/>
      <c r="DY111" s="883"/>
      <c r="DZ111" s="884"/>
    </row>
    <row r="112" spans="1:131" s="211" customFormat="1" ht="26.25" customHeight="1" x14ac:dyDescent="0.15">
      <c r="A112" s="908" t="s">
        <v>439</v>
      </c>
      <c r="B112" s="909"/>
      <c r="C112" s="879" t="s">
        <v>440</v>
      </c>
      <c r="D112" s="879"/>
      <c r="E112" s="879"/>
      <c r="F112" s="879"/>
      <c r="G112" s="879"/>
      <c r="H112" s="879"/>
      <c r="I112" s="879"/>
      <c r="J112" s="879"/>
      <c r="K112" s="879"/>
      <c r="L112" s="879"/>
      <c r="M112" s="879"/>
      <c r="N112" s="879"/>
      <c r="O112" s="879"/>
      <c r="P112" s="879"/>
      <c r="Q112" s="879"/>
      <c r="R112" s="879"/>
      <c r="S112" s="879"/>
      <c r="T112" s="879"/>
      <c r="U112" s="879"/>
      <c r="V112" s="879"/>
      <c r="W112" s="879"/>
      <c r="X112" s="879"/>
      <c r="Y112" s="879"/>
      <c r="Z112" s="880"/>
      <c r="AA112" s="914" t="s">
        <v>122</v>
      </c>
      <c r="AB112" s="915"/>
      <c r="AC112" s="915"/>
      <c r="AD112" s="915"/>
      <c r="AE112" s="916"/>
      <c r="AF112" s="917" t="s">
        <v>122</v>
      </c>
      <c r="AG112" s="915"/>
      <c r="AH112" s="915"/>
      <c r="AI112" s="915"/>
      <c r="AJ112" s="916"/>
      <c r="AK112" s="917" t="s">
        <v>122</v>
      </c>
      <c r="AL112" s="915"/>
      <c r="AM112" s="915"/>
      <c r="AN112" s="915"/>
      <c r="AO112" s="916"/>
      <c r="AP112" s="918" t="s">
        <v>122</v>
      </c>
      <c r="AQ112" s="919"/>
      <c r="AR112" s="919"/>
      <c r="AS112" s="919"/>
      <c r="AT112" s="920"/>
      <c r="AU112" s="864"/>
      <c r="AV112" s="865"/>
      <c r="AW112" s="865"/>
      <c r="AX112" s="865"/>
      <c r="AY112" s="865"/>
      <c r="AZ112" s="878" t="s">
        <v>441</v>
      </c>
      <c r="BA112" s="879"/>
      <c r="BB112" s="879"/>
      <c r="BC112" s="879"/>
      <c r="BD112" s="879"/>
      <c r="BE112" s="879"/>
      <c r="BF112" s="879"/>
      <c r="BG112" s="879"/>
      <c r="BH112" s="879"/>
      <c r="BI112" s="879"/>
      <c r="BJ112" s="879"/>
      <c r="BK112" s="879"/>
      <c r="BL112" s="879"/>
      <c r="BM112" s="879"/>
      <c r="BN112" s="879"/>
      <c r="BO112" s="879"/>
      <c r="BP112" s="880"/>
      <c r="BQ112" s="881">
        <v>562095</v>
      </c>
      <c r="BR112" s="882"/>
      <c r="BS112" s="882"/>
      <c r="BT112" s="882"/>
      <c r="BU112" s="882"/>
      <c r="BV112" s="882">
        <v>505509</v>
      </c>
      <c r="BW112" s="882"/>
      <c r="BX112" s="882"/>
      <c r="BY112" s="882"/>
      <c r="BZ112" s="882"/>
      <c r="CA112" s="882">
        <v>441013</v>
      </c>
      <c r="CB112" s="882"/>
      <c r="CC112" s="882"/>
      <c r="CD112" s="882"/>
      <c r="CE112" s="882"/>
      <c r="CF112" s="876">
        <v>12.2</v>
      </c>
      <c r="CG112" s="877"/>
      <c r="CH112" s="877"/>
      <c r="CI112" s="877"/>
      <c r="CJ112" s="877"/>
      <c r="CK112" s="904"/>
      <c r="CL112" s="905"/>
      <c r="CM112" s="878" t="s">
        <v>442</v>
      </c>
      <c r="CN112" s="879"/>
      <c r="CO112" s="879"/>
      <c r="CP112" s="879"/>
      <c r="CQ112" s="879"/>
      <c r="CR112" s="879"/>
      <c r="CS112" s="879"/>
      <c r="CT112" s="879"/>
      <c r="CU112" s="879"/>
      <c r="CV112" s="879"/>
      <c r="CW112" s="879"/>
      <c r="CX112" s="879"/>
      <c r="CY112" s="879"/>
      <c r="CZ112" s="879"/>
      <c r="DA112" s="879"/>
      <c r="DB112" s="879"/>
      <c r="DC112" s="879"/>
      <c r="DD112" s="879"/>
      <c r="DE112" s="879"/>
      <c r="DF112" s="880"/>
      <c r="DG112" s="881" t="s">
        <v>122</v>
      </c>
      <c r="DH112" s="882"/>
      <c r="DI112" s="882"/>
      <c r="DJ112" s="882"/>
      <c r="DK112" s="882"/>
      <c r="DL112" s="882" t="s">
        <v>122</v>
      </c>
      <c r="DM112" s="882"/>
      <c r="DN112" s="882"/>
      <c r="DO112" s="882"/>
      <c r="DP112" s="882"/>
      <c r="DQ112" s="882" t="s">
        <v>122</v>
      </c>
      <c r="DR112" s="882"/>
      <c r="DS112" s="882"/>
      <c r="DT112" s="882"/>
      <c r="DU112" s="882"/>
      <c r="DV112" s="883" t="s">
        <v>122</v>
      </c>
      <c r="DW112" s="883"/>
      <c r="DX112" s="883"/>
      <c r="DY112" s="883"/>
      <c r="DZ112" s="884"/>
    </row>
    <row r="113" spans="1:130" s="211" customFormat="1" ht="26.25" customHeight="1" x14ac:dyDescent="0.15">
      <c r="A113" s="910"/>
      <c r="B113" s="911"/>
      <c r="C113" s="879" t="s">
        <v>443</v>
      </c>
      <c r="D113" s="879"/>
      <c r="E113" s="879"/>
      <c r="F113" s="879"/>
      <c r="G113" s="879"/>
      <c r="H113" s="879"/>
      <c r="I113" s="879"/>
      <c r="J113" s="879"/>
      <c r="K113" s="879"/>
      <c r="L113" s="879"/>
      <c r="M113" s="879"/>
      <c r="N113" s="879"/>
      <c r="O113" s="879"/>
      <c r="P113" s="879"/>
      <c r="Q113" s="879"/>
      <c r="R113" s="879"/>
      <c r="S113" s="879"/>
      <c r="T113" s="879"/>
      <c r="U113" s="879"/>
      <c r="V113" s="879"/>
      <c r="W113" s="879"/>
      <c r="X113" s="879"/>
      <c r="Y113" s="879"/>
      <c r="Z113" s="880"/>
      <c r="AA113" s="893">
        <v>84643</v>
      </c>
      <c r="AB113" s="894"/>
      <c r="AC113" s="894"/>
      <c r="AD113" s="894"/>
      <c r="AE113" s="895"/>
      <c r="AF113" s="896">
        <v>76161</v>
      </c>
      <c r="AG113" s="894"/>
      <c r="AH113" s="894"/>
      <c r="AI113" s="894"/>
      <c r="AJ113" s="895"/>
      <c r="AK113" s="896">
        <v>69593</v>
      </c>
      <c r="AL113" s="894"/>
      <c r="AM113" s="894"/>
      <c r="AN113" s="894"/>
      <c r="AO113" s="895"/>
      <c r="AP113" s="897">
        <v>1.9</v>
      </c>
      <c r="AQ113" s="898"/>
      <c r="AR113" s="898"/>
      <c r="AS113" s="898"/>
      <c r="AT113" s="899"/>
      <c r="AU113" s="864"/>
      <c r="AV113" s="865"/>
      <c r="AW113" s="865"/>
      <c r="AX113" s="865"/>
      <c r="AY113" s="865"/>
      <c r="AZ113" s="878" t="s">
        <v>444</v>
      </c>
      <c r="BA113" s="879"/>
      <c r="BB113" s="879"/>
      <c r="BC113" s="879"/>
      <c r="BD113" s="879"/>
      <c r="BE113" s="879"/>
      <c r="BF113" s="879"/>
      <c r="BG113" s="879"/>
      <c r="BH113" s="879"/>
      <c r="BI113" s="879"/>
      <c r="BJ113" s="879"/>
      <c r="BK113" s="879"/>
      <c r="BL113" s="879"/>
      <c r="BM113" s="879"/>
      <c r="BN113" s="879"/>
      <c r="BO113" s="879"/>
      <c r="BP113" s="880"/>
      <c r="BQ113" s="881">
        <v>3505858</v>
      </c>
      <c r="BR113" s="882"/>
      <c r="BS113" s="882"/>
      <c r="BT113" s="882"/>
      <c r="BU113" s="882"/>
      <c r="BV113" s="882">
        <v>3226238</v>
      </c>
      <c r="BW113" s="882"/>
      <c r="BX113" s="882"/>
      <c r="BY113" s="882"/>
      <c r="BZ113" s="882"/>
      <c r="CA113" s="882">
        <v>2929339</v>
      </c>
      <c r="CB113" s="882"/>
      <c r="CC113" s="882"/>
      <c r="CD113" s="882"/>
      <c r="CE113" s="882"/>
      <c r="CF113" s="876">
        <v>81.3</v>
      </c>
      <c r="CG113" s="877"/>
      <c r="CH113" s="877"/>
      <c r="CI113" s="877"/>
      <c r="CJ113" s="877"/>
      <c r="CK113" s="904"/>
      <c r="CL113" s="905"/>
      <c r="CM113" s="878" t="s">
        <v>445</v>
      </c>
      <c r="CN113" s="879"/>
      <c r="CO113" s="879"/>
      <c r="CP113" s="879"/>
      <c r="CQ113" s="879"/>
      <c r="CR113" s="879"/>
      <c r="CS113" s="879"/>
      <c r="CT113" s="879"/>
      <c r="CU113" s="879"/>
      <c r="CV113" s="879"/>
      <c r="CW113" s="879"/>
      <c r="CX113" s="879"/>
      <c r="CY113" s="879"/>
      <c r="CZ113" s="879"/>
      <c r="DA113" s="879"/>
      <c r="DB113" s="879"/>
      <c r="DC113" s="879"/>
      <c r="DD113" s="879"/>
      <c r="DE113" s="879"/>
      <c r="DF113" s="880"/>
      <c r="DG113" s="914" t="s">
        <v>435</v>
      </c>
      <c r="DH113" s="915"/>
      <c r="DI113" s="915"/>
      <c r="DJ113" s="915"/>
      <c r="DK113" s="916"/>
      <c r="DL113" s="917" t="s">
        <v>122</v>
      </c>
      <c r="DM113" s="915"/>
      <c r="DN113" s="915"/>
      <c r="DO113" s="915"/>
      <c r="DP113" s="916"/>
      <c r="DQ113" s="917" t="s">
        <v>122</v>
      </c>
      <c r="DR113" s="915"/>
      <c r="DS113" s="915"/>
      <c r="DT113" s="915"/>
      <c r="DU113" s="916"/>
      <c r="DV113" s="918" t="s">
        <v>122</v>
      </c>
      <c r="DW113" s="919"/>
      <c r="DX113" s="919"/>
      <c r="DY113" s="919"/>
      <c r="DZ113" s="920"/>
    </row>
    <row r="114" spans="1:130" s="211" customFormat="1" ht="26.25" customHeight="1" x14ac:dyDescent="0.15">
      <c r="A114" s="910"/>
      <c r="B114" s="911"/>
      <c r="C114" s="879" t="s">
        <v>446</v>
      </c>
      <c r="D114" s="879"/>
      <c r="E114" s="879"/>
      <c r="F114" s="879"/>
      <c r="G114" s="879"/>
      <c r="H114" s="879"/>
      <c r="I114" s="879"/>
      <c r="J114" s="879"/>
      <c r="K114" s="879"/>
      <c r="L114" s="879"/>
      <c r="M114" s="879"/>
      <c r="N114" s="879"/>
      <c r="O114" s="879"/>
      <c r="P114" s="879"/>
      <c r="Q114" s="879"/>
      <c r="R114" s="879"/>
      <c r="S114" s="879"/>
      <c r="T114" s="879"/>
      <c r="U114" s="879"/>
      <c r="V114" s="879"/>
      <c r="W114" s="879"/>
      <c r="X114" s="879"/>
      <c r="Y114" s="879"/>
      <c r="Z114" s="880"/>
      <c r="AA114" s="914">
        <v>206871</v>
      </c>
      <c r="AB114" s="915"/>
      <c r="AC114" s="915"/>
      <c r="AD114" s="915"/>
      <c r="AE114" s="916"/>
      <c r="AF114" s="917">
        <v>203597</v>
      </c>
      <c r="AG114" s="915"/>
      <c r="AH114" s="915"/>
      <c r="AI114" s="915"/>
      <c r="AJ114" s="916"/>
      <c r="AK114" s="917">
        <v>194071</v>
      </c>
      <c r="AL114" s="915"/>
      <c r="AM114" s="915"/>
      <c r="AN114" s="915"/>
      <c r="AO114" s="916"/>
      <c r="AP114" s="918">
        <v>5.4</v>
      </c>
      <c r="AQ114" s="919"/>
      <c r="AR114" s="919"/>
      <c r="AS114" s="919"/>
      <c r="AT114" s="920"/>
      <c r="AU114" s="864"/>
      <c r="AV114" s="865"/>
      <c r="AW114" s="865"/>
      <c r="AX114" s="865"/>
      <c r="AY114" s="865"/>
      <c r="AZ114" s="878" t="s">
        <v>447</v>
      </c>
      <c r="BA114" s="879"/>
      <c r="BB114" s="879"/>
      <c r="BC114" s="879"/>
      <c r="BD114" s="879"/>
      <c r="BE114" s="879"/>
      <c r="BF114" s="879"/>
      <c r="BG114" s="879"/>
      <c r="BH114" s="879"/>
      <c r="BI114" s="879"/>
      <c r="BJ114" s="879"/>
      <c r="BK114" s="879"/>
      <c r="BL114" s="879"/>
      <c r="BM114" s="879"/>
      <c r="BN114" s="879"/>
      <c r="BO114" s="879"/>
      <c r="BP114" s="880"/>
      <c r="BQ114" s="881">
        <v>1665197</v>
      </c>
      <c r="BR114" s="882"/>
      <c r="BS114" s="882"/>
      <c r="BT114" s="882"/>
      <c r="BU114" s="882"/>
      <c r="BV114" s="882">
        <v>1648693</v>
      </c>
      <c r="BW114" s="882"/>
      <c r="BX114" s="882"/>
      <c r="BY114" s="882"/>
      <c r="BZ114" s="882"/>
      <c r="CA114" s="882">
        <v>1639820</v>
      </c>
      <c r="CB114" s="882"/>
      <c r="CC114" s="882"/>
      <c r="CD114" s="882"/>
      <c r="CE114" s="882"/>
      <c r="CF114" s="876">
        <v>45.5</v>
      </c>
      <c r="CG114" s="877"/>
      <c r="CH114" s="877"/>
      <c r="CI114" s="877"/>
      <c r="CJ114" s="877"/>
      <c r="CK114" s="904"/>
      <c r="CL114" s="905"/>
      <c r="CM114" s="878" t="s">
        <v>448</v>
      </c>
      <c r="CN114" s="879"/>
      <c r="CO114" s="879"/>
      <c r="CP114" s="879"/>
      <c r="CQ114" s="879"/>
      <c r="CR114" s="879"/>
      <c r="CS114" s="879"/>
      <c r="CT114" s="879"/>
      <c r="CU114" s="879"/>
      <c r="CV114" s="879"/>
      <c r="CW114" s="879"/>
      <c r="CX114" s="879"/>
      <c r="CY114" s="879"/>
      <c r="CZ114" s="879"/>
      <c r="DA114" s="879"/>
      <c r="DB114" s="879"/>
      <c r="DC114" s="879"/>
      <c r="DD114" s="879"/>
      <c r="DE114" s="879"/>
      <c r="DF114" s="880"/>
      <c r="DG114" s="914" t="s">
        <v>122</v>
      </c>
      <c r="DH114" s="915"/>
      <c r="DI114" s="915"/>
      <c r="DJ114" s="915"/>
      <c r="DK114" s="916"/>
      <c r="DL114" s="917" t="s">
        <v>122</v>
      </c>
      <c r="DM114" s="915"/>
      <c r="DN114" s="915"/>
      <c r="DO114" s="915"/>
      <c r="DP114" s="916"/>
      <c r="DQ114" s="917" t="s">
        <v>435</v>
      </c>
      <c r="DR114" s="915"/>
      <c r="DS114" s="915"/>
      <c r="DT114" s="915"/>
      <c r="DU114" s="916"/>
      <c r="DV114" s="918" t="s">
        <v>122</v>
      </c>
      <c r="DW114" s="919"/>
      <c r="DX114" s="919"/>
      <c r="DY114" s="919"/>
      <c r="DZ114" s="920"/>
    </row>
    <row r="115" spans="1:130" s="211" customFormat="1" ht="26.25" customHeight="1" x14ac:dyDescent="0.15">
      <c r="A115" s="910"/>
      <c r="B115" s="911"/>
      <c r="C115" s="879" t="s">
        <v>449</v>
      </c>
      <c r="D115" s="879"/>
      <c r="E115" s="879"/>
      <c r="F115" s="879"/>
      <c r="G115" s="879"/>
      <c r="H115" s="879"/>
      <c r="I115" s="879"/>
      <c r="J115" s="879"/>
      <c r="K115" s="879"/>
      <c r="L115" s="879"/>
      <c r="M115" s="879"/>
      <c r="N115" s="879"/>
      <c r="O115" s="879"/>
      <c r="P115" s="879"/>
      <c r="Q115" s="879"/>
      <c r="R115" s="879"/>
      <c r="S115" s="879"/>
      <c r="T115" s="879"/>
      <c r="U115" s="879"/>
      <c r="V115" s="879"/>
      <c r="W115" s="879"/>
      <c r="X115" s="879"/>
      <c r="Y115" s="879"/>
      <c r="Z115" s="880"/>
      <c r="AA115" s="893">
        <v>581</v>
      </c>
      <c r="AB115" s="894"/>
      <c r="AC115" s="894"/>
      <c r="AD115" s="894"/>
      <c r="AE115" s="895"/>
      <c r="AF115" s="896">
        <v>500</v>
      </c>
      <c r="AG115" s="894"/>
      <c r="AH115" s="894"/>
      <c r="AI115" s="894"/>
      <c r="AJ115" s="895"/>
      <c r="AK115" s="896">
        <v>488</v>
      </c>
      <c r="AL115" s="894"/>
      <c r="AM115" s="894"/>
      <c r="AN115" s="894"/>
      <c r="AO115" s="895"/>
      <c r="AP115" s="897">
        <v>0</v>
      </c>
      <c r="AQ115" s="898"/>
      <c r="AR115" s="898"/>
      <c r="AS115" s="898"/>
      <c r="AT115" s="899"/>
      <c r="AU115" s="864"/>
      <c r="AV115" s="865"/>
      <c r="AW115" s="865"/>
      <c r="AX115" s="865"/>
      <c r="AY115" s="865"/>
      <c r="AZ115" s="878" t="s">
        <v>450</v>
      </c>
      <c r="BA115" s="879"/>
      <c r="BB115" s="879"/>
      <c r="BC115" s="879"/>
      <c r="BD115" s="879"/>
      <c r="BE115" s="879"/>
      <c r="BF115" s="879"/>
      <c r="BG115" s="879"/>
      <c r="BH115" s="879"/>
      <c r="BI115" s="879"/>
      <c r="BJ115" s="879"/>
      <c r="BK115" s="879"/>
      <c r="BL115" s="879"/>
      <c r="BM115" s="879"/>
      <c r="BN115" s="879"/>
      <c r="BO115" s="879"/>
      <c r="BP115" s="880"/>
      <c r="BQ115" s="881" t="s">
        <v>122</v>
      </c>
      <c r="BR115" s="882"/>
      <c r="BS115" s="882"/>
      <c r="BT115" s="882"/>
      <c r="BU115" s="882"/>
      <c r="BV115" s="882" t="s">
        <v>122</v>
      </c>
      <c r="BW115" s="882"/>
      <c r="BX115" s="882"/>
      <c r="BY115" s="882"/>
      <c r="BZ115" s="882"/>
      <c r="CA115" s="882" t="s">
        <v>122</v>
      </c>
      <c r="CB115" s="882"/>
      <c r="CC115" s="882"/>
      <c r="CD115" s="882"/>
      <c r="CE115" s="882"/>
      <c r="CF115" s="876" t="s">
        <v>122</v>
      </c>
      <c r="CG115" s="877"/>
      <c r="CH115" s="877"/>
      <c r="CI115" s="877"/>
      <c r="CJ115" s="877"/>
      <c r="CK115" s="904"/>
      <c r="CL115" s="905"/>
      <c r="CM115" s="878" t="s">
        <v>451</v>
      </c>
      <c r="CN115" s="879"/>
      <c r="CO115" s="879"/>
      <c r="CP115" s="879"/>
      <c r="CQ115" s="879"/>
      <c r="CR115" s="879"/>
      <c r="CS115" s="879"/>
      <c r="CT115" s="879"/>
      <c r="CU115" s="879"/>
      <c r="CV115" s="879"/>
      <c r="CW115" s="879"/>
      <c r="CX115" s="879"/>
      <c r="CY115" s="879"/>
      <c r="CZ115" s="879"/>
      <c r="DA115" s="879"/>
      <c r="DB115" s="879"/>
      <c r="DC115" s="879"/>
      <c r="DD115" s="879"/>
      <c r="DE115" s="879"/>
      <c r="DF115" s="880"/>
      <c r="DG115" s="914" t="s">
        <v>122</v>
      </c>
      <c r="DH115" s="915"/>
      <c r="DI115" s="915"/>
      <c r="DJ115" s="915"/>
      <c r="DK115" s="916"/>
      <c r="DL115" s="917" t="s">
        <v>122</v>
      </c>
      <c r="DM115" s="915"/>
      <c r="DN115" s="915"/>
      <c r="DO115" s="915"/>
      <c r="DP115" s="916"/>
      <c r="DQ115" s="917" t="s">
        <v>122</v>
      </c>
      <c r="DR115" s="915"/>
      <c r="DS115" s="915"/>
      <c r="DT115" s="915"/>
      <c r="DU115" s="916"/>
      <c r="DV115" s="918" t="s">
        <v>122</v>
      </c>
      <c r="DW115" s="919"/>
      <c r="DX115" s="919"/>
      <c r="DY115" s="919"/>
      <c r="DZ115" s="920"/>
    </row>
    <row r="116" spans="1:130" s="211" customFormat="1" ht="26.25" customHeight="1" x14ac:dyDescent="0.15">
      <c r="A116" s="912"/>
      <c r="B116" s="913"/>
      <c r="C116" s="921" t="s">
        <v>452</v>
      </c>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2"/>
      <c r="AA116" s="914">
        <v>27</v>
      </c>
      <c r="AB116" s="915"/>
      <c r="AC116" s="915"/>
      <c r="AD116" s="915"/>
      <c r="AE116" s="916"/>
      <c r="AF116" s="917" t="s">
        <v>122</v>
      </c>
      <c r="AG116" s="915"/>
      <c r="AH116" s="915"/>
      <c r="AI116" s="915"/>
      <c r="AJ116" s="916"/>
      <c r="AK116" s="917" t="s">
        <v>122</v>
      </c>
      <c r="AL116" s="915"/>
      <c r="AM116" s="915"/>
      <c r="AN116" s="915"/>
      <c r="AO116" s="916"/>
      <c r="AP116" s="918" t="s">
        <v>122</v>
      </c>
      <c r="AQ116" s="919"/>
      <c r="AR116" s="919"/>
      <c r="AS116" s="919"/>
      <c r="AT116" s="920"/>
      <c r="AU116" s="864"/>
      <c r="AV116" s="865"/>
      <c r="AW116" s="865"/>
      <c r="AX116" s="865"/>
      <c r="AY116" s="865"/>
      <c r="AZ116" s="923" t="s">
        <v>453</v>
      </c>
      <c r="BA116" s="924"/>
      <c r="BB116" s="924"/>
      <c r="BC116" s="924"/>
      <c r="BD116" s="924"/>
      <c r="BE116" s="924"/>
      <c r="BF116" s="924"/>
      <c r="BG116" s="924"/>
      <c r="BH116" s="924"/>
      <c r="BI116" s="924"/>
      <c r="BJ116" s="924"/>
      <c r="BK116" s="924"/>
      <c r="BL116" s="924"/>
      <c r="BM116" s="924"/>
      <c r="BN116" s="924"/>
      <c r="BO116" s="924"/>
      <c r="BP116" s="925"/>
      <c r="BQ116" s="881" t="s">
        <v>122</v>
      </c>
      <c r="BR116" s="882"/>
      <c r="BS116" s="882"/>
      <c r="BT116" s="882"/>
      <c r="BU116" s="882"/>
      <c r="BV116" s="882" t="s">
        <v>122</v>
      </c>
      <c r="BW116" s="882"/>
      <c r="BX116" s="882"/>
      <c r="BY116" s="882"/>
      <c r="BZ116" s="882"/>
      <c r="CA116" s="882" t="s">
        <v>122</v>
      </c>
      <c r="CB116" s="882"/>
      <c r="CC116" s="882"/>
      <c r="CD116" s="882"/>
      <c r="CE116" s="882"/>
      <c r="CF116" s="876" t="s">
        <v>122</v>
      </c>
      <c r="CG116" s="877"/>
      <c r="CH116" s="877"/>
      <c r="CI116" s="877"/>
      <c r="CJ116" s="877"/>
      <c r="CK116" s="904"/>
      <c r="CL116" s="905"/>
      <c r="CM116" s="878" t="s">
        <v>454</v>
      </c>
      <c r="CN116" s="879"/>
      <c r="CO116" s="879"/>
      <c r="CP116" s="879"/>
      <c r="CQ116" s="879"/>
      <c r="CR116" s="879"/>
      <c r="CS116" s="879"/>
      <c r="CT116" s="879"/>
      <c r="CU116" s="879"/>
      <c r="CV116" s="879"/>
      <c r="CW116" s="879"/>
      <c r="CX116" s="879"/>
      <c r="CY116" s="879"/>
      <c r="CZ116" s="879"/>
      <c r="DA116" s="879"/>
      <c r="DB116" s="879"/>
      <c r="DC116" s="879"/>
      <c r="DD116" s="879"/>
      <c r="DE116" s="879"/>
      <c r="DF116" s="880"/>
      <c r="DG116" s="914" t="s">
        <v>122</v>
      </c>
      <c r="DH116" s="915"/>
      <c r="DI116" s="915"/>
      <c r="DJ116" s="915"/>
      <c r="DK116" s="916"/>
      <c r="DL116" s="917" t="s">
        <v>122</v>
      </c>
      <c r="DM116" s="915"/>
      <c r="DN116" s="915"/>
      <c r="DO116" s="915"/>
      <c r="DP116" s="916"/>
      <c r="DQ116" s="917" t="s">
        <v>122</v>
      </c>
      <c r="DR116" s="915"/>
      <c r="DS116" s="915"/>
      <c r="DT116" s="915"/>
      <c r="DU116" s="916"/>
      <c r="DV116" s="918" t="s">
        <v>122</v>
      </c>
      <c r="DW116" s="919"/>
      <c r="DX116" s="919"/>
      <c r="DY116" s="919"/>
      <c r="DZ116" s="920"/>
    </row>
    <row r="117" spans="1:130" s="211" customFormat="1" ht="26.25" customHeight="1" x14ac:dyDescent="0.15">
      <c r="A117" s="868" t="s">
        <v>182</v>
      </c>
      <c r="B117" s="849"/>
      <c r="C117" s="849"/>
      <c r="D117" s="849"/>
      <c r="E117" s="849"/>
      <c r="F117" s="849"/>
      <c r="G117" s="849"/>
      <c r="H117" s="849"/>
      <c r="I117" s="849"/>
      <c r="J117" s="849"/>
      <c r="K117" s="849"/>
      <c r="L117" s="849"/>
      <c r="M117" s="849"/>
      <c r="N117" s="849"/>
      <c r="O117" s="849"/>
      <c r="P117" s="849"/>
      <c r="Q117" s="849"/>
      <c r="R117" s="849"/>
      <c r="S117" s="849"/>
      <c r="T117" s="849"/>
      <c r="U117" s="849"/>
      <c r="V117" s="849"/>
      <c r="W117" s="849"/>
      <c r="X117" s="849"/>
      <c r="Y117" s="930" t="s">
        <v>455</v>
      </c>
      <c r="Z117" s="850"/>
      <c r="AA117" s="931">
        <v>1371511</v>
      </c>
      <c r="AB117" s="932"/>
      <c r="AC117" s="932"/>
      <c r="AD117" s="932"/>
      <c r="AE117" s="933"/>
      <c r="AF117" s="934">
        <v>1432373</v>
      </c>
      <c r="AG117" s="932"/>
      <c r="AH117" s="932"/>
      <c r="AI117" s="932"/>
      <c r="AJ117" s="933"/>
      <c r="AK117" s="934">
        <v>1427062</v>
      </c>
      <c r="AL117" s="932"/>
      <c r="AM117" s="932"/>
      <c r="AN117" s="932"/>
      <c r="AO117" s="933"/>
      <c r="AP117" s="935"/>
      <c r="AQ117" s="936"/>
      <c r="AR117" s="936"/>
      <c r="AS117" s="936"/>
      <c r="AT117" s="937"/>
      <c r="AU117" s="864"/>
      <c r="AV117" s="865"/>
      <c r="AW117" s="865"/>
      <c r="AX117" s="865"/>
      <c r="AY117" s="865"/>
      <c r="AZ117" s="923" t="s">
        <v>456</v>
      </c>
      <c r="BA117" s="924"/>
      <c r="BB117" s="924"/>
      <c r="BC117" s="924"/>
      <c r="BD117" s="924"/>
      <c r="BE117" s="924"/>
      <c r="BF117" s="924"/>
      <c r="BG117" s="924"/>
      <c r="BH117" s="924"/>
      <c r="BI117" s="924"/>
      <c r="BJ117" s="924"/>
      <c r="BK117" s="924"/>
      <c r="BL117" s="924"/>
      <c r="BM117" s="924"/>
      <c r="BN117" s="924"/>
      <c r="BO117" s="924"/>
      <c r="BP117" s="925"/>
      <c r="BQ117" s="881" t="s">
        <v>457</v>
      </c>
      <c r="BR117" s="882"/>
      <c r="BS117" s="882"/>
      <c r="BT117" s="882"/>
      <c r="BU117" s="882"/>
      <c r="BV117" s="882" t="s">
        <v>458</v>
      </c>
      <c r="BW117" s="882"/>
      <c r="BX117" s="882"/>
      <c r="BY117" s="882"/>
      <c r="BZ117" s="882"/>
      <c r="CA117" s="882" t="s">
        <v>122</v>
      </c>
      <c r="CB117" s="882"/>
      <c r="CC117" s="882"/>
      <c r="CD117" s="882"/>
      <c r="CE117" s="882"/>
      <c r="CF117" s="876" t="s">
        <v>459</v>
      </c>
      <c r="CG117" s="877"/>
      <c r="CH117" s="877"/>
      <c r="CI117" s="877"/>
      <c r="CJ117" s="877"/>
      <c r="CK117" s="904"/>
      <c r="CL117" s="905"/>
      <c r="CM117" s="878" t="s">
        <v>460</v>
      </c>
      <c r="CN117" s="879"/>
      <c r="CO117" s="879"/>
      <c r="CP117" s="879"/>
      <c r="CQ117" s="879"/>
      <c r="CR117" s="879"/>
      <c r="CS117" s="879"/>
      <c r="CT117" s="879"/>
      <c r="CU117" s="879"/>
      <c r="CV117" s="879"/>
      <c r="CW117" s="879"/>
      <c r="CX117" s="879"/>
      <c r="CY117" s="879"/>
      <c r="CZ117" s="879"/>
      <c r="DA117" s="879"/>
      <c r="DB117" s="879"/>
      <c r="DC117" s="879"/>
      <c r="DD117" s="879"/>
      <c r="DE117" s="879"/>
      <c r="DF117" s="880"/>
      <c r="DG117" s="914" t="s">
        <v>122</v>
      </c>
      <c r="DH117" s="915"/>
      <c r="DI117" s="915"/>
      <c r="DJ117" s="915"/>
      <c r="DK117" s="916"/>
      <c r="DL117" s="917" t="s">
        <v>461</v>
      </c>
      <c r="DM117" s="915"/>
      <c r="DN117" s="915"/>
      <c r="DO117" s="915"/>
      <c r="DP117" s="916"/>
      <c r="DQ117" s="917" t="s">
        <v>122</v>
      </c>
      <c r="DR117" s="915"/>
      <c r="DS117" s="915"/>
      <c r="DT117" s="915"/>
      <c r="DU117" s="916"/>
      <c r="DV117" s="918" t="s">
        <v>122</v>
      </c>
      <c r="DW117" s="919"/>
      <c r="DX117" s="919"/>
      <c r="DY117" s="919"/>
      <c r="DZ117" s="920"/>
    </row>
    <row r="118" spans="1:130" s="211" customFormat="1" ht="26.25" customHeight="1" x14ac:dyDescent="0.15">
      <c r="A118" s="868" t="s">
        <v>429</v>
      </c>
      <c r="B118" s="849"/>
      <c r="C118" s="849"/>
      <c r="D118" s="849"/>
      <c r="E118" s="849"/>
      <c r="F118" s="849"/>
      <c r="G118" s="849"/>
      <c r="H118" s="849"/>
      <c r="I118" s="849"/>
      <c r="J118" s="849"/>
      <c r="K118" s="849"/>
      <c r="L118" s="849"/>
      <c r="M118" s="849"/>
      <c r="N118" s="849"/>
      <c r="O118" s="849"/>
      <c r="P118" s="849"/>
      <c r="Q118" s="849"/>
      <c r="R118" s="849"/>
      <c r="S118" s="849"/>
      <c r="T118" s="849"/>
      <c r="U118" s="849"/>
      <c r="V118" s="849"/>
      <c r="W118" s="849"/>
      <c r="X118" s="849"/>
      <c r="Y118" s="849"/>
      <c r="Z118" s="850"/>
      <c r="AA118" s="848" t="s">
        <v>427</v>
      </c>
      <c r="AB118" s="849"/>
      <c r="AC118" s="849"/>
      <c r="AD118" s="849"/>
      <c r="AE118" s="850"/>
      <c r="AF118" s="848" t="s">
        <v>301</v>
      </c>
      <c r="AG118" s="849"/>
      <c r="AH118" s="849"/>
      <c r="AI118" s="849"/>
      <c r="AJ118" s="850"/>
      <c r="AK118" s="848" t="s">
        <v>300</v>
      </c>
      <c r="AL118" s="849"/>
      <c r="AM118" s="849"/>
      <c r="AN118" s="849"/>
      <c r="AO118" s="850"/>
      <c r="AP118" s="926" t="s">
        <v>428</v>
      </c>
      <c r="AQ118" s="927"/>
      <c r="AR118" s="927"/>
      <c r="AS118" s="927"/>
      <c r="AT118" s="928"/>
      <c r="AU118" s="864"/>
      <c r="AV118" s="865"/>
      <c r="AW118" s="865"/>
      <c r="AX118" s="865"/>
      <c r="AY118" s="865"/>
      <c r="AZ118" s="929" t="s">
        <v>462</v>
      </c>
      <c r="BA118" s="921"/>
      <c r="BB118" s="921"/>
      <c r="BC118" s="921"/>
      <c r="BD118" s="921"/>
      <c r="BE118" s="921"/>
      <c r="BF118" s="921"/>
      <c r="BG118" s="921"/>
      <c r="BH118" s="921"/>
      <c r="BI118" s="921"/>
      <c r="BJ118" s="921"/>
      <c r="BK118" s="921"/>
      <c r="BL118" s="921"/>
      <c r="BM118" s="921"/>
      <c r="BN118" s="921"/>
      <c r="BO118" s="921"/>
      <c r="BP118" s="922"/>
      <c r="BQ118" s="952">
        <v>325050</v>
      </c>
      <c r="BR118" s="953"/>
      <c r="BS118" s="953"/>
      <c r="BT118" s="953"/>
      <c r="BU118" s="953"/>
      <c r="BV118" s="953">
        <v>39766</v>
      </c>
      <c r="BW118" s="953"/>
      <c r="BX118" s="953"/>
      <c r="BY118" s="953"/>
      <c r="BZ118" s="953"/>
      <c r="CA118" s="953">
        <v>67121</v>
      </c>
      <c r="CB118" s="953"/>
      <c r="CC118" s="953"/>
      <c r="CD118" s="953"/>
      <c r="CE118" s="953"/>
      <c r="CF118" s="876">
        <v>1.9</v>
      </c>
      <c r="CG118" s="877"/>
      <c r="CH118" s="877"/>
      <c r="CI118" s="877"/>
      <c r="CJ118" s="877"/>
      <c r="CK118" s="904"/>
      <c r="CL118" s="905"/>
      <c r="CM118" s="878" t="s">
        <v>463</v>
      </c>
      <c r="CN118" s="879"/>
      <c r="CO118" s="879"/>
      <c r="CP118" s="879"/>
      <c r="CQ118" s="879"/>
      <c r="CR118" s="879"/>
      <c r="CS118" s="879"/>
      <c r="CT118" s="879"/>
      <c r="CU118" s="879"/>
      <c r="CV118" s="879"/>
      <c r="CW118" s="879"/>
      <c r="CX118" s="879"/>
      <c r="CY118" s="879"/>
      <c r="CZ118" s="879"/>
      <c r="DA118" s="879"/>
      <c r="DB118" s="879"/>
      <c r="DC118" s="879"/>
      <c r="DD118" s="879"/>
      <c r="DE118" s="879"/>
      <c r="DF118" s="880"/>
      <c r="DG118" s="914" t="s">
        <v>122</v>
      </c>
      <c r="DH118" s="915"/>
      <c r="DI118" s="915"/>
      <c r="DJ118" s="915"/>
      <c r="DK118" s="916"/>
      <c r="DL118" s="917" t="s">
        <v>122</v>
      </c>
      <c r="DM118" s="915"/>
      <c r="DN118" s="915"/>
      <c r="DO118" s="915"/>
      <c r="DP118" s="916"/>
      <c r="DQ118" s="917" t="s">
        <v>122</v>
      </c>
      <c r="DR118" s="915"/>
      <c r="DS118" s="915"/>
      <c r="DT118" s="915"/>
      <c r="DU118" s="916"/>
      <c r="DV118" s="918" t="s">
        <v>122</v>
      </c>
      <c r="DW118" s="919"/>
      <c r="DX118" s="919"/>
      <c r="DY118" s="919"/>
      <c r="DZ118" s="920"/>
    </row>
    <row r="119" spans="1:130" s="211" customFormat="1" ht="26.25" customHeight="1" x14ac:dyDescent="0.15">
      <c r="A119" s="1010" t="s">
        <v>432</v>
      </c>
      <c r="B119" s="903"/>
      <c r="C119" s="885" t="s">
        <v>433</v>
      </c>
      <c r="D119" s="853"/>
      <c r="E119" s="853"/>
      <c r="F119" s="853"/>
      <c r="G119" s="853"/>
      <c r="H119" s="853"/>
      <c r="I119" s="853"/>
      <c r="J119" s="853"/>
      <c r="K119" s="853"/>
      <c r="L119" s="853"/>
      <c r="M119" s="853"/>
      <c r="N119" s="853"/>
      <c r="O119" s="853"/>
      <c r="P119" s="853"/>
      <c r="Q119" s="853"/>
      <c r="R119" s="853"/>
      <c r="S119" s="853"/>
      <c r="T119" s="853"/>
      <c r="U119" s="853"/>
      <c r="V119" s="853"/>
      <c r="W119" s="853"/>
      <c r="X119" s="853"/>
      <c r="Y119" s="853"/>
      <c r="Z119" s="854"/>
      <c r="AA119" s="855" t="s">
        <v>461</v>
      </c>
      <c r="AB119" s="856"/>
      <c r="AC119" s="856"/>
      <c r="AD119" s="856"/>
      <c r="AE119" s="857"/>
      <c r="AF119" s="858" t="s">
        <v>122</v>
      </c>
      <c r="AG119" s="856"/>
      <c r="AH119" s="856"/>
      <c r="AI119" s="856"/>
      <c r="AJ119" s="857"/>
      <c r="AK119" s="858" t="s">
        <v>122</v>
      </c>
      <c r="AL119" s="856"/>
      <c r="AM119" s="856"/>
      <c r="AN119" s="856"/>
      <c r="AO119" s="857"/>
      <c r="AP119" s="859" t="s">
        <v>122</v>
      </c>
      <c r="AQ119" s="860"/>
      <c r="AR119" s="860"/>
      <c r="AS119" s="860"/>
      <c r="AT119" s="861"/>
      <c r="AU119" s="866"/>
      <c r="AV119" s="867"/>
      <c r="AW119" s="867"/>
      <c r="AX119" s="867"/>
      <c r="AY119" s="867"/>
      <c r="AZ119" s="235" t="s">
        <v>182</v>
      </c>
      <c r="BA119" s="235"/>
      <c r="BB119" s="235"/>
      <c r="BC119" s="235"/>
      <c r="BD119" s="235"/>
      <c r="BE119" s="235"/>
      <c r="BF119" s="235"/>
      <c r="BG119" s="235"/>
      <c r="BH119" s="235"/>
      <c r="BI119" s="235"/>
      <c r="BJ119" s="235"/>
      <c r="BK119" s="235"/>
      <c r="BL119" s="235"/>
      <c r="BM119" s="235"/>
      <c r="BN119" s="235"/>
      <c r="BO119" s="930" t="s">
        <v>464</v>
      </c>
      <c r="BP119" s="958"/>
      <c r="BQ119" s="952">
        <v>15710157</v>
      </c>
      <c r="BR119" s="953"/>
      <c r="BS119" s="953"/>
      <c r="BT119" s="953"/>
      <c r="BU119" s="953"/>
      <c r="BV119" s="953">
        <v>14820187</v>
      </c>
      <c r="BW119" s="953"/>
      <c r="BX119" s="953"/>
      <c r="BY119" s="953"/>
      <c r="BZ119" s="953"/>
      <c r="CA119" s="953">
        <v>14262940</v>
      </c>
      <c r="CB119" s="953"/>
      <c r="CC119" s="953"/>
      <c r="CD119" s="953"/>
      <c r="CE119" s="953"/>
      <c r="CF119" s="954"/>
      <c r="CG119" s="955"/>
      <c r="CH119" s="955"/>
      <c r="CI119" s="955"/>
      <c r="CJ119" s="956"/>
      <c r="CK119" s="906"/>
      <c r="CL119" s="907"/>
      <c r="CM119" s="929" t="s">
        <v>465</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957" t="s">
        <v>122</v>
      </c>
      <c r="DH119" s="939"/>
      <c r="DI119" s="939"/>
      <c r="DJ119" s="939"/>
      <c r="DK119" s="940"/>
      <c r="DL119" s="938" t="s">
        <v>459</v>
      </c>
      <c r="DM119" s="939"/>
      <c r="DN119" s="939"/>
      <c r="DO119" s="939"/>
      <c r="DP119" s="940"/>
      <c r="DQ119" s="938" t="s">
        <v>122</v>
      </c>
      <c r="DR119" s="939"/>
      <c r="DS119" s="939"/>
      <c r="DT119" s="939"/>
      <c r="DU119" s="940"/>
      <c r="DV119" s="941" t="s">
        <v>459</v>
      </c>
      <c r="DW119" s="942"/>
      <c r="DX119" s="942"/>
      <c r="DY119" s="942"/>
      <c r="DZ119" s="943"/>
    </row>
    <row r="120" spans="1:130" s="211" customFormat="1" ht="26.25" customHeight="1" x14ac:dyDescent="0.15">
      <c r="A120" s="1011"/>
      <c r="B120" s="905"/>
      <c r="C120" s="878" t="s">
        <v>438</v>
      </c>
      <c r="D120" s="879"/>
      <c r="E120" s="879"/>
      <c r="F120" s="879"/>
      <c r="G120" s="879"/>
      <c r="H120" s="879"/>
      <c r="I120" s="879"/>
      <c r="J120" s="879"/>
      <c r="K120" s="879"/>
      <c r="L120" s="879"/>
      <c r="M120" s="879"/>
      <c r="N120" s="879"/>
      <c r="O120" s="879"/>
      <c r="P120" s="879"/>
      <c r="Q120" s="879"/>
      <c r="R120" s="879"/>
      <c r="S120" s="879"/>
      <c r="T120" s="879"/>
      <c r="U120" s="879"/>
      <c r="V120" s="879"/>
      <c r="W120" s="879"/>
      <c r="X120" s="879"/>
      <c r="Y120" s="879"/>
      <c r="Z120" s="880"/>
      <c r="AA120" s="914" t="s">
        <v>459</v>
      </c>
      <c r="AB120" s="915"/>
      <c r="AC120" s="915"/>
      <c r="AD120" s="915"/>
      <c r="AE120" s="916"/>
      <c r="AF120" s="917" t="s">
        <v>122</v>
      </c>
      <c r="AG120" s="915"/>
      <c r="AH120" s="915"/>
      <c r="AI120" s="915"/>
      <c r="AJ120" s="916"/>
      <c r="AK120" s="917" t="s">
        <v>466</v>
      </c>
      <c r="AL120" s="915"/>
      <c r="AM120" s="915"/>
      <c r="AN120" s="915"/>
      <c r="AO120" s="916"/>
      <c r="AP120" s="918" t="s">
        <v>459</v>
      </c>
      <c r="AQ120" s="919"/>
      <c r="AR120" s="919"/>
      <c r="AS120" s="919"/>
      <c r="AT120" s="920"/>
      <c r="AU120" s="944" t="s">
        <v>467</v>
      </c>
      <c r="AV120" s="945"/>
      <c r="AW120" s="945"/>
      <c r="AX120" s="945"/>
      <c r="AY120" s="946"/>
      <c r="AZ120" s="885" t="s">
        <v>468</v>
      </c>
      <c r="BA120" s="853"/>
      <c r="BB120" s="853"/>
      <c r="BC120" s="853"/>
      <c r="BD120" s="853"/>
      <c r="BE120" s="853"/>
      <c r="BF120" s="853"/>
      <c r="BG120" s="853"/>
      <c r="BH120" s="853"/>
      <c r="BI120" s="853"/>
      <c r="BJ120" s="853"/>
      <c r="BK120" s="853"/>
      <c r="BL120" s="853"/>
      <c r="BM120" s="853"/>
      <c r="BN120" s="853"/>
      <c r="BO120" s="853"/>
      <c r="BP120" s="854"/>
      <c r="BQ120" s="886">
        <v>1942950</v>
      </c>
      <c r="BR120" s="887"/>
      <c r="BS120" s="887"/>
      <c r="BT120" s="887"/>
      <c r="BU120" s="887"/>
      <c r="BV120" s="887">
        <v>2591194</v>
      </c>
      <c r="BW120" s="887"/>
      <c r="BX120" s="887"/>
      <c r="BY120" s="887"/>
      <c r="BZ120" s="887"/>
      <c r="CA120" s="887">
        <v>2667204</v>
      </c>
      <c r="CB120" s="887"/>
      <c r="CC120" s="887"/>
      <c r="CD120" s="887"/>
      <c r="CE120" s="887"/>
      <c r="CF120" s="900">
        <v>74</v>
      </c>
      <c r="CG120" s="901"/>
      <c r="CH120" s="901"/>
      <c r="CI120" s="901"/>
      <c r="CJ120" s="901"/>
      <c r="CK120" s="959" t="s">
        <v>469</v>
      </c>
      <c r="CL120" s="960"/>
      <c r="CM120" s="960"/>
      <c r="CN120" s="960"/>
      <c r="CO120" s="961"/>
      <c r="CP120" s="967" t="s">
        <v>403</v>
      </c>
      <c r="CQ120" s="968"/>
      <c r="CR120" s="968"/>
      <c r="CS120" s="968"/>
      <c r="CT120" s="968"/>
      <c r="CU120" s="968"/>
      <c r="CV120" s="968"/>
      <c r="CW120" s="968"/>
      <c r="CX120" s="968"/>
      <c r="CY120" s="968"/>
      <c r="CZ120" s="968"/>
      <c r="DA120" s="968"/>
      <c r="DB120" s="968"/>
      <c r="DC120" s="968"/>
      <c r="DD120" s="968"/>
      <c r="DE120" s="968"/>
      <c r="DF120" s="969"/>
      <c r="DG120" s="886">
        <v>376731</v>
      </c>
      <c r="DH120" s="887"/>
      <c r="DI120" s="887"/>
      <c r="DJ120" s="887"/>
      <c r="DK120" s="887"/>
      <c r="DL120" s="887">
        <v>323213</v>
      </c>
      <c r="DM120" s="887"/>
      <c r="DN120" s="887"/>
      <c r="DO120" s="887"/>
      <c r="DP120" s="887"/>
      <c r="DQ120" s="887">
        <v>276354</v>
      </c>
      <c r="DR120" s="887"/>
      <c r="DS120" s="887"/>
      <c r="DT120" s="887"/>
      <c r="DU120" s="887"/>
      <c r="DV120" s="888">
        <v>7.7</v>
      </c>
      <c r="DW120" s="888"/>
      <c r="DX120" s="888"/>
      <c r="DY120" s="888"/>
      <c r="DZ120" s="889"/>
    </row>
    <row r="121" spans="1:130" s="211" customFormat="1" ht="26.25" customHeight="1" x14ac:dyDescent="0.15">
      <c r="A121" s="1011"/>
      <c r="B121" s="905"/>
      <c r="C121" s="923" t="s">
        <v>470</v>
      </c>
      <c r="D121" s="924"/>
      <c r="E121" s="924"/>
      <c r="F121" s="924"/>
      <c r="G121" s="924"/>
      <c r="H121" s="924"/>
      <c r="I121" s="924"/>
      <c r="J121" s="924"/>
      <c r="K121" s="924"/>
      <c r="L121" s="924"/>
      <c r="M121" s="924"/>
      <c r="N121" s="924"/>
      <c r="O121" s="924"/>
      <c r="P121" s="924"/>
      <c r="Q121" s="924"/>
      <c r="R121" s="924"/>
      <c r="S121" s="924"/>
      <c r="T121" s="924"/>
      <c r="U121" s="924"/>
      <c r="V121" s="924"/>
      <c r="W121" s="924"/>
      <c r="X121" s="924"/>
      <c r="Y121" s="924"/>
      <c r="Z121" s="925"/>
      <c r="AA121" s="914" t="s">
        <v>122</v>
      </c>
      <c r="AB121" s="915"/>
      <c r="AC121" s="915"/>
      <c r="AD121" s="915"/>
      <c r="AE121" s="916"/>
      <c r="AF121" s="917" t="s">
        <v>466</v>
      </c>
      <c r="AG121" s="915"/>
      <c r="AH121" s="915"/>
      <c r="AI121" s="915"/>
      <c r="AJ121" s="916"/>
      <c r="AK121" s="917" t="s">
        <v>458</v>
      </c>
      <c r="AL121" s="915"/>
      <c r="AM121" s="915"/>
      <c r="AN121" s="915"/>
      <c r="AO121" s="916"/>
      <c r="AP121" s="918" t="s">
        <v>122</v>
      </c>
      <c r="AQ121" s="919"/>
      <c r="AR121" s="919"/>
      <c r="AS121" s="919"/>
      <c r="AT121" s="920"/>
      <c r="AU121" s="947"/>
      <c r="AV121" s="948"/>
      <c r="AW121" s="948"/>
      <c r="AX121" s="948"/>
      <c r="AY121" s="949"/>
      <c r="AZ121" s="878" t="s">
        <v>471</v>
      </c>
      <c r="BA121" s="879"/>
      <c r="BB121" s="879"/>
      <c r="BC121" s="879"/>
      <c r="BD121" s="879"/>
      <c r="BE121" s="879"/>
      <c r="BF121" s="879"/>
      <c r="BG121" s="879"/>
      <c r="BH121" s="879"/>
      <c r="BI121" s="879"/>
      <c r="BJ121" s="879"/>
      <c r="BK121" s="879"/>
      <c r="BL121" s="879"/>
      <c r="BM121" s="879"/>
      <c r="BN121" s="879"/>
      <c r="BO121" s="879"/>
      <c r="BP121" s="880"/>
      <c r="BQ121" s="881">
        <v>138107</v>
      </c>
      <c r="BR121" s="882"/>
      <c r="BS121" s="882"/>
      <c r="BT121" s="882"/>
      <c r="BU121" s="882"/>
      <c r="BV121" s="882">
        <v>119971</v>
      </c>
      <c r="BW121" s="882"/>
      <c r="BX121" s="882"/>
      <c r="BY121" s="882"/>
      <c r="BZ121" s="882"/>
      <c r="CA121" s="882">
        <v>95290</v>
      </c>
      <c r="CB121" s="882"/>
      <c r="CC121" s="882"/>
      <c r="CD121" s="882"/>
      <c r="CE121" s="882"/>
      <c r="CF121" s="876">
        <v>2.6</v>
      </c>
      <c r="CG121" s="877"/>
      <c r="CH121" s="877"/>
      <c r="CI121" s="877"/>
      <c r="CJ121" s="877"/>
      <c r="CK121" s="962"/>
      <c r="CL121" s="963"/>
      <c r="CM121" s="963"/>
      <c r="CN121" s="963"/>
      <c r="CO121" s="964"/>
      <c r="CP121" s="972" t="s">
        <v>472</v>
      </c>
      <c r="CQ121" s="973"/>
      <c r="CR121" s="973"/>
      <c r="CS121" s="973"/>
      <c r="CT121" s="973"/>
      <c r="CU121" s="973"/>
      <c r="CV121" s="973"/>
      <c r="CW121" s="973"/>
      <c r="CX121" s="973"/>
      <c r="CY121" s="973"/>
      <c r="CZ121" s="973"/>
      <c r="DA121" s="973"/>
      <c r="DB121" s="973"/>
      <c r="DC121" s="973"/>
      <c r="DD121" s="973"/>
      <c r="DE121" s="973"/>
      <c r="DF121" s="974"/>
      <c r="DG121" s="881">
        <v>107543</v>
      </c>
      <c r="DH121" s="882"/>
      <c r="DI121" s="882"/>
      <c r="DJ121" s="882"/>
      <c r="DK121" s="882"/>
      <c r="DL121" s="882">
        <v>116770</v>
      </c>
      <c r="DM121" s="882"/>
      <c r="DN121" s="882"/>
      <c r="DO121" s="882"/>
      <c r="DP121" s="882"/>
      <c r="DQ121" s="882">
        <v>110645</v>
      </c>
      <c r="DR121" s="882"/>
      <c r="DS121" s="882"/>
      <c r="DT121" s="882"/>
      <c r="DU121" s="882"/>
      <c r="DV121" s="883">
        <v>3.1</v>
      </c>
      <c r="DW121" s="883"/>
      <c r="DX121" s="883"/>
      <c r="DY121" s="883"/>
      <c r="DZ121" s="884"/>
    </row>
    <row r="122" spans="1:130" s="211" customFormat="1" ht="26.25" customHeight="1" x14ac:dyDescent="0.15">
      <c r="A122" s="1011"/>
      <c r="B122" s="905"/>
      <c r="C122" s="878" t="s">
        <v>448</v>
      </c>
      <c r="D122" s="879"/>
      <c r="E122" s="879"/>
      <c r="F122" s="879"/>
      <c r="G122" s="879"/>
      <c r="H122" s="879"/>
      <c r="I122" s="879"/>
      <c r="J122" s="879"/>
      <c r="K122" s="879"/>
      <c r="L122" s="879"/>
      <c r="M122" s="879"/>
      <c r="N122" s="879"/>
      <c r="O122" s="879"/>
      <c r="P122" s="879"/>
      <c r="Q122" s="879"/>
      <c r="R122" s="879"/>
      <c r="S122" s="879"/>
      <c r="T122" s="879"/>
      <c r="U122" s="879"/>
      <c r="V122" s="879"/>
      <c r="W122" s="879"/>
      <c r="X122" s="879"/>
      <c r="Y122" s="879"/>
      <c r="Z122" s="880"/>
      <c r="AA122" s="914" t="s">
        <v>459</v>
      </c>
      <c r="AB122" s="915"/>
      <c r="AC122" s="915"/>
      <c r="AD122" s="915"/>
      <c r="AE122" s="916"/>
      <c r="AF122" s="917" t="s">
        <v>122</v>
      </c>
      <c r="AG122" s="915"/>
      <c r="AH122" s="915"/>
      <c r="AI122" s="915"/>
      <c r="AJ122" s="916"/>
      <c r="AK122" s="917" t="s">
        <v>122</v>
      </c>
      <c r="AL122" s="915"/>
      <c r="AM122" s="915"/>
      <c r="AN122" s="915"/>
      <c r="AO122" s="916"/>
      <c r="AP122" s="918" t="s">
        <v>122</v>
      </c>
      <c r="AQ122" s="919"/>
      <c r="AR122" s="919"/>
      <c r="AS122" s="919"/>
      <c r="AT122" s="920"/>
      <c r="AU122" s="947"/>
      <c r="AV122" s="948"/>
      <c r="AW122" s="948"/>
      <c r="AX122" s="948"/>
      <c r="AY122" s="949"/>
      <c r="AZ122" s="929" t="s">
        <v>473</v>
      </c>
      <c r="BA122" s="921"/>
      <c r="BB122" s="921"/>
      <c r="BC122" s="921"/>
      <c r="BD122" s="921"/>
      <c r="BE122" s="921"/>
      <c r="BF122" s="921"/>
      <c r="BG122" s="921"/>
      <c r="BH122" s="921"/>
      <c r="BI122" s="921"/>
      <c r="BJ122" s="921"/>
      <c r="BK122" s="921"/>
      <c r="BL122" s="921"/>
      <c r="BM122" s="921"/>
      <c r="BN122" s="921"/>
      <c r="BO122" s="921"/>
      <c r="BP122" s="922"/>
      <c r="BQ122" s="952">
        <v>9373073</v>
      </c>
      <c r="BR122" s="953"/>
      <c r="BS122" s="953"/>
      <c r="BT122" s="953"/>
      <c r="BU122" s="953"/>
      <c r="BV122" s="953">
        <v>8988298</v>
      </c>
      <c r="BW122" s="953"/>
      <c r="BX122" s="953"/>
      <c r="BY122" s="953"/>
      <c r="BZ122" s="953"/>
      <c r="CA122" s="953">
        <v>8689016</v>
      </c>
      <c r="CB122" s="953"/>
      <c r="CC122" s="953"/>
      <c r="CD122" s="953"/>
      <c r="CE122" s="953"/>
      <c r="CF122" s="970">
        <v>241.1</v>
      </c>
      <c r="CG122" s="971"/>
      <c r="CH122" s="971"/>
      <c r="CI122" s="971"/>
      <c r="CJ122" s="971"/>
      <c r="CK122" s="962"/>
      <c r="CL122" s="963"/>
      <c r="CM122" s="963"/>
      <c r="CN122" s="963"/>
      <c r="CO122" s="964"/>
      <c r="CP122" s="972" t="s">
        <v>474</v>
      </c>
      <c r="CQ122" s="973"/>
      <c r="CR122" s="973"/>
      <c r="CS122" s="973"/>
      <c r="CT122" s="973"/>
      <c r="CU122" s="973"/>
      <c r="CV122" s="973"/>
      <c r="CW122" s="973"/>
      <c r="CX122" s="973"/>
      <c r="CY122" s="973"/>
      <c r="CZ122" s="973"/>
      <c r="DA122" s="973"/>
      <c r="DB122" s="973"/>
      <c r="DC122" s="973"/>
      <c r="DD122" s="973"/>
      <c r="DE122" s="973"/>
      <c r="DF122" s="974"/>
      <c r="DG122" s="881">
        <v>71293</v>
      </c>
      <c r="DH122" s="882"/>
      <c r="DI122" s="882"/>
      <c r="DJ122" s="882"/>
      <c r="DK122" s="882"/>
      <c r="DL122" s="882">
        <v>62856</v>
      </c>
      <c r="DM122" s="882"/>
      <c r="DN122" s="882"/>
      <c r="DO122" s="882"/>
      <c r="DP122" s="882"/>
      <c r="DQ122" s="882">
        <v>53378</v>
      </c>
      <c r="DR122" s="882"/>
      <c r="DS122" s="882"/>
      <c r="DT122" s="882"/>
      <c r="DU122" s="882"/>
      <c r="DV122" s="883">
        <v>1.5</v>
      </c>
      <c r="DW122" s="883"/>
      <c r="DX122" s="883"/>
      <c r="DY122" s="883"/>
      <c r="DZ122" s="884"/>
    </row>
    <row r="123" spans="1:130" s="211" customFormat="1" ht="26.25" customHeight="1" x14ac:dyDescent="0.15">
      <c r="A123" s="1011"/>
      <c r="B123" s="905"/>
      <c r="C123" s="878" t="s">
        <v>454</v>
      </c>
      <c r="D123" s="879"/>
      <c r="E123" s="879"/>
      <c r="F123" s="879"/>
      <c r="G123" s="879"/>
      <c r="H123" s="879"/>
      <c r="I123" s="879"/>
      <c r="J123" s="879"/>
      <c r="K123" s="879"/>
      <c r="L123" s="879"/>
      <c r="M123" s="879"/>
      <c r="N123" s="879"/>
      <c r="O123" s="879"/>
      <c r="P123" s="879"/>
      <c r="Q123" s="879"/>
      <c r="R123" s="879"/>
      <c r="S123" s="879"/>
      <c r="T123" s="879"/>
      <c r="U123" s="879"/>
      <c r="V123" s="879"/>
      <c r="W123" s="879"/>
      <c r="X123" s="879"/>
      <c r="Y123" s="879"/>
      <c r="Z123" s="880"/>
      <c r="AA123" s="914" t="s">
        <v>122</v>
      </c>
      <c r="AB123" s="915"/>
      <c r="AC123" s="915"/>
      <c r="AD123" s="915"/>
      <c r="AE123" s="916"/>
      <c r="AF123" s="917" t="s">
        <v>461</v>
      </c>
      <c r="AG123" s="915"/>
      <c r="AH123" s="915"/>
      <c r="AI123" s="915"/>
      <c r="AJ123" s="916"/>
      <c r="AK123" s="917" t="s">
        <v>122</v>
      </c>
      <c r="AL123" s="915"/>
      <c r="AM123" s="915"/>
      <c r="AN123" s="915"/>
      <c r="AO123" s="916"/>
      <c r="AP123" s="918" t="s">
        <v>122</v>
      </c>
      <c r="AQ123" s="919"/>
      <c r="AR123" s="919"/>
      <c r="AS123" s="919"/>
      <c r="AT123" s="920"/>
      <c r="AU123" s="950"/>
      <c r="AV123" s="951"/>
      <c r="AW123" s="951"/>
      <c r="AX123" s="951"/>
      <c r="AY123" s="951"/>
      <c r="AZ123" s="235" t="s">
        <v>182</v>
      </c>
      <c r="BA123" s="235"/>
      <c r="BB123" s="235"/>
      <c r="BC123" s="235"/>
      <c r="BD123" s="235"/>
      <c r="BE123" s="235"/>
      <c r="BF123" s="235"/>
      <c r="BG123" s="235"/>
      <c r="BH123" s="235"/>
      <c r="BI123" s="235"/>
      <c r="BJ123" s="235"/>
      <c r="BK123" s="235"/>
      <c r="BL123" s="235"/>
      <c r="BM123" s="235"/>
      <c r="BN123" s="235"/>
      <c r="BO123" s="930" t="s">
        <v>475</v>
      </c>
      <c r="BP123" s="958"/>
      <c r="BQ123" s="1017">
        <v>11454130</v>
      </c>
      <c r="BR123" s="1018"/>
      <c r="BS123" s="1018"/>
      <c r="BT123" s="1018"/>
      <c r="BU123" s="1018"/>
      <c r="BV123" s="1018">
        <v>11699463</v>
      </c>
      <c r="BW123" s="1018"/>
      <c r="BX123" s="1018"/>
      <c r="BY123" s="1018"/>
      <c r="BZ123" s="1018"/>
      <c r="CA123" s="1018">
        <v>11451510</v>
      </c>
      <c r="CB123" s="1018"/>
      <c r="CC123" s="1018"/>
      <c r="CD123" s="1018"/>
      <c r="CE123" s="1018"/>
      <c r="CF123" s="954"/>
      <c r="CG123" s="955"/>
      <c r="CH123" s="955"/>
      <c r="CI123" s="955"/>
      <c r="CJ123" s="956"/>
      <c r="CK123" s="962"/>
      <c r="CL123" s="963"/>
      <c r="CM123" s="963"/>
      <c r="CN123" s="963"/>
      <c r="CO123" s="964"/>
      <c r="CP123" s="972" t="s">
        <v>476</v>
      </c>
      <c r="CQ123" s="973"/>
      <c r="CR123" s="973"/>
      <c r="CS123" s="973"/>
      <c r="CT123" s="973"/>
      <c r="CU123" s="973"/>
      <c r="CV123" s="973"/>
      <c r="CW123" s="973"/>
      <c r="CX123" s="973"/>
      <c r="CY123" s="973"/>
      <c r="CZ123" s="973"/>
      <c r="DA123" s="973"/>
      <c r="DB123" s="973"/>
      <c r="DC123" s="973"/>
      <c r="DD123" s="973"/>
      <c r="DE123" s="973"/>
      <c r="DF123" s="974"/>
      <c r="DG123" s="914">
        <v>286</v>
      </c>
      <c r="DH123" s="915"/>
      <c r="DI123" s="915"/>
      <c r="DJ123" s="915"/>
      <c r="DK123" s="916"/>
      <c r="DL123" s="917">
        <v>442</v>
      </c>
      <c r="DM123" s="915"/>
      <c r="DN123" s="915"/>
      <c r="DO123" s="915"/>
      <c r="DP123" s="916"/>
      <c r="DQ123" s="917">
        <v>431</v>
      </c>
      <c r="DR123" s="915"/>
      <c r="DS123" s="915"/>
      <c r="DT123" s="915"/>
      <c r="DU123" s="916"/>
      <c r="DV123" s="918">
        <v>0</v>
      </c>
      <c r="DW123" s="919"/>
      <c r="DX123" s="919"/>
      <c r="DY123" s="919"/>
      <c r="DZ123" s="920"/>
    </row>
    <row r="124" spans="1:130" s="211" customFormat="1" ht="26.25" customHeight="1" thickBot="1" x14ac:dyDescent="0.2">
      <c r="A124" s="1011"/>
      <c r="B124" s="905"/>
      <c r="C124" s="878" t="s">
        <v>460</v>
      </c>
      <c r="D124" s="879"/>
      <c r="E124" s="879"/>
      <c r="F124" s="879"/>
      <c r="G124" s="879"/>
      <c r="H124" s="879"/>
      <c r="I124" s="879"/>
      <c r="J124" s="879"/>
      <c r="K124" s="879"/>
      <c r="L124" s="879"/>
      <c r="M124" s="879"/>
      <c r="N124" s="879"/>
      <c r="O124" s="879"/>
      <c r="P124" s="879"/>
      <c r="Q124" s="879"/>
      <c r="R124" s="879"/>
      <c r="S124" s="879"/>
      <c r="T124" s="879"/>
      <c r="U124" s="879"/>
      <c r="V124" s="879"/>
      <c r="W124" s="879"/>
      <c r="X124" s="879"/>
      <c r="Y124" s="879"/>
      <c r="Z124" s="880"/>
      <c r="AA124" s="914" t="s">
        <v>459</v>
      </c>
      <c r="AB124" s="915"/>
      <c r="AC124" s="915"/>
      <c r="AD124" s="915"/>
      <c r="AE124" s="916"/>
      <c r="AF124" s="917" t="s">
        <v>122</v>
      </c>
      <c r="AG124" s="915"/>
      <c r="AH124" s="915"/>
      <c r="AI124" s="915"/>
      <c r="AJ124" s="916"/>
      <c r="AK124" s="917" t="s">
        <v>459</v>
      </c>
      <c r="AL124" s="915"/>
      <c r="AM124" s="915"/>
      <c r="AN124" s="915"/>
      <c r="AO124" s="916"/>
      <c r="AP124" s="918" t="s">
        <v>122</v>
      </c>
      <c r="AQ124" s="919"/>
      <c r="AR124" s="919"/>
      <c r="AS124" s="919"/>
      <c r="AT124" s="920"/>
      <c r="AU124" s="1013" t="s">
        <v>477</v>
      </c>
      <c r="AV124" s="1014"/>
      <c r="AW124" s="1014"/>
      <c r="AX124" s="1014"/>
      <c r="AY124" s="1014"/>
      <c r="AZ124" s="1014"/>
      <c r="BA124" s="1014"/>
      <c r="BB124" s="1014"/>
      <c r="BC124" s="1014"/>
      <c r="BD124" s="1014"/>
      <c r="BE124" s="1014"/>
      <c r="BF124" s="1014"/>
      <c r="BG124" s="1014"/>
      <c r="BH124" s="1014"/>
      <c r="BI124" s="1014"/>
      <c r="BJ124" s="1014"/>
      <c r="BK124" s="1014"/>
      <c r="BL124" s="1014"/>
      <c r="BM124" s="1014"/>
      <c r="BN124" s="1014"/>
      <c r="BO124" s="1014"/>
      <c r="BP124" s="1015"/>
      <c r="BQ124" s="1016">
        <v>110.5</v>
      </c>
      <c r="BR124" s="980"/>
      <c r="BS124" s="980"/>
      <c r="BT124" s="980"/>
      <c r="BU124" s="980"/>
      <c r="BV124" s="980">
        <v>83.5</v>
      </c>
      <c r="BW124" s="980"/>
      <c r="BX124" s="980"/>
      <c r="BY124" s="980"/>
      <c r="BZ124" s="980"/>
      <c r="CA124" s="980">
        <v>78</v>
      </c>
      <c r="CB124" s="980"/>
      <c r="CC124" s="980"/>
      <c r="CD124" s="980"/>
      <c r="CE124" s="980"/>
      <c r="CF124" s="981"/>
      <c r="CG124" s="982"/>
      <c r="CH124" s="982"/>
      <c r="CI124" s="982"/>
      <c r="CJ124" s="983"/>
      <c r="CK124" s="965"/>
      <c r="CL124" s="965"/>
      <c r="CM124" s="965"/>
      <c r="CN124" s="965"/>
      <c r="CO124" s="966"/>
      <c r="CP124" s="972" t="s">
        <v>478</v>
      </c>
      <c r="CQ124" s="973"/>
      <c r="CR124" s="973"/>
      <c r="CS124" s="973"/>
      <c r="CT124" s="973"/>
      <c r="CU124" s="973"/>
      <c r="CV124" s="973"/>
      <c r="CW124" s="973"/>
      <c r="CX124" s="973"/>
      <c r="CY124" s="973"/>
      <c r="CZ124" s="973"/>
      <c r="DA124" s="973"/>
      <c r="DB124" s="973"/>
      <c r="DC124" s="973"/>
      <c r="DD124" s="973"/>
      <c r="DE124" s="973"/>
      <c r="DF124" s="974"/>
      <c r="DG124" s="957">
        <v>6242</v>
      </c>
      <c r="DH124" s="939"/>
      <c r="DI124" s="939"/>
      <c r="DJ124" s="939"/>
      <c r="DK124" s="940"/>
      <c r="DL124" s="938">
        <v>2228</v>
      </c>
      <c r="DM124" s="939"/>
      <c r="DN124" s="939"/>
      <c r="DO124" s="939"/>
      <c r="DP124" s="940"/>
      <c r="DQ124" s="938">
        <v>205</v>
      </c>
      <c r="DR124" s="939"/>
      <c r="DS124" s="939"/>
      <c r="DT124" s="939"/>
      <c r="DU124" s="940"/>
      <c r="DV124" s="941">
        <v>0</v>
      </c>
      <c r="DW124" s="942"/>
      <c r="DX124" s="942"/>
      <c r="DY124" s="942"/>
      <c r="DZ124" s="943"/>
    </row>
    <row r="125" spans="1:130" s="211" customFormat="1" ht="26.25" customHeight="1" x14ac:dyDescent="0.15">
      <c r="A125" s="1011"/>
      <c r="B125" s="905"/>
      <c r="C125" s="878" t="s">
        <v>463</v>
      </c>
      <c r="D125" s="879"/>
      <c r="E125" s="879"/>
      <c r="F125" s="879"/>
      <c r="G125" s="879"/>
      <c r="H125" s="879"/>
      <c r="I125" s="879"/>
      <c r="J125" s="879"/>
      <c r="K125" s="879"/>
      <c r="L125" s="879"/>
      <c r="M125" s="879"/>
      <c r="N125" s="879"/>
      <c r="O125" s="879"/>
      <c r="P125" s="879"/>
      <c r="Q125" s="879"/>
      <c r="R125" s="879"/>
      <c r="S125" s="879"/>
      <c r="T125" s="879"/>
      <c r="U125" s="879"/>
      <c r="V125" s="879"/>
      <c r="W125" s="879"/>
      <c r="X125" s="879"/>
      <c r="Y125" s="879"/>
      <c r="Z125" s="880"/>
      <c r="AA125" s="914" t="s">
        <v>122</v>
      </c>
      <c r="AB125" s="915"/>
      <c r="AC125" s="915"/>
      <c r="AD125" s="915"/>
      <c r="AE125" s="916"/>
      <c r="AF125" s="917" t="s">
        <v>122</v>
      </c>
      <c r="AG125" s="915"/>
      <c r="AH125" s="915"/>
      <c r="AI125" s="915"/>
      <c r="AJ125" s="916"/>
      <c r="AK125" s="917" t="s">
        <v>122</v>
      </c>
      <c r="AL125" s="915"/>
      <c r="AM125" s="915"/>
      <c r="AN125" s="915"/>
      <c r="AO125" s="916"/>
      <c r="AP125" s="918" t="s">
        <v>122</v>
      </c>
      <c r="AQ125" s="919"/>
      <c r="AR125" s="919"/>
      <c r="AS125" s="919"/>
      <c r="AT125" s="920"/>
      <c r="AU125" s="233"/>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975" t="s">
        <v>479</v>
      </c>
      <c r="CL125" s="960"/>
      <c r="CM125" s="960"/>
      <c r="CN125" s="960"/>
      <c r="CO125" s="961"/>
      <c r="CP125" s="885" t="s">
        <v>480</v>
      </c>
      <c r="CQ125" s="853"/>
      <c r="CR125" s="853"/>
      <c r="CS125" s="853"/>
      <c r="CT125" s="853"/>
      <c r="CU125" s="853"/>
      <c r="CV125" s="853"/>
      <c r="CW125" s="853"/>
      <c r="CX125" s="853"/>
      <c r="CY125" s="853"/>
      <c r="CZ125" s="853"/>
      <c r="DA125" s="853"/>
      <c r="DB125" s="853"/>
      <c r="DC125" s="853"/>
      <c r="DD125" s="853"/>
      <c r="DE125" s="853"/>
      <c r="DF125" s="854"/>
      <c r="DG125" s="886" t="s">
        <v>122</v>
      </c>
      <c r="DH125" s="887"/>
      <c r="DI125" s="887"/>
      <c r="DJ125" s="887"/>
      <c r="DK125" s="887"/>
      <c r="DL125" s="887" t="s">
        <v>459</v>
      </c>
      <c r="DM125" s="887"/>
      <c r="DN125" s="887"/>
      <c r="DO125" s="887"/>
      <c r="DP125" s="887"/>
      <c r="DQ125" s="887" t="s">
        <v>122</v>
      </c>
      <c r="DR125" s="887"/>
      <c r="DS125" s="887"/>
      <c r="DT125" s="887"/>
      <c r="DU125" s="887"/>
      <c r="DV125" s="888" t="s">
        <v>122</v>
      </c>
      <c r="DW125" s="888"/>
      <c r="DX125" s="888"/>
      <c r="DY125" s="888"/>
      <c r="DZ125" s="889"/>
    </row>
    <row r="126" spans="1:130" s="211" customFormat="1" ht="26.25" customHeight="1" thickBot="1" x14ac:dyDescent="0.2">
      <c r="A126" s="1011"/>
      <c r="B126" s="905"/>
      <c r="C126" s="878" t="s">
        <v>465</v>
      </c>
      <c r="D126" s="879"/>
      <c r="E126" s="879"/>
      <c r="F126" s="879"/>
      <c r="G126" s="879"/>
      <c r="H126" s="879"/>
      <c r="I126" s="879"/>
      <c r="J126" s="879"/>
      <c r="K126" s="879"/>
      <c r="L126" s="879"/>
      <c r="M126" s="879"/>
      <c r="N126" s="879"/>
      <c r="O126" s="879"/>
      <c r="P126" s="879"/>
      <c r="Q126" s="879"/>
      <c r="R126" s="879"/>
      <c r="S126" s="879"/>
      <c r="T126" s="879"/>
      <c r="U126" s="879"/>
      <c r="V126" s="879"/>
      <c r="W126" s="879"/>
      <c r="X126" s="879"/>
      <c r="Y126" s="879"/>
      <c r="Z126" s="880"/>
      <c r="AA126" s="914" t="s">
        <v>122</v>
      </c>
      <c r="AB126" s="915"/>
      <c r="AC126" s="915"/>
      <c r="AD126" s="915"/>
      <c r="AE126" s="916"/>
      <c r="AF126" s="917" t="s">
        <v>122</v>
      </c>
      <c r="AG126" s="915"/>
      <c r="AH126" s="915"/>
      <c r="AI126" s="915"/>
      <c r="AJ126" s="916"/>
      <c r="AK126" s="917" t="s">
        <v>122</v>
      </c>
      <c r="AL126" s="915"/>
      <c r="AM126" s="915"/>
      <c r="AN126" s="915"/>
      <c r="AO126" s="916"/>
      <c r="AP126" s="918" t="s">
        <v>122</v>
      </c>
      <c r="AQ126" s="919"/>
      <c r="AR126" s="919"/>
      <c r="AS126" s="919"/>
      <c r="AT126" s="920"/>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976"/>
      <c r="CL126" s="963"/>
      <c r="CM126" s="963"/>
      <c r="CN126" s="963"/>
      <c r="CO126" s="964"/>
      <c r="CP126" s="878" t="s">
        <v>481</v>
      </c>
      <c r="CQ126" s="879"/>
      <c r="CR126" s="879"/>
      <c r="CS126" s="879"/>
      <c r="CT126" s="879"/>
      <c r="CU126" s="879"/>
      <c r="CV126" s="879"/>
      <c r="CW126" s="879"/>
      <c r="CX126" s="879"/>
      <c r="CY126" s="879"/>
      <c r="CZ126" s="879"/>
      <c r="DA126" s="879"/>
      <c r="DB126" s="879"/>
      <c r="DC126" s="879"/>
      <c r="DD126" s="879"/>
      <c r="DE126" s="879"/>
      <c r="DF126" s="880"/>
      <c r="DG126" s="881" t="s">
        <v>122</v>
      </c>
      <c r="DH126" s="882"/>
      <c r="DI126" s="882"/>
      <c r="DJ126" s="882"/>
      <c r="DK126" s="882"/>
      <c r="DL126" s="882" t="s">
        <v>122</v>
      </c>
      <c r="DM126" s="882"/>
      <c r="DN126" s="882"/>
      <c r="DO126" s="882"/>
      <c r="DP126" s="882"/>
      <c r="DQ126" s="882" t="s">
        <v>122</v>
      </c>
      <c r="DR126" s="882"/>
      <c r="DS126" s="882"/>
      <c r="DT126" s="882"/>
      <c r="DU126" s="882"/>
      <c r="DV126" s="883" t="s">
        <v>122</v>
      </c>
      <c r="DW126" s="883"/>
      <c r="DX126" s="883"/>
      <c r="DY126" s="883"/>
      <c r="DZ126" s="884"/>
    </row>
    <row r="127" spans="1:130" s="211" customFormat="1" ht="26.25" customHeight="1" x14ac:dyDescent="0.15">
      <c r="A127" s="1012"/>
      <c r="B127" s="907"/>
      <c r="C127" s="929" t="s">
        <v>482</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914">
        <v>581</v>
      </c>
      <c r="AB127" s="915"/>
      <c r="AC127" s="915"/>
      <c r="AD127" s="915"/>
      <c r="AE127" s="916"/>
      <c r="AF127" s="917">
        <v>500</v>
      </c>
      <c r="AG127" s="915"/>
      <c r="AH127" s="915"/>
      <c r="AI127" s="915"/>
      <c r="AJ127" s="916"/>
      <c r="AK127" s="917">
        <v>488</v>
      </c>
      <c r="AL127" s="915"/>
      <c r="AM127" s="915"/>
      <c r="AN127" s="915"/>
      <c r="AO127" s="916"/>
      <c r="AP127" s="918">
        <v>0</v>
      </c>
      <c r="AQ127" s="919"/>
      <c r="AR127" s="919"/>
      <c r="AS127" s="919"/>
      <c r="AT127" s="920"/>
      <c r="AU127" s="214"/>
      <c r="AV127" s="214"/>
      <c r="AW127" s="214"/>
      <c r="AX127" s="984" t="s">
        <v>483</v>
      </c>
      <c r="AY127" s="985"/>
      <c r="AZ127" s="985"/>
      <c r="BA127" s="985"/>
      <c r="BB127" s="985"/>
      <c r="BC127" s="985"/>
      <c r="BD127" s="985"/>
      <c r="BE127" s="986"/>
      <c r="BF127" s="987" t="s">
        <v>484</v>
      </c>
      <c r="BG127" s="985"/>
      <c r="BH127" s="985"/>
      <c r="BI127" s="985"/>
      <c r="BJ127" s="985"/>
      <c r="BK127" s="985"/>
      <c r="BL127" s="986"/>
      <c r="BM127" s="987" t="s">
        <v>485</v>
      </c>
      <c r="BN127" s="985"/>
      <c r="BO127" s="985"/>
      <c r="BP127" s="985"/>
      <c r="BQ127" s="985"/>
      <c r="BR127" s="985"/>
      <c r="BS127" s="986"/>
      <c r="BT127" s="987" t="s">
        <v>486</v>
      </c>
      <c r="BU127" s="985"/>
      <c r="BV127" s="985"/>
      <c r="BW127" s="985"/>
      <c r="BX127" s="985"/>
      <c r="BY127" s="985"/>
      <c r="BZ127" s="1009"/>
      <c r="CA127" s="214"/>
      <c r="CB127" s="214"/>
      <c r="CC127" s="214"/>
      <c r="CD127" s="237"/>
      <c r="CE127" s="237"/>
      <c r="CF127" s="237"/>
      <c r="CG127" s="214"/>
      <c r="CH127" s="214"/>
      <c r="CI127" s="214"/>
      <c r="CJ127" s="236"/>
      <c r="CK127" s="976"/>
      <c r="CL127" s="963"/>
      <c r="CM127" s="963"/>
      <c r="CN127" s="963"/>
      <c r="CO127" s="964"/>
      <c r="CP127" s="878" t="s">
        <v>487</v>
      </c>
      <c r="CQ127" s="879"/>
      <c r="CR127" s="879"/>
      <c r="CS127" s="879"/>
      <c r="CT127" s="879"/>
      <c r="CU127" s="879"/>
      <c r="CV127" s="879"/>
      <c r="CW127" s="879"/>
      <c r="CX127" s="879"/>
      <c r="CY127" s="879"/>
      <c r="CZ127" s="879"/>
      <c r="DA127" s="879"/>
      <c r="DB127" s="879"/>
      <c r="DC127" s="879"/>
      <c r="DD127" s="879"/>
      <c r="DE127" s="879"/>
      <c r="DF127" s="880"/>
      <c r="DG127" s="881" t="s">
        <v>122</v>
      </c>
      <c r="DH127" s="882"/>
      <c r="DI127" s="882"/>
      <c r="DJ127" s="882"/>
      <c r="DK127" s="882"/>
      <c r="DL127" s="882" t="s">
        <v>122</v>
      </c>
      <c r="DM127" s="882"/>
      <c r="DN127" s="882"/>
      <c r="DO127" s="882"/>
      <c r="DP127" s="882"/>
      <c r="DQ127" s="882" t="s">
        <v>457</v>
      </c>
      <c r="DR127" s="882"/>
      <c r="DS127" s="882"/>
      <c r="DT127" s="882"/>
      <c r="DU127" s="882"/>
      <c r="DV127" s="883" t="s">
        <v>122</v>
      </c>
      <c r="DW127" s="883"/>
      <c r="DX127" s="883"/>
      <c r="DY127" s="883"/>
      <c r="DZ127" s="884"/>
    </row>
    <row r="128" spans="1:130" s="211" customFormat="1" ht="26.25" customHeight="1" thickBot="1" x14ac:dyDescent="0.2">
      <c r="A128" s="995" t="s">
        <v>488</v>
      </c>
      <c r="B128" s="996"/>
      <c r="C128" s="996"/>
      <c r="D128" s="996"/>
      <c r="E128" s="996"/>
      <c r="F128" s="996"/>
      <c r="G128" s="996"/>
      <c r="H128" s="996"/>
      <c r="I128" s="996"/>
      <c r="J128" s="996"/>
      <c r="K128" s="996"/>
      <c r="L128" s="996"/>
      <c r="M128" s="996"/>
      <c r="N128" s="996"/>
      <c r="O128" s="996"/>
      <c r="P128" s="996"/>
      <c r="Q128" s="996"/>
      <c r="R128" s="996"/>
      <c r="S128" s="996"/>
      <c r="T128" s="996"/>
      <c r="U128" s="996"/>
      <c r="V128" s="996"/>
      <c r="W128" s="997" t="s">
        <v>489</v>
      </c>
      <c r="X128" s="997"/>
      <c r="Y128" s="997"/>
      <c r="Z128" s="998"/>
      <c r="AA128" s="999">
        <v>17500</v>
      </c>
      <c r="AB128" s="1000"/>
      <c r="AC128" s="1000"/>
      <c r="AD128" s="1000"/>
      <c r="AE128" s="1001"/>
      <c r="AF128" s="1002">
        <v>17513</v>
      </c>
      <c r="AG128" s="1000"/>
      <c r="AH128" s="1000"/>
      <c r="AI128" s="1000"/>
      <c r="AJ128" s="1001"/>
      <c r="AK128" s="1002">
        <v>17211</v>
      </c>
      <c r="AL128" s="1000"/>
      <c r="AM128" s="1000"/>
      <c r="AN128" s="1000"/>
      <c r="AO128" s="1001"/>
      <c r="AP128" s="1003"/>
      <c r="AQ128" s="1004"/>
      <c r="AR128" s="1004"/>
      <c r="AS128" s="1004"/>
      <c r="AT128" s="1005"/>
      <c r="AU128" s="214"/>
      <c r="AV128" s="214"/>
      <c r="AW128" s="214"/>
      <c r="AX128" s="852" t="s">
        <v>490</v>
      </c>
      <c r="AY128" s="853"/>
      <c r="AZ128" s="853"/>
      <c r="BA128" s="853"/>
      <c r="BB128" s="853"/>
      <c r="BC128" s="853"/>
      <c r="BD128" s="853"/>
      <c r="BE128" s="854"/>
      <c r="BF128" s="1006" t="s">
        <v>122</v>
      </c>
      <c r="BG128" s="1007"/>
      <c r="BH128" s="1007"/>
      <c r="BI128" s="1007"/>
      <c r="BJ128" s="1007"/>
      <c r="BK128" s="1007"/>
      <c r="BL128" s="1008"/>
      <c r="BM128" s="1006">
        <v>15</v>
      </c>
      <c r="BN128" s="1007"/>
      <c r="BO128" s="1007"/>
      <c r="BP128" s="1007"/>
      <c r="BQ128" s="1007"/>
      <c r="BR128" s="1007"/>
      <c r="BS128" s="1008"/>
      <c r="BT128" s="1006">
        <v>20</v>
      </c>
      <c r="BU128" s="1007"/>
      <c r="BV128" s="1007"/>
      <c r="BW128" s="1007"/>
      <c r="BX128" s="1007"/>
      <c r="BY128" s="1007"/>
      <c r="BZ128" s="1030"/>
      <c r="CA128" s="237"/>
      <c r="CB128" s="237"/>
      <c r="CC128" s="237"/>
      <c r="CD128" s="237"/>
      <c r="CE128" s="237"/>
      <c r="CF128" s="237"/>
      <c r="CG128" s="214"/>
      <c r="CH128" s="214"/>
      <c r="CI128" s="214"/>
      <c r="CJ128" s="236"/>
      <c r="CK128" s="977"/>
      <c r="CL128" s="978"/>
      <c r="CM128" s="978"/>
      <c r="CN128" s="978"/>
      <c r="CO128" s="979"/>
      <c r="CP128" s="988" t="s">
        <v>491</v>
      </c>
      <c r="CQ128" s="989"/>
      <c r="CR128" s="989"/>
      <c r="CS128" s="989"/>
      <c r="CT128" s="989"/>
      <c r="CU128" s="989"/>
      <c r="CV128" s="989"/>
      <c r="CW128" s="989"/>
      <c r="CX128" s="989"/>
      <c r="CY128" s="989"/>
      <c r="CZ128" s="989"/>
      <c r="DA128" s="989"/>
      <c r="DB128" s="989"/>
      <c r="DC128" s="989"/>
      <c r="DD128" s="989"/>
      <c r="DE128" s="989"/>
      <c r="DF128" s="990"/>
      <c r="DG128" s="991" t="s">
        <v>122</v>
      </c>
      <c r="DH128" s="992"/>
      <c r="DI128" s="992"/>
      <c r="DJ128" s="992"/>
      <c r="DK128" s="992"/>
      <c r="DL128" s="992" t="s">
        <v>122</v>
      </c>
      <c r="DM128" s="992"/>
      <c r="DN128" s="992"/>
      <c r="DO128" s="992"/>
      <c r="DP128" s="992"/>
      <c r="DQ128" s="992" t="s">
        <v>466</v>
      </c>
      <c r="DR128" s="992"/>
      <c r="DS128" s="992"/>
      <c r="DT128" s="992"/>
      <c r="DU128" s="992"/>
      <c r="DV128" s="993" t="s">
        <v>122</v>
      </c>
      <c r="DW128" s="993"/>
      <c r="DX128" s="993"/>
      <c r="DY128" s="993"/>
      <c r="DZ128" s="994"/>
    </row>
    <row r="129" spans="1:131" s="211" customFormat="1" ht="26.25" customHeight="1" x14ac:dyDescent="0.15">
      <c r="A129" s="890" t="s">
        <v>101</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24" t="s">
        <v>492</v>
      </c>
      <c r="X129" s="1025"/>
      <c r="Y129" s="1025"/>
      <c r="Z129" s="1026"/>
      <c r="AA129" s="914">
        <v>4955370</v>
      </c>
      <c r="AB129" s="915"/>
      <c r="AC129" s="915"/>
      <c r="AD129" s="915"/>
      <c r="AE129" s="916"/>
      <c r="AF129" s="917">
        <v>4850750</v>
      </c>
      <c r="AG129" s="915"/>
      <c r="AH129" s="915"/>
      <c r="AI129" s="915"/>
      <c r="AJ129" s="916"/>
      <c r="AK129" s="917">
        <v>4697054</v>
      </c>
      <c r="AL129" s="915"/>
      <c r="AM129" s="915"/>
      <c r="AN129" s="915"/>
      <c r="AO129" s="916"/>
      <c r="AP129" s="1027"/>
      <c r="AQ129" s="1028"/>
      <c r="AR129" s="1028"/>
      <c r="AS129" s="1028"/>
      <c r="AT129" s="1029"/>
      <c r="AU129" s="215"/>
      <c r="AV129" s="215"/>
      <c r="AW129" s="215"/>
      <c r="AX129" s="1019" t="s">
        <v>493</v>
      </c>
      <c r="AY129" s="879"/>
      <c r="AZ129" s="879"/>
      <c r="BA129" s="879"/>
      <c r="BB129" s="879"/>
      <c r="BC129" s="879"/>
      <c r="BD129" s="879"/>
      <c r="BE129" s="880"/>
      <c r="BF129" s="1020" t="s">
        <v>122</v>
      </c>
      <c r="BG129" s="1021"/>
      <c r="BH129" s="1021"/>
      <c r="BI129" s="1021"/>
      <c r="BJ129" s="1021"/>
      <c r="BK129" s="1021"/>
      <c r="BL129" s="1022"/>
      <c r="BM129" s="1020">
        <v>20</v>
      </c>
      <c r="BN129" s="1021"/>
      <c r="BO129" s="1021"/>
      <c r="BP129" s="1021"/>
      <c r="BQ129" s="1021"/>
      <c r="BR129" s="1021"/>
      <c r="BS129" s="1022"/>
      <c r="BT129" s="1020">
        <v>30</v>
      </c>
      <c r="BU129" s="1021"/>
      <c r="BV129" s="1021"/>
      <c r="BW129" s="1021"/>
      <c r="BX129" s="1021"/>
      <c r="BY129" s="1021"/>
      <c r="BZ129" s="102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890" t="s">
        <v>494</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24" t="s">
        <v>495</v>
      </c>
      <c r="X130" s="1025"/>
      <c r="Y130" s="1025"/>
      <c r="Z130" s="1026"/>
      <c r="AA130" s="914">
        <v>1104343</v>
      </c>
      <c r="AB130" s="915"/>
      <c r="AC130" s="915"/>
      <c r="AD130" s="915"/>
      <c r="AE130" s="916"/>
      <c r="AF130" s="917">
        <v>1116194</v>
      </c>
      <c r="AG130" s="915"/>
      <c r="AH130" s="915"/>
      <c r="AI130" s="915"/>
      <c r="AJ130" s="916"/>
      <c r="AK130" s="917">
        <v>1093370</v>
      </c>
      <c r="AL130" s="915"/>
      <c r="AM130" s="915"/>
      <c r="AN130" s="915"/>
      <c r="AO130" s="916"/>
      <c r="AP130" s="1027"/>
      <c r="AQ130" s="1028"/>
      <c r="AR130" s="1028"/>
      <c r="AS130" s="1028"/>
      <c r="AT130" s="1029"/>
      <c r="AU130" s="215"/>
      <c r="AV130" s="215"/>
      <c r="AW130" s="215"/>
      <c r="AX130" s="1019" t="s">
        <v>496</v>
      </c>
      <c r="AY130" s="879"/>
      <c r="AZ130" s="879"/>
      <c r="BA130" s="879"/>
      <c r="BB130" s="879"/>
      <c r="BC130" s="879"/>
      <c r="BD130" s="879"/>
      <c r="BE130" s="880"/>
      <c r="BF130" s="1055">
        <v>7.7</v>
      </c>
      <c r="BG130" s="1056"/>
      <c r="BH130" s="1056"/>
      <c r="BI130" s="1056"/>
      <c r="BJ130" s="1056"/>
      <c r="BK130" s="1056"/>
      <c r="BL130" s="1057"/>
      <c r="BM130" s="1055">
        <v>25</v>
      </c>
      <c r="BN130" s="1056"/>
      <c r="BO130" s="1056"/>
      <c r="BP130" s="1056"/>
      <c r="BQ130" s="1056"/>
      <c r="BR130" s="1056"/>
      <c r="BS130" s="1057"/>
      <c r="BT130" s="1055">
        <v>35</v>
      </c>
      <c r="BU130" s="1056"/>
      <c r="BV130" s="1056"/>
      <c r="BW130" s="1056"/>
      <c r="BX130" s="1056"/>
      <c r="BY130" s="1056"/>
      <c r="BZ130" s="105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1059"/>
      <c r="B131" s="1060"/>
      <c r="C131" s="1060"/>
      <c r="D131" s="1060"/>
      <c r="E131" s="1060"/>
      <c r="F131" s="1060"/>
      <c r="G131" s="1060"/>
      <c r="H131" s="1060"/>
      <c r="I131" s="1060"/>
      <c r="J131" s="1060"/>
      <c r="K131" s="1060"/>
      <c r="L131" s="1060"/>
      <c r="M131" s="1060"/>
      <c r="N131" s="1060"/>
      <c r="O131" s="1060"/>
      <c r="P131" s="1060"/>
      <c r="Q131" s="1060"/>
      <c r="R131" s="1060"/>
      <c r="S131" s="1060"/>
      <c r="T131" s="1060"/>
      <c r="U131" s="1060"/>
      <c r="V131" s="1060"/>
      <c r="W131" s="1061" t="s">
        <v>497</v>
      </c>
      <c r="X131" s="1062"/>
      <c r="Y131" s="1062"/>
      <c r="Z131" s="1063"/>
      <c r="AA131" s="957">
        <v>3851027</v>
      </c>
      <c r="AB131" s="939"/>
      <c r="AC131" s="939"/>
      <c r="AD131" s="939"/>
      <c r="AE131" s="940"/>
      <c r="AF131" s="938">
        <v>3734556</v>
      </c>
      <c r="AG131" s="939"/>
      <c r="AH131" s="939"/>
      <c r="AI131" s="939"/>
      <c r="AJ131" s="940"/>
      <c r="AK131" s="938">
        <v>3603684</v>
      </c>
      <c r="AL131" s="939"/>
      <c r="AM131" s="939"/>
      <c r="AN131" s="939"/>
      <c r="AO131" s="940"/>
      <c r="AP131" s="1064"/>
      <c r="AQ131" s="1065"/>
      <c r="AR131" s="1065"/>
      <c r="AS131" s="1065"/>
      <c r="AT131" s="1066"/>
      <c r="AU131" s="215"/>
      <c r="AV131" s="215"/>
      <c r="AW131" s="215"/>
      <c r="AX131" s="1037" t="s">
        <v>498</v>
      </c>
      <c r="AY131" s="989"/>
      <c r="AZ131" s="989"/>
      <c r="BA131" s="989"/>
      <c r="BB131" s="989"/>
      <c r="BC131" s="989"/>
      <c r="BD131" s="989"/>
      <c r="BE131" s="990"/>
      <c r="BF131" s="1038">
        <v>78</v>
      </c>
      <c r="BG131" s="1039"/>
      <c r="BH131" s="1039"/>
      <c r="BI131" s="1039"/>
      <c r="BJ131" s="1039"/>
      <c r="BK131" s="1039"/>
      <c r="BL131" s="1040"/>
      <c r="BM131" s="1038">
        <v>350</v>
      </c>
      <c r="BN131" s="1039"/>
      <c r="BO131" s="1039"/>
      <c r="BP131" s="1039"/>
      <c r="BQ131" s="1039"/>
      <c r="BR131" s="1039"/>
      <c r="BS131" s="1040"/>
      <c r="BT131" s="1041"/>
      <c r="BU131" s="1042"/>
      <c r="BV131" s="1042"/>
      <c r="BW131" s="1042"/>
      <c r="BX131" s="1042"/>
      <c r="BY131" s="1042"/>
      <c r="BZ131" s="104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1044" t="s">
        <v>499</v>
      </c>
      <c r="B132" s="1045"/>
      <c r="C132" s="1045"/>
      <c r="D132" s="1045"/>
      <c r="E132" s="1045"/>
      <c r="F132" s="1045"/>
      <c r="G132" s="1045"/>
      <c r="H132" s="1045"/>
      <c r="I132" s="1045"/>
      <c r="J132" s="1045"/>
      <c r="K132" s="1045"/>
      <c r="L132" s="1045"/>
      <c r="M132" s="1045"/>
      <c r="N132" s="1045"/>
      <c r="O132" s="1045"/>
      <c r="P132" s="1045"/>
      <c r="Q132" s="1045"/>
      <c r="R132" s="1045"/>
      <c r="S132" s="1045"/>
      <c r="T132" s="1045"/>
      <c r="U132" s="1045"/>
      <c r="V132" s="1048" t="s">
        <v>500</v>
      </c>
      <c r="W132" s="1048"/>
      <c r="X132" s="1048"/>
      <c r="Y132" s="1048"/>
      <c r="Z132" s="1049"/>
      <c r="AA132" s="1050">
        <v>6.4831537150000003</v>
      </c>
      <c r="AB132" s="1051"/>
      <c r="AC132" s="1051"/>
      <c r="AD132" s="1051"/>
      <c r="AE132" s="1052"/>
      <c r="AF132" s="1053">
        <v>7.9973630059999996</v>
      </c>
      <c r="AG132" s="1051"/>
      <c r="AH132" s="1051"/>
      <c r="AI132" s="1051"/>
      <c r="AJ132" s="1052"/>
      <c r="AK132" s="1053">
        <v>8.7821518199999993</v>
      </c>
      <c r="AL132" s="1051"/>
      <c r="AM132" s="1051"/>
      <c r="AN132" s="1051"/>
      <c r="AO132" s="1052"/>
      <c r="AP132" s="954"/>
      <c r="AQ132" s="955"/>
      <c r="AR132" s="955"/>
      <c r="AS132" s="955"/>
      <c r="AT132" s="1054"/>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1046"/>
      <c r="B133" s="1047"/>
      <c r="C133" s="1047"/>
      <c r="D133" s="1047"/>
      <c r="E133" s="1047"/>
      <c r="F133" s="1047"/>
      <c r="G133" s="1047"/>
      <c r="H133" s="1047"/>
      <c r="I133" s="1047"/>
      <c r="J133" s="1047"/>
      <c r="K133" s="1047"/>
      <c r="L133" s="1047"/>
      <c r="M133" s="1047"/>
      <c r="N133" s="1047"/>
      <c r="O133" s="1047"/>
      <c r="P133" s="1047"/>
      <c r="Q133" s="1047"/>
      <c r="R133" s="1047"/>
      <c r="S133" s="1047"/>
      <c r="T133" s="1047"/>
      <c r="U133" s="1047"/>
      <c r="V133" s="1031" t="s">
        <v>501</v>
      </c>
      <c r="W133" s="1031"/>
      <c r="X133" s="1031"/>
      <c r="Y133" s="1031"/>
      <c r="Z133" s="1032"/>
      <c r="AA133" s="1033">
        <v>8.4</v>
      </c>
      <c r="AB133" s="1034"/>
      <c r="AC133" s="1034"/>
      <c r="AD133" s="1034"/>
      <c r="AE133" s="1035"/>
      <c r="AF133" s="1033">
        <v>7.4</v>
      </c>
      <c r="AG133" s="1034"/>
      <c r="AH133" s="1034"/>
      <c r="AI133" s="1034"/>
      <c r="AJ133" s="1035"/>
      <c r="AK133" s="1033">
        <v>7.7</v>
      </c>
      <c r="AL133" s="1034"/>
      <c r="AM133" s="1034"/>
      <c r="AN133" s="1034"/>
      <c r="AO133" s="1035"/>
      <c r="AP133" s="981"/>
      <c r="AQ133" s="982"/>
      <c r="AR133" s="982"/>
      <c r="AS133" s="982"/>
      <c r="AT133" s="1036"/>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cu28bGAxQI/NYeHJYYflkSc3nSZ21aX9dxVzSHvmxT+Zfm661OP5y/Qckfrz2AByN4vZDIbf179sN1s/nFaggQ==" saltValue="r017p41xECJ2hvpn9kaF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35" zoomScale="70" zoomScaleNormal="85" zoomScaleSheetLayoutView="70" workbookViewId="0">
      <selection activeCell="A3" sqref="A3"/>
    </sheetView>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502</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yp2tUtG1CM29tTmYDjicaZMtUgFLLAFoTwLGzuN0jXALCPHhqsLVIJP6Eo52zS5AJtLno3PcGp5w0YljIG8iA==" saltValue="b1sSL0FHk1HowWOUiLrq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25" zoomScale="70" zoomScaleNormal="7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mQH49iLcAS6sc0vSFhrk9jxyfR5dj3YwrPLMR6A+F9ZXFkrzlsxlMEQ2cR473/Tyy4fpWtlaC68EIHqFMTgyA==" saltValue="wlVZN/MtRmBRhk2Wfb1MOQ==" spinCount="100000"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O9" sqref="AO9"/>
    </sheetView>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503</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504</v>
      </c>
      <c r="AL6" s="248"/>
      <c r="AM6" s="248"/>
      <c r="AN6" s="248"/>
    </row>
    <row r="7" spans="1:46" x14ac:dyDescent="0.15">
      <c r="A7" s="247"/>
      <c r="AK7" s="250"/>
      <c r="AL7" s="251"/>
      <c r="AM7" s="251"/>
      <c r="AN7" s="252"/>
      <c r="AO7" s="1070" t="s">
        <v>505</v>
      </c>
      <c r="AP7" s="253"/>
      <c r="AQ7" s="254" t="s">
        <v>506</v>
      </c>
      <c r="AR7" s="255"/>
    </row>
    <row r="8" spans="1:46" x14ac:dyDescent="0.15">
      <c r="A8" s="247"/>
      <c r="AK8" s="256"/>
      <c r="AL8" s="257"/>
      <c r="AM8" s="257"/>
      <c r="AN8" s="258"/>
      <c r="AO8" s="1071"/>
      <c r="AP8" s="259" t="s">
        <v>507</v>
      </c>
      <c r="AQ8" s="260" t="s">
        <v>508</v>
      </c>
      <c r="AR8" s="261" t="s">
        <v>509</v>
      </c>
    </row>
    <row r="9" spans="1:46" x14ac:dyDescent="0.15">
      <c r="A9" s="247"/>
      <c r="AK9" s="1072" t="s">
        <v>510</v>
      </c>
      <c r="AL9" s="1073"/>
      <c r="AM9" s="1073"/>
      <c r="AN9" s="1074"/>
      <c r="AO9" s="262">
        <v>1270249</v>
      </c>
      <c r="AP9" s="262">
        <v>138704</v>
      </c>
      <c r="AQ9" s="263">
        <v>107310</v>
      </c>
      <c r="AR9" s="264">
        <v>29.3</v>
      </c>
    </row>
    <row r="10" spans="1:46" x14ac:dyDescent="0.15">
      <c r="A10" s="247"/>
      <c r="AK10" s="1072" t="s">
        <v>511</v>
      </c>
      <c r="AL10" s="1073"/>
      <c r="AM10" s="1073"/>
      <c r="AN10" s="1074"/>
      <c r="AO10" s="265">
        <v>136367</v>
      </c>
      <c r="AP10" s="265">
        <v>14890</v>
      </c>
      <c r="AQ10" s="266">
        <v>12629</v>
      </c>
      <c r="AR10" s="267">
        <v>17.899999999999999</v>
      </c>
    </row>
    <row r="11" spans="1:46" ht="13.5" customHeight="1" x14ac:dyDescent="0.15">
      <c r="A11" s="247"/>
      <c r="AK11" s="1072" t="s">
        <v>512</v>
      </c>
      <c r="AL11" s="1073"/>
      <c r="AM11" s="1073"/>
      <c r="AN11" s="1074"/>
      <c r="AO11" s="265">
        <v>9901</v>
      </c>
      <c r="AP11" s="265">
        <v>1081</v>
      </c>
      <c r="AQ11" s="266">
        <v>13528</v>
      </c>
      <c r="AR11" s="267">
        <v>-92</v>
      </c>
    </row>
    <row r="12" spans="1:46" ht="13.5" customHeight="1" x14ac:dyDescent="0.15">
      <c r="A12" s="247"/>
      <c r="AK12" s="1072" t="s">
        <v>513</v>
      </c>
      <c r="AL12" s="1073"/>
      <c r="AM12" s="1073"/>
      <c r="AN12" s="1074"/>
      <c r="AO12" s="265">
        <v>416180</v>
      </c>
      <c r="AP12" s="265">
        <v>45444</v>
      </c>
      <c r="AQ12" s="266">
        <v>1569</v>
      </c>
      <c r="AR12" s="267">
        <v>2796.4</v>
      </c>
    </row>
    <row r="13" spans="1:46" ht="13.5" customHeight="1" x14ac:dyDescent="0.15">
      <c r="A13" s="247"/>
      <c r="AK13" s="1072" t="s">
        <v>514</v>
      </c>
      <c r="AL13" s="1073"/>
      <c r="AM13" s="1073"/>
      <c r="AN13" s="1074"/>
      <c r="AO13" s="265" t="s">
        <v>515</v>
      </c>
      <c r="AP13" s="265" t="s">
        <v>515</v>
      </c>
      <c r="AQ13" s="266" t="s">
        <v>515</v>
      </c>
      <c r="AR13" s="267" t="s">
        <v>515</v>
      </c>
    </row>
    <row r="14" spans="1:46" ht="13.5" customHeight="1" x14ac:dyDescent="0.15">
      <c r="A14" s="247"/>
      <c r="AK14" s="1072" t="s">
        <v>516</v>
      </c>
      <c r="AL14" s="1073"/>
      <c r="AM14" s="1073"/>
      <c r="AN14" s="1074"/>
      <c r="AO14" s="265">
        <v>153611</v>
      </c>
      <c r="AP14" s="265">
        <v>16773</v>
      </c>
      <c r="AQ14" s="266">
        <v>5788</v>
      </c>
      <c r="AR14" s="267">
        <v>189.8</v>
      </c>
    </row>
    <row r="15" spans="1:46" ht="13.5" customHeight="1" x14ac:dyDescent="0.15">
      <c r="A15" s="247"/>
      <c r="AK15" s="1072" t="s">
        <v>517</v>
      </c>
      <c r="AL15" s="1073"/>
      <c r="AM15" s="1073"/>
      <c r="AN15" s="1074"/>
      <c r="AO15" s="265">
        <v>14581</v>
      </c>
      <c r="AP15" s="265">
        <v>1592</v>
      </c>
      <c r="AQ15" s="266">
        <v>2674</v>
      </c>
      <c r="AR15" s="267">
        <v>-40.5</v>
      </c>
    </row>
    <row r="16" spans="1:46" x14ac:dyDescent="0.15">
      <c r="A16" s="247"/>
      <c r="AK16" s="1075" t="s">
        <v>518</v>
      </c>
      <c r="AL16" s="1076"/>
      <c r="AM16" s="1076"/>
      <c r="AN16" s="1077"/>
      <c r="AO16" s="265">
        <v>-148793</v>
      </c>
      <c r="AP16" s="265">
        <v>-16247</v>
      </c>
      <c r="AQ16" s="266">
        <v>-10217</v>
      </c>
      <c r="AR16" s="267">
        <v>59</v>
      </c>
    </row>
    <row r="17" spans="1:46" x14ac:dyDescent="0.15">
      <c r="A17" s="247"/>
      <c r="AK17" s="1075" t="s">
        <v>182</v>
      </c>
      <c r="AL17" s="1076"/>
      <c r="AM17" s="1076"/>
      <c r="AN17" s="1077"/>
      <c r="AO17" s="265">
        <v>1852096</v>
      </c>
      <c r="AP17" s="265">
        <v>202238</v>
      </c>
      <c r="AQ17" s="266">
        <v>133280</v>
      </c>
      <c r="AR17" s="267">
        <v>51.7</v>
      </c>
    </row>
    <row r="18" spans="1:46" x14ac:dyDescent="0.15">
      <c r="A18" s="247"/>
      <c r="AQ18" s="268"/>
      <c r="AR18" s="268"/>
    </row>
    <row r="19" spans="1:46" x14ac:dyDescent="0.15">
      <c r="A19" s="247"/>
      <c r="AK19" s="243" t="s">
        <v>519</v>
      </c>
    </row>
    <row r="20" spans="1:46" x14ac:dyDescent="0.15">
      <c r="A20" s="247"/>
      <c r="AK20" s="269"/>
      <c r="AL20" s="270"/>
      <c r="AM20" s="270"/>
      <c r="AN20" s="271"/>
      <c r="AO20" s="272" t="s">
        <v>520</v>
      </c>
      <c r="AP20" s="273" t="s">
        <v>521</v>
      </c>
      <c r="AQ20" s="274" t="s">
        <v>522</v>
      </c>
      <c r="AR20" s="275"/>
    </row>
    <row r="21" spans="1:46" s="248" customFormat="1" x14ac:dyDescent="0.15">
      <c r="A21" s="276"/>
      <c r="AK21" s="1067" t="s">
        <v>523</v>
      </c>
      <c r="AL21" s="1068"/>
      <c r="AM21" s="1068"/>
      <c r="AN21" s="1069"/>
      <c r="AO21" s="277">
        <v>17.36</v>
      </c>
      <c r="AP21" s="278">
        <v>12.41</v>
      </c>
      <c r="AQ21" s="279">
        <v>4.95</v>
      </c>
      <c r="AS21" s="280"/>
      <c r="AT21" s="276"/>
    </row>
    <row r="22" spans="1:46" s="248" customFormat="1" x14ac:dyDescent="0.15">
      <c r="A22" s="276"/>
      <c r="AK22" s="1067" t="s">
        <v>524</v>
      </c>
      <c r="AL22" s="1068"/>
      <c r="AM22" s="1068"/>
      <c r="AN22" s="1069"/>
      <c r="AO22" s="281">
        <v>90.7</v>
      </c>
      <c r="AP22" s="282">
        <v>96.1</v>
      </c>
      <c r="AQ22" s="283">
        <v>-5.4</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525</v>
      </c>
      <c r="AP26" s="268"/>
      <c r="AQ26" s="268"/>
      <c r="AR26" s="268"/>
    </row>
    <row r="27" spans="1:46" x14ac:dyDescent="0.15">
      <c r="A27" s="288" t="s">
        <v>526</v>
      </c>
      <c r="AS27" s="243"/>
      <c r="AT27" s="243"/>
    </row>
    <row r="28" spans="1:46" ht="17.25" x14ac:dyDescent="0.15">
      <c r="A28" s="244" t="s">
        <v>527</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528</v>
      </c>
      <c r="AL29" s="248"/>
      <c r="AM29" s="248"/>
      <c r="AN29" s="248"/>
      <c r="AS29" s="290"/>
    </row>
    <row r="30" spans="1:46" x14ac:dyDescent="0.15">
      <c r="A30" s="247"/>
      <c r="AK30" s="250"/>
      <c r="AL30" s="251"/>
      <c r="AM30" s="251"/>
      <c r="AN30" s="252"/>
      <c r="AO30" s="1070" t="s">
        <v>505</v>
      </c>
      <c r="AP30" s="253"/>
      <c r="AQ30" s="254" t="s">
        <v>506</v>
      </c>
      <c r="AR30" s="255"/>
    </row>
    <row r="31" spans="1:46" x14ac:dyDescent="0.15">
      <c r="A31" s="247"/>
      <c r="AK31" s="256"/>
      <c r="AL31" s="257"/>
      <c r="AM31" s="257"/>
      <c r="AN31" s="258"/>
      <c r="AO31" s="1071"/>
      <c r="AP31" s="259" t="s">
        <v>507</v>
      </c>
      <c r="AQ31" s="260" t="s">
        <v>508</v>
      </c>
      <c r="AR31" s="261" t="s">
        <v>509</v>
      </c>
    </row>
    <row r="32" spans="1:46" ht="27" customHeight="1" x14ac:dyDescent="0.15">
      <c r="A32" s="247"/>
      <c r="AK32" s="1083" t="s">
        <v>529</v>
      </c>
      <c r="AL32" s="1084"/>
      <c r="AM32" s="1084"/>
      <c r="AN32" s="1085"/>
      <c r="AO32" s="291">
        <v>1162910</v>
      </c>
      <c r="AP32" s="291">
        <v>126983</v>
      </c>
      <c r="AQ32" s="292">
        <v>65207</v>
      </c>
      <c r="AR32" s="293">
        <v>94.7</v>
      </c>
    </row>
    <row r="33" spans="1:46" ht="13.5" customHeight="1" x14ac:dyDescent="0.15">
      <c r="A33" s="247"/>
      <c r="AK33" s="1083" t="s">
        <v>530</v>
      </c>
      <c r="AL33" s="1084"/>
      <c r="AM33" s="1084"/>
      <c r="AN33" s="1085"/>
      <c r="AO33" s="291" t="s">
        <v>515</v>
      </c>
      <c r="AP33" s="291" t="s">
        <v>515</v>
      </c>
      <c r="AQ33" s="292" t="s">
        <v>515</v>
      </c>
      <c r="AR33" s="293" t="s">
        <v>515</v>
      </c>
    </row>
    <row r="34" spans="1:46" ht="27" customHeight="1" x14ac:dyDescent="0.15">
      <c r="A34" s="247"/>
      <c r="AK34" s="1083" t="s">
        <v>531</v>
      </c>
      <c r="AL34" s="1084"/>
      <c r="AM34" s="1084"/>
      <c r="AN34" s="1085"/>
      <c r="AO34" s="291" t="s">
        <v>515</v>
      </c>
      <c r="AP34" s="291" t="s">
        <v>515</v>
      </c>
      <c r="AQ34" s="292" t="s">
        <v>515</v>
      </c>
      <c r="AR34" s="293" t="s">
        <v>515</v>
      </c>
    </row>
    <row r="35" spans="1:46" ht="27" customHeight="1" x14ac:dyDescent="0.15">
      <c r="A35" s="247"/>
      <c r="AK35" s="1083" t="s">
        <v>532</v>
      </c>
      <c r="AL35" s="1084"/>
      <c r="AM35" s="1084"/>
      <c r="AN35" s="1085"/>
      <c r="AO35" s="291">
        <v>69593</v>
      </c>
      <c r="AP35" s="291">
        <v>7599</v>
      </c>
      <c r="AQ35" s="292">
        <v>23731</v>
      </c>
      <c r="AR35" s="293">
        <v>-68</v>
      </c>
    </row>
    <row r="36" spans="1:46" ht="27" customHeight="1" x14ac:dyDescent="0.15">
      <c r="A36" s="247"/>
      <c r="AK36" s="1083" t="s">
        <v>533</v>
      </c>
      <c r="AL36" s="1084"/>
      <c r="AM36" s="1084"/>
      <c r="AN36" s="1085"/>
      <c r="AO36" s="291">
        <v>194071</v>
      </c>
      <c r="AP36" s="291">
        <v>21191</v>
      </c>
      <c r="AQ36" s="292">
        <v>4111</v>
      </c>
      <c r="AR36" s="293">
        <v>415.5</v>
      </c>
    </row>
    <row r="37" spans="1:46" ht="13.5" customHeight="1" x14ac:dyDescent="0.15">
      <c r="A37" s="247"/>
      <c r="AK37" s="1083" t="s">
        <v>534</v>
      </c>
      <c r="AL37" s="1084"/>
      <c r="AM37" s="1084"/>
      <c r="AN37" s="1085"/>
      <c r="AO37" s="291">
        <v>488</v>
      </c>
      <c r="AP37" s="291">
        <v>53</v>
      </c>
      <c r="AQ37" s="292">
        <v>745</v>
      </c>
      <c r="AR37" s="293">
        <v>-92.9</v>
      </c>
    </row>
    <row r="38" spans="1:46" ht="27" customHeight="1" x14ac:dyDescent="0.15">
      <c r="A38" s="247"/>
      <c r="AK38" s="1086" t="s">
        <v>535</v>
      </c>
      <c r="AL38" s="1087"/>
      <c r="AM38" s="1087"/>
      <c r="AN38" s="1088"/>
      <c r="AO38" s="294" t="s">
        <v>515</v>
      </c>
      <c r="AP38" s="294" t="s">
        <v>515</v>
      </c>
      <c r="AQ38" s="295">
        <v>5</v>
      </c>
      <c r="AR38" s="283" t="s">
        <v>515</v>
      </c>
      <c r="AS38" s="290"/>
    </row>
    <row r="39" spans="1:46" x14ac:dyDescent="0.15">
      <c r="A39" s="247"/>
      <c r="AK39" s="1086" t="s">
        <v>536</v>
      </c>
      <c r="AL39" s="1087"/>
      <c r="AM39" s="1087"/>
      <c r="AN39" s="1088"/>
      <c r="AO39" s="291">
        <v>-17211</v>
      </c>
      <c r="AP39" s="291">
        <v>-1879</v>
      </c>
      <c r="AQ39" s="292">
        <v>-2298</v>
      </c>
      <c r="AR39" s="293">
        <v>-18.2</v>
      </c>
      <c r="AS39" s="290"/>
    </row>
    <row r="40" spans="1:46" ht="27" customHeight="1" x14ac:dyDescent="0.15">
      <c r="A40" s="247"/>
      <c r="AK40" s="1083" t="s">
        <v>537</v>
      </c>
      <c r="AL40" s="1084"/>
      <c r="AM40" s="1084"/>
      <c r="AN40" s="1085"/>
      <c r="AO40" s="291">
        <v>-1093370</v>
      </c>
      <c r="AP40" s="291">
        <v>-119390</v>
      </c>
      <c r="AQ40" s="292">
        <v>-66358</v>
      </c>
      <c r="AR40" s="293">
        <v>79.900000000000006</v>
      </c>
      <c r="AS40" s="290"/>
    </row>
    <row r="41" spans="1:46" x14ac:dyDescent="0.15">
      <c r="A41" s="247"/>
      <c r="AK41" s="1089" t="s">
        <v>295</v>
      </c>
      <c r="AL41" s="1090"/>
      <c r="AM41" s="1090"/>
      <c r="AN41" s="1091"/>
      <c r="AO41" s="291">
        <v>316481</v>
      </c>
      <c r="AP41" s="291">
        <v>34558</v>
      </c>
      <c r="AQ41" s="292">
        <v>25144</v>
      </c>
      <c r="AR41" s="293">
        <v>37.4</v>
      </c>
      <c r="AS41" s="290"/>
    </row>
    <row r="42" spans="1:46" x14ac:dyDescent="0.15">
      <c r="A42" s="247"/>
      <c r="AK42" s="296" t="s">
        <v>538</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539</v>
      </c>
    </row>
    <row r="48" spans="1:46" x14ac:dyDescent="0.15">
      <c r="A48" s="247"/>
      <c r="AK48" s="301" t="s">
        <v>540</v>
      </c>
      <c r="AL48" s="301"/>
      <c r="AM48" s="301"/>
      <c r="AN48" s="301"/>
      <c r="AO48" s="301"/>
      <c r="AP48" s="301"/>
      <c r="AQ48" s="302"/>
      <c r="AR48" s="301"/>
    </row>
    <row r="49" spans="1:44" ht="13.5" customHeight="1" x14ac:dyDescent="0.15">
      <c r="A49" s="247"/>
      <c r="AK49" s="303"/>
      <c r="AL49" s="304"/>
      <c r="AM49" s="1078" t="s">
        <v>505</v>
      </c>
      <c r="AN49" s="1080" t="s">
        <v>541</v>
      </c>
      <c r="AO49" s="1081"/>
      <c r="AP49" s="1081"/>
      <c r="AQ49" s="1081"/>
      <c r="AR49" s="1082"/>
    </row>
    <row r="50" spans="1:44" x14ac:dyDescent="0.15">
      <c r="A50" s="247"/>
      <c r="AK50" s="305"/>
      <c r="AL50" s="306"/>
      <c r="AM50" s="1079"/>
      <c r="AN50" s="307" t="s">
        <v>542</v>
      </c>
      <c r="AO50" s="308" t="s">
        <v>543</v>
      </c>
      <c r="AP50" s="309" t="s">
        <v>544</v>
      </c>
      <c r="AQ50" s="310" t="s">
        <v>545</v>
      </c>
      <c r="AR50" s="311" t="s">
        <v>546</v>
      </c>
    </row>
    <row r="51" spans="1:44" x14ac:dyDescent="0.15">
      <c r="A51" s="247"/>
      <c r="AK51" s="303" t="s">
        <v>547</v>
      </c>
      <c r="AL51" s="304"/>
      <c r="AM51" s="312">
        <v>1290078</v>
      </c>
      <c r="AN51" s="313">
        <v>128098</v>
      </c>
      <c r="AO51" s="314">
        <v>105.1</v>
      </c>
      <c r="AP51" s="315">
        <v>82748</v>
      </c>
      <c r="AQ51" s="316">
        <v>24.4</v>
      </c>
      <c r="AR51" s="317">
        <v>80.7</v>
      </c>
    </row>
    <row r="52" spans="1:44" x14ac:dyDescent="0.15">
      <c r="A52" s="247"/>
      <c r="AK52" s="318"/>
      <c r="AL52" s="319" t="s">
        <v>548</v>
      </c>
      <c r="AM52" s="320">
        <v>484624</v>
      </c>
      <c r="AN52" s="321">
        <v>48121</v>
      </c>
      <c r="AO52" s="322">
        <v>2.1</v>
      </c>
      <c r="AP52" s="323">
        <v>44732</v>
      </c>
      <c r="AQ52" s="324">
        <v>22.5</v>
      </c>
      <c r="AR52" s="325">
        <v>-20.399999999999999</v>
      </c>
    </row>
    <row r="53" spans="1:44" x14ac:dyDescent="0.15">
      <c r="A53" s="247"/>
      <c r="AK53" s="303" t="s">
        <v>549</v>
      </c>
      <c r="AL53" s="304"/>
      <c r="AM53" s="312">
        <v>1014303</v>
      </c>
      <c r="AN53" s="313">
        <v>103090</v>
      </c>
      <c r="AO53" s="314">
        <v>-19.5</v>
      </c>
      <c r="AP53" s="315">
        <v>91837</v>
      </c>
      <c r="AQ53" s="316">
        <v>11</v>
      </c>
      <c r="AR53" s="317">
        <v>-30.5</v>
      </c>
    </row>
    <row r="54" spans="1:44" x14ac:dyDescent="0.15">
      <c r="A54" s="247"/>
      <c r="AK54" s="318"/>
      <c r="AL54" s="319" t="s">
        <v>548</v>
      </c>
      <c r="AM54" s="320">
        <v>563953</v>
      </c>
      <c r="AN54" s="321">
        <v>57318</v>
      </c>
      <c r="AO54" s="322">
        <v>19.100000000000001</v>
      </c>
      <c r="AP54" s="323">
        <v>54439</v>
      </c>
      <c r="AQ54" s="324">
        <v>21.7</v>
      </c>
      <c r="AR54" s="325">
        <v>-2.6</v>
      </c>
    </row>
    <row r="55" spans="1:44" x14ac:dyDescent="0.15">
      <c r="A55" s="247"/>
      <c r="AK55" s="303" t="s">
        <v>550</v>
      </c>
      <c r="AL55" s="304"/>
      <c r="AM55" s="312">
        <v>805580</v>
      </c>
      <c r="AN55" s="313">
        <v>83923</v>
      </c>
      <c r="AO55" s="314">
        <v>-18.600000000000001</v>
      </c>
      <c r="AP55" s="315">
        <v>128611</v>
      </c>
      <c r="AQ55" s="316">
        <v>40</v>
      </c>
      <c r="AR55" s="317">
        <v>-58.6</v>
      </c>
    </row>
    <row r="56" spans="1:44" x14ac:dyDescent="0.15">
      <c r="A56" s="247"/>
      <c r="AK56" s="318"/>
      <c r="AL56" s="319" t="s">
        <v>548</v>
      </c>
      <c r="AM56" s="320">
        <v>607701</v>
      </c>
      <c r="AN56" s="321">
        <v>63309</v>
      </c>
      <c r="AO56" s="322">
        <v>10.5</v>
      </c>
      <c r="AP56" s="323">
        <v>61552</v>
      </c>
      <c r="AQ56" s="324">
        <v>13.1</v>
      </c>
      <c r="AR56" s="325">
        <v>-2.6</v>
      </c>
    </row>
    <row r="57" spans="1:44" x14ac:dyDescent="0.15">
      <c r="A57" s="247"/>
      <c r="AK57" s="303" t="s">
        <v>551</v>
      </c>
      <c r="AL57" s="304"/>
      <c r="AM57" s="312">
        <v>692142</v>
      </c>
      <c r="AN57" s="313">
        <v>73892</v>
      </c>
      <c r="AO57" s="314">
        <v>-12</v>
      </c>
      <c r="AP57" s="315">
        <v>138651</v>
      </c>
      <c r="AQ57" s="316">
        <v>7.8</v>
      </c>
      <c r="AR57" s="317">
        <v>-19.8</v>
      </c>
    </row>
    <row r="58" spans="1:44" x14ac:dyDescent="0.15">
      <c r="A58" s="247"/>
      <c r="AK58" s="318"/>
      <c r="AL58" s="319" t="s">
        <v>548</v>
      </c>
      <c r="AM58" s="320">
        <v>502779</v>
      </c>
      <c r="AN58" s="321">
        <v>53676</v>
      </c>
      <c r="AO58" s="322">
        <v>-15.2</v>
      </c>
      <c r="AP58" s="323">
        <v>71211</v>
      </c>
      <c r="AQ58" s="324">
        <v>15.7</v>
      </c>
      <c r="AR58" s="325">
        <v>-30.9</v>
      </c>
    </row>
    <row r="59" spans="1:44" x14ac:dyDescent="0.15">
      <c r="A59" s="247"/>
      <c r="AK59" s="303" t="s">
        <v>552</v>
      </c>
      <c r="AL59" s="304"/>
      <c r="AM59" s="312">
        <v>868233</v>
      </c>
      <c r="AN59" s="313">
        <v>94806</v>
      </c>
      <c r="AO59" s="314">
        <v>28.3</v>
      </c>
      <c r="AP59" s="315">
        <v>122882</v>
      </c>
      <c r="AQ59" s="316">
        <v>-11.4</v>
      </c>
      <c r="AR59" s="317">
        <v>39.700000000000003</v>
      </c>
    </row>
    <row r="60" spans="1:44" x14ac:dyDescent="0.15">
      <c r="A60" s="247"/>
      <c r="AK60" s="318"/>
      <c r="AL60" s="319" t="s">
        <v>548</v>
      </c>
      <c r="AM60" s="320">
        <v>675234</v>
      </c>
      <c r="AN60" s="321">
        <v>73732</v>
      </c>
      <c r="AO60" s="322">
        <v>37.4</v>
      </c>
      <c r="AP60" s="323">
        <v>65785</v>
      </c>
      <c r="AQ60" s="324">
        <v>-7.6</v>
      </c>
      <c r="AR60" s="325">
        <v>45</v>
      </c>
    </row>
    <row r="61" spans="1:44" x14ac:dyDescent="0.15">
      <c r="A61" s="247"/>
      <c r="AK61" s="303" t="s">
        <v>553</v>
      </c>
      <c r="AL61" s="326"/>
      <c r="AM61" s="312">
        <v>934067</v>
      </c>
      <c r="AN61" s="313">
        <v>96762</v>
      </c>
      <c r="AO61" s="314">
        <v>16.7</v>
      </c>
      <c r="AP61" s="315">
        <v>112946</v>
      </c>
      <c r="AQ61" s="327">
        <v>14.4</v>
      </c>
      <c r="AR61" s="317">
        <v>2.2999999999999998</v>
      </c>
    </row>
    <row r="62" spans="1:44" x14ac:dyDescent="0.15">
      <c r="A62" s="247"/>
      <c r="AK62" s="318"/>
      <c r="AL62" s="319" t="s">
        <v>548</v>
      </c>
      <c r="AM62" s="320">
        <v>566858</v>
      </c>
      <c r="AN62" s="321">
        <v>59231</v>
      </c>
      <c r="AO62" s="322">
        <v>10.8</v>
      </c>
      <c r="AP62" s="323">
        <v>59544</v>
      </c>
      <c r="AQ62" s="324">
        <v>13.1</v>
      </c>
      <c r="AR62" s="325">
        <v>-2.2999999999999998</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X5jaweRndLSv/vmorM622eCEE12XdhE37P2Q56GjZBmPivKCksmhfaiW3Dp1GrH/AgcgWZ3qhL8MaRjnp4zNnA==" saltValue="CbsdT8Kdd7Awy5f6dChF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1" zoomScale="70" zoomScaleNormal="7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ekXe0Ua+WYTwR1IaPbz9JGMnXNCB8K2SAZ29llBUMshePwrjk7yoQILWpU1cewjxkNPqGTljFTrktAKD6s/g==" saltValue="PrZ38vG6uEJgdjDiUCNd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aXAtXpBHB53IKhlP5eobaVfF8+Xka3qf/wpIjMBsUlpMVRVinHW4gZvCQvq6QZBD/Rh9hwSBw7iB5PMw7cycQ==" saltValue="nKoo+KaSMqzu/C+dSybL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8" zoomScale="70" zoomScaleNormal="70" zoomScaleSheetLayoutView="100" workbookViewId="0">
      <selection activeCell="M47" sqref="M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092" t="s">
        <v>3</v>
      </c>
      <c r="D47" s="1092"/>
      <c r="E47" s="1093"/>
      <c r="F47" s="11">
        <v>20.09</v>
      </c>
      <c r="G47" s="12">
        <v>21.77</v>
      </c>
      <c r="H47" s="12">
        <v>32.590000000000003</v>
      </c>
      <c r="I47" s="12">
        <v>45.91</v>
      </c>
      <c r="J47" s="13">
        <v>46.93</v>
      </c>
    </row>
    <row r="48" spans="2:10" ht="57.75" customHeight="1" x14ac:dyDescent="0.15">
      <c r="B48" s="14"/>
      <c r="C48" s="1094" t="s">
        <v>4</v>
      </c>
      <c r="D48" s="1094"/>
      <c r="E48" s="1095"/>
      <c r="F48" s="15">
        <v>10.1</v>
      </c>
      <c r="G48" s="16">
        <v>11.16</v>
      </c>
      <c r="H48" s="16">
        <v>12.55</v>
      </c>
      <c r="I48" s="16">
        <v>10.73</v>
      </c>
      <c r="J48" s="17">
        <v>11.12</v>
      </c>
    </row>
    <row r="49" spans="2:10" ht="57.75" customHeight="1" thickBot="1" x14ac:dyDescent="0.2">
      <c r="B49" s="18"/>
      <c r="C49" s="1096" t="s">
        <v>5</v>
      </c>
      <c r="D49" s="1096"/>
      <c r="E49" s="1097"/>
      <c r="F49" s="19">
        <v>8.44</v>
      </c>
      <c r="G49" s="20">
        <v>8.9</v>
      </c>
      <c r="H49" s="20">
        <v>12.95</v>
      </c>
      <c r="I49" s="20">
        <v>9.75</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vtmVR4EwejnFZr/sUpo2zfQP74UYPlo0Aijr67Je/dszWzJwcBUe0eMSa0Tb060B9t6FiJymWUSFgZ0WZo/ig==" saltValue="rvnrWGwAaN+E2z4vSzFi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芝尾　和希</dc:creator>
  <cp:lastModifiedBy> </cp:lastModifiedBy>
  <dcterms:created xsi:type="dcterms:W3CDTF">2019-03-19T00:25:12Z</dcterms:created>
  <dcterms:modified xsi:type="dcterms:W3CDTF">2019-10-30T23:31:53Z</dcterms:modified>
</cp:coreProperties>
</file>