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zaisei\00 共通利用\Ｄ 財務\D.0.0.0. 財政状況資料集の作成及び提出\平成30年度（H29決算）\22．報告\"/>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BE36" i="10"/>
  <c r="AM36" i="10"/>
  <c r="C35" i="10"/>
  <c r="C36" i="10" s="1"/>
  <c r="C34" i="10"/>
  <c r="C37" i="10" l="1"/>
  <c r="BE34" i="10"/>
  <c r="BE35" i="10" s="1"/>
  <c r="U34" i="10"/>
  <c r="U35" i="10" s="1"/>
  <c r="U36" i="10" s="1"/>
  <c r="U37" i="10" s="1"/>
  <c r="U38" i="10" s="1"/>
  <c r="BW34" i="10"/>
  <c r="BW35" i="10" s="1"/>
  <c r="BW36" i="10" s="1"/>
  <c r="BW37" i="10" s="1"/>
  <c r="BW38" i="10" s="1"/>
  <c r="BW39" i="10" s="1"/>
  <c r="BW40" i="10" s="1"/>
  <c r="BW41" i="10" s="1"/>
  <c r="BW42" i="10" s="1"/>
  <c r="BW43" i="10" s="1"/>
  <c r="AM34" i="10"/>
  <c r="AM35" i="10" s="1"/>
  <c r="CO34" i="10"/>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<sst xmlns="http://schemas.openxmlformats.org/spreadsheetml/2006/main" count="1182" uniqueCount="622">
  <si>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</si>
  <si>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</si>
  <si>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</si>
  <si>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</si>
  <si>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</si>
  <si>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</si>
  <si>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</si>
  <si>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</si>
  <si>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</si>
  <si>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</si>
  <si>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</si>
  <si>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</si>
  <si>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</si>
  <si>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</si>
  <si>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</si>
  <si>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</si>
  <si>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</si>
  <si>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</si>
  <si>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</si>
  <si>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</si>
  <si>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</si>
  <si>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</si>
  <si>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</si>
  <si>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</si>
  <si>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</si>
  <si>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</si>
  <si>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</si>
  <si>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</si>
  <si>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</si>
  <si>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</si>
  <si>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</si>
  <si>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</si>
  <si>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</si>
  <si>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</si>
  <si>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</si>
  <si>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</si>
  <si>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</si>
  <si>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</si>
  <si>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</si>
  <si>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</si>
  <si>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</si>
  <si>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</si>
  <si>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</si>
  <si>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</si>
  <si>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</si>
  <si>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</si>
  <si>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</si>
  <si>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</si>
  <si>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</si>
  <si>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</si>
  <si>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</si>
  <si>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</si>
  <si>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</si>
  <si>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</si>
  <si>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</si>
  <si>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</si>
  <si>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</si>
  <si>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</si>
  <si>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</si>
  <si>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</si>
  <si>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</si>
  <si>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</si>
  <si>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</si>
  <si>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</si>
  <si>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</si>
  <si>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</si>
  <si>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</si>
  <si>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</si>
  <si>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</si>
  <si>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</si>
  <si>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</si>
  <si>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</si>
  <si>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</si>
  <si>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</si>
  <si>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</si>
  <si>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</si>
  <si>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</si>
  <si>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</si>
  <si>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</si>
  <si>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</si>
  <si>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</si>
  <si>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</si>
  <si>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</si>
  <si>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</si>
  <si>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</si>
  <si>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</si>
  <si>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</si>
  <si>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</si>
  <si>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</si>
  <si>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</si>
  <si>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</si>
  <si>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</si>
  <si>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</si>
  <si>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</si>
  <si>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</si>
  <si>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</si>
  <si>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</si>
  <si>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</si>
  <si>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</si>
  <si>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</si>
  <si>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</si>
  <si>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</si>
  <si>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</si>
  <si>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</si>
  <si>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</si>
  <si>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</si>
  <si>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</si>
  <si>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</si>
  <si>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</si>
  <si>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</si>
  <si>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</si>
  <si>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</si>
  <si>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</si>
  <si>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</si>
  <si>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</si>
  <si>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</si>
  <si>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</si>
  <si>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</si>
  <si>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</si>
  <si>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</si>
  <si>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</si>
  <si>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</si>
  <si>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</si>
  <si>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</si>
  <si>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</si>
  <si>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</si>
  <si>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</si>
  <si>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</si>
  <si>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</si>
  <si>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</si>
  <si>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</si>
  <si>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</si>
  <si>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</si>
  <si>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</si>
  <si>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</si>
  <si>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</si>
  <si>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</si>
  <si>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</si>
  <si>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</si>
  <si>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</si>
  <si>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</si>
  <si>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</si>
  <si>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</si>
  <si>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</si>
  <si>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</si>
  <si>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</si>
  <si>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</si>
  <si>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</si>
  <si>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</si>
  <si>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</si>
  <si>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</si>
  <si>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</si>
  <si>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</si>
  <si>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</si>
  <si>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</si>
  <si>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</si>
  <si>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</si>
  <si>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</si>
  <si>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</si>
  <si>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</si>
  <si>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</si>
  <si>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</si>
  <si>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</si>
  <si>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</si>
  <si>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</si>
  <si>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</si>
  <si>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</si>
  <si>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</si>
  <si>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</si>
  <si>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</si>
  <si>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</si>
  <si>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</si>
  <si>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</si>
  <si>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</si>
  <si>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</si>
  <si>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</si>
  <si>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</si>
  <si>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</si>
  <si>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</si>
  <si>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</si>
  <si>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</si>
  <si>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</si>
  <si>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</si>
  <si>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</si>
  <si>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</si>
  <si>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</si>
  <si>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</si>
  <si>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</si>
  <si>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</si>
  <si>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</si>
  <si>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</si>
  <si>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</si>
  <si>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</si>
  <si>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</si>
  <si>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</si>
  <si>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</si>
  <si>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</si>
  <si>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</si>
  <si>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</si>
  <si>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</si>
  <si>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</si>
  <si>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</si>
  <si>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</si>
  <si>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</si>
  <si>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</si>
  <si>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</si>
  <si>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</si>
  <si>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</si>
  <si>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</si>
  <si>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</si>
  <si>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和歌山県新宮市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</si>
  <si>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</si>
  <si>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</si>
  <si>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</si>
  <si>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</si>
  <si>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</si>
  <si>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</si>
  <si>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</si>
  <si>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</si>
  <si>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</si>
  <si>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</si>
  <si>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</si>
  <si>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</si>
  <si>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</si>
  <si>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</si>
  <si>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</si>
  <si>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</si>
  <si>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</si>
  <si>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</si>
  <si>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</si>
  <si>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</si>
  <si>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</si>
  <si>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</si>
  <si>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</si>
  <si>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</si>
  <si>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</si>
  <si>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</si>
  <si>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</si>
  <si>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</si>
  <si>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</si>
  <si>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</si>
  <si>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</si>
  <si>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</si>
  <si>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</si>
  <si>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</si>
  <si>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</si>
  <si>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</si>
  <si>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</si>
  <si>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</si>
  <si>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</si>
  <si>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</si>
  <si>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</si>
  <si>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</si>
  <si>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</si>
  <si>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</si>
  <si>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</si>
  <si>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</si>
  <si>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</si>
  <si>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</si>
  <si>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</si>
  <si>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</si>
  <si>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</si>
  <si>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</si>
  <si>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</si>
  <si>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</si>
  <si>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</si>
  <si>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</si>
  <si>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</si>
  <si>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</si>
  <si>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</si>
  <si>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</si>
  <si>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</si>
  <si>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</si>
  <si>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</si>
  <si>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</si>
  <si>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</si>
  <si>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</si>
  <si>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</si>
  <si>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</si>
  <si>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</si>
  <si>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</si>
  <si>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</si>
  <si>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</si>
  <si>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</si>
  <si>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</si>
  <si>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</si>
  <si>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</si>
  <si>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</si>
  <si>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</si>
  <si>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</si>
  <si>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</si>
  <si>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</si>
  <si>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</si>
  <si>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</si>
  <si>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</si>
  <si>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</si>
  <si>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</si>
  <si>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</si>
  <si>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</si>
  <si>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</si>
  <si>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</si>
  <si>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</si>
  <si>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</si>
  <si>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</si>
  <si>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</si>
  <si>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</si>
  <si>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</si>
  <si>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</si>
  <si>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</si>
  <si>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</si>
  <si>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</si>
  <si>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</si>
  <si>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</si>
  <si>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</si>
  <si>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</si>
  <si>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</si>
  <si>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</si>
  <si>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</si>
  <si>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</si>
  <si>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</si>
  <si>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</si>
  <si>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</si>
  <si>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</si>
  <si>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</si>
  <si>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</si>
  <si>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</si>
  <si>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</si>
  <si>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</si>
  <si>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</si>
  <si>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</si>
  <si>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</si>
  <si>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</si>
  <si>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市場</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</si>
  <si>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</si>
  <si>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</si>
  <si>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</si>
  <si>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</si>
  <si>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</si>
  <si>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</si>
  <si>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</si>
  <si>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</si>
  <si>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</si>
  <si>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</si>
  <si>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</si>
  <si>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</si>
  <si>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</si>
  <si>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</si>
  <si>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</si>
  <si>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</si>
  <si>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</si>
  <si>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</si>
  <si>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</si>
  <si>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</si>
  <si>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</si>
  <si>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</si>
  <si>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</si>
  <si>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</si>
  <si>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</si>
  <si>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和歌山県新宮市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</si>
  <si>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</si>
  <si>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</si>
  <si>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</si>
  <si>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</si>
  <si>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</si>
  <si>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</si>
  <si>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</si>
  <si>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</si>
  <si>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</si>
  <si>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</si>
  <si>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</si>
  <si>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</si>
  <si>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</si>
  <si>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</si>
  <si>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</si>
  <si>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</si>
  <si>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</si>
  <si>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</si>
  <si>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</si>
  <si>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</si>
  <si>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</si>
  <si>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</si>
  <si>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蜂伏団地共同汚水処理施設事業特別会計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</si>
  <si>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</si>
  <si>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</si>
  <si>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</si>
  <si>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</si>
  <si>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</si>
  <si>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</si>
  <si>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</si>
  <si>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</si>
  <si>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</si>
  <si>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</si>
  <si>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</si>
  <si>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</si>
  <si>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</si>
  <si>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</si>
  <si>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</si>
  <si>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</si>
  <si>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</si>
  <si>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</si>
  <si>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駐車場事業特別会計</t>
    <phoneticPr fontId="5"/>
  </si>
  <si>
    <t>新宮市立医療センター病院事業会計</t>
    <phoneticPr fontId="5"/>
  </si>
  <si>
    <t>法適用企業</t>
    <phoneticPr fontId="5"/>
  </si>
  <si>
    <t>水道事業会計</t>
    <phoneticPr fontId="5"/>
  </si>
  <si>
    <t>法適用企業</t>
    <phoneticPr fontId="5"/>
  </si>
  <si>
    <t>簡易水道事業特別会計</t>
    <phoneticPr fontId="5"/>
  </si>
  <si>
    <t>法非適用企業</t>
    <phoneticPr fontId="5"/>
  </si>
  <si>
    <t>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</si>
  <si>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</si>
  <si>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</si>
  <si>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</si>
  <si>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</si>
  <si>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</si>
  <si>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</si>
  <si>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</si>
  <si>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</si>
  <si>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</si>
  <si>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</si>
  <si>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</si>
  <si>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</si>
  <si>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</si>
  <si>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</si>
  <si>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</si>
  <si>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</si>
  <si>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</si>
  <si>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</si>
  <si>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</si>
  <si>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</si>
  <si>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</si>
  <si>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</si>
  <si>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</si>
  <si>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</si>
  <si>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</si>
  <si>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</si>
  <si>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</si>
  <si>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</si>
  <si>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</si>
  <si>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</si>
  <si>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</si>
  <si>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</si>
  <si>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</si>
  <si>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</si>
  <si>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</si>
  <si>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</si>
  <si>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</si>
  <si>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</si>
  <si>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</si>
  <si>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</si>
  <si>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</si>
  <si>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</si>
  <si>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</si>
  <si>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</si>
  <si>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</si>
  <si>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</si>
  <si>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</si>
  <si>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</si>
  <si>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</si>
  <si>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</si>
  <si>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</si>
  <si>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</si>
  <si>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</si>
  <si>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</si>
  <si>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</si>
  <si>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</si>
  <si>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</si>
  <si>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</si>
  <si>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</si>
  <si>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</si>
  <si>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</si>
  <si>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</si>
  <si>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</si>
  <si>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</si>
  <si>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</si>
  <si>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新宮市立医療センター病院事業会計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</si>
  <si>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</si>
  <si>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</si>
  <si>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</si>
  <si>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</si>
  <si>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</si>
  <si>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</si>
  <si>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と畜場特別会計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</si>
  <si>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</si>
  <si>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</si>
  <si>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</si>
  <si>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</si>
  <si>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</si>
  <si>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</si>
  <si>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</si>
  <si>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</si>
  <si>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</si>
  <si>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</si>
  <si>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</si>
  <si>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</si>
  <si>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</si>
  <si>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</si>
  <si>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</si>
  <si>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</si>
  <si>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</si>
  <si>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</si>
  <si>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</si>
  <si>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</si>
  <si>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</si>
  <si>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</si>
  <si>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</si>
  <si>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</si>
  <si>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</si>
  <si>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</si>
  <si>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</si>
  <si>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</si>
  <si>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</si>
  <si>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</si>
  <si>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</si>
  <si>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</si>
  <si>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</si>
  <si>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</si>
  <si>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</si>
  <si>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</si>
  <si>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</si>
  <si>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</si>
  <si>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</si>
  <si>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</si>
  <si>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</si>
  <si>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</si>
  <si>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</si>
  <si>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</si>
  <si>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</si>
  <si>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</si>
  <si>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</si>
  <si>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</si>
  <si>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</si>
  <si>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</si>
  <si>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</si>
  <si>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</si>
  <si>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</si>
  <si>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</si>
  <si>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</si>
  <si>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</si>
  <si>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</si>
  <si>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</si>
  <si>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</si>
  <si>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</si>
  <si>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</si>
  <si>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</si>
  <si>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</si>
  <si>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</si>
  <si>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</si>
  <si>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</si>
  <si>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</si>
  <si>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</si>
  <si>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</si>
  <si>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</si>
  <si>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</si>
  <si>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</si>
  <si>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</si>
  <si>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</si>
  <si>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</si>
  <si>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</si>
  <si>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</si>
  <si>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</si>
  <si>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</si>
  <si>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</si>
  <si>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</si>
  <si>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</si>
  <si>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</si>
  <si>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</si>
  <si>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</si>
  <si>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</si>
  <si>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</si>
  <si>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</si>
  <si>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</si>
  <si>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</si>
  <si>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1.03</t>
  </si>
  <si>
    <t>▲ 0.66</t>
  </si>
  <si>
    <t>新宮市立医療センター病院事業会計</t>
  </si>
  <si>
    <t>水道事業会計</t>
  </si>
  <si>
    <t>一般会計</t>
  </si>
  <si>
    <t>国民健康保険特別会計（事業勘定）</t>
  </si>
  <si>
    <t>介護保険特別会計</t>
  </si>
  <si>
    <t>住宅資金貸付事業特別会計</t>
  </si>
  <si>
    <t>簡易水道事業特別会計</t>
  </si>
  <si>
    <t>後期高齢者医療特別会計</t>
  </si>
  <si>
    <t>その他会計（赤字）</t>
  </si>
  <si>
    <t>その他会計（黒字）</t>
  </si>
  <si>
    <t>(財)新宮徐福協会</t>
  </si>
  <si>
    <t>(財)新熊野体験研修協会</t>
  </si>
  <si>
    <t>(財)佐藤春夫記念会</t>
  </si>
  <si>
    <t>新宮港埠頭(株)</t>
  </si>
  <si>
    <t>(株)紀南ヘリポート</t>
  </si>
  <si>
    <t>(財)熊野川町ふれあい公社</t>
  </si>
  <si>
    <t>和歌山県市町村総合事務組合</t>
    <rPh sb="0" eb="4">
      <t>ワカヤマケン</t>
    </rPh>
    <rPh sb="4" eb="7">
      <t>シチョウソン</t>
    </rPh>
    <rPh sb="7" eb="9">
      <t>ソウゴウ</t>
    </rPh>
    <rPh sb="9" eb="11">
      <t>ジム</t>
    </rPh>
    <rPh sb="11" eb="13">
      <t>クミアイ</t>
    </rPh>
    <phoneticPr fontId="5"/>
  </si>
  <si>
    <t>紀南学園事務組合</t>
    <rPh sb="0" eb="1">
      <t>キ</t>
    </rPh>
    <rPh sb="1" eb="2">
      <t>ナン</t>
    </rPh>
    <rPh sb="2" eb="4">
      <t>ガクエン</t>
    </rPh>
    <rPh sb="4" eb="6">
      <t>ジム</t>
    </rPh>
    <rPh sb="6" eb="8">
      <t>クミアイ</t>
    </rPh>
    <phoneticPr fontId="5"/>
  </si>
  <si>
    <t>紀南環境衛生施設事務組合</t>
    <rPh sb="0" eb="1">
      <t>キ</t>
    </rPh>
    <rPh sb="1" eb="2">
      <t>ナン</t>
    </rPh>
    <rPh sb="2" eb="4">
      <t>カンキョウ</t>
    </rPh>
    <rPh sb="4" eb="6">
      <t>エイセイ</t>
    </rPh>
    <rPh sb="6" eb="8">
      <t>シセツ</t>
    </rPh>
    <rPh sb="8" eb="10">
      <t>ジム</t>
    </rPh>
    <rPh sb="10" eb="12">
      <t>クミアイ</t>
    </rPh>
    <phoneticPr fontId="5"/>
  </si>
  <si>
    <t>東牟婁郡新宮市老人福祉施設事務組合（普通会計）</t>
  </si>
  <si>
    <t>東牟婁郡新宮市老人福祉施設事務組合（公営企業会計）</t>
  </si>
  <si>
    <t>新宮周辺広域市町村圏事務組合（普通会計）</t>
  </si>
  <si>
    <t>新宮周辺広域市町村圏事務組合（公営企業会計）</t>
  </si>
  <si>
    <t>和歌山県地方税回収機構</t>
  </si>
  <si>
    <t>和歌山県後期高齢者医療広域連合（普通会計</t>
  </si>
  <si>
    <t>和歌山県後期高齢者医療広域連合（特別会計）</t>
  </si>
  <si>
    <t>和歌山県住宅新築資金等貸付金回収管理組合</t>
  </si>
  <si>
    <t>紀南環境広域施設組合</t>
  </si>
  <si>
    <t>-</t>
    <phoneticPr fontId="11"/>
  </si>
  <si>
    <t>-</t>
    <phoneticPr fontId="11"/>
  </si>
  <si>
    <t>-</t>
    <phoneticPr fontId="2"/>
  </si>
  <si>
    <t>合併市町村振興基金</t>
    <rPh sb="0" eb="2">
      <t>ガッペイ</t>
    </rPh>
    <rPh sb="2" eb="5">
      <t>シチョウソン</t>
    </rPh>
    <rPh sb="5" eb="7">
      <t>シンコウ</t>
    </rPh>
    <rPh sb="7" eb="9">
      <t>キキン</t>
    </rPh>
    <phoneticPr fontId="11"/>
  </si>
  <si>
    <t>退職手当基金</t>
    <rPh sb="0" eb="2">
      <t>タイショク</t>
    </rPh>
    <rPh sb="2" eb="4">
      <t>テアテ</t>
    </rPh>
    <rPh sb="4" eb="6">
      <t>キキン</t>
    </rPh>
    <phoneticPr fontId="11"/>
  </si>
  <si>
    <t>熊野川関連施設整備基金</t>
    <rPh sb="0" eb="3">
      <t>クマノガワ</t>
    </rPh>
    <rPh sb="3" eb="5">
      <t>カンレン</t>
    </rPh>
    <rPh sb="5" eb="7">
      <t>シセツ</t>
    </rPh>
    <rPh sb="7" eb="9">
      <t>セイビ</t>
    </rPh>
    <rPh sb="9" eb="11">
      <t>キキン</t>
    </rPh>
    <phoneticPr fontId="11"/>
  </si>
  <si>
    <t>長寿社会福祉基金</t>
    <rPh sb="0" eb="2">
      <t>チョウジュ</t>
    </rPh>
    <rPh sb="2" eb="4">
      <t>シャカイ</t>
    </rPh>
    <rPh sb="4" eb="6">
      <t>フクシ</t>
    </rPh>
    <rPh sb="6" eb="8">
      <t>キキン</t>
    </rPh>
    <phoneticPr fontId="11"/>
  </si>
  <si>
    <t>蜂伏団地共同汚水処理施設基金</t>
    <rPh sb="0" eb="1">
      <t>ハチ</t>
    </rPh>
    <rPh sb="1" eb="2">
      <t>フ</t>
    </rPh>
    <rPh sb="2" eb="4">
      <t>ダンチ</t>
    </rPh>
    <rPh sb="4" eb="6">
      <t>キョウドウ</t>
    </rPh>
    <rPh sb="6" eb="8">
      <t>オスイ</t>
    </rPh>
    <rPh sb="8" eb="10">
      <t>ショリ</t>
    </rPh>
    <rPh sb="10" eb="12">
      <t>シセツ</t>
    </rPh>
    <rPh sb="12" eb="1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</si>
  <si>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</si>
  <si>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</si>
  <si>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</si>
  <si>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</si>
  <si>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</si>
  <si>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</si>
  <si>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</si>
  <si>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</si>
  <si>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</si>
  <si>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</si>
  <si>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</si>
  <si>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有利な地方債の活用や基金への積立等により数値は改善傾向にあるものの、今後、文化複合施設整備を控え地方債残高が横ばいに推移することが見込まれる中、増加が懸念される。一方で、有形固定資産減価償却率も、類似団体平均と比較して高水準にあるが、今後、引き続き将来負担比率の増加抑制を図るとともに、「新宮市公共施設等総合管理計画」に基づいた適正な管理を行っていく必要がある。</t>
    <phoneticPr fontId="5"/>
  </si>
  <si>
    <t>将来負担比率は、有利な地方債の活用や基金への積立等により数値は改善傾向にあるものの、今後、文化複合施設整備を控え地方債残高が横ばいに推移することが見込まれる中、実質公債費比率とともに増加が懸念される。今後も、国費等の財源確保を第一に、地方債を活用する際は財政措置の有利な地方債の活用等により、将来負担比率、実質公債費比率の増加を抑制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</si>
</sst>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xmlns:c16r2="http://schemas.microsoft.com/office/drawing/2015/06/chart">
            <c:ext xmlns:c16="http://schemas.microsoft.com/office/drawing/2014/chart" uri="{C3380CC4-5D6E-409C-BE32-E72D297353CC}">
              <c16:uniqueId val="{00000000-84C6-4CA9-A3AD-D34E779450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50900</c:v>
                </c:pt>
                <c:pt idx="1">
                  <c:v>63832</c:v>
                </c:pt>
                <c:pt idx="2">
                  <c:v>89523</c:v>
                </c:pt>
                <c:pt idx="3">
                  <c:v>110623</c:v>
                </c:pt>
                <c:pt idx="4">
                  <c:v>60786</c:v>
                </c:pt>
              </c:numCache>
            </c:numRef>
          </c:val>
          <c:smooth val="0"/>
          <c:extLst xmlns:c16r2="http://schemas.microsoft.com/office/drawing/2015/06/chart">
            <c:ext xmlns:c16="http://schemas.microsoft.com/office/drawing/2014/chart" uri="{C3380CC4-5D6E-409C-BE32-E72D297353CC}">
              <c16:uniqueId val="{00000001-84C6-4CA9-A3AD-D34E7794507B}"/>
            </c:ext>
          </c:extLst>
        </c:ser>
        <c:dLbls>
          <c:showLegendKey val="0"/>
          <c:showVal val="0"/>
          <c:showCatName val="0"/>
          <c:showSerName val="0"/>
          <c:showPercent val="0"/>
          <c:showBubbleSize val="0"/>
        </c:dLbls>
        <c:marker val="1"/>
        <c:smooth val="0"/>
        <c:axId val="263579184"/>
        <c:axId val="263579576"/>
      </c:lineChart>
      <c:catAx>
        <c:axId val="26357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579576"/>
        <c:crosses val="autoZero"/>
        <c:auto val="1"/>
        <c:lblAlgn val="ctr"/>
        <c:lblOffset val="100"/>
        <c:tickLblSkip val="1"/>
        <c:tickMarkSkip val="1"/>
        <c:noMultiLvlLbl val="0"/>
      </c:catAx>
      <c:valAx>
        <c:axId val="263579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57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10.46</c:v>
                </c:pt>
                <c:pt idx="1">
                  <c:v>8.98</c:v>
                </c:pt>
                <c:pt idx="2">
                  <c:v>10.09</c:v>
                </c:pt>
                <c:pt idx="3">
                  <c:v>6.58</c:v>
                </c:pt>
                <c:pt idx="4">
                  <c:v>8.24</c:v>
                </c:pt>
              </c:numCache>
            </c:numRef>
          </c:val>
          <c:extLst xmlns:c16r2="http://schemas.microsoft.com/office/drawing/2015/06/chart">
            <c:ext xmlns:c16="http://schemas.microsoft.com/office/drawing/2014/chart" uri="{C3380CC4-5D6E-409C-BE32-E72D297353CC}">
              <c16:uniqueId val="{00000000-D668-4271-B143-CC1AEDC8D4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15.72</c:v>
                </c:pt>
                <c:pt idx="1">
                  <c:v>16.399999999999999</c:v>
                </c:pt>
                <c:pt idx="2">
                  <c:v>18.850000000000001</c:v>
                </c:pt>
                <c:pt idx="3">
                  <c:v>21.72</c:v>
                </c:pt>
                <c:pt idx="4">
                  <c:v>22</c:v>
                </c:pt>
              </c:numCache>
            </c:numRef>
          </c:val>
          <c:extLst xmlns:c16r2="http://schemas.microsoft.com/office/drawing/2015/06/chart">
            <c:ext xmlns:c16="http://schemas.microsoft.com/office/drawing/2014/chart" uri="{C3380CC4-5D6E-409C-BE32-E72D297353CC}">
              <c16:uniqueId val="{00000001-D668-4271-B143-CC1AEDC8D4C8}"/>
            </c:ext>
          </c:extLst>
        </c:ser>
        <c:dLbls>
          <c:showLegendKey val="0"/>
          <c:showVal val="0"/>
          <c:showCatName val="0"/>
          <c:showSerName val="0"/>
          <c:showPercent val="0"/>
          <c:showBubbleSize val="0"/>
        </c:dLbls>
        <c:gapWidth val="250"/>
        <c:overlap val="100"/>
        <c:axId val="267022232"/>
        <c:axId val="26702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7.3</c:v>
                </c:pt>
                <c:pt idx="1">
                  <c:v>-1.03</c:v>
                </c:pt>
                <c:pt idx="2">
                  <c:v>6.85</c:v>
                </c:pt>
                <c:pt idx="3">
                  <c:v>-0.66</c:v>
                </c:pt>
                <c:pt idx="4">
                  <c:v>1.72</c:v>
                </c:pt>
              </c:numCache>
            </c:numRef>
          </c:val>
          <c:smooth val="0"/>
          <c:extLst xmlns:c16r2="http://schemas.microsoft.com/office/drawing/2015/06/chart">
            <c:ext xmlns:c16="http://schemas.microsoft.com/office/drawing/2014/chart" uri="{C3380CC4-5D6E-409C-BE32-E72D297353CC}">
              <c16:uniqueId val="{00000002-D668-4271-B143-CC1AEDC8D4C8}"/>
            </c:ext>
          </c:extLst>
        </c:ser>
        <c:dLbls>
          <c:showLegendKey val="0"/>
          <c:showVal val="0"/>
          <c:showCatName val="0"/>
          <c:showSerName val="0"/>
          <c:showPercent val="0"/>
          <c:showBubbleSize val="0"/>
        </c:dLbls>
        <c:marker val="1"/>
        <c:smooth val="0"/>
        <c:axId val="267022232"/>
        <c:axId val="267022624"/>
      </c:lineChart>
      <c:catAx>
        <c:axId val="26702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7022624"/>
        <c:crosses val="autoZero"/>
        <c:auto val="1"/>
        <c:lblAlgn val="ctr"/>
        <c:lblOffset val="100"/>
        <c:tickLblSkip val="1"/>
        <c:tickMarkSkip val="1"/>
        <c:noMultiLvlLbl val="0"/>
      </c:catAx>
      <c:valAx>
        <c:axId val="2670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022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0.23</c:v>
                </c:pt>
                <c:pt idx="2">
                  <c:v>#N/A</c:v>
                </c:pt>
                <c:pt idx="3">
                  <c:v>7.0000000000000007E-2</c:v>
                </c:pt>
                <c:pt idx="4">
                  <c:v>#N/A</c:v>
                </c:pt>
                <c:pt idx="5">
                  <c:v>0.09</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0-F47B-4218-BBB4-1B77510FD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7B-4218-BBB4-1B77510FD9E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2-F47B-4218-BBB4-1B77510FD9E8}"/>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0.13</c:v>
                </c:pt>
              </c:numCache>
            </c:numRef>
          </c:val>
          <c:extLst xmlns:c16r2="http://schemas.microsoft.com/office/drawing/2015/06/chart">
            <c:ext xmlns:c16="http://schemas.microsoft.com/office/drawing/2014/chart" uri="{C3380CC4-5D6E-409C-BE32-E72D297353CC}">
              <c16:uniqueId val="{00000003-F47B-4218-BBB4-1B77510FD9E8}"/>
            </c:ext>
          </c:extLst>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0.22</c:v>
                </c:pt>
                <c:pt idx="4">
                  <c:v>#N/A</c:v>
                </c:pt>
                <c:pt idx="5">
                  <c:v>0.28000000000000003</c:v>
                </c:pt>
                <c:pt idx="6">
                  <c:v>#N/A</c:v>
                </c:pt>
                <c:pt idx="7">
                  <c:v>0.3</c:v>
                </c:pt>
                <c:pt idx="8">
                  <c:v>#N/A</c:v>
                </c:pt>
                <c:pt idx="9">
                  <c:v>0.44</c:v>
                </c:pt>
              </c:numCache>
            </c:numRef>
          </c:val>
          <c:extLst xmlns:c16r2="http://schemas.microsoft.com/office/drawing/2015/06/chart">
            <c:ext xmlns:c16="http://schemas.microsoft.com/office/drawing/2014/chart" uri="{C3380CC4-5D6E-409C-BE32-E72D297353CC}">
              <c16:uniqueId val="{00000004-F47B-4218-BBB4-1B77510FD9E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0.8</c:v>
                </c:pt>
                <c:pt idx="4">
                  <c:v>#N/A</c:v>
                </c:pt>
                <c:pt idx="5">
                  <c:v>0.42</c:v>
                </c:pt>
                <c:pt idx="6">
                  <c:v>#N/A</c:v>
                </c:pt>
                <c:pt idx="7">
                  <c:v>1.77</c:v>
                </c:pt>
                <c:pt idx="8">
                  <c:v>#N/A</c:v>
                </c:pt>
                <c:pt idx="9">
                  <c:v>1.32</c:v>
                </c:pt>
              </c:numCache>
            </c:numRef>
          </c:val>
          <c:extLst xmlns:c16r2="http://schemas.microsoft.com/office/drawing/2015/06/chart">
            <c:ext xmlns:c16="http://schemas.microsoft.com/office/drawing/2014/chart" uri="{C3380CC4-5D6E-409C-BE32-E72D297353CC}">
              <c16:uniqueId val="{00000005-F47B-4218-BBB4-1B77510FD9E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0.66</c:v>
                </c:pt>
                <c:pt idx="4">
                  <c:v>#N/A</c:v>
                </c:pt>
                <c:pt idx="5">
                  <c:v>1.05</c:v>
                </c:pt>
                <c:pt idx="6">
                  <c:v>#N/A</c:v>
                </c:pt>
                <c:pt idx="7">
                  <c:v>1.83</c:v>
                </c:pt>
                <c:pt idx="8">
                  <c:v>#N/A</c:v>
                </c:pt>
                <c:pt idx="9">
                  <c:v>2.8</c:v>
                </c:pt>
              </c:numCache>
            </c:numRef>
          </c:val>
          <c:extLst xmlns:c16r2="http://schemas.microsoft.com/office/drawing/2015/06/chart">
            <c:ext xmlns:c16="http://schemas.microsoft.com/office/drawing/2014/chart" uri="{C3380CC4-5D6E-409C-BE32-E72D297353CC}">
              <c16:uniqueId val="{00000006-F47B-4218-BBB4-1B77510FD9E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10.119999999999999</c:v>
                </c:pt>
                <c:pt idx="2">
                  <c:v>#N/A</c:v>
                </c:pt>
                <c:pt idx="3">
                  <c:v>8.69</c:v>
                </c:pt>
                <c:pt idx="4">
                  <c:v>#N/A</c:v>
                </c:pt>
                <c:pt idx="5">
                  <c:v>9.75</c:v>
                </c:pt>
                <c:pt idx="6">
                  <c:v>#N/A</c:v>
                </c:pt>
                <c:pt idx="7">
                  <c:v>6.24</c:v>
                </c:pt>
                <c:pt idx="8">
                  <c:v>#N/A</c:v>
                </c:pt>
                <c:pt idx="9">
                  <c:v>7.76</c:v>
                </c:pt>
              </c:numCache>
            </c:numRef>
          </c:val>
          <c:extLst xmlns:c16r2="http://schemas.microsoft.com/office/drawing/2015/06/chart">
            <c:ext xmlns:c16="http://schemas.microsoft.com/office/drawing/2014/chart" uri="{C3380CC4-5D6E-409C-BE32-E72D297353CC}">
              <c16:uniqueId val="{00000007-F47B-4218-BBB4-1B77510FD9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5.41</c:v>
                </c:pt>
                <c:pt idx="2">
                  <c:v>#N/A</c:v>
                </c:pt>
                <c:pt idx="3">
                  <c:v>6.46</c:v>
                </c:pt>
                <c:pt idx="4">
                  <c:v>#N/A</c:v>
                </c:pt>
                <c:pt idx="5">
                  <c:v>7.88</c:v>
                </c:pt>
                <c:pt idx="6">
                  <c:v>#N/A</c:v>
                </c:pt>
                <c:pt idx="7">
                  <c:v>8.07</c:v>
                </c:pt>
                <c:pt idx="8">
                  <c:v>#N/A</c:v>
                </c:pt>
                <c:pt idx="9">
                  <c:v>8.33</c:v>
                </c:pt>
              </c:numCache>
            </c:numRef>
          </c:val>
          <c:extLst xmlns:c16r2="http://schemas.microsoft.com/office/drawing/2015/06/chart">
            <c:ext xmlns:c16="http://schemas.microsoft.com/office/drawing/2014/chart" uri="{C3380CC4-5D6E-409C-BE32-E72D297353CC}">
              <c16:uniqueId val="{00000008-F47B-4218-BBB4-1B77510FD9E8}"/>
            </c:ext>
          </c:extLst>
        </c:ser>
        <c:ser>
          <c:idx val="9"/>
          <c:order val="9"/>
          <c:tx>
            <c:strRef>
              <c:f>データシート!$A$36</c:f>
              <c:strCache>
                <c:ptCount val="1"/>
                <c:pt idx="0">
                  <c:v>新宮市立医療センター病院事業会計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30.2</c:v>
                </c:pt>
                <c:pt idx="2">
                  <c:v>#N/A</c:v>
                </c:pt>
                <c:pt idx="3">
                  <c:v>29.48</c:v>
                </c:pt>
                <c:pt idx="4">
                  <c:v>#N/A</c:v>
                </c:pt>
                <c:pt idx="5">
                  <c:v>27.31</c:v>
                </c:pt>
                <c:pt idx="6">
                  <c:v>#N/A</c:v>
                </c:pt>
                <c:pt idx="7">
                  <c:v>27.57</c:v>
                </c:pt>
                <c:pt idx="8">
                  <c:v>#N/A</c:v>
                </c:pt>
                <c:pt idx="9">
                  <c:v>24.38</c:v>
                </c:pt>
              </c:numCache>
            </c:numRef>
          </c:val>
          <c:extLst xmlns:c16r2="http://schemas.microsoft.com/office/drawing/2015/06/chart">
            <c:ext xmlns:c16="http://schemas.microsoft.com/office/drawing/2014/chart" uri="{C3380CC4-5D6E-409C-BE32-E72D297353CC}">
              <c16:uniqueId val="{00000009-F47B-4218-BBB4-1B77510FD9E8}"/>
            </c:ext>
          </c:extLst>
        </c:ser>
        <c:dLbls>
          <c:showLegendKey val="0"/>
          <c:showVal val="0"/>
          <c:showCatName val="0"/>
          <c:showSerName val="0"/>
          <c:showPercent val="0"/>
          <c:showBubbleSize val="0"/>
        </c:dLbls>
        <c:gapWidth val="150"/>
        <c:overlap val="100"/>
        <c:axId val="267023800"/>
        <c:axId val="267024192"/>
      </c:barChart>
      <c:catAx>
        <c:axId val="26702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024192"/>
        <c:crosses val="autoZero"/>
        <c:auto val="1"/>
        <c:lblAlgn val="ctr"/>
        <c:lblOffset val="100"/>
        <c:tickLblSkip val="1"/>
        <c:tickMarkSkip val="1"/>
        <c:noMultiLvlLbl val="0"/>
      </c:catAx>
      <c:valAx>
        <c:axId val="26702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023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1596</c:v>
                </c:pt>
                <c:pt idx="5">
                  <c:v>1678</c:v>
                </c:pt>
                <c:pt idx="8">
                  <c:v>1723</c:v>
                </c:pt>
                <c:pt idx="11">
                  <c:v>1980</c:v>
                </c:pt>
                <c:pt idx="14">
                  <c:v>2010</c:v>
                </c:pt>
              </c:numCache>
            </c:numRef>
          </c:val>
          <c:extLst xmlns:c16r2="http://schemas.microsoft.com/office/drawing/2015/06/chart">
            <c:ext xmlns:c16="http://schemas.microsoft.com/office/drawing/2014/chart" uri="{C3380CC4-5D6E-409C-BE32-E72D297353CC}">
              <c16:uniqueId val="{00000000-8190-419A-AC28-D28C359823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190-419A-AC28-D28C359823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190-419A-AC28-D28C359823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90-419A-AC28-D28C359823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501</c:v>
                </c:pt>
                <c:pt idx="3">
                  <c:v>495</c:v>
                </c:pt>
                <c:pt idx="6">
                  <c:v>490</c:v>
                </c:pt>
                <c:pt idx="9">
                  <c:v>535</c:v>
                </c:pt>
                <c:pt idx="12">
                  <c:v>600</c:v>
                </c:pt>
              </c:numCache>
            </c:numRef>
          </c:val>
          <c:extLst xmlns:c16r2="http://schemas.microsoft.com/office/drawing/2015/06/chart">
            <c:ext xmlns:c16="http://schemas.microsoft.com/office/drawing/2014/chart" uri="{C3380CC4-5D6E-409C-BE32-E72D297353CC}">
              <c16:uniqueId val="{00000004-8190-419A-AC28-D28C359823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90-419A-AC28-D28C359823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190-419A-AC28-D28C359823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2267</c:v>
                </c:pt>
                <c:pt idx="3">
                  <c:v>2342</c:v>
                </c:pt>
                <c:pt idx="6">
                  <c:v>2435</c:v>
                </c:pt>
                <c:pt idx="9">
                  <c:v>2725</c:v>
                </c:pt>
                <c:pt idx="12">
                  <c:v>2604</c:v>
                </c:pt>
              </c:numCache>
            </c:numRef>
          </c:val>
          <c:extLst xmlns:c16r2="http://schemas.microsoft.com/office/drawing/2015/06/chart">
            <c:ext xmlns:c16="http://schemas.microsoft.com/office/drawing/2014/chart" uri="{C3380CC4-5D6E-409C-BE32-E72D297353CC}">
              <c16:uniqueId val="{00000007-8190-419A-AC28-D28C359823D8}"/>
            </c:ext>
          </c:extLst>
        </c:ser>
        <c:dLbls>
          <c:showLegendKey val="0"/>
          <c:showVal val="0"/>
          <c:showCatName val="0"/>
          <c:showSerName val="0"/>
          <c:showPercent val="0"/>
          <c:showBubbleSize val="0"/>
        </c:dLbls>
        <c:gapWidth val="100"/>
        <c:overlap val="100"/>
        <c:axId val="267024976"/>
        <c:axId val="267025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1172</c:v>
                </c:pt>
                <c:pt idx="2">
                  <c:v>#N/A</c:v>
                </c:pt>
                <c:pt idx="3">
                  <c:v>#N/A</c:v>
                </c:pt>
                <c:pt idx="4">
                  <c:v>1159</c:v>
                </c:pt>
                <c:pt idx="5">
                  <c:v>#N/A</c:v>
                </c:pt>
                <c:pt idx="6">
                  <c:v>#N/A</c:v>
                </c:pt>
                <c:pt idx="7">
                  <c:v>1202</c:v>
                </c:pt>
                <c:pt idx="8">
                  <c:v>#N/A</c:v>
                </c:pt>
                <c:pt idx="9">
                  <c:v>#N/A</c:v>
                </c:pt>
                <c:pt idx="10">
                  <c:v>1280</c:v>
                </c:pt>
                <c:pt idx="11">
                  <c:v>#N/A</c:v>
                </c:pt>
                <c:pt idx="12">
                  <c:v>#N/A</c:v>
                </c:pt>
                <c:pt idx="13">
                  <c:v>1194</c:v>
                </c:pt>
                <c:pt idx="14">
                  <c:v>#N/A</c:v>
                </c:pt>
              </c:numCache>
            </c:numRef>
          </c:val>
          <c:smooth val="0"/>
          <c:extLst xmlns:c16r2="http://schemas.microsoft.com/office/drawing/2015/06/chart">
            <c:ext xmlns:c16="http://schemas.microsoft.com/office/drawing/2014/chart" uri="{C3380CC4-5D6E-409C-BE32-E72D297353CC}">
              <c16:uniqueId val="{00000008-8190-419A-AC28-D28C359823D8}"/>
            </c:ext>
          </c:extLst>
        </c:ser>
        <c:dLbls>
          <c:showLegendKey val="0"/>
          <c:showVal val="0"/>
          <c:showCatName val="0"/>
          <c:showSerName val="0"/>
          <c:showPercent val="0"/>
          <c:showBubbleSize val="0"/>
        </c:dLbls>
        <c:marker val="1"/>
        <c:smooth val="0"/>
        <c:axId val="267024976"/>
        <c:axId val="267025368"/>
      </c:lineChart>
      <c:catAx>
        <c:axId val="26702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025368"/>
        <c:crosses val="autoZero"/>
        <c:auto val="1"/>
        <c:lblAlgn val="ctr"/>
        <c:lblOffset val="100"/>
        <c:tickLblSkip val="1"/>
        <c:tickMarkSkip val="1"/>
        <c:noMultiLvlLbl val="0"/>
      </c:catAx>
      <c:valAx>
        <c:axId val="267025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02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17748</c:v>
                </c:pt>
                <c:pt idx="5">
                  <c:v>17785</c:v>
                </c:pt>
                <c:pt idx="8">
                  <c:v>18666</c:v>
                </c:pt>
                <c:pt idx="11">
                  <c:v>19656</c:v>
                </c:pt>
                <c:pt idx="14">
                  <c:v>19305</c:v>
                </c:pt>
              </c:numCache>
            </c:numRef>
          </c:val>
          <c:extLst xmlns:c16r2="http://schemas.microsoft.com/office/drawing/2015/06/chart">
            <c:ext xmlns:c16="http://schemas.microsoft.com/office/drawing/2014/chart" uri="{C3380CC4-5D6E-409C-BE32-E72D297353CC}">
              <c16:uniqueId val="{00000000-5495-4761-B2EE-C98CF13B40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1413</c:v>
                </c:pt>
                <c:pt idx="5">
                  <c:v>1440</c:v>
                </c:pt>
                <c:pt idx="8">
                  <c:v>1204</c:v>
                </c:pt>
                <c:pt idx="11">
                  <c:v>1207</c:v>
                </c:pt>
                <c:pt idx="14">
                  <c:v>1129</c:v>
                </c:pt>
              </c:numCache>
            </c:numRef>
          </c:val>
          <c:extLst xmlns:c16r2="http://schemas.microsoft.com/office/drawing/2015/06/chart">
            <c:ext xmlns:c16="http://schemas.microsoft.com/office/drawing/2014/chart" uri="{C3380CC4-5D6E-409C-BE32-E72D297353CC}">
              <c16:uniqueId val="{00000001-5495-4761-B2EE-C98CF13B40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6119</c:v>
                </c:pt>
                <c:pt idx="5">
                  <c:v>6599</c:v>
                </c:pt>
                <c:pt idx="8">
                  <c:v>7181</c:v>
                </c:pt>
                <c:pt idx="11">
                  <c:v>7239</c:v>
                </c:pt>
                <c:pt idx="14">
                  <c:v>6810</c:v>
                </c:pt>
              </c:numCache>
            </c:numRef>
          </c:val>
          <c:extLst xmlns:c16r2="http://schemas.microsoft.com/office/drawing/2015/06/chart">
            <c:ext xmlns:c16="http://schemas.microsoft.com/office/drawing/2014/chart" uri="{C3380CC4-5D6E-409C-BE32-E72D297353CC}">
              <c16:uniqueId val="{00000002-5495-4761-B2EE-C98CF13B40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95-4761-B2EE-C98CF13B40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495-4761-B2EE-C98CF13B40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95-4761-B2EE-C98CF13B40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3099</c:v>
                </c:pt>
                <c:pt idx="3">
                  <c:v>2684</c:v>
                </c:pt>
                <c:pt idx="6">
                  <c:v>2762</c:v>
                </c:pt>
                <c:pt idx="9">
                  <c:v>2585</c:v>
                </c:pt>
                <c:pt idx="12">
                  <c:v>2462</c:v>
                </c:pt>
              </c:numCache>
            </c:numRef>
          </c:val>
          <c:extLst xmlns:c16r2="http://schemas.microsoft.com/office/drawing/2015/06/chart">
            <c:ext xmlns:c16="http://schemas.microsoft.com/office/drawing/2014/chart" uri="{C3380CC4-5D6E-409C-BE32-E72D297353CC}">
              <c16:uniqueId val="{00000006-5495-4761-B2EE-C98CF13B40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222</c:v>
                </c:pt>
                <c:pt idx="3">
                  <c:v>222</c:v>
                </c:pt>
                <c:pt idx="6">
                  <c:v>222</c:v>
                </c:pt>
                <c:pt idx="9">
                  <c:v>222</c:v>
                </c:pt>
                <c:pt idx="12">
                  <c:v>222</c:v>
                </c:pt>
              </c:numCache>
            </c:numRef>
          </c:val>
          <c:extLst xmlns:c16r2="http://schemas.microsoft.com/office/drawing/2015/06/chart">
            <c:ext xmlns:c16="http://schemas.microsoft.com/office/drawing/2014/chart" uri="{C3380CC4-5D6E-409C-BE32-E72D297353CC}">
              <c16:uniqueId val="{00000007-5495-4761-B2EE-C98CF13B40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6121</c:v>
                </c:pt>
                <c:pt idx="3">
                  <c:v>5965</c:v>
                </c:pt>
                <c:pt idx="6">
                  <c:v>5810</c:v>
                </c:pt>
                <c:pt idx="9">
                  <c:v>5414</c:v>
                </c:pt>
                <c:pt idx="12">
                  <c:v>4937</c:v>
                </c:pt>
              </c:numCache>
            </c:numRef>
          </c:val>
          <c:extLst xmlns:c16r2="http://schemas.microsoft.com/office/drawing/2015/06/chart">
            <c:ext xmlns:c16="http://schemas.microsoft.com/office/drawing/2014/chart" uri="{C3380CC4-5D6E-409C-BE32-E72D297353CC}">
              <c16:uniqueId val="{00000008-5495-4761-B2EE-C98CF13B40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495-4761-B2EE-C98CF13B40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24563</c:v>
                </c:pt>
                <c:pt idx="3">
                  <c:v>24692</c:v>
                </c:pt>
                <c:pt idx="6">
                  <c:v>25383</c:v>
                </c:pt>
                <c:pt idx="9">
                  <c:v>26433</c:v>
                </c:pt>
                <c:pt idx="12">
                  <c:v>25482</c:v>
                </c:pt>
              </c:numCache>
            </c:numRef>
          </c:val>
          <c:extLst xmlns:c16r2="http://schemas.microsoft.com/office/drawing/2015/06/chart">
            <c:ext xmlns:c16="http://schemas.microsoft.com/office/drawing/2014/chart" uri="{C3380CC4-5D6E-409C-BE32-E72D297353CC}">
              <c16:uniqueId val="{0000000A-5495-4761-B2EE-C98CF13B40DD}"/>
            </c:ext>
          </c:extLst>
        </c:ser>
        <c:dLbls>
          <c:showLegendKey val="0"/>
          <c:showVal val="0"/>
          <c:showCatName val="0"/>
          <c:showSerName val="0"/>
          <c:showPercent val="0"/>
          <c:showBubbleSize val="0"/>
        </c:dLbls>
        <c:gapWidth val="100"/>
        <c:overlap val="100"/>
        <c:axId val="261474184"/>
        <c:axId val="26147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8725</c:v>
                </c:pt>
                <c:pt idx="2">
                  <c:v>#N/A</c:v>
                </c:pt>
                <c:pt idx="3">
                  <c:v>#N/A</c:v>
                </c:pt>
                <c:pt idx="4">
                  <c:v>7738</c:v>
                </c:pt>
                <c:pt idx="5">
                  <c:v>#N/A</c:v>
                </c:pt>
                <c:pt idx="6">
                  <c:v>#N/A</c:v>
                </c:pt>
                <c:pt idx="7">
                  <c:v>7126</c:v>
                </c:pt>
                <c:pt idx="8">
                  <c:v>#N/A</c:v>
                </c:pt>
                <c:pt idx="9">
                  <c:v>#N/A</c:v>
                </c:pt>
                <c:pt idx="10">
                  <c:v>6552</c:v>
                </c:pt>
                <c:pt idx="11">
                  <c:v>#N/A</c:v>
                </c:pt>
                <c:pt idx="12">
                  <c:v>#N/A</c:v>
                </c:pt>
                <c:pt idx="13">
                  <c:v>5858</c:v>
                </c:pt>
                <c:pt idx="14">
                  <c:v>#N/A</c:v>
                </c:pt>
              </c:numCache>
            </c:numRef>
          </c:val>
          <c:smooth val="0"/>
          <c:extLst xmlns:c16r2="http://schemas.microsoft.com/office/drawing/2015/06/chart">
            <c:ext xmlns:c16="http://schemas.microsoft.com/office/drawing/2014/chart" uri="{C3380CC4-5D6E-409C-BE32-E72D297353CC}">
              <c16:uniqueId val="{0000000B-5495-4761-B2EE-C98CF13B40DD}"/>
            </c:ext>
          </c:extLst>
        </c:ser>
        <c:dLbls>
          <c:showLegendKey val="0"/>
          <c:showVal val="0"/>
          <c:showCatName val="0"/>
          <c:showSerName val="0"/>
          <c:showPercent val="0"/>
          <c:showBubbleSize val="0"/>
        </c:dLbls>
        <c:marker val="1"/>
        <c:smooth val="0"/>
        <c:axId val="261474184"/>
        <c:axId val="261474576"/>
      </c:lineChart>
      <c:catAx>
        <c:axId val="26147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474576"/>
        <c:crosses val="autoZero"/>
        <c:auto val="1"/>
        <c:lblAlgn val="ctr"/>
        <c:lblOffset val="100"/>
        <c:tickLblSkip val="1"/>
        <c:tickMarkSkip val="1"/>
        <c:noMultiLvlLbl val="0"/>
      </c:catAx>
      <c:valAx>
        <c:axId val="26147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47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1780</c:v>
                </c:pt>
                <c:pt idx="1">
                  <c:v>2050</c:v>
                </c:pt>
                <c:pt idx="2">
                  <c:v>2060</c:v>
                </c:pt>
              </c:numCache>
            </c:numRef>
          </c:val>
          <c:extLst xmlns:c16r2="http://schemas.microsoft.com/office/drawing/2015/06/chart">
            <c:ext xmlns:c16="http://schemas.microsoft.com/office/drawing/2014/chart" uri="{C3380CC4-5D6E-409C-BE32-E72D297353CC}">
              <c16:uniqueId val="{00000000-031F-4F9D-A194-46C052C8F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1643</c:v>
                </c:pt>
                <c:pt idx="1">
                  <c:v>1793</c:v>
                </c:pt>
                <c:pt idx="2">
                  <c:v>1843</c:v>
                </c:pt>
              </c:numCache>
            </c:numRef>
          </c:val>
          <c:extLst xmlns:c16r2="http://schemas.microsoft.com/office/drawing/2015/06/chart">
            <c:ext xmlns:c16="http://schemas.microsoft.com/office/drawing/2014/chart" uri="{C3380CC4-5D6E-409C-BE32-E72D297353CC}">
              <c16:uniqueId val="{00000001-031F-4F9D-A194-46C052C8F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4793</c:v>
                </c:pt>
                <c:pt idx="1">
                  <c:v>4408</c:v>
                </c:pt>
                <c:pt idx="2">
                  <c:v>3924</c:v>
                </c:pt>
              </c:numCache>
            </c:numRef>
          </c:val>
          <c:extLst xmlns:c16r2="http://schemas.microsoft.com/office/drawing/2015/06/chart">
            <c:ext xmlns:c16="http://schemas.microsoft.com/office/drawing/2014/chart" uri="{C3380CC4-5D6E-409C-BE32-E72D297353CC}">
              <c16:uniqueId val="{00000002-031F-4F9D-A194-46C052C8F3F7}"/>
            </c:ext>
          </c:extLst>
        </c:ser>
        <c:dLbls>
          <c:showLegendKey val="0"/>
          <c:showVal val="0"/>
          <c:showCatName val="0"/>
          <c:showSerName val="0"/>
          <c:showPercent val="0"/>
          <c:showBubbleSize val="0"/>
        </c:dLbls>
        <c:gapWidth val="120"/>
        <c:overlap val="100"/>
        <c:axId val="261475752"/>
        <c:axId val="261476144"/>
      </c:barChart>
      <c:catAx>
        <c:axId val="26147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1476144"/>
        <c:crosses val="autoZero"/>
        <c:auto val="1"/>
        <c:lblAlgn val="ctr"/>
        <c:lblOffset val="100"/>
        <c:tickLblSkip val="1"/>
        <c:tickMarkSkip val="1"/>
        <c:noMultiLvlLbl val="0"/>
      </c:catAx>
      <c:valAx>
        <c:axId val="261476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147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3A-45CB-B1D7-5FC0C3A7D365}"/>
                </c:ext>
                <c:ext xmlns:c15="http://schemas.microsoft.com/office/drawing/2012/chart" uri="{CE6537A1-D6FC-4f65-9D91-7224C49458BB}">
                  <c15:dlblFieldTable>
                    <c15:dlblFTEntry>
                      <c15:txfldGUID>{F1D54B77-746C-4B7E-8BA5-89EF6CB9883A}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3A-45CB-B1D7-5FC0C3A7D365}"/>
                </c:ext>
                <c:ext xmlns:c15="http://schemas.microsoft.com/office/drawing/2012/chart" uri="{CE6537A1-D6FC-4f65-9D91-7224C49458BB}">
                  <c15:dlblFieldTable>
                    <c15:dlblFTEntry>
                      <c15:txfldGUID>{43EA75FA-16AD-4F82-83D8-94D5D79F7474}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3A-45CB-B1D7-5FC0C3A7D365}"/>
                </c:ext>
                <c:ext xmlns:c15="http://schemas.microsoft.com/office/drawing/2012/chart" uri="{CE6537A1-D6FC-4f65-9D91-7224C49458BB}">
                  <c15:dlblFieldTable>
                    <c15:dlblFTEntry>
                      <c15:txfldGUID>{DB57FCA6-B8DF-44A5-AD85-77C3323EDE06}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3A-45CB-B1D7-5FC0C3A7D365}"/>
                </c:ext>
                <c:ext xmlns:c15="http://schemas.microsoft.com/office/drawing/2012/chart" uri="{CE6537A1-D6FC-4f65-9D91-7224C49458BB}">
                  <c15:dlblFieldTable>
                    <c15:dlblFTEntry>
                      <c15:txfldGUID>{58B55A9D-6EDC-4C83-811C-EFACB137FB4C}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3A-45CB-B1D7-5FC0C3A7D365}"/>
                </c:ext>
                <c:ext xmlns:c15="http://schemas.microsoft.com/office/drawing/2012/chart" uri="{CE6537A1-D6FC-4f65-9D91-7224C49458BB}">
                  <c15:dlblFieldTable>
                    <c15:dlblFTEntry>
                      <c15:txfldGUID>{A2E76ED9-7B27-4354-97F4-E84988C7B95A}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3A-45CB-B1D7-5FC0C3A7D365}"/>
                </c:ext>
                <c:ext xmlns:c15="http://schemas.microsoft.com/office/drawing/2012/chart" uri="{CE6537A1-D6FC-4f65-9D91-7224C49458BB}">
                  <c15:dlblFieldTable>
                    <c15:dlblFTEntry>
                      <c15:txfldGUID>{458AFCA2-7B3F-404B-A1E2-28F5053D743D}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03A-45CB-B1D7-5FC0C3A7D365}"/>
                </c:ext>
                <c:ext xmlns:c15="http://schemas.microsoft.com/office/drawing/2012/chart" uri="{CE6537A1-D6FC-4f65-9D91-7224C49458BB}">
                  <c15:layout/>
                  <c15:dlblFieldTable>
                    <c15:dlblFTEntry>
                      <c15:txfldGUID>{C135EE10-F990-44F4-9D3F-67E62A2DCDC5}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03A-45CB-B1D7-5FC0C3A7D365}"/>
                </c:ext>
                <c:ext xmlns:c15="http://schemas.microsoft.com/office/drawing/2012/chart" uri="{CE6537A1-D6FC-4f65-9D91-7224C49458BB}">
                  <c15:layout/>
                  <c15:dlblFieldTable>
                    <c15:dlblFTEntry>
                      <c15:txfldGUID>{3BEB7FB4-7023-4AC8-9DD4-B61C2A1326DA}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03A-45CB-B1D7-5FC0C3A7D365}"/>
                </c:ext>
                <c:ext xmlns:c15="http://schemas.microsoft.com/office/drawing/2012/chart" uri="{CE6537A1-D6FC-4f65-9D91-7224C49458BB}">
                  <c15:layout/>
                  <c15:dlblFieldTable>
                    <c15:dlblFTEntry>
                      <c15:txfldGUID>{0D83D9ED-7530-4E4C-855E-54AFC24D1026}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67.599999999999994</c:v>
                </c:pt>
                <c:pt idx="24">
                  <c:v>63.8</c:v>
                </c:pt>
                <c:pt idx="32">
                  <c:v>66.099999999999994</c:v>
                </c:pt>
              </c:numCache>
            </c:numRef>
          </c:xVal>
          <c:yVal>
            <c:numRef>
              <c:f>公会計指標分析・財政指標組合せ分析表!$BP$51:$DC$51</c:f>
              <c:numCache>
                <c:formatCode>#,##0.0;"▲ "#,##0.0</c:formatCode>
                <c:ptCount val="40"/>
                <c:pt idx="16">
                  <c:v>91.5</c:v>
                </c:pt>
                <c:pt idx="24">
                  <c:v>87.2</c:v>
                </c:pt>
                <c:pt idx="32">
                  <c:v>78.599999999999994</c:v>
                </c:pt>
              </c:numCache>
            </c:numRef>
          </c:yVal>
          <c:smooth val="0"/>
          <c:extLst xmlns:c16r2="http://schemas.microsoft.com/office/drawing/2015/06/chart">
            <c:ext xmlns:c16="http://schemas.microsoft.com/office/drawing/2014/chart" uri="{C3380CC4-5D6E-409C-BE32-E72D297353CC}">
              <c16:uniqueId val="{00000009-703A-45CB-B1D7-5FC0C3A7D3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3A-45CB-B1D7-5FC0C3A7D365}"/>
                </c:ext>
                <c:ext xmlns:c15="http://schemas.microsoft.com/office/drawing/2012/chart" uri="{CE6537A1-D6FC-4f65-9D91-7224C49458BB}">
                  <c15:dlblFieldTable>
                    <c15:dlblFTEntry>
                      <c15:txfldGUID>{C05EB41E-FF2E-4271-9EE8-251FC95A7A32}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03A-45CB-B1D7-5FC0C3A7D365}"/>
                </c:ext>
                <c:ext xmlns:c15="http://schemas.microsoft.com/office/drawing/2012/chart" uri="{CE6537A1-D6FC-4f65-9D91-7224C49458BB}">
                  <c15:dlblFieldTable>
                    <c15:dlblFTEntry>
                      <c15:txfldGUID>{7867465D-0CDB-4649-909E-5FA9C106D0FC}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03A-45CB-B1D7-5FC0C3A7D365}"/>
                </c:ext>
                <c:ext xmlns:c15="http://schemas.microsoft.com/office/drawing/2012/chart" uri="{CE6537A1-D6FC-4f65-9D91-7224C49458BB}">
                  <c15:dlblFieldTable>
                    <c15:dlblFTEntry>
                      <c15:txfldGUID>{62939321-9793-4EEA-876C-586005B7DB04}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03A-45CB-B1D7-5FC0C3A7D365}"/>
                </c:ext>
                <c:ext xmlns:c15="http://schemas.microsoft.com/office/drawing/2012/chart" uri="{CE6537A1-D6FC-4f65-9D91-7224C49458BB}">
                  <c15:dlblFieldTable>
                    <c15:dlblFTEntry>
                      <c15:txfldGUID>{0777AA22-87AA-48DF-AB15-0B3FF398E22D}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03A-45CB-B1D7-5FC0C3A7D365}"/>
                </c:ext>
                <c:ext xmlns:c15="http://schemas.microsoft.com/office/drawing/2012/chart" uri="{CE6537A1-D6FC-4f65-9D91-7224C49458BB}">
                  <c15:dlblFieldTable>
                    <c15:dlblFTEntry>
                      <c15:txfldGUID>{AF767638-DD4A-4EA3-AB4F-23403A6A7410}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03A-45CB-B1D7-5FC0C3A7D365}"/>
                </c:ext>
                <c:ext xmlns:c15="http://schemas.microsoft.com/office/drawing/2012/chart" uri="{CE6537A1-D6FC-4f65-9D91-7224C49458BB}">
                  <c15:dlblFieldTable>
                    <c15:dlblFTEntry>
                      <c15:txfldGUID>{5EA73FFF-5BCA-4926-98C5-5BD021970464}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03A-45CB-B1D7-5FC0C3A7D365}"/>
                </c:ext>
                <c:ext xmlns:c15="http://schemas.microsoft.com/office/drawing/2012/chart" uri="{CE6537A1-D6FC-4f65-9D91-7224C49458BB}">
                  <c15:layout/>
                  <c15:dlblFieldTable>
                    <c15:dlblFTEntry>
                      <c15:txfldGUID>{A3610FC4-68E5-4D3C-8BF5-E41B2D9DB34A}</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03A-45CB-B1D7-5FC0C3A7D365}"/>
                </c:ext>
                <c:ext xmlns:c15="http://schemas.microsoft.com/office/drawing/2012/chart" uri="{CE6537A1-D6FC-4f65-9D91-7224C49458BB}">
                  <c15:layout/>
                  <c15:dlblFieldTable>
                    <c15:dlblFTEntry>
                      <c15:txfldGUID>{6B1415FE-737E-4CCC-AC78-6295E4F3C32F}</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03A-45CB-B1D7-5FC0C3A7D365}"/>
                </c:ext>
                <c:ext xmlns:c15="http://schemas.microsoft.com/office/drawing/2012/chart" uri="{CE6537A1-D6FC-4f65-9D91-7224C49458BB}">
                  <c15:layout/>
                  <c15:dlblFieldTable>
                    <c15:dlblFTEntry>
                      <c15:txfldGUID>{4CAEAB26-C9F0-4301-A2EC-431A5FFFB1CA}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xmlns:c16r2="http://schemas.microsoft.com/office/drawing/2015/06/chart">
            <c:ext xmlns:c16="http://schemas.microsoft.com/office/drawing/2014/chart" uri="{C3380CC4-5D6E-409C-BE32-E72D297353CC}">
              <c16:uniqueId val="{00000013-703A-45CB-B1D7-5FC0C3A7D365}"/>
            </c:ext>
          </c:extLst>
        </c:ser>
        <c:dLbls>
          <c:showLegendKey val="0"/>
          <c:showVal val="1"/>
          <c:showCatName val="0"/>
          <c:showSerName val="0"/>
          <c:showPercent val="0"/>
          <c:showBubbleSize val="0"/>
        </c:dLbls>
        <c:axId val="261477320"/>
        <c:axId val="271344648"/>
      </c:scatterChart>
      <c:valAx>
        <c:axId val="261477320"/>
        <c:scaling>
          <c:orientation val="minMax"/>
          <c:max val="6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1344648"/>
        <c:crosses val="autoZero"/>
        <c:crossBetween val="midCat"/>
      </c:valAx>
      <c:valAx>
        <c:axId val="271344648"/>
        <c:scaling>
          <c:orientation val="minMax"/>
          <c:max val="10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477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4B-4BE0-BE3B-F4A4E0D4889D}"/>
                </c:ext>
                <c:ext xmlns:c15="http://schemas.microsoft.com/office/drawing/2012/chart" uri="{CE6537A1-D6FC-4f65-9D91-7224C49458BB}">
                  <c15:layout/>
                  <c15:dlblFieldTable>
                    <c15:dlblFTEntry>
                      <c15:txfldGUID>{FF7E1BCC-4445-4682-8B82-B69FDF885B6D}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4B-4BE0-BE3B-F4A4E0D4889D}"/>
                </c:ext>
                <c:ext xmlns:c15="http://schemas.microsoft.com/office/drawing/2012/chart" uri="{CE6537A1-D6FC-4f65-9D91-7224C49458BB}">
                  <c15:dlblFieldTable>
                    <c15:dlblFTEntry>
                      <c15:txfldGUID>{87CDFE31-FB18-42A6-B63B-40925B2F45E3}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4B-4BE0-BE3B-F4A4E0D4889D}"/>
                </c:ext>
                <c:ext xmlns:c15="http://schemas.microsoft.com/office/drawing/2012/chart" uri="{CE6537A1-D6FC-4f65-9D91-7224C49458BB}">
                  <c15:dlblFieldTable>
                    <c15:dlblFTEntry>
                      <c15:txfldGUID>{322A7BBE-6D37-4243-83D7-F9282593533B}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4B-4BE0-BE3B-F4A4E0D4889D}"/>
                </c:ext>
                <c:ext xmlns:c15="http://schemas.microsoft.com/office/drawing/2012/chart" uri="{CE6537A1-D6FC-4f65-9D91-7224C49458BB}">
                  <c15:dlblFieldTable>
                    <c15:dlblFTEntry>
                      <c15:txfldGUID>{4B6E172A-A617-4708-96A6-6647219279DC}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4B-4BE0-BE3B-F4A4E0D4889D}"/>
                </c:ext>
                <c:ext xmlns:c15="http://schemas.microsoft.com/office/drawing/2012/chart" uri="{CE6537A1-D6FC-4f65-9D91-7224C49458BB}">
                  <c15:dlblFieldTable>
                    <c15:dlblFTEntry>
                      <c15:txfldGUID>{F3D13D7C-EE55-470A-AD97-45A31FA2DD5E}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4B-4BE0-BE3B-F4A4E0D4889D}"/>
                </c:ext>
                <c:ext xmlns:c15="http://schemas.microsoft.com/office/drawing/2012/chart" uri="{CE6537A1-D6FC-4f65-9D91-7224C49458BB}">
                  <c15:layout/>
                  <c15:dlblFieldTable>
                    <c15:dlblFTEntry>
                      <c15:txfldGUID>{3F97A8B7-FB88-42CC-8C5B-3B67BBC0922E}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4B-4BE0-BE3B-F4A4E0D4889D}"/>
                </c:ext>
                <c:ext xmlns:c15="http://schemas.microsoft.com/office/drawing/2012/chart" uri="{CE6537A1-D6FC-4f65-9D91-7224C49458BB}">
                  <c15:layout/>
                  <c15:dlblFieldTable>
                    <c15:dlblFTEntry>
                      <c15:txfldGUID>{CA638FD3-AAF6-4B43-87F0-DC23B8258991}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4B-4BE0-BE3B-F4A4E0D4889D}"/>
                </c:ext>
                <c:ext xmlns:c15="http://schemas.microsoft.com/office/drawing/2012/chart" uri="{CE6537A1-D6FC-4f65-9D91-7224C49458BB}">
                  <c15:layout/>
                  <c15:dlblFieldTable>
                    <c15:dlblFTEntry>
                      <c15:txfldGUID>{C2C894CA-2D9A-4176-8FD7-A5896822D293}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4B-4BE0-BE3B-F4A4E0D4889D}"/>
                </c:ext>
                <c:ext xmlns:c15="http://schemas.microsoft.com/office/drawing/2012/chart" uri="{CE6537A1-D6FC-4f65-9D91-7224C49458BB}">
                  <c15:layout/>
                  <c15:dlblFieldTable>
                    <c15:dlblFTEntry>
                      <c15:txfldGUID>{36285172-A146-415D-B9CA-1B1DF4C5CE3C}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14.4</c:v>
                </c:pt>
                <c:pt idx="16">
                  <c:v>15.2</c:v>
                </c:pt>
                <c:pt idx="24">
                  <c:v>15.9</c:v>
                </c:pt>
                <c:pt idx="32">
                  <c:v>16.100000000000001</c:v>
                </c:pt>
              </c:numCache>
            </c:numRef>
          </c:xVal>
          <c:yVal>
            <c:numRef>
              <c:f>公会計指標分析・財政指標組合せ分析表!$BP$73:$DC$73</c:f>
              <c:numCache>
                <c:formatCode>#,##0.0;"▲ "#,##0.0</c:formatCode>
                <c:ptCount val="40"/>
                <c:pt idx="0">
                  <c:v>112.9</c:v>
                </c:pt>
                <c:pt idx="8">
                  <c:v>101.9</c:v>
                </c:pt>
                <c:pt idx="16">
                  <c:v>91.5</c:v>
                </c:pt>
                <c:pt idx="24">
                  <c:v>87.2</c:v>
                </c:pt>
                <c:pt idx="32">
                  <c:v>78.599999999999994</c:v>
                </c:pt>
              </c:numCache>
            </c:numRef>
          </c:yVal>
          <c:smooth val="0"/>
          <c:extLst xmlns:c16r2="http://schemas.microsoft.com/office/drawing/2015/06/chart">
            <c:ext xmlns:c16="http://schemas.microsoft.com/office/drawing/2014/chart" uri="{C3380CC4-5D6E-409C-BE32-E72D297353CC}">
              <c16:uniqueId val="{00000009-364B-4BE0-BE3B-F4A4E0D488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4B-4BE0-BE3B-F4A4E0D4889D}"/>
                </c:ext>
                <c:ext xmlns:c15="http://schemas.microsoft.com/office/drawing/2012/chart" uri="{CE6537A1-D6FC-4f65-9D91-7224C49458BB}">
                  <c15:layout/>
                  <c15:dlblFieldTable>
                    <c15:dlblFTEntry>
                      <c15:txfldGUID>{6F0015C6-6200-423D-9923-502A0CF091C8}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4B-4BE0-BE3B-F4A4E0D4889D}"/>
                </c:ext>
                <c:ext xmlns:c15="http://schemas.microsoft.com/office/drawing/2012/chart" uri="{CE6537A1-D6FC-4f65-9D91-7224C49458BB}">
                  <c15:dlblFieldTable>
                    <c15:dlblFTEntry>
                      <c15:txfldGUID>{0F8E7D4C-5827-4B1F-959A-96F1FDE9716C}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4B-4BE0-BE3B-F4A4E0D4889D}"/>
                </c:ext>
                <c:ext xmlns:c15="http://schemas.microsoft.com/office/drawing/2012/chart" uri="{CE6537A1-D6FC-4f65-9D91-7224C49458BB}">
                  <c15:dlblFieldTable>
                    <c15:dlblFTEntry>
                      <c15:txfldGUID>{8BE4A792-3A2E-435D-87C8-5292496E4E7B}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4B-4BE0-BE3B-F4A4E0D4889D}"/>
                </c:ext>
                <c:ext xmlns:c15="http://schemas.microsoft.com/office/drawing/2012/chart" uri="{CE6537A1-D6FC-4f65-9D91-7224C49458BB}">
                  <c15:dlblFieldTable>
                    <c15:dlblFTEntry>
                      <c15:txfldGUID>{F5191E89-0C40-4AE6-B630-23CD2F68ABBD}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4B-4BE0-BE3B-F4A4E0D4889D}"/>
                </c:ext>
                <c:ext xmlns:c15="http://schemas.microsoft.com/office/drawing/2012/chart" uri="{CE6537A1-D6FC-4f65-9D91-7224C49458BB}">
                  <c15:dlblFieldTable>
                    <c15:dlblFTEntry>
                      <c15:txfldGUID>{5E72DFFA-6405-4AA0-9920-9652303648D2}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4B-4BE0-BE3B-F4A4E0D4889D}"/>
                </c:ext>
                <c:ext xmlns:c15="http://schemas.microsoft.com/office/drawing/2012/chart" uri="{CE6537A1-D6FC-4f65-9D91-7224C49458BB}">
                  <c15:layout/>
                  <c15:dlblFieldTable>
                    <c15:dlblFTEntry>
                      <c15:txfldGUID>{EEDDCD5D-9C16-420D-9915-EB47B290572A}</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4B-4BE0-BE3B-F4A4E0D4889D}"/>
                </c:ext>
                <c:ext xmlns:c15="http://schemas.microsoft.com/office/drawing/2012/chart" uri="{CE6537A1-D6FC-4f65-9D91-7224C49458BB}">
                  <c15:layout/>
                  <c15:dlblFieldTable>
                    <c15:dlblFTEntry>
                      <c15:txfldGUID>{73760B7D-44B4-442E-93AF-886A383DFA91}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4B-4BE0-BE3B-F4A4E0D4889D}"/>
                </c:ext>
                <c:ext xmlns:c15="http://schemas.microsoft.com/office/drawing/2012/chart" uri="{CE6537A1-D6FC-4f65-9D91-7224C49458BB}">
                  <c15:layout/>
                  <c15:dlblFieldTable>
                    <c15:dlblFTEntry>
                      <c15:txfldGUID>{A815E4B9-49FC-4903-AF66-F7C49B697DB5}</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4B-4BE0-BE3B-F4A4E0D4889D}"/>
                </c:ext>
                <c:ext xmlns:c15="http://schemas.microsoft.com/office/drawing/2012/chart" uri="{CE6537A1-D6FC-4f65-9D91-7224C49458BB}">
                  <c15:layout/>
                  <c15:dlblFieldTable>
                    <c15:dlblFTEntry>
                      <c15:txfldGUID>{46E5728C-1079-4BF6-9740-9CE68708F520}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xmlns:c16r2="http://schemas.microsoft.com/office/drawing/2015/06/chart">
            <c:ext xmlns:c16="http://schemas.microsoft.com/office/drawing/2014/chart" uri="{C3380CC4-5D6E-409C-BE32-E72D297353CC}">
              <c16:uniqueId val="{00000013-364B-4BE0-BE3B-F4A4E0D4889D}"/>
            </c:ext>
          </c:extLst>
        </c:ser>
        <c:dLbls>
          <c:showLegendKey val="0"/>
          <c:showVal val="1"/>
          <c:showCatName val="0"/>
          <c:showSerName val="0"/>
          <c:showPercent val="0"/>
          <c:showBubbleSize val="0"/>
        </c:dLbls>
        <c:axId val="271345432"/>
        <c:axId val="271345824"/>
      </c:scatterChart>
      <c:valAx>
        <c:axId val="271345432"/>
        <c:scaling>
          <c:orientation val="minMax"/>
          <c:max val="16.7"/>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1345824"/>
        <c:crosses val="autoZero"/>
        <c:crossBetween val="midCat"/>
      </c:valAx>
      <c:valAx>
        <c:axId val="271345824"/>
        <c:scaling>
          <c:orientation val="minMax"/>
          <c:max val="12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1345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元利償還金については、合併特例事業債などの元利償還金が減となったことに伴い減となった。</a:t>
          </a:r>
        </a:p>
        <a:p>
          <a:r>
            <a:rPr kumimoji="1" lang="ja-JP" altLang="en-US" sz="1400">
              <a:latin typeface="ＭＳ ゴシック" pitchFamily="49" charset="-128"/>
              <a:ea typeface="ＭＳ ゴシック" pitchFamily="49" charset="-128"/>
            </a:rPr>
            <a:t>　今後も庁舎建設事業や文化複合施設建設事業等の大型事業に伴う公債費の増加が見込まれることから、実質公債費比率も高い水準になると見込まれる。このため、事業の優先順位付け等絞り込みを徹底し、国費等の財源確保を第一に、地方債を活用する際は、財政措置の有利な地方債の活用等により、実質公債費比率の増加を抑制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本年度は過疎対策事業債や合併特例事業債など計１，４８２百万円を発行し、元金償還額が２，４３３万円であったことから、一般会計等に係る地方債残高が９５１百万円減少し、２５，４８２百万円になった。</a:t>
          </a:r>
        </a:p>
        <a:p>
          <a:r>
            <a:rPr kumimoji="1" lang="ja-JP" altLang="en-US" sz="1350">
              <a:latin typeface="ＭＳ ゴシック" pitchFamily="49" charset="-128"/>
              <a:ea typeface="ＭＳ ゴシック" pitchFamily="49" charset="-128"/>
            </a:rPr>
            <a:t>　充当可能財源のうち基金については、事業完了に伴い、庁舎建設基金を全額取崩したことなどから減となり、基準財政需要額算入見込額についても、地方債残高の減と比較し、過疎対策事業債など普通交付税の参入率が高い有利な地方債を活用していることから、減少幅は小幅となった。</a:t>
          </a:r>
        </a:p>
        <a:p>
          <a:r>
            <a:rPr kumimoji="1" lang="ja-JP" altLang="en-US" sz="1350">
              <a:latin typeface="ＭＳ ゴシック" pitchFamily="49" charset="-128"/>
              <a:ea typeface="ＭＳ ゴシック" pitchFamily="49" charset="-128"/>
            </a:rPr>
            <a:t>　今後も大型事業の実施により地方債残高が増加する見込みであるため、事業の優先順位付け等絞り込みを徹底し、国費等の財源確保を第一に、地方債を活用する際は、財政措置の有利な地方債を活用するなど、将来負担比率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和歌山県新宮市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基金全体では、本年度において、事業完了に伴う庁舎建設基金の全額取崩を行ったことなどから、全体で４２４百万円の減となった。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今後も、各基金の目的に応じた積立、取崩を行っていく。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　　：旧市町の連帯強化、地域振興等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　　　：長寿、福祉社会の実現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熊野川関連施設整備基金：新宮市の文化、スポーツ施設整備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蜂伏団地共同汚水処理施設基金：蜂伏汚水処理施設の健全運営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平成２９年度は、庁舎建設事業の完了に伴い、庁舎建設基金の全額を取崩したことなどから、その他特定目的基金は減となった。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については、将来の退職手当の財源とするため、５千万円の積立を行い、熊野川関連施設整備基金については、新宮城跡・新宮城下町遺跡発掘調査事業に充当するため、５千万円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今後も、特定目的基金については、それぞれの目的に応じた積立、取崩を行っていく。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財政調整基金については、平成２４年度以降は庁舎建設や文化複合施設整などの大型事業に伴う公債費の増加、人口減少等を見据えた余剰金の優先的な積立を行っており、本年度は１千万円を積立を行った。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今後についても、災害への備えや現在事業を進めている文化複合施設整備などの大型事業の実施を踏まえ、収支見込みによる適切な積立を行っていく。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減債基金については、大型事業に伴う公債費の増加を見据え、その財源を確保するため、積立を行っており、本年度は５千万円の積立を行った。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今後についても、大型事業に伴う公債費の増加に備え、収支見込みによる適切な積立を行っていく。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29,358
29,148
255.23
17,088,124
16,287,521
772,059
9,365,671
25,481,848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有形固定資産減価償却率については、全体的に公共施設の老朽化が進んでおり、平成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均</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年度比で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今後、平成２９年３月に策定した「新宮市公共施設等総合管理計画」に基づいた適正な管理を行っていく必要がある。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78" name="楕円 77"/>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79" name="有形固定資産減価償却率該当値テキスト"/>
        <xdr:cNvSpPr txBox="1"/>
      </xdr:nvSpPr>
      <xdr:spPr>
        <a:xfrm>
          <a:off x="4813300" y="561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80" name="楕円 79"/>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152188</xdr:rowOff>
    </xdr:to>
    <xdr:cxnSp macro="">
      <xdr:nvCxnSpPr>
        <xdr:cNvPr id="81" name="直線コネクタ 80"/>
        <xdr:cNvCxnSpPr/>
      </xdr:nvCxnSpPr>
      <xdr:spPr>
        <a:xfrm flipV="1">
          <a:off x="4051300" y="5813002"/>
          <a:ext cx="7112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136102</xdr:rowOff>
    </xdr:from>
    <xdr:to>
      <xdr:col>15</xdr:col>
      <xdr:colOff>187325</xdr:colOff>
      <xdr:row>29</xdr:row>
      <xdr:rowOff>66252</xdr:rowOff>
    </xdr:to>
    <xdr:sp macro="" textlink="">
      <xdr:nvSpPr>
        <xdr:cNvPr id="82" name="楕円 81"/>
        <xdr:cNvSpPr/>
      </xdr:nvSpPr>
      <xdr:spPr>
        <a:xfrm>
          <a:off x="3238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15452</xdr:rowOff>
    </xdr:from>
    <xdr:to>
      <xdr:col>19</xdr:col>
      <xdr:colOff>136525</xdr:colOff>
      <xdr:row>29</xdr:row>
      <xdr:rowOff>152188</xdr:rowOff>
    </xdr:to>
    <xdr:cxnSp macro="">
      <xdr:nvCxnSpPr>
        <xdr:cNvPr id="83" name="直線コネクタ 82"/>
        <xdr:cNvCxnSpPr/>
      </xdr:nvCxnSpPr>
      <xdr:spPr>
        <a:xfrm>
          <a:off x="3289300" y="5759027"/>
          <a:ext cx="762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4"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85" name="n_2ave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86"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82779</xdr:rowOff>
    </xdr:from>
    <xdr:ext cx="405111" cy="259045"/>
    <xdr:sp macro="" textlink="">
      <xdr:nvSpPr>
        <xdr:cNvPr id="87" name="n_2mainValue有形固定資産減価償却率"/>
        <xdr:cNvSpPr txBox="1"/>
      </xdr:nvSpPr>
      <xdr:spPr>
        <a:xfrm>
          <a:off x="3086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公共施設の再配置等により地方債残高が高水準のなっていることから、債務償還可能年数は、類似団体平均比で</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今後、文化複合施設整備を控え地方債残高が横ばいに推移することが見込まれる中、国費等の財源確保を第一に、地方債を活用する際は財政措置の有利な地方債の活用等を行っていく。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21"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97720</xdr:rowOff>
    </xdr:from>
    <xdr:to>
      <xdr:col>76</xdr:col>
      <xdr:colOff>73025</xdr:colOff>
      <xdr:row>29</xdr:row>
      <xdr:rowOff>27870</xdr:rowOff>
    </xdr:to>
    <xdr:sp macro="" textlink="">
      <xdr:nvSpPr>
        <xdr:cNvPr id="128" name="楕円 127"/>
        <xdr:cNvSpPr/>
      </xdr:nvSpPr>
      <xdr:spPr>
        <a:xfrm>
          <a:off x="14744700" y="56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120597</xdr:rowOff>
    </xdr:from>
    <xdr:ext cx="340478" cy="259045"/>
    <xdr:sp macro="" textlink="">
      <xdr:nvSpPr>
        <xdr:cNvPr id="129" name="債務償還可能年数該当値テキスト"/>
        <xdr:cNvSpPr txBox="1"/>
      </xdr:nvSpPr>
      <xdr:spPr>
        <a:xfrm>
          <a:off x="14846300" y="55212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29,358
29,148
255.23
17,088,124
16,287,521
772,059
9,365,671
25,481,848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70" name="楕円 69"/>
        <xdr:cNvSpPr/>
      </xdr:nvSpPr>
      <xdr:spPr>
        <a:xfrm>
          <a:off x="4584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109237</xdr:rowOff>
    </xdr:from>
    <xdr:ext cx="405111" cy="259045"/>
    <xdr:sp macro="" textlink="">
      <xdr:nvSpPr>
        <xdr:cNvPr id="71" name="【道路】&#10;有形固定資産減価償却率該当値テキスト"/>
        <xdr:cNvSpPr txBox="1"/>
      </xdr:nvSpPr>
      <xdr:spPr>
        <a:xfrm>
          <a:off x="4673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57785</xdr:rowOff>
    </xdr:from>
    <xdr:to>
      <xdr:col>20</xdr:col>
      <xdr:colOff>38100</xdr:colOff>
      <xdr:row>35</xdr:row>
      <xdr:rowOff>159385</xdr:rowOff>
    </xdr:to>
    <xdr:sp macro="" textlink="">
      <xdr:nvSpPr>
        <xdr:cNvPr id="72" name="楕円 71"/>
        <xdr:cNvSpPr/>
      </xdr:nvSpPr>
      <xdr:spPr>
        <a:xfrm>
          <a:off x="3746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108585</xdr:rowOff>
    </xdr:from>
    <xdr:to>
      <xdr:col>24</xdr:col>
      <xdr:colOff>63500</xdr:colOff>
      <xdr:row>35</xdr:row>
      <xdr:rowOff>137160</xdr:rowOff>
    </xdr:to>
    <xdr:cxnSp macro="">
      <xdr:nvCxnSpPr>
        <xdr:cNvPr id="73" name="直線コネクタ 72"/>
        <xdr:cNvCxnSpPr/>
      </xdr:nvCxnSpPr>
      <xdr:spPr>
        <a:xfrm>
          <a:off x="3797300" y="61093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4" name="楕円 73"/>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108585</xdr:rowOff>
    </xdr:from>
    <xdr:to>
      <xdr:col>19</xdr:col>
      <xdr:colOff>177800</xdr:colOff>
      <xdr:row>35</xdr:row>
      <xdr:rowOff>133350</xdr:rowOff>
    </xdr:to>
    <xdr:cxnSp macro="">
      <xdr:nvCxnSpPr>
        <xdr:cNvPr id="75" name="直線コネクタ 74"/>
        <xdr:cNvCxnSpPr/>
      </xdr:nvCxnSpPr>
      <xdr:spPr>
        <a:xfrm flipV="1">
          <a:off x="2908300" y="61093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6"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4462</xdr:rowOff>
    </xdr:from>
    <xdr:ext cx="405111" cy="259045"/>
    <xdr:sp macro="" textlink="">
      <xdr:nvSpPr>
        <xdr:cNvPr id="78" name="n_1mainValue【道路】&#10;有形固定資産減価償却率"/>
        <xdr:cNvSpPr txBox="1"/>
      </xdr:nvSpPr>
      <xdr:spPr>
        <a:xfrm>
          <a:off x="3582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79" name="n_2main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75997</xdr:rowOff>
    </xdr:from>
    <xdr:to>
      <xdr:col>55</xdr:col>
      <xdr:colOff>50800</xdr:colOff>
      <xdr:row>41</xdr:row>
      <xdr:rowOff>6147</xdr:rowOff>
    </xdr:to>
    <xdr:sp macro="" textlink="">
      <xdr:nvSpPr>
        <xdr:cNvPr id="117" name="楕円 116"/>
        <xdr:cNvSpPr/>
      </xdr:nvSpPr>
      <xdr:spPr>
        <a:xfrm>
          <a:off x="10426700" y="69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54424</xdr:rowOff>
    </xdr:from>
    <xdr:ext cx="534377" cy="259045"/>
    <xdr:sp macro="" textlink="">
      <xdr:nvSpPr>
        <xdr:cNvPr id="118" name="【道路】&#10;一人当たり延長該当値テキスト"/>
        <xdr:cNvSpPr txBox="1"/>
      </xdr:nvSpPr>
      <xdr:spPr>
        <a:xfrm>
          <a:off x="10515600" y="6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80264</xdr:rowOff>
    </xdr:from>
    <xdr:to>
      <xdr:col>50</xdr:col>
      <xdr:colOff>165100</xdr:colOff>
      <xdr:row>41</xdr:row>
      <xdr:rowOff>10414</xdr:rowOff>
    </xdr:to>
    <xdr:sp macro="" textlink="">
      <xdr:nvSpPr>
        <xdr:cNvPr id="119" name="楕円 118"/>
        <xdr:cNvSpPr/>
      </xdr:nvSpPr>
      <xdr:spPr>
        <a:xfrm>
          <a:off x="958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126797</xdr:rowOff>
    </xdr:from>
    <xdr:to>
      <xdr:col>55</xdr:col>
      <xdr:colOff>0</xdr:colOff>
      <xdr:row>40</xdr:row>
      <xdr:rowOff>131064</xdr:rowOff>
    </xdr:to>
    <xdr:cxnSp macro="">
      <xdr:nvCxnSpPr>
        <xdr:cNvPr id="120" name="直線コネクタ 119"/>
        <xdr:cNvCxnSpPr/>
      </xdr:nvCxnSpPr>
      <xdr:spPr>
        <a:xfrm flipV="1">
          <a:off x="9639300" y="6984797"/>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84951</xdr:rowOff>
    </xdr:from>
    <xdr:to>
      <xdr:col>46</xdr:col>
      <xdr:colOff>38100</xdr:colOff>
      <xdr:row>41</xdr:row>
      <xdr:rowOff>15101</xdr:rowOff>
    </xdr:to>
    <xdr:sp macro="" textlink="">
      <xdr:nvSpPr>
        <xdr:cNvPr id="121" name="楕円 120"/>
        <xdr:cNvSpPr/>
      </xdr:nvSpPr>
      <xdr:spPr>
        <a:xfrm>
          <a:off x="8699500" y="6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131064</xdr:rowOff>
    </xdr:from>
    <xdr:to>
      <xdr:col>50</xdr:col>
      <xdr:colOff>114300</xdr:colOff>
      <xdr:row>40</xdr:row>
      <xdr:rowOff>135751</xdr:rowOff>
    </xdr:to>
    <xdr:cxnSp macro="">
      <xdr:nvCxnSpPr>
        <xdr:cNvPr id="122" name="直線コネクタ 121"/>
        <xdr:cNvCxnSpPr/>
      </xdr:nvCxnSpPr>
      <xdr:spPr>
        <a:xfrm flipV="1">
          <a:off x="8750300" y="698906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24"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1541</xdr:rowOff>
    </xdr:from>
    <xdr:ext cx="534377" cy="259045"/>
    <xdr:sp macro="" textlink="">
      <xdr:nvSpPr>
        <xdr:cNvPr id="125" name="n_1mainValue【道路】&#10;一人当たり延長"/>
        <xdr:cNvSpPr txBox="1"/>
      </xdr:nvSpPr>
      <xdr:spPr>
        <a:xfrm>
          <a:off x="9359411" y="703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6228</xdr:rowOff>
    </xdr:from>
    <xdr:ext cx="534377" cy="259045"/>
    <xdr:sp macro="" textlink="">
      <xdr:nvSpPr>
        <xdr:cNvPr id="126" name="n_2mainValue【道路】&#10;一人当たり延長"/>
        <xdr:cNvSpPr txBox="1"/>
      </xdr:nvSpPr>
      <xdr:spPr>
        <a:xfrm>
          <a:off x="8483111" y="70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54"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47498</xdr:rowOff>
    </xdr:from>
    <xdr:to>
      <xdr:col>24</xdr:col>
      <xdr:colOff>114300</xdr:colOff>
      <xdr:row>57</xdr:row>
      <xdr:rowOff>149098</xdr:rowOff>
    </xdr:to>
    <xdr:sp macro="" textlink="">
      <xdr:nvSpPr>
        <xdr:cNvPr id="163" name="楕円 162"/>
        <xdr:cNvSpPr/>
      </xdr:nvSpPr>
      <xdr:spPr>
        <a:xfrm>
          <a:off x="45847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70375</xdr:rowOff>
    </xdr:from>
    <xdr:ext cx="405111" cy="259045"/>
    <xdr:sp macro="" textlink="">
      <xdr:nvSpPr>
        <xdr:cNvPr id="164" name="【橋りょう・トンネル】&#10;有形固定資産減価償却率該当値テキスト"/>
        <xdr:cNvSpPr txBox="1"/>
      </xdr:nvSpPr>
      <xdr:spPr>
        <a:xfrm>
          <a:off x="4673600" y="967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65" name="楕円 164"/>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98298</xdr:rowOff>
    </xdr:from>
    <xdr:to>
      <xdr:col>24</xdr:col>
      <xdr:colOff>63500</xdr:colOff>
      <xdr:row>57</xdr:row>
      <xdr:rowOff>114300</xdr:rowOff>
    </xdr:to>
    <xdr:cxnSp macro="">
      <xdr:nvCxnSpPr>
        <xdr:cNvPr id="166" name="直線コネクタ 165"/>
        <xdr:cNvCxnSpPr/>
      </xdr:nvCxnSpPr>
      <xdr:spPr>
        <a:xfrm flipV="1">
          <a:off x="3797300" y="987094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67" name="楕円 166"/>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148590</xdr:rowOff>
    </xdr:to>
    <xdr:cxnSp macro="">
      <xdr:nvCxnSpPr>
        <xdr:cNvPr id="168" name="直線コネクタ 167"/>
        <xdr:cNvCxnSpPr/>
      </xdr:nvCxnSpPr>
      <xdr:spPr>
        <a:xfrm flipV="1">
          <a:off x="2908300" y="9886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73931</xdr:rowOff>
    </xdr:from>
    <xdr:ext cx="405111" cy="259045"/>
    <xdr:sp macro="" textlink="">
      <xdr:nvSpPr>
        <xdr:cNvPr id="169" name="n_1aveValue【橋りょう・トンネル】&#10;有形固定資産減価償却率"/>
        <xdr:cNvSpPr txBox="1"/>
      </xdr:nvSpPr>
      <xdr:spPr>
        <a:xfrm>
          <a:off x="3582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124223</xdr:rowOff>
    </xdr:from>
    <xdr:ext cx="405111" cy="259045"/>
    <xdr:sp macro="" textlink="">
      <xdr:nvSpPr>
        <xdr:cNvPr id="170" name="n_2aveValue【橋りょう・トンネル】&#10;有形固定資産減価償却率"/>
        <xdr:cNvSpPr txBox="1"/>
      </xdr:nvSpPr>
      <xdr:spPr>
        <a:xfrm>
          <a:off x="2705744"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10177</xdr:rowOff>
    </xdr:from>
    <xdr:ext cx="405111" cy="259045"/>
    <xdr:sp macro="" textlink="">
      <xdr:nvSpPr>
        <xdr:cNvPr id="171" name="n_1mainValue【橋りょう・トンネ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72"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26630</xdr:rowOff>
    </xdr:from>
    <xdr:ext cx="599010" cy="259045"/>
    <xdr:sp macro="" textlink="">
      <xdr:nvSpPr>
        <xdr:cNvPr id="201" name="【橋りょう・トンネル】&#10;一人当たり有形固定資産（償却資産）額平均値テキスト"/>
        <xdr:cNvSpPr txBox="1"/>
      </xdr:nvSpPr>
      <xdr:spPr>
        <a:xfrm>
          <a:off x="10515600" y="10313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51588</xdr:rowOff>
    </xdr:from>
    <xdr:to>
      <xdr:col>55</xdr:col>
      <xdr:colOff>50800</xdr:colOff>
      <xdr:row>61</xdr:row>
      <xdr:rowOff>153188</xdr:rowOff>
    </xdr:to>
    <xdr:sp macro="" textlink="">
      <xdr:nvSpPr>
        <xdr:cNvPr id="210" name="楕円 209"/>
        <xdr:cNvSpPr/>
      </xdr:nvSpPr>
      <xdr:spPr>
        <a:xfrm>
          <a:off x="10426700" y="105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30015</xdr:rowOff>
    </xdr:from>
    <xdr:ext cx="599010" cy="259045"/>
    <xdr:sp macro="" textlink="">
      <xdr:nvSpPr>
        <xdr:cNvPr id="211" name="【橋りょう・トンネル】&#10;一人当たり有形固定資産（償却資産）額該当値テキスト"/>
        <xdr:cNvSpPr txBox="1"/>
      </xdr:nvSpPr>
      <xdr:spPr>
        <a:xfrm>
          <a:off x="10515600" y="1048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65605</xdr:rowOff>
    </xdr:from>
    <xdr:to>
      <xdr:col>50</xdr:col>
      <xdr:colOff>165100</xdr:colOff>
      <xdr:row>61</xdr:row>
      <xdr:rowOff>167205</xdr:rowOff>
    </xdr:to>
    <xdr:sp macro="" textlink="">
      <xdr:nvSpPr>
        <xdr:cNvPr id="212" name="楕円 211"/>
        <xdr:cNvSpPr/>
      </xdr:nvSpPr>
      <xdr:spPr>
        <a:xfrm>
          <a:off x="9588500" y="105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102388</xdr:rowOff>
    </xdr:from>
    <xdr:to>
      <xdr:col>55</xdr:col>
      <xdr:colOff>0</xdr:colOff>
      <xdr:row>61</xdr:row>
      <xdr:rowOff>116405</xdr:rowOff>
    </xdr:to>
    <xdr:cxnSp macro="">
      <xdr:nvCxnSpPr>
        <xdr:cNvPr id="213" name="直線コネクタ 212"/>
        <xdr:cNvCxnSpPr/>
      </xdr:nvCxnSpPr>
      <xdr:spPr>
        <a:xfrm flipV="1">
          <a:off x="9639300" y="10560838"/>
          <a:ext cx="8382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74502</xdr:rowOff>
    </xdr:from>
    <xdr:to>
      <xdr:col>46</xdr:col>
      <xdr:colOff>38100</xdr:colOff>
      <xdr:row>62</xdr:row>
      <xdr:rowOff>4652</xdr:rowOff>
    </xdr:to>
    <xdr:sp macro="" textlink="">
      <xdr:nvSpPr>
        <xdr:cNvPr id="214" name="楕円 213"/>
        <xdr:cNvSpPr/>
      </xdr:nvSpPr>
      <xdr:spPr>
        <a:xfrm>
          <a:off x="8699500" y="105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116405</xdr:rowOff>
    </xdr:from>
    <xdr:to>
      <xdr:col>50</xdr:col>
      <xdr:colOff>114300</xdr:colOff>
      <xdr:row>61</xdr:row>
      <xdr:rowOff>125302</xdr:rowOff>
    </xdr:to>
    <xdr:cxnSp macro="">
      <xdr:nvCxnSpPr>
        <xdr:cNvPr id="215" name="直線コネクタ 214"/>
        <xdr:cNvCxnSpPr/>
      </xdr:nvCxnSpPr>
      <xdr:spPr>
        <a:xfrm flipV="1">
          <a:off x="8750300" y="10574855"/>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16"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17"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158332</xdr:rowOff>
    </xdr:from>
    <xdr:ext cx="599010" cy="259045"/>
    <xdr:sp macro="" textlink="">
      <xdr:nvSpPr>
        <xdr:cNvPr id="218" name="n_1mainValue【橋りょう・トンネル】&#10;一人当たり有形固定資産（償却資産）額"/>
        <xdr:cNvSpPr txBox="1"/>
      </xdr:nvSpPr>
      <xdr:spPr>
        <a:xfrm>
          <a:off x="9327095" y="106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167229</xdr:rowOff>
    </xdr:from>
    <xdr:ext cx="599010" cy="259045"/>
    <xdr:sp macro="" textlink="">
      <xdr:nvSpPr>
        <xdr:cNvPr id="219" name="n_2mainValue【橋りょう・トンネル】&#10;一人当たり有形固定資産（償却資産）額"/>
        <xdr:cNvSpPr txBox="1"/>
      </xdr:nvSpPr>
      <xdr:spPr>
        <a:xfrm>
          <a:off x="8450795" y="1062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49"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114936</xdr:rowOff>
    </xdr:from>
    <xdr:to>
      <xdr:col>24</xdr:col>
      <xdr:colOff>114300</xdr:colOff>
      <xdr:row>79</xdr:row>
      <xdr:rowOff>45086</xdr:rowOff>
    </xdr:to>
    <xdr:sp macro="" textlink="">
      <xdr:nvSpPr>
        <xdr:cNvPr id="258" name="楕円 257"/>
        <xdr:cNvSpPr/>
      </xdr:nvSpPr>
      <xdr:spPr>
        <a:xfrm>
          <a:off x="4584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137813</xdr:rowOff>
    </xdr:from>
    <xdr:ext cx="405111" cy="259045"/>
    <xdr:sp macro="" textlink="">
      <xdr:nvSpPr>
        <xdr:cNvPr id="259" name="【公営住宅】&#10;有形固定資産減価償却率該当値テキスト"/>
        <xdr:cNvSpPr txBox="1"/>
      </xdr:nvSpPr>
      <xdr:spPr>
        <a:xfrm>
          <a:off x="4673600"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143511</xdr:rowOff>
    </xdr:from>
    <xdr:to>
      <xdr:col>20</xdr:col>
      <xdr:colOff>38100</xdr:colOff>
      <xdr:row>79</xdr:row>
      <xdr:rowOff>73661</xdr:rowOff>
    </xdr:to>
    <xdr:sp macro="" textlink="">
      <xdr:nvSpPr>
        <xdr:cNvPr id="260" name="楕円 259"/>
        <xdr:cNvSpPr/>
      </xdr:nvSpPr>
      <xdr:spPr>
        <a:xfrm>
          <a:off x="3746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165736</xdr:rowOff>
    </xdr:from>
    <xdr:to>
      <xdr:col>24</xdr:col>
      <xdr:colOff>63500</xdr:colOff>
      <xdr:row>79</xdr:row>
      <xdr:rowOff>22861</xdr:rowOff>
    </xdr:to>
    <xdr:cxnSp macro="">
      <xdr:nvCxnSpPr>
        <xdr:cNvPr id="261" name="直線コネクタ 260"/>
        <xdr:cNvCxnSpPr/>
      </xdr:nvCxnSpPr>
      <xdr:spPr>
        <a:xfrm flipV="1">
          <a:off x="3797300" y="135388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636</xdr:rowOff>
    </xdr:from>
    <xdr:to>
      <xdr:col>15</xdr:col>
      <xdr:colOff>101600</xdr:colOff>
      <xdr:row>79</xdr:row>
      <xdr:rowOff>102236</xdr:rowOff>
    </xdr:to>
    <xdr:sp macro="" textlink="">
      <xdr:nvSpPr>
        <xdr:cNvPr id="262" name="楕円 261"/>
        <xdr:cNvSpPr/>
      </xdr:nvSpPr>
      <xdr:spPr>
        <a:xfrm>
          <a:off x="2857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22861</xdr:rowOff>
    </xdr:from>
    <xdr:to>
      <xdr:col>19</xdr:col>
      <xdr:colOff>177800</xdr:colOff>
      <xdr:row>79</xdr:row>
      <xdr:rowOff>51436</xdr:rowOff>
    </xdr:to>
    <xdr:cxnSp macro="">
      <xdr:nvCxnSpPr>
        <xdr:cNvPr id="263" name="直線コネクタ 262"/>
        <xdr:cNvCxnSpPr/>
      </xdr:nvCxnSpPr>
      <xdr:spPr>
        <a:xfrm flipV="1">
          <a:off x="2908300" y="13567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64"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65" name="n_2aveValue【公営住宅】&#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90188</xdr:rowOff>
    </xdr:from>
    <xdr:ext cx="405111" cy="259045"/>
    <xdr:sp macro="" textlink="">
      <xdr:nvSpPr>
        <xdr:cNvPr id="266" name="n_1mainValue【公営住宅】&#10;有形固定資産減価償却率"/>
        <xdr:cNvSpPr txBox="1"/>
      </xdr:nvSpPr>
      <xdr:spPr>
        <a:xfrm>
          <a:off x="35820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118763</xdr:rowOff>
    </xdr:from>
    <xdr:ext cx="405111" cy="259045"/>
    <xdr:sp macro="" textlink="">
      <xdr:nvSpPr>
        <xdr:cNvPr id="267" name="n_2mainValue【公営住宅】&#10;有形固定資産減価償却率"/>
        <xdr:cNvSpPr txBox="1"/>
      </xdr:nvSpPr>
      <xdr:spPr>
        <a:xfrm>
          <a:off x="2705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122265</xdr:rowOff>
    </xdr:from>
    <xdr:to>
      <xdr:col>55</xdr:col>
      <xdr:colOff>50800</xdr:colOff>
      <xdr:row>86</xdr:row>
      <xdr:rowOff>52415</xdr:rowOff>
    </xdr:to>
    <xdr:sp macro="" textlink="">
      <xdr:nvSpPr>
        <xdr:cNvPr id="303" name="楕円 302"/>
        <xdr:cNvSpPr/>
      </xdr:nvSpPr>
      <xdr:spPr>
        <a:xfrm>
          <a:off x="10426700" y="1469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80918</xdr:rowOff>
    </xdr:from>
    <xdr:ext cx="469744" cy="259045"/>
    <xdr:sp macro="" textlink="">
      <xdr:nvSpPr>
        <xdr:cNvPr id="304" name="【公営住宅】&#10;一人当たり面積該当値テキスト"/>
        <xdr:cNvSpPr txBox="1"/>
      </xdr:nvSpPr>
      <xdr:spPr>
        <a:xfrm>
          <a:off x="10515600" y="1465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122882</xdr:rowOff>
    </xdr:from>
    <xdr:to>
      <xdr:col>50</xdr:col>
      <xdr:colOff>165100</xdr:colOff>
      <xdr:row>86</xdr:row>
      <xdr:rowOff>53032</xdr:rowOff>
    </xdr:to>
    <xdr:sp macro="" textlink="">
      <xdr:nvSpPr>
        <xdr:cNvPr id="305" name="楕円 304"/>
        <xdr:cNvSpPr/>
      </xdr:nvSpPr>
      <xdr:spPr>
        <a:xfrm>
          <a:off x="9588500" y="146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1615</xdr:rowOff>
    </xdr:from>
    <xdr:to>
      <xdr:col>55</xdr:col>
      <xdr:colOff>0</xdr:colOff>
      <xdr:row>86</xdr:row>
      <xdr:rowOff>2232</xdr:rowOff>
    </xdr:to>
    <xdr:cxnSp macro="">
      <xdr:nvCxnSpPr>
        <xdr:cNvPr id="306" name="直線コネクタ 305"/>
        <xdr:cNvCxnSpPr/>
      </xdr:nvCxnSpPr>
      <xdr:spPr>
        <a:xfrm flipV="1">
          <a:off x="9639300" y="14746315"/>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123546</xdr:rowOff>
    </xdr:from>
    <xdr:to>
      <xdr:col>46</xdr:col>
      <xdr:colOff>38100</xdr:colOff>
      <xdr:row>86</xdr:row>
      <xdr:rowOff>53696</xdr:rowOff>
    </xdr:to>
    <xdr:sp macro="" textlink="">
      <xdr:nvSpPr>
        <xdr:cNvPr id="307" name="楕円 306"/>
        <xdr:cNvSpPr/>
      </xdr:nvSpPr>
      <xdr:spPr>
        <a:xfrm>
          <a:off x="8699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2232</xdr:rowOff>
    </xdr:from>
    <xdr:to>
      <xdr:col>50</xdr:col>
      <xdr:colOff>114300</xdr:colOff>
      <xdr:row>86</xdr:row>
      <xdr:rowOff>2896</xdr:rowOff>
    </xdr:to>
    <xdr:cxnSp macro="">
      <xdr:nvCxnSpPr>
        <xdr:cNvPr id="308" name="直線コネクタ 307"/>
        <xdr:cNvCxnSpPr/>
      </xdr:nvCxnSpPr>
      <xdr:spPr>
        <a:xfrm flipV="1">
          <a:off x="8750300" y="14746932"/>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44159</xdr:rowOff>
    </xdr:from>
    <xdr:ext cx="469744" cy="259045"/>
    <xdr:sp macro="" textlink="">
      <xdr:nvSpPr>
        <xdr:cNvPr id="311" name="n_1mainValue【公営住宅】&#10;一人当たり面積"/>
        <xdr:cNvSpPr txBox="1"/>
      </xdr:nvSpPr>
      <xdr:spPr>
        <a:xfrm>
          <a:off x="9391727" y="147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44823</xdr:rowOff>
    </xdr:from>
    <xdr:ext cx="469744" cy="259045"/>
    <xdr:sp macro="" textlink="">
      <xdr:nvSpPr>
        <xdr:cNvPr id="312" name="n_2mainValue【公営住宅】&#10;一人当たり面積"/>
        <xdr:cNvSpPr txBox="1"/>
      </xdr:nvSpPr>
      <xdr:spPr>
        <a:xfrm>
          <a:off x="8515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38" name="直線コネクタ 337"/>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39"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40" name="直線コネクタ 339"/>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1"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2" name="直線コネクタ 34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38479</xdr:rowOff>
    </xdr:from>
    <xdr:ext cx="405111" cy="259045"/>
    <xdr:sp macro="" textlink="">
      <xdr:nvSpPr>
        <xdr:cNvPr id="343" name="【港湾・漁港】&#10;有形固定資産減価償却率平均値テキスト"/>
        <xdr:cNvSpPr txBox="1"/>
      </xdr:nvSpPr>
      <xdr:spPr>
        <a:xfrm>
          <a:off x="46736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44" name="フローチャート: 判断 343"/>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45" name="フローチャート: 判断 344"/>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46" name="フローチャート: 判断 345"/>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7438</xdr:rowOff>
    </xdr:from>
    <xdr:to>
      <xdr:col>24</xdr:col>
      <xdr:colOff>114300</xdr:colOff>
      <xdr:row>106</xdr:row>
      <xdr:rowOff>109038</xdr:rowOff>
    </xdr:to>
    <xdr:sp macro="" textlink="">
      <xdr:nvSpPr>
        <xdr:cNvPr id="352" name="楕円 351"/>
        <xdr:cNvSpPr/>
      </xdr:nvSpPr>
      <xdr:spPr>
        <a:xfrm>
          <a:off x="4584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157315</xdr:rowOff>
    </xdr:from>
    <xdr:ext cx="405111" cy="259045"/>
    <xdr:sp macro="" textlink="">
      <xdr:nvSpPr>
        <xdr:cNvPr id="353" name="【港湾・漁港】&#10;有形固定資産減価償却率該当値テキスト"/>
        <xdr:cNvSpPr txBox="1"/>
      </xdr:nvSpPr>
      <xdr:spPr>
        <a:xfrm>
          <a:off x="4673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43362</xdr:rowOff>
    </xdr:from>
    <xdr:to>
      <xdr:col>20</xdr:col>
      <xdr:colOff>38100</xdr:colOff>
      <xdr:row>106</xdr:row>
      <xdr:rowOff>144962</xdr:rowOff>
    </xdr:to>
    <xdr:sp macro="" textlink="">
      <xdr:nvSpPr>
        <xdr:cNvPr id="354" name="楕円 353"/>
        <xdr:cNvSpPr/>
      </xdr:nvSpPr>
      <xdr:spPr>
        <a:xfrm>
          <a:off x="3746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58238</xdr:rowOff>
    </xdr:from>
    <xdr:to>
      <xdr:col>24</xdr:col>
      <xdr:colOff>63500</xdr:colOff>
      <xdr:row>106</xdr:row>
      <xdr:rowOff>94162</xdr:rowOff>
    </xdr:to>
    <xdr:cxnSp macro="">
      <xdr:nvCxnSpPr>
        <xdr:cNvPr id="355" name="直線コネクタ 354"/>
        <xdr:cNvCxnSpPr/>
      </xdr:nvCxnSpPr>
      <xdr:spPr>
        <a:xfrm flipV="1">
          <a:off x="3797300" y="182319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79284</xdr:rowOff>
    </xdr:from>
    <xdr:to>
      <xdr:col>15</xdr:col>
      <xdr:colOff>101600</xdr:colOff>
      <xdr:row>107</xdr:row>
      <xdr:rowOff>9434</xdr:rowOff>
    </xdr:to>
    <xdr:sp macro="" textlink="">
      <xdr:nvSpPr>
        <xdr:cNvPr id="356" name="楕円 355"/>
        <xdr:cNvSpPr/>
      </xdr:nvSpPr>
      <xdr:spPr>
        <a:xfrm>
          <a:off x="2857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94162</xdr:rowOff>
    </xdr:from>
    <xdr:to>
      <xdr:col>19</xdr:col>
      <xdr:colOff>177800</xdr:colOff>
      <xdr:row>106</xdr:row>
      <xdr:rowOff>130084</xdr:rowOff>
    </xdr:to>
    <xdr:cxnSp macro="">
      <xdr:nvCxnSpPr>
        <xdr:cNvPr id="357" name="直線コネクタ 356"/>
        <xdr:cNvCxnSpPr/>
      </xdr:nvCxnSpPr>
      <xdr:spPr>
        <a:xfrm flipV="1">
          <a:off x="2908300" y="18267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158222</xdr:rowOff>
    </xdr:from>
    <xdr:ext cx="405111" cy="259045"/>
    <xdr:sp macro="" textlink="">
      <xdr:nvSpPr>
        <xdr:cNvPr id="358" name="n_1aveValue【港湾・漁港】&#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359" name="n_2aveValue【港湾・漁港】&#10;有形固定資産減価償却率"/>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136089</xdr:rowOff>
    </xdr:from>
    <xdr:ext cx="405111" cy="259045"/>
    <xdr:sp macro="" textlink="">
      <xdr:nvSpPr>
        <xdr:cNvPr id="360" name="n_1mainValue【港湾・漁港】&#10;有形固定資産減価償却率"/>
        <xdr:cNvSpPr txBox="1"/>
      </xdr:nvSpPr>
      <xdr:spPr>
        <a:xfrm>
          <a:off x="3582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561</xdr:rowOff>
    </xdr:from>
    <xdr:ext cx="405111" cy="259045"/>
    <xdr:sp macro="" textlink="">
      <xdr:nvSpPr>
        <xdr:cNvPr id="361" name="n_2mainValue【港湾・漁港】&#10;有形固定資産減価償却率"/>
        <xdr:cNvSpPr txBox="1"/>
      </xdr:nvSpPr>
      <xdr:spPr>
        <a:xfrm>
          <a:off x="2705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2" name="直線コネクタ 37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3" name="テキスト ボックス 37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4" name="直線コネクタ 37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5" name="テキスト ボックス 37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6" name="直線コネクタ 37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7" name="テキスト ボックス 37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8" name="直線コネクタ 37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9" name="テキスト ボックス 37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0" name="直線コネクタ 37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1" name="テキスト ボックス 38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2" name="直線コネクタ 38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3" name="テキスト ボックス 38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5" name="テキスト ボックス 38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87" name="直線コネクタ 386"/>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88"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89" name="直線コネクタ 388"/>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90"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91" name="直線コネクタ 390"/>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52829</xdr:rowOff>
    </xdr:from>
    <xdr:ext cx="599010" cy="259045"/>
    <xdr:sp macro="" textlink="">
      <xdr:nvSpPr>
        <xdr:cNvPr id="392" name="【港湾・漁港】&#10;一人当たり有形固定資産（償却資産）額平均値テキスト"/>
        <xdr:cNvSpPr txBox="1"/>
      </xdr:nvSpPr>
      <xdr:spPr>
        <a:xfrm>
          <a:off x="10515600" y="18055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93" name="フローチャート: 判断 392"/>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94" name="フローチャート: 判断 393"/>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95" name="フローチャート: 判断 394"/>
        <xdr:cNvSpPr/>
      </xdr:nvSpPr>
      <xdr:spPr>
        <a:xfrm>
          <a:off x="8699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100217</xdr:rowOff>
    </xdr:from>
    <xdr:to>
      <xdr:col>55</xdr:col>
      <xdr:colOff>50800</xdr:colOff>
      <xdr:row>109</xdr:row>
      <xdr:rowOff>30367</xdr:rowOff>
    </xdr:to>
    <xdr:sp macro="" textlink="">
      <xdr:nvSpPr>
        <xdr:cNvPr id="401" name="楕円 400"/>
        <xdr:cNvSpPr/>
      </xdr:nvSpPr>
      <xdr:spPr>
        <a:xfrm>
          <a:off x="10426700" y="186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15144</xdr:rowOff>
    </xdr:from>
    <xdr:ext cx="534377" cy="259045"/>
    <xdr:sp macro="" textlink="">
      <xdr:nvSpPr>
        <xdr:cNvPr id="402" name="【港湾・漁港】&#10;一人当たり有形固定資産（償却資産）額該当値テキスト"/>
        <xdr:cNvSpPr txBox="1"/>
      </xdr:nvSpPr>
      <xdr:spPr>
        <a:xfrm>
          <a:off x="10515600" y="185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101155</xdr:rowOff>
    </xdr:from>
    <xdr:to>
      <xdr:col>50</xdr:col>
      <xdr:colOff>165100</xdr:colOff>
      <xdr:row>109</xdr:row>
      <xdr:rowOff>31305</xdr:rowOff>
    </xdr:to>
    <xdr:sp macro="" textlink="">
      <xdr:nvSpPr>
        <xdr:cNvPr id="403" name="楕円 402"/>
        <xdr:cNvSpPr/>
      </xdr:nvSpPr>
      <xdr:spPr>
        <a:xfrm>
          <a:off x="9588500" y="186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151017</xdr:rowOff>
    </xdr:from>
    <xdr:to>
      <xdr:col>55</xdr:col>
      <xdr:colOff>0</xdr:colOff>
      <xdr:row>108</xdr:row>
      <xdr:rowOff>151955</xdr:rowOff>
    </xdr:to>
    <xdr:cxnSp macro="">
      <xdr:nvCxnSpPr>
        <xdr:cNvPr id="404" name="直線コネクタ 403"/>
        <xdr:cNvCxnSpPr/>
      </xdr:nvCxnSpPr>
      <xdr:spPr>
        <a:xfrm flipV="1">
          <a:off x="9639300" y="18667617"/>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102186</xdr:rowOff>
    </xdr:from>
    <xdr:to>
      <xdr:col>46</xdr:col>
      <xdr:colOff>38100</xdr:colOff>
      <xdr:row>109</xdr:row>
      <xdr:rowOff>32336</xdr:rowOff>
    </xdr:to>
    <xdr:sp macro="" textlink="">
      <xdr:nvSpPr>
        <xdr:cNvPr id="405" name="楕円 404"/>
        <xdr:cNvSpPr/>
      </xdr:nvSpPr>
      <xdr:spPr>
        <a:xfrm>
          <a:off x="8699500" y="186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151955</xdr:rowOff>
    </xdr:from>
    <xdr:to>
      <xdr:col>50</xdr:col>
      <xdr:colOff>114300</xdr:colOff>
      <xdr:row>108</xdr:row>
      <xdr:rowOff>152986</xdr:rowOff>
    </xdr:to>
    <xdr:cxnSp macro="">
      <xdr:nvCxnSpPr>
        <xdr:cNvPr id="406" name="直線コネクタ 405"/>
        <xdr:cNvCxnSpPr/>
      </xdr:nvCxnSpPr>
      <xdr:spPr>
        <a:xfrm flipV="1">
          <a:off x="8750300" y="18668555"/>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145257</xdr:rowOff>
    </xdr:from>
    <xdr:ext cx="599010" cy="259045"/>
    <xdr:sp macro="" textlink="">
      <xdr:nvSpPr>
        <xdr:cNvPr id="407" name="n_1aveValue【港湾・漁港】&#10;一人当たり有形固定資産（償却資産）額"/>
        <xdr:cNvSpPr txBox="1"/>
      </xdr:nvSpPr>
      <xdr:spPr>
        <a:xfrm>
          <a:off x="93270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102984</xdr:rowOff>
    </xdr:from>
    <xdr:ext cx="599010" cy="259045"/>
    <xdr:sp macro="" textlink="">
      <xdr:nvSpPr>
        <xdr:cNvPr id="408" name="n_2aveValue【港湾・漁港】&#10;一人当たり有形固定資産（償却資産）額"/>
        <xdr:cNvSpPr txBox="1"/>
      </xdr:nvSpPr>
      <xdr:spPr>
        <a:xfrm>
          <a:off x="8450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22432</xdr:rowOff>
    </xdr:from>
    <xdr:ext cx="534377" cy="259045"/>
    <xdr:sp macro="" textlink="">
      <xdr:nvSpPr>
        <xdr:cNvPr id="409" name="n_1mainValue【港湾・漁港】&#10;一人当たり有形固定資産（償却資産）額"/>
        <xdr:cNvSpPr txBox="1"/>
      </xdr:nvSpPr>
      <xdr:spPr>
        <a:xfrm>
          <a:off x="9359411" y="18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23463</xdr:rowOff>
    </xdr:from>
    <xdr:ext cx="534377" cy="259045"/>
    <xdr:sp macro="" textlink="">
      <xdr:nvSpPr>
        <xdr:cNvPr id="410" name="n_2mainValue【港湾・漁港】&#10;一人当たり有形固定資産（償却資産）額"/>
        <xdr:cNvSpPr txBox="1"/>
      </xdr:nvSpPr>
      <xdr:spPr>
        <a:xfrm>
          <a:off x="8483111" y="1871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35" name="直線コネクタ 4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37" name="直線コネクタ 4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9" name="直線コネクタ 4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440"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41" name="フローチャート: 判断 4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42" name="フローチャート: 判断 4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3" name="フローチャート: 判断 4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49" name="楕円 448"/>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42562</xdr:rowOff>
    </xdr:from>
    <xdr:ext cx="405111" cy="259045"/>
    <xdr:sp macro="" textlink="">
      <xdr:nvSpPr>
        <xdr:cNvPr id="450" name="【認定こども園・幼稚園・保育所】&#10;有形固定資産減価償却率該当値テキスト"/>
        <xdr:cNvSpPr txBox="1"/>
      </xdr:nvSpPr>
      <xdr:spPr>
        <a:xfrm>
          <a:off x="16357600"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451" name="楕円 450"/>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118110</xdr:rowOff>
    </xdr:to>
    <xdr:cxnSp macro="">
      <xdr:nvCxnSpPr>
        <xdr:cNvPr id="452" name="直線コネクタ 451"/>
        <xdr:cNvCxnSpPr/>
      </xdr:nvCxnSpPr>
      <xdr:spPr>
        <a:xfrm flipV="1">
          <a:off x="15481300" y="65855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53" name="楕円 452"/>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38</xdr:row>
      <xdr:rowOff>167640</xdr:rowOff>
    </xdr:to>
    <xdr:cxnSp macro="">
      <xdr:nvCxnSpPr>
        <xdr:cNvPr id="454" name="直線コネクタ 453"/>
        <xdr:cNvCxnSpPr/>
      </xdr:nvCxnSpPr>
      <xdr:spPr>
        <a:xfrm flipV="1">
          <a:off x="14592300" y="66332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55"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56" name="n_2ave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13987</xdr:rowOff>
    </xdr:from>
    <xdr:ext cx="405111" cy="259045"/>
    <xdr:sp macro="" textlink="">
      <xdr:nvSpPr>
        <xdr:cNvPr id="457" name="n_1main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63517</xdr:rowOff>
    </xdr:from>
    <xdr:ext cx="405111" cy="259045"/>
    <xdr:sp macro="" textlink="">
      <xdr:nvSpPr>
        <xdr:cNvPr id="458" name="n_2mainValue【認定こども園・幼稚園・保育所】&#10;有形固定資産減価償却率"/>
        <xdr:cNvSpPr txBox="1"/>
      </xdr:nvSpPr>
      <xdr:spPr>
        <a:xfrm>
          <a:off x="14389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0" name="テキスト ボックス 4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2" name="テキスト ボックス 4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4" name="テキスト ボックス 4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6" name="テキスト ボックス 4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8" name="テキスト ボックス 4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0" name="テキスト ボックス 4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84" name="直線コネクタ 483"/>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5"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6" name="直線コネクタ 485"/>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87"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88" name="直線コネクタ 487"/>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23784</xdr:rowOff>
    </xdr:from>
    <xdr:ext cx="469744" cy="259045"/>
    <xdr:sp macro="" textlink="">
      <xdr:nvSpPr>
        <xdr:cNvPr id="489" name="【認定こども園・幼稚園・保育所】&#10;一人当たり面積平均値テキスト"/>
        <xdr:cNvSpPr txBox="1"/>
      </xdr:nvSpPr>
      <xdr:spPr>
        <a:xfrm>
          <a:off x="22199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90" name="フローチャート: 判断 489"/>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91" name="フローチャート: 判断 490"/>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92" name="フローチャート: 判断 491"/>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98" name="楕円 497"/>
        <xdr:cNvSpPr/>
      </xdr:nvSpPr>
      <xdr:spPr>
        <a:xfrm>
          <a:off x="22110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34851</xdr:rowOff>
    </xdr:from>
    <xdr:ext cx="469744" cy="259045"/>
    <xdr:sp macro="" textlink="">
      <xdr:nvSpPr>
        <xdr:cNvPr id="499" name="【認定こども園・幼稚園・保育所】&#10;一人当たり面積該当値テキスト"/>
        <xdr:cNvSpPr txBox="1"/>
      </xdr:nvSpPr>
      <xdr:spPr>
        <a:xfrm>
          <a:off x="22199600" y="672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66222</xdr:rowOff>
    </xdr:from>
    <xdr:to>
      <xdr:col>112</xdr:col>
      <xdr:colOff>38100</xdr:colOff>
      <xdr:row>39</xdr:row>
      <xdr:rowOff>167822</xdr:rowOff>
    </xdr:to>
    <xdr:sp macro="" textlink="">
      <xdr:nvSpPr>
        <xdr:cNvPr id="500" name="楕円 499"/>
        <xdr:cNvSpPr/>
      </xdr:nvSpPr>
      <xdr:spPr>
        <a:xfrm>
          <a:off x="2127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107224</xdr:rowOff>
    </xdr:from>
    <xdr:to>
      <xdr:col>116</xdr:col>
      <xdr:colOff>63500</xdr:colOff>
      <xdr:row>39</xdr:row>
      <xdr:rowOff>117022</xdr:rowOff>
    </xdr:to>
    <xdr:cxnSp macro="">
      <xdr:nvCxnSpPr>
        <xdr:cNvPr id="501" name="直線コネクタ 500"/>
        <xdr:cNvCxnSpPr/>
      </xdr:nvCxnSpPr>
      <xdr:spPr>
        <a:xfrm flipV="1">
          <a:off x="21323300" y="67937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72753</xdr:rowOff>
    </xdr:from>
    <xdr:to>
      <xdr:col>107</xdr:col>
      <xdr:colOff>101600</xdr:colOff>
      <xdr:row>40</xdr:row>
      <xdr:rowOff>2903</xdr:rowOff>
    </xdr:to>
    <xdr:sp macro="" textlink="">
      <xdr:nvSpPr>
        <xdr:cNvPr id="502" name="楕円 501"/>
        <xdr:cNvSpPr/>
      </xdr:nvSpPr>
      <xdr:spPr>
        <a:xfrm>
          <a:off x="20383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117022</xdr:rowOff>
    </xdr:from>
    <xdr:to>
      <xdr:col>111</xdr:col>
      <xdr:colOff>177800</xdr:colOff>
      <xdr:row>39</xdr:row>
      <xdr:rowOff>123553</xdr:rowOff>
    </xdr:to>
    <xdr:cxnSp macro="">
      <xdr:nvCxnSpPr>
        <xdr:cNvPr id="503" name="直線コネクタ 502"/>
        <xdr:cNvCxnSpPr/>
      </xdr:nvCxnSpPr>
      <xdr:spPr>
        <a:xfrm flipV="1">
          <a:off x="20434300" y="6803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504" name="n_1aveValue【認定こども園・幼稚園・保育所】&#10;一人当たり面積"/>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505"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12899</xdr:rowOff>
    </xdr:from>
    <xdr:ext cx="469744" cy="259045"/>
    <xdr:sp macro="" textlink="">
      <xdr:nvSpPr>
        <xdr:cNvPr id="506" name="n_1mainValue【認定こども園・幼稚園・保育所】&#10;一人当たり面積"/>
        <xdr:cNvSpPr txBox="1"/>
      </xdr:nvSpPr>
      <xdr:spPr>
        <a:xfrm>
          <a:off x="21075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07" name="n_2main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34" name="直線コネクタ 533"/>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35"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36" name="直線コネクタ 535"/>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37"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38" name="直線コネクタ 537"/>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539"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40" name="フローチャート: 判断 539"/>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41" name="フローチャート: 判断 540"/>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2" name="フローチャート: 判断 54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48" name="楕円 547"/>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43923</xdr:rowOff>
    </xdr:from>
    <xdr:ext cx="405111" cy="259045"/>
    <xdr:sp macro="" textlink="">
      <xdr:nvSpPr>
        <xdr:cNvPr id="549" name="【学校施設】&#10;有形固定資産減価償却率該当値テキスト"/>
        <xdr:cNvSpPr txBox="1"/>
      </xdr:nvSpPr>
      <xdr:spPr>
        <a:xfrm>
          <a:off x="16357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550" name="楕円 549"/>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117566</xdr:rowOff>
    </xdr:to>
    <xdr:cxnSp macro="">
      <xdr:nvCxnSpPr>
        <xdr:cNvPr id="551" name="直線コネクタ 550"/>
        <xdr:cNvCxnSpPr/>
      </xdr:nvCxnSpPr>
      <xdr:spPr>
        <a:xfrm flipV="1">
          <a:off x="15481300" y="103588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52" name="楕円 551"/>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143691</xdr:rowOff>
    </xdr:to>
    <xdr:cxnSp macro="">
      <xdr:nvCxnSpPr>
        <xdr:cNvPr id="553" name="直線コネクタ 552"/>
        <xdr:cNvCxnSpPr/>
      </xdr:nvCxnSpPr>
      <xdr:spPr>
        <a:xfrm flipV="1">
          <a:off x="14592300" y="104045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554"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55"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13443</xdr:rowOff>
    </xdr:from>
    <xdr:ext cx="405111" cy="259045"/>
    <xdr:sp macro="" textlink="">
      <xdr:nvSpPr>
        <xdr:cNvPr id="556" name="n_1mainValue【学校施設】&#10;有形固定資産減価償却率"/>
        <xdr:cNvSpPr txBox="1"/>
      </xdr:nvSpPr>
      <xdr:spPr>
        <a:xfrm>
          <a:off x="15266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57" name="n_2main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80" name="直線コネクタ 579"/>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81"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82" name="直線コネクタ 581"/>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83"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84" name="直線コネクタ 583"/>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585" name="【学校施設】&#10;一人当たり面積平均値テキスト"/>
        <xdr:cNvSpPr txBox="1"/>
      </xdr:nvSpPr>
      <xdr:spPr>
        <a:xfrm>
          <a:off x="221996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86" name="フローチャート: 判断 585"/>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7" name="フローチャート: 判断 586"/>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88" name="フローチャート: 判断 587"/>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864</xdr:rowOff>
    </xdr:from>
    <xdr:to>
      <xdr:col>116</xdr:col>
      <xdr:colOff>114300</xdr:colOff>
      <xdr:row>62</xdr:row>
      <xdr:rowOff>102464</xdr:rowOff>
    </xdr:to>
    <xdr:sp macro="" textlink="">
      <xdr:nvSpPr>
        <xdr:cNvPr id="594" name="楕円 593"/>
        <xdr:cNvSpPr/>
      </xdr:nvSpPr>
      <xdr:spPr>
        <a:xfrm>
          <a:off x="221107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150741</xdr:rowOff>
    </xdr:from>
    <xdr:ext cx="469744" cy="259045"/>
    <xdr:sp macro="" textlink="">
      <xdr:nvSpPr>
        <xdr:cNvPr id="595" name="【学校施設】&#10;一人当たり面積該当値テキスト"/>
        <xdr:cNvSpPr txBox="1"/>
      </xdr:nvSpPr>
      <xdr:spPr>
        <a:xfrm>
          <a:off x="22199600" y="106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xdr:rowOff>
    </xdr:from>
    <xdr:to>
      <xdr:col>112</xdr:col>
      <xdr:colOff>38100</xdr:colOff>
      <xdr:row>62</xdr:row>
      <xdr:rowOff>114808</xdr:rowOff>
    </xdr:to>
    <xdr:sp macro="" textlink="">
      <xdr:nvSpPr>
        <xdr:cNvPr id="596" name="楕円 595"/>
        <xdr:cNvSpPr/>
      </xdr:nvSpPr>
      <xdr:spPr>
        <a:xfrm>
          <a:off x="2127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51664</xdr:rowOff>
    </xdr:from>
    <xdr:to>
      <xdr:col>116</xdr:col>
      <xdr:colOff>63500</xdr:colOff>
      <xdr:row>62</xdr:row>
      <xdr:rowOff>64008</xdr:rowOff>
    </xdr:to>
    <xdr:cxnSp macro="">
      <xdr:nvCxnSpPr>
        <xdr:cNvPr id="597" name="直線コネクタ 596"/>
        <xdr:cNvCxnSpPr/>
      </xdr:nvCxnSpPr>
      <xdr:spPr>
        <a:xfrm flipV="1">
          <a:off x="21323300" y="1068156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21437</xdr:rowOff>
    </xdr:from>
    <xdr:to>
      <xdr:col>107</xdr:col>
      <xdr:colOff>101600</xdr:colOff>
      <xdr:row>62</xdr:row>
      <xdr:rowOff>123037</xdr:rowOff>
    </xdr:to>
    <xdr:sp macro="" textlink="">
      <xdr:nvSpPr>
        <xdr:cNvPr id="598" name="楕円 597"/>
        <xdr:cNvSpPr/>
      </xdr:nvSpPr>
      <xdr:spPr>
        <a:xfrm>
          <a:off x="20383500" y="10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64008</xdr:rowOff>
    </xdr:from>
    <xdr:to>
      <xdr:col>111</xdr:col>
      <xdr:colOff>177800</xdr:colOff>
      <xdr:row>62</xdr:row>
      <xdr:rowOff>72237</xdr:rowOff>
    </xdr:to>
    <xdr:cxnSp macro="">
      <xdr:nvCxnSpPr>
        <xdr:cNvPr id="599" name="直線コネクタ 598"/>
        <xdr:cNvCxnSpPr/>
      </xdr:nvCxnSpPr>
      <xdr:spPr>
        <a:xfrm flipV="1">
          <a:off x="20434300" y="1069390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0"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601"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105935</xdr:rowOff>
    </xdr:from>
    <xdr:ext cx="469744" cy="259045"/>
    <xdr:sp macro="" textlink="">
      <xdr:nvSpPr>
        <xdr:cNvPr id="602" name="n_1mainValue【学校施設】&#10;一人当たり面積"/>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114164</xdr:rowOff>
    </xdr:from>
    <xdr:ext cx="469744" cy="259045"/>
    <xdr:sp macro="" textlink="">
      <xdr:nvSpPr>
        <xdr:cNvPr id="603" name="n_2mainValue【学校施設】&#10;一人当たり面積"/>
        <xdr:cNvSpPr txBox="1"/>
      </xdr:nvSpPr>
      <xdr:spPr>
        <a:xfrm>
          <a:off x="20199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4" name="テキスト ボックス 61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5" name="直線コネクタ 61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6" name="テキスト ボックス 61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7" name="直線コネクタ 61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8" name="テキスト ボックス 61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9" name="直線コネクタ 61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0" name="テキスト ボックス 61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21" name="直線コネクタ 62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22" name="テキスト ボックス 62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626" name="直線コネクタ 625"/>
        <xdr:cNvCxnSpPr/>
      </xdr:nvCxnSpPr>
      <xdr:spPr>
        <a:xfrm flipV="1">
          <a:off x="16318864"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27"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28" name="直線コネクタ 627"/>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629"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30" name="直線コネクタ 62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35323</xdr:rowOff>
    </xdr:from>
    <xdr:ext cx="405111" cy="259045"/>
    <xdr:sp macro="" textlink="">
      <xdr:nvSpPr>
        <xdr:cNvPr id="631" name="【児童館】&#10;有形固定資産減価償却率平均値テキスト"/>
        <xdr:cNvSpPr txBox="1"/>
      </xdr:nvSpPr>
      <xdr:spPr>
        <a:xfrm>
          <a:off x="16357600" y="1392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632" name="フローチャート: 判断 631"/>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633" name="フローチャート: 判断 632"/>
        <xdr:cNvSpPr/>
      </xdr:nvSpPr>
      <xdr:spPr>
        <a:xfrm>
          <a:off x="15430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71882</xdr:rowOff>
    </xdr:from>
    <xdr:to>
      <xdr:col>76</xdr:col>
      <xdr:colOff>165100</xdr:colOff>
      <xdr:row>83</xdr:row>
      <xdr:rowOff>2032</xdr:rowOff>
    </xdr:to>
    <xdr:sp macro="" textlink="">
      <xdr:nvSpPr>
        <xdr:cNvPr id="634" name="フローチャート: 判断 633"/>
        <xdr:cNvSpPr/>
      </xdr:nvSpPr>
      <xdr:spPr>
        <a:xfrm>
          <a:off x="14541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142748</xdr:rowOff>
    </xdr:from>
    <xdr:to>
      <xdr:col>85</xdr:col>
      <xdr:colOff>177800</xdr:colOff>
      <xdr:row>84</xdr:row>
      <xdr:rowOff>72898</xdr:rowOff>
    </xdr:to>
    <xdr:sp macro="" textlink="">
      <xdr:nvSpPr>
        <xdr:cNvPr id="640" name="楕円 639"/>
        <xdr:cNvSpPr/>
      </xdr:nvSpPr>
      <xdr:spPr>
        <a:xfrm>
          <a:off x="162687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121175</xdr:rowOff>
    </xdr:from>
    <xdr:ext cx="405111" cy="259045"/>
    <xdr:sp macro="" textlink="">
      <xdr:nvSpPr>
        <xdr:cNvPr id="641" name="【児童館】&#10;有形固定資産減価償却率該当値テキスト"/>
        <xdr:cNvSpPr txBox="1"/>
      </xdr:nvSpPr>
      <xdr:spPr>
        <a:xfrm>
          <a:off x="16357600"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117602</xdr:rowOff>
    </xdr:from>
    <xdr:to>
      <xdr:col>81</xdr:col>
      <xdr:colOff>101600</xdr:colOff>
      <xdr:row>84</xdr:row>
      <xdr:rowOff>47752</xdr:rowOff>
    </xdr:to>
    <xdr:sp macro="" textlink="">
      <xdr:nvSpPr>
        <xdr:cNvPr id="642" name="楕円 641"/>
        <xdr:cNvSpPr/>
      </xdr:nvSpPr>
      <xdr:spPr>
        <a:xfrm>
          <a:off x="15430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168402</xdr:rowOff>
    </xdr:from>
    <xdr:to>
      <xdr:col>85</xdr:col>
      <xdr:colOff>127000</xdr:colOff>
      <xdr:row>84</xdr:row>
      <xdr:rowOff>22098</xdr:rowOff>
    </xdr:to>
    <xdr:cxnSp macro="">
      <xdr:nvCxnSpPr>
        <xdr:cNvPr id="643" name="直線コネクタ 642"/>
        <xdr:cNvCxnSpPr/>
      </xdr:nvCxnSpPr>
      <xdr:spPr>
        <a:xfrm>
          <a:off x="15481300" y="1439875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44" name="楕円 643"/>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168402</xdr:rowOff>
    </xdr:from>
    <xdr:to>
      <xdr:col>81</xdr:col>
      <xdr:colOff>50800</xdr:colOff>
      <xdr:row>84</xdr:row>
      <xdr:rowOff>49530</xdr:rowOff>
    </xdr:to>
    <xdr:cxnSp macro="">
      <xdr:nvCxnSpPr>
        <xdr:cNvPr id="645" name="直線コネクタ 644"/>
        <xdr:cNvCxnSpPr/>
      </xdr:nvCxnSpPr>
      <xdr:spPr>
        <a:xfrm flipV="1">
          <a:off x="14592300" y="143987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137431</xdr:rowOff>
    </xdr:from>
    <xdr:ext cx="405111" cy="259045"/>
    <xdr:sp macro="" textlink="">
      <xdr:nvSpPr>
        <xdr:cNvPr id="646" name="n_1aveValue【児童館】&#10;有形固定資産減価償却率"/>
        <xdr:cNvSpPr txBox="1"/>
      </xdr:nvSpPr>
      <xdr:spPr>
        <a:xfrm>
          <a:off x="152660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18559</xdr:rowOff>
    </xdr:from>
    <xdr:ext cx="405111" cy="259045"/>
    <xdr:sp macro="" textlink="">
      <xdr:nvSpPr>
        <xdr:cNvPr id="647" name="n_2aveValue【児童館】&#10;有形固定資産減価償却率"/>
        <xdr:cNvSpPr txBox="1"/>
      </xdr:nvSpPr>
      <xdr:spPr>
        <a:xfrm>
          <a:off x="14389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38879</xdr:rowOff>
    </xdr:from>
    <xdr:ext cx="405111" cy="259045"/>
    <xdr:sp macro="" textlink="">
      <xdr:nvSpPr>
        <xdr:cNvPr id="648" name="n_1mainValue【児童館】&#10;有形固定資産減価償却率"/>
        <xdr:cNvSpPr txBox="1"/>
      </xdr:nvSpPr>
      <xdr:spPr>
        <a:xfrm>
          <a:off x="152660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49" name="n_2mainValue【児童館】&#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673" name="直線コネクタ 672"/>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74"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75" name="直線コネクタ 674"/>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676"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677" name="直線コネクタ 676"/>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78"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9" name="フローチャート: 判断 67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680" name="フローチャート: 判断 679"/>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81" name="フローチャート: 判断 68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87" name="楕円 686"/>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688" name="【児童館】&#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86361</xdr:rowOff>
    </xdr:from>
    <xdr:to>
      <xdr:col>112</xdr:col>
      <xdr:colOff>38100</xdr:colOff>
      <xdr:row>83</xdr:row>
      <xdr:rowOff>16511</xdr:rowOff>
    </xdr:to>
    <xdr:sp macro="" textlink="">
      <xdr:nvSpPr>
        <xdr:cNvPr id="689" name="楕円 688"/>
        <xdr:cNvSpPr/>
      </xdr:nvSpPr>
      <xdr:spPr>
        <a:xfrm>
          <a:off x="2127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137161</xdr:rowOff>
    </xdr:to>
    <xdr:cxnSp macro="">
      <xdr:nvCxnSpPr>
        <xdr:cNvPr id="690" name="直線コネクタ 689"/>
        <xdr:cNvCxnSpPr/>
      </xdr:nvCxnSpPr>
      <xdr:spPr>
        <a:xfrm flipV="1">
          <a:off x="21323300" y="14188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91" name="楕円 690"/>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137161</xdr:rowOff>
    </xdr:from>
    <xdr:to>
      <xdr:col>111</xdr:col>
      <xdr:colOff>177800</xdr:colOff>
      <xdr:row>82</xdr:row>
      <xdr:rowOff>152400</xdr:rowOff>
    </xdr:to>
    <xdr:cxnSp macro="">
      <xdr:nvCxnSpPr>
        <xdr:cNvPr id="692" name="直線コネクタ 691"/>
        <xdr:cNvCxnSpPr/>
      </xdr:nvCxnSpPr>
      <xdr:spPr>
        <a:xfrm flipV="1">
          <a:off x="20434300" y="14196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693" name="n_1ave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94"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33038</xdr:rowOff>
    </xdr:from>
    <xdr:ext cx="469744" cy="259045"/>
    <xdr:sp macro="" textlink="">
      <xdr:nvSpPr>
        <xdr:cNvPr id="695" name="n_1mainValue【児童館】&#10;一人当たり面積"/>
        <xdr:cNvSpPr txBox="1"/>
      </xdr:nvSpPr>
      <xdr:spPr>
        <a:xfrm>
          <a:off x="210757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96"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7" name="テキスト ボックス 70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8" name="直線コネクタ 7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9" name="テキスト ボックス 70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0" name="直線コネクタ 7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1" name="テキスト ボックス 7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2" name="直線コネクタ 7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3" name="テキスト ボックス 7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4" name="直線コネクタ 7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5" name="テキスト ボックス 71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719" name="直線コネクタ 718"/>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720"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721" name="直線コネクタ 720"/>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722"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723" name="直線コネクタ 722"/>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724"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725" name="フローチャート: 判断 724"/>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726" name="フローチャート: 判断 725"/>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727" name="フローチャート: 判断 726"/>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87122</xdr:rowOff>
    </xdr:from>
    <xdr:to>
      <xdr:col>85</xdr:col>
      <xdr:colOff>177800</xdr:colOff>
      <xdr:row>105</xdr:row>
      <xdr:rowOff>17272</xdr:rowOff>
    </xdr:to>
    <xdr:sp macro="" textlink="">
      <xdr:nvSpPr>
        <xdr:cNvPr id="733" name="楕円 732"/>
        <xdr:cNvSpPr/>
      </xdr:nvSpPr>
      <xdr:spPr>
        <a:xfrm>
          <a:off x="162687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109999</xdr:rowOff>
    </xdr:from>
    <xdr:ext cx="405111" cy="259045"/>
    <xdr:sp macro="" textlink="">
      <xdr:nvSpPr>
        <xdr:cNvPr id="734" name="【公民館】&#10;有形固定資産減価償却率該当値テキスト"/>
        <xdr:cNvSpPr txBox="1"/>
      </xdr:nvSpPr>
      <xdr:spPr>
        <a:xfrm>
          <a:off x="16357600" y="1776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146558</xdr:rowOff>
    </xdr:from>
    <xdr:to>
      <xdr:col>81</xdr:col>
      <xdr:colOff>101600</xdr:colOff>
      <xdr:row>105</xdr:row>
      <xdr:rowOff>76708</xdr:rowOff>
    </xdr:to>
    <xdr:sp macro="" textlink="">
      <xdr:nvSpPr>
        <xdr:cNvPr id="735" name="楕円 734"/>
        <xdr:cNvSpPr/>
      </xdr:nvSpPr>
      <xdr:spPr>
        <a:xfrm>
          <a:off x="15430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137922</xdr:rowOff>
    </xdr:from>
    <xdr:to>
      <xdr:col>85</xdr:col>
      <xdr:colOff>127000</xdr:colOff>
      <xdr:row>105</xdr:row>
      <xdr:rowOff>25908</xdr:rowOff>
    </xdr:to>
    <xdr:cxnSp macro="">
      <xdr:nvCxnSpPr>
        <xdr:cNvPr id="736" name="直線コネクタ 735"/>
        <xdr:cNvCxnSpPr/>
      </xdr:nvCxnSpPr>
      <xdr:spPr>
        <a:xfrm flipV="1">
          <a:off x="15481300" y="1796872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737" name="楕円 736"/>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25908</xdr:rowOff>
    </xdr:from>
    <xdr:to>
      <xdr:col>81</xdr:col>
      <xdr:colOff>50800</xdr:colOff>
      <xdr:row>105</xdr:row>
      <xdr:rowOff>87630</xdr:rowOff>
    </xdr:to>
    <xdr:cxnSp macro="">
      <xdr:nvCxnSpPr>
        <xdr:cNvPr id="738" name="直線コネクタ 737"/>
        <xdr:cNvCxnSpPr/>
      </xdr:nvCxnSpPr>
      <xdr:spPr>
        <a:xfrm flipV="1">
          <a:off x="14592300" y="1802815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739"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740" name="n_2ave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93235</xdr:rowOff>
    </xdr:from>
    <xdr:ext cx="405111" cy="259045"/>
    <xdr:sp macro="" textlink="">
      <xdr:nvSpPr>
        <xdr:cNvPr id="741" name="n_1main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742" name="n_2mainValue【公民館】&#10;有形固定資産減価償却率"/>
        <xdr:cNvSpPr txBox="1"/>
      </xdr:nvSpPr>
      <xdr:spPr>
        <a:xfrm>
          <a:off x="14389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766" name="直線コネクタ 765"/>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767"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768" name="直線コネクタ 767"/>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769"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770" name="直線コネクタ 769"/>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771"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772" name="フローチャート: 判断 771"/>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773" name="フローチャート: 判断 772"/>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774" name="フローチャート: 判断 773"/>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80" name="楕円 779"/>
        <xdr:cNvSpPr/>
      </xdr:nvSpPr>
      <xdr:spPr>
        <a:xfrm>
          <a:off x="22110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124477</xdr:rowOff>
    </xdr:from>
    <xdr:ext cx="469744" cy="259045"/>
    <xdr:sp macro="" textlink="">
      <xdr:nvSpPr>
        <xdr:cNvPr id="781" name="【公民館】&#10;一人当たり面積該当値テキスト"/>
        <xdr:cNvSpPr txBox="1"/>
      </xdr:nvSpPr>
      <xdr:spPr>
        <a:xfrm>
          <a:off x="22199600"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111125</xdr:rowOff>
    </xdr:from>
    <xdr:to>
      <xdr:col>112</xdr:col>
      <xdr:colOff>38100</xdr:colOff>
      <xdr:row>106</xdr:row>
      <xdr:rowOff>41275</xdr:rowOff>
    </xdr:to>
    <xdr:sp macro="" textlink="">
      <xdr:nvSpPr>
        <xdr:cNvPr id="782" name="楕円 781"/>
        <xdr:cNvSpPr/>
      </xdr:nvSpPr>
      <xdr:spPr>
        <a:xfrm>
          <a:off x="21272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152400</xdr:rowOff>
    </xdr:from>
    <xdr:to>
      <xdr:col>116</xdr:col>
      <xdr:colOff>63500</xdr:colOff>
      <xdr:row>105</xdr:row>
      <xdr:rowOff>161925</xdr:rowOff>
    </xdr:to>
    <xdr:cxnSp macro="">
      <xdr:nvCxnSpPr>
        <xdr:cNvPr id="783" name="直線コネクタ 782"/>
        <xdr:cNvCxnSpPr/>
      </xdr:nvCxnSpPr>
      <xdr:spPr>
        <a:xfrm flipV="1">
          <a:off x="21323300" y="18154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84" name="楕円 783"/>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161925</xdr:rowOff>
    </xdr:from>
    <xdr:to>
      <xdr:col>111</xdr:col>
      <xdr:colOff>177800</xdr:colOff>
      <xdr:row>106</xdr:row>
      <xdr:rowOff>0</xdr:rowOff>
    </xdr:to>
    <xdr:cxnSp macro="">
      <xdr:nvCxnSpPr>
        <xdr:cNvPr id="785" name="直線コネクタ 784"/>
        <xdr:cNvCxnSpPr/>
      </xdr:nvCxnSpPr>
      <xdr:spPr>
        <a:xfrm flipV="1">
          <a:off x="20434300" y="18164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121938</xdr:rowOff>
    </xdr:from>
    <xdr:ext cx="469744" cy="259045"/>
    <xdr:sp macro="" textlink="">
      <xdr:nvSpPr>
        <xdr:cNvPr id="786" name="n_1ave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787" name="n_2aveValue【公民館】&#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57802</xdr:rowOff>
    </xdr:from>
    <xdr:ext cx="469744" cy="259045"/>
    <xdr:sp macro="" textlink="">
      <xdr:nvSpPr>
        <xdr:cNvPr id="788" name="n_1mainValue【公民館】&#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89" name="n_2main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有形固定資産減価償却率は全体的に高い水準にあるが、特に橋りょう・トンネル、公営住宅は、全国平均比、類似団体平均比で高い水準となっている。橋りょう・トンネルについては、昭和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年代以前に整備されたものが全体の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割を超えており、また、公営住宅についても、耐用年数を超えた施設が多数存在しているため、今後、計画的な維持保全に取り組みことにより、コストの削減と長寿命化を図っていく必要がある。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29,358
29,148
255.23
17,088,124
16,287,521
772,059
9,365,671
25,481,848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xdr:rowOff>
    </xdr:from>
    <xdr:to>
      <xdr:col>24</xdr:col>
      <xdr:colOff>114300</xdr:colOff>
      <xdr:row>34</xdr:row>
      <xdr:rowOff>110672</xdr:rowOff>
    </xdr:to>
    <xdr:sp macro="" textlink="">
      <xdr:nvSpPr>
        <xdr:cNvPr id="71" name="楕円 70"/>
        <xdr:cNvSpPr/>
      </xdr:nvSpPr>
      <xdr:spPr>
        <a:xfrm>
          <a:off x="4584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95449</xdr:rowOff>
    </xdr:from>
    <xdr:ext cx="405111" cy="259045"/>
    <xdr:sp macro="" textlink="">
      <xdr:nvSpPr>
        <xdr:cNvPr id="72" name="【図書館】&#10;有形固定資産減価償却率該当値テキスト"/>
        <xdr:cNvSpPr txBox="1"/>
      </xdr:nvSpPr>
      <xdr:spPr>
        <a:xfrm>
          <a:off x="4673600" y="57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3" name="楕円 72"/>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59872</xdr:rowOff>
    </xdr:from>
    <xdr:to>
      <xdr:col>24</xdr:col>
      <xdr:colOff>63500</xdr:colOff>
      <xdr:row>34</xdr:row>
      <xdr:rowOff>92528</xdr:rowOff>
    </xdr:to>
    <xdr:cxnSp macro="">
      <xdr:nvCxnSpPr>
        <xdr:cNvPr id="74" name="直線コネクタ 73"/>
        <xdr:cNvCxnSpPr/>
      </xdr:nvCxnSpPr>
      <xdr:spPr>
        <a:xfrm flipV="1">
          <a:off x="3797300" y="5889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74386</xdr:rowOff>
    </xdr:from>
    <xdr:to>
      <xdr:col>15</xdr:col>
      <xdr:colOff>101600</xdr:colOff>
      <xdr:row>35</xdr:row>
      <xdr:rowOff>4536</xdr:rowOff>
    </xdr:to>
    <xdr:sp macro="" textlink="">
      <xdr:nvSpPr>
        <xdr:cNvPr id="75" name="楕円 74"/>
        <xdr:cNvSpPr/>
      </xdr:nvSpPr>
      <xdr:spPr>
        <a:xfrm>
          <a:off x="2857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92528</xdr:rowOff>
    </xdr:from>
    <xdr:to>
      <xdr:col>19</xdr:col>
      <xdr:colOff>177800</xdr:colOff>
      <xdr:row>34</xdr:row>
      <xdr:rowOff>125186</xdr:rowOff>
    </xdr:to>
    <xdr:cxnSp macro="">
      <xdr:nvCxnSpPr>
        <xdr:cNvPr id="76" name="直線コネクタ 75"/>
        <xdr:cNvCxnSpPr/>
      </xdr:nvCxnSpPr>
      <xdr:spPr>
        <a:xfrm flipV="1">
          <a:off x="2908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7" name="n_1aveValue【図書館】&#10;有形固定資産減価償却率"/>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28320</xdr:rowOff>
    </xdr:from>
    <xdr:ext cx="405111" cy="259045"/>
    <xdr:sp macro="" textlink="">
      <xdr:nvSpPr>
        <xdr:cNvPr id="78" name="n_2aveValue【図書館】&#10;有形固定資産減価償却率"/>
        <xdr:cNvSpPr txBox="1"/>
      </xdr:nvSpPr>
      <xdr:spPr>
        <a:xfrm>
          <a:off x="2705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79" name="n_1mainValue【図書館】&#10;有形固定資産減価償却率"/>
        <xdr:cNvSpPr txBox="1"/>
      </xdr:nvSpPr>
      <xdr:spPr>
        <a:xfrm>
          <a:off x="3582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0" name="n_2mainValue【図書館】&#10;有形固定資産減価償却率"/>
        <xdr:cNvSpPr txBox="1"/>
      </xdr:nvSpPr>
      <xdr:spPr>
        <a:xfrm>
          <a:off x="2705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2"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21" name="楕円 120"/>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22"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164193</xdr:rowOff>
    </xdr:from>
    <xdr:to>
      <xdr:col>50</xdr:col>
      <xdr:colOff>165100</xdr:colOff>
      <xdr:row>42</xdr:row>
      <xdr:rowOff>94343</xdr:rowOff>
    </xdr:to>
    <xdr:sp macro="" textlink="">
      <xdr:nvSpPr>
        <xdr:cNvPr id="123" name="楕円 122"/>
        <xdr:cNvSpPr/>
      </xdr:nvSpPr>
      <xdr:spPr>
        <a:xfrm>
          <a:off x="9588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43543</xdr:rowOff>
    </xdr:to>
    <xdr:cxnSp macro="">
      <xdr:nvCxnSpPr>
        <xdr:cNvPr id="124" name="直線コネクタ 123"/>
        <xdr:cNvCxnSpPr/>
      </xdr:nvCxnSpPr>
      <xdr:spPr>
        <a:xfrm flipV="1">
          <a:off x="9639300" y="72281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164193</xdr:rowOff>
    </xdr:from>
    <xdr:to>
      <xdr:col>46</xdr:col>
      <xdr:colOff>38100</xdr:colOff>
      <xdr:row>42</xdr:row>
      <xdr:rowOff>94343</xdr:rowOff>
    </xdr:to>
    <xdr:sp macro="" textlink="">
      <xdr:nvSpPr>
        <xdr:cNvPr id="125" name="楕円 124"/>
        <xdr:cNvSpPr/>
      </xdr:nvSpPr>
      <xdr:spPr>
        <a:xfrm>
          <a:off x="869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43543</xdr:rowOff>
    </xdr:from>
    <xdr:to>
      <xdr:col>50</xdr:col>
      <xdr:colOff>114300</xdr:colOff>
      <xdr:row>42</xdr:row>
      <xdr:rowOff>43543</xdr:rowOff>
    </xdr:to>
    <xdr:cxnSp macro="">
      <xdr:nvCxnSpPr>
        <xdr:cNvPr id="126" name="直線コネクタ 125"/>
        <xdr:cNvCxnSpPr/>
      </xdr:nvCxnSpPr>
      <xdr:spPr>
        <a:xfrm>
          <a:off x="8750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7"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8" name="n_2aveValue【図書館】&#10;一人当たり面積"/>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85470</xdr:rowOff>
    </xdr:from>
    <xdr:ext cx="469744" cy="259045"/>
    <xdr:sp macro="" textlink="">
      <xdr:nvSpPr>
        <xdr:cNvPr id="129" name="n_1mainValue【図書館】&#10;一人当たり面積"/>
        <xdr:cNvSpPr txBox="1"/>
      </xdr:nvSpPr>
      <xdr:spPr>
        <a:xfrm>
          <a:off x="9391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85470</xdr:rowOff>
    </xdr:from>
    <xdr:ext cx="469744" cy="259045"/>
    <xdr:sp macro="" textlink="">
      <xdr:nvSpPr>
        <xdr:cNvPr id="130" name="n_2mainValue【図書館】&#10;一人当たり面積"/>
        <xdr:cNvSpPr txBox="1"/>
      </xdr:nvSpPr>
      <xdr:spPr>
        <a:xfrm>
          <a:off x="8515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8"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36068</xdr:rowOff>
    </xdr:from>
    <xdr:to>
      <xdr:col>24</xdr:col>
      <xdr:colOff>114300</xdr:colOff>
      <xdr:row>60</xdr:row>
      <xdr:rowOff>137668</xdr:rowOff>
    </xdr:to>
    <xdr:sp macro="" textlink="">
      <xdr:nvSpPr>
        <xdr:cNvPr id="167" name="楕円 166"/>
        <xdr:cNvSpPr/>
      </xdr:nvSpPr>
      <xdr:spPr>
        <a:xfrm>
          <a:off x="45847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58945</xdr:rowOff>
    </xdr:from>
    <xdr:ext cx="405111" cy="259045"/>
    <xdr:sp macro="" textlink="">
      <xdr:nvSpPr>
        <xdr:cNvPr id="168" name="【体育館・プール】&#10;有形固定資産減価償却率該当値テキスト"/>
        <xdr:cNvSpPr txBox="1"/>
      </xdr:nvSpPr>
      <xdr:spPr>
        <a:xfrm>
          <a:off x="4673600" y="1017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93218</xdr:rowOff>
    </xdr:from>
    <xdr:to>
      <xdr:col>20</xdr:col>
      <xdr:colOff>38100</xdr:colOff>
      <xdr:row>61</xdr:row>
      <xdr:rowOff>23368</xdr:rowOff>
    </xdr:to>
    <xdr:sp macro="" textlink="">
      <xdr:nvSpPr>
        <xdr:cNvPr id="169" name="楕円 168"/>
        <xdr:cNvSpPr/>
      </xdr:nvSpPr>
      <xdr:spPr>
        <a:xfrm>
          <a:off x="3746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86868</xdr:rowOff>
    </xdr:from>
    <xdr:to>
      <xdr:col>24</xdr:col>
      <xdr:colOff>63500</xdr:colOff>
      <xdr:row>60</xdr:row>
      <xdr:rowOff>144018</xdr:rowOff>
    </xdr:to>
    <xdr:cxnSp macro="">
      <xdr:nvCxnSpPr>
        <xdr:cNvPr id="170" name="直線コネクタ 169"/>
        <xdr:cNvCxnSpPr/>
      </xdr:nvCxnSpPr>
      <xdr:spPr>
        <a:xfrm flipV="1">
          <a:off x="3797300" y="1037386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71" name="楕円 170"/>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144018</xdr:rowOff>
    </xdr:from>
    <xdr:to>
      <xdr:col>19</xdr:col>
      <xdr:colOff>177800</xdr:colOff>
      <xdr:row>61</xdr:row>
      <xdr:rowOff>27432</xdr:rowOff>
    </xdr:to>
    <xdr:cxnSp macro="">
      <xdr:nvCxnSpPr>
        <xdr:cNvPr id="172" name="直線コネクタ 171"/>
        <xdr:cNvCxnSpPr/>
      </xdr:nvCxnSpPr>
      <xdr:spPr>
        <a:xfrm flipV="1">
          <a:off x="2908300" y="104310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3"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4" name="n_2aveValue【体育館・プール】&#10;有形固定資産減価償却率"/>
        <xdr:cNvSpPr txBox="1"/>
      </xdr:nvSpPr>
      <xdr:spPr>
        <a:xfrm>
          <a:off x="2705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39895</xdr:rowOff>
    </xdr:from>
    <xdr:ext cx="405111" cy="259045"/>
    <xdr:sp macro="" textlink="">
      <xdr:nvSpPr>
        <xdr:cNvPr id="175" name="n_1mainValue【体育館・プール】&#10;有形固定資産減価償却率"/>
        <xdr:cNvSpPr txBox="1"/>
      </xdr:nvSpPr>
      <xdr:spPr>
        <a:xfrm>
          <a:off x="3582044" y="101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94759</xdr:rowOff>
    </xdr:from>
    <xdr:ext cx="405111" cy="259045"/>
    <xdr:sp macro="" textlink="">
      <xdr:nvSpPr>
        <xdr:cNvPr id="176" name="n_2mainValue【体育館・プール】&#10;有形固定資産減価償却率"/>
        <xdr:cNvSpPr txBox="1"/>
      </xdr:nvSpPr>
      <xdr:spPr>
        <a:xfrm>
          <a:off x="2705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205" name="【体育館・プール】&#10;一人当たり面積平均値テキスト"/>
        <xdr:cNvSpPr txBox="1"/>
      </xdr:nvSpPr>
      <xdr:spPr>
        <a:xfrm>
          <a:off x="10515600"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14" name="楕円 213"/>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26687</xdr:rowOff>
    </xdr:from>
    <xdr:ext cx="469744" cy="259045"/>
    <xdr:sp macro="" textlink="">
      <xdr:nvSpPr>
        <xdr:cNvPr id="215" name="【体育館・プール】&#10;一人当たり面積該当値テキスト"/>
        <xdr:cNvSpPr txBox="1"/>
      </xdr:nvSpPr>
      <xdr:spPr>
        <a:xfrm>
          <a:off x="10515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53975</xdr:rowOff>
    </xdr:from>
    <xdr:to>
      <xdr:col>50</xdr:col>
      <xdr:colOff>165100</xdr:colOff>
      <xdr:row>62</xdr:row>
      <xdr:rowOff>155575</xdr:rowOff>
    </xdr:to>
    <xdr:sp macro="" textlink="">
      <xdr:nvSpPr>
        <xdr:cNvPr id="216" name="楕円 215"/>
        <xdr:cNvSpPr/>
      </xdr:nvSpPr>
      <xdr:spPr>
        <a:xfrm>
          <a:off x="9588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99060</xdr:rowOff>
    </xdr:from>
    <xdr:to>
      <xdr:col>55</xdr:col>
      <xdr:colOff>0</xdr:colOff>
      <xdr:row>62</xdr:row>
      <xdr:rowOff>104775</xdr:rowOff>
    </xdr:to>
    <xdr:cxnSp macro="">
      <xdr:nvCxnSpPr>
        <xdr:cNvPr id="217" name="直線コネクタ 216"/>
        <xdr:cNvCxnSpPr/>
      </xdr:nvCxnSpPr>
      <xdr:spPr>
        <a:xfrm flipV="1">
          <a:off x="9639300" y="107289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59690</xdr:rowOff>
    </xdr:from>
    <xdr:to>
      <xdr:col>46</xdr:col>
      <xdr:colOff>38100</xdr:colOff>
      <xdr:row>62</xdr:row>
      <xdr:rowOff>161290</xdr:rowOff>
    </xdr:to>
    <xdr:sp macro="" textlink="">
      <xdr:nvSpPr>
        <xdr:cNvPr id="218" name="楕円 217"/>
        <xdr:cNvSpPr/>
      </xdr:nvSpPr>
      <xdr:spPr>
        <a:xfrm>
          <a:off x="8699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104775</xdr:rowOff>
    </xdr:from>
    <xdr:to>
      <xdr:col>50</xdr:col>
      <xdr:colOff>114300</xdr:colOff>
      <xdr:row>62</xdr:row>
      <xdr:rowOff>110490</xdr:rowOff>
    </xdr:to>
    <xdr:cxnSp macro="">
      <xdr:nvCxnSpPr>
        <xdr:cNvPr id="219" name="直線コネクタ 218"/>
        <xdr:cNvCxnSpPr/>
      </xdr:nvCxnSpPr>
      <xdr:spPr>
        <a:xfrm flipV="1">
          <a:off x="8750300" y="10734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220"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21"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146702</xdr:rowOff>
    </xdr:from>
    <xdr:ext cx="469744" cy="259045"/>
    <xdr:sp macro="" textlink="">
      <xdr:nvSpPr>
        <xdr:cNvPr id="222" name="n_1main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152417</xdr:rowOff>
    </xdr:from>
    <xdr:ext cx="469744" cy="259045"/>
    <xdr:sp macro="" textlink="">
      <xdr:nvSpPr>
        <xdr:cNvPr id="223" name="n_2mainValue【体育館・プール】&#10;一人当たり面積"/>
        <xdr:cNvSpPr txBox="1"/>
      </xdr:nvSpPr>
      <xdr:spPr>
        <a:xfrm>
          <a:off x="8515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5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262" name="楕円 261"/>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263" name="【福祉施設】&#10;有形固定資産減価償却率該当値テキスト"/>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264" name="楕円 263"/>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80</xdr:row>
      <xdr:rowOff>133350</xdr:rowOff>
    </xdr:to>
    <xdr:cxnSp macro="">
      <xdr:nvCxnSpPr>
        <xdr:cNvPr id="265" name="直線コネクタ 264"/>
        <xdr:cNvCxnSpPr/>
      </xdr:nvCxnSpPr>
      <xdr:spPr>
        <a:xfrm>
          <a:off x="3797300" y="138360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266" name="楕円 265"/>
        <xdr:cNvSpPr/>
      </xdr:nvSpPr>
      <xdr:spPr>
        <a:xfrm>
          <a:off x="2857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158114</xdr:rowOff>
    </xdr:to>
    <xdr:cxnSp macro="">
      <xdr:nvCxnSpPr>
        <xdr:cNvPr id="267" name="直線コネクタ 266"/>
        <xdr:cNvCxnSpPr/>
      </xdr:nvCxnSpPr>
      <xdr:spPr>
        <a:xfrm flipV="1">
          <a:off x="2908300" y="13836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68"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69" name="n_2ave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270" name="n_1mainValue【福祉施設】&#10;有形固定資産減価償却率"/>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271" name="n_2mainValue【福祉施設】&#10;有形固定資産減価償却率"/>
        <xdr:cNvSpPr txBox="1"/>
      </xdr:nvSpPr>
      <xdr:spPr>
        <a:xfrm>
          <a:off x="2705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302"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150586</xdr:rowOff>
    </xdr:from>
    <xdr:to>
      <xdr:col>55</xdr:col>
      <xdr:colOff>50800</xdr:colOff>
      <xdr:row>83</xdr:row>
      <xdr:rowOff>80736</xdr:rowOff>
    </xdr:to>
    <xdr:sp macro="" textlink="">
      <xdr:nvSpPr>
        <xdr:cNvPr id="311" name="楕円 310"/>
        <xdr:cNvSpPr/>
      </xdr:nvSpPr>
      <xdr:spPr>
        <a:xfrm>
          <a:off x="10426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2013</xdr:rowOff>
    </xdr:from>
    <xdr:ext cx="469744" cy="259045"/>
    <xdr:sp macro="" textlink="">
      <xdr:nvSpPr>
        <xdr:cNvPr id="312" name="【福祉施設】&#10;一人当たり面積該当値テキスト"/>
        <xdr:cNvSpPr txBox="1"/>
      </xdr:nvSpPr>
      <xdr:spPr>
        <a:xfrm>
          <a:off x="10515600"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163649</xdr:rowOff>
    </xdr:from>
    <xdr:to>
      <xdr:col>50</xdr:col>
      <xdr:colOff>165100</xdr:colOff>
      <xdr:row>83</xdr:row>
      <xdr:rowOff>93799</xdr:rowOff>
    </xdr:to>
    <xdr:sp macro="" textlink="">
      <xdr:nvSpPr>
        <xdr:cNvPr id="313" name="楕円 312"/>
        <xdr:cNvSpPr/>
      </xdr:nvSpPr>
      <xdr:spPr>
        <a:xfrm>
          <a:off x="958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29936</xdr:rowOff>
    </xdr:from>
    <xdr:to>
      <xdr:col>55</xdr:col>
      <xdr:colOff>0</xdr:colOff>
      <xdr:row>83</xdr:row>
      <xdr:rowOff>42999</xdr:rowOff>
    </xdr:to>
    <xdr:cxnSp macro="">
      <xdr:nvCxnSpPr>
        <xdr:cNvPr id="314" name="直線コネクタ 313"/>
        <xdr:cNvCxnSpPr/>
      </xdr:nvCxnSpPr>
      <xdr:spPr>
        <a:xfrm flipV="1">
          <a:off x="9639300" y="142602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1995</xdr:rowOff>
    </xdr:from>
    <xdr:to>
      <xdr:col>46</xdr:col>
      <xdr:colOff>38100</xdr:colOff>
      <xdr:row>83</xdr:row>
      <xdr:rowOff>103595</xdr:rowOff>
    </xdr:to>
    <xdr:sp macro="" textlink="">
      <xdr:nvSpPr>
        <xdr:cNvPr id="315" name="楕円 314"/>
        <xdr:cNvSpPr/>
      </xdr:nvSpPr>
      <xdr:spPr>
        <a:xfrm>
          <a:off x="8699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42999</xdr:rowOff>
    </xdr:from>
    <xdr:to>
      <xdr:col>50</xdr:col>
      <xdr:colOff>114300</xdr:colOff>
      <xdr:row>83</xdr:row>
      <xdr:rowOff>52795</xdr:rowOff>
    </xdr:to>
    <xdr:cxnSp macro="">
      <xdr:nvCxnSpPr>
        <xdr:cNvPr id="316" name="直線コネクタ 315"/>
        <xdr:cNvCxnSpPr/>
      </xdr:nvCxnSpPr>
      <xdr:spPr>
        <a:xfrm flipV="1">
          <a:off x="8750300" y="142733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16346</xdr:rowOff>
    </xdr:from>
    <xdr:ext cx="469744" cy="259045"/>
    <xdr:sp macro="" textlink="">
      <xdr:nvSpPr>
        <xdr:cNvPr id="317" name="n_1ave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3283</xdr:rowOff>
    </xdr:from>
    <xdr:ext cx="469744" cy="259045"/>
    <xdr:sp macro="" textlink="">
      <xdr:nvSpPr>
        <xdr:cNvPr id="318" name="n_2aveValue【福祉施設】&#10;一人当たり面積"/>
        <xdr:cNvSpPr txBox="1"/>
      </xdr:nvSpPr>
      <xdr:spPr>
        <a:xfrm>
          <a:off x="8515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110326</xdr:rowOff>
    </xdr:from>
    <xdr:ext cx="469744" cy="259045"/>
    <xdr:sp macro="" textlink="">
      <xdr:nvSpPr>
        <xdr:cNvPr id="319" name="n_1mainValue【福祉施設】&#10;一人当たり面積"/>
        <xdr:cNvSpPr txBox="1"/>
      </xdr:nvSpPr>
      <xdr:spPr>
        <a:xfrm>
          <a:off x="9391727" y="139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120122</xdr:rowOff>
    </xdr:from>
    <xdr:ext cx="469744" cy="259045"/>
    <xdr:sp macro="" textlink="">
      <xdr:nvSpPr>
        <xdr:cNvPr id="320" name="n_2mainValue【福祉施設】&#10;一人当たり面積"/>
        <xdr:cNvSpPr txBox="1"/>
      </xdr:nvSpPr>
      <xdr:spPr>
        <a:xfrm>
          <a:off x="8515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6" name="直線コネクタ 345"/>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7"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8" name="直線コネクタ 347"/>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9"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50" name="直線コネクタ 349"/>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51"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52" name="フローチャート: 判断 351"/>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53" name="フローチャート: 判断 352"/>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54" name="フローチャート: 判断 353"/>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98879</xdr:rowOff>
    </xdr:from>
    <xdr:to>
      <xdr:col>15</xdr:col>
      <xdr:colOff>101600</xdr:colOff>
      <xdr:row>100</xdr:row>
      <xdr:rowOff>29029</xdr:rowOff>
    </xdr:to>
    <xdr:sp macro="" textlink="">
      <xdr:nvSpPr>
        <xdr:cNvPr id="360" name="楕円 359"/>
        <xdr:cNvSpPr/>
      </xdr:nvSpPr>
      <xdr:spPr>
        <a:xfrm>
          <a:off x="2857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125565</xdr:rowOff>
    </xdr:from>
    <xdr:ext cx="405111" cy="259045"/>
    <xdr:sp macro="" textlink="">
      <xdr:nvSpPr>
        <xdr:cNvPr id="361"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6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45556</xdr:rowOff>
    </xdr:from>
    <xdr:ext cx="405111" cy="259045"/>
    <xdr:sp macro="" textlink="">
      <xdr:nvSpPr>
        <xdr:cNvPr id="363" name="n_2mainValue【市民会館】&#10;有形固定資産減価償却率"/>
        <xdr:cNvSpPr txBox="1"/>
      </xdr:nvSpPr>
      <xdr:spPr>
        <a:xfrm>
          <a:off x="27057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89" name="直線コネクタ 388"/>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0"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1" name="直線コネクタ 390"/>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2"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3" name="直線コネクタ 392"/>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94"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95" name="フローチャート: 判断 394"/>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96" name="フローチャート: 判断 395"/>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397" name="フローチャート: 判断 396"/>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2539</xdr:rowOff>
    </xdr:from>
    <xdr:to>
      <xdr:col>46</xdr:col>
      <xdr:colOff>38100</xdr:colOff>
      <xdr:row>108</xdr:row>
      <xdr:rowOff>104139</xdr:rowOff>
    </xdr:to>
    <xdr:sp macro="" textlink="">
      <xdr:nvSpPr>
        <xdr:cNvPr id="403" name="楕円 402"/>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143527</xdr:rowOff>
    </xdr:from>
    <xdr:ext cx="469744" cy="259045"/>
    <xdr:sp macro="" textlink="">
      <xdr:nvSpPr>
        <xdr:cNvPr id="404" name="n_1aveValue【市民会館】&#10;一人当たり面積"/>
        <xdr:cNvSpPr txBox="1"/>
      </xdr:nvSpPr>
      <xdr:spPr>
        <a:xfrm>
          <a:off x="93917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133729</xdr:rowOff>
    </xdr:from>
    <xdr:ext cx="469744" cy="259045"/>
    <xdr:sp macro="" textlink="">
      <xdr:nvSpPr>
        <xdr:cNvPr id="405"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06"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31" name="直線コネクタ 430"/>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32"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33" name="直線コネクタ 432"/>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34"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35" name="直線コネクタ 434"/>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36"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37" name="フローチャート: 判断 43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38" name="フローチャート: 判断 437"/>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39" name="フローチャート: 判断 438"/>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156845</xdr:rowOff>
    </xdr:from>
    <xdr:to>
      <xdr:col>85</xdr:col>
      <xdr:colOff>177800</xdr:colOff>
      <xdr:row>41</xdr:row>
      <xdr:rowOff>86995</xdr:rowOff>
    </xdr:to>
    <xdr:sp macro="" textlink="">
      <xdr:nvSpPr>
        <xdr:cNvPr id="445" name="楕円 444"/>
        <xdr:cNvSpPr/>
      </xdr:nvSpPr>
      <xdr:spPr>
        <a:xfrm>
          <a:off x="162687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71772</xdr:rowOff>
    </xdr:from>
    <xdr:ext cx="405111" cy="259045"/>
    <xdr:sp macro="" textlink="">
      <xdr:nvSpPr>
        <xdr:cNvPr id="446" name="【一般廃棄物処理施設】&#10;有形固定資産減価償却率該当値テキスト"/>
        <xdr:cNvSpPr txBox="1"/>
      </xdr:nvSpPr>
      <xdr:spPr>
        <a:xfrm>
          <a:off x="16357600" y="692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447" name="楕円 446"/>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41</xdr:row>
      <xdr:rowOff>36195</xdr:rowOff>
    </xdr:to>
    <xdr:cxnSp macro="">
      <xdr:nvCxnSpPr>
        <xdr:cNvPr id="448" name="直線コネクタ 447"/>
        <xdr:cNvCxnSpPr/>
      </xdr:nvCxnSpPr>
      <xdr:spPr>
        <a:xfrm>
          <a:off x="15481300" y="6524625"/>
          <a:ext cx="8382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449" name="n_1ave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450"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76852</xdr:rowOff>
    </xdr:from>
    <xdr:ext cx="405111" cy="259045"/>
    <xdr:sp macro="" textlink="">
      <xdr:nvSpPr>
        <xdr:cNvPr id="451" name="n_1mainValue【一般廃棄物処理施設】&#10;有形固定資産減価償却率"/>
        <xdr:cNvSpPr txBox="1"/>
      </xdr:nvSpPr>
      <xdr:spPr>
        <a:xfrm>
          <a:off x="15266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73" name="直線コネクタ 472"/>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74"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75" name="直線コネクタ 474"/>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76"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77" name="直線コネクタ 476"/>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478" name="【一般廃棄物処理施設】&#10;一人当たり有形固定資産（償却資産）額平均値テキスト"/>
        <xdr:cNvSpPr txBox="1"/>
      </xdr:nvSpPr>
      <xdr:spPr>
        <a:xfrm>
          <a:off x="221996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79" name="フローチャート: 判断 478"/>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80" name="フローチャート: 判断 479"/>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81" name="フローチャート: 判断 480"/>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20220</xdr:rowOff>
    </xdr:from>
    <xdr:to>
      <xdr:col>116</xdr:col>
      <xdr:colOff>114300</xdr:colOff>
      <xdr:row>40</xdr:row>
      <xdr:rowOff>121820</xdr:rowOff>
    </xdr:to>
    <xdr:sp macro="" textlink="">
      <xdr:nvSpPr>
        <xdr:cNvPr id="487" name="楕円 486"/>
        <xdr:cNvSpPr/>
      </xdr:nvSpPr>
      <xdr:spPr>
        <a:xfrm>
          <a:off x="22110700" y="68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170097</xdr:rowOff>
    </xdr:from>
    <xdr:ext cx="534377" cy="259045"/>
    <xdr:sp macro="" textlink="">
      <xdr:nvSpPr>
        <xdr:cNvPr id="488" name="【一般廃棄物処理施設】&#10;一人当たり有形固定資産（償却資産）額該当値テキスト"/>
        <xdr:cNvSpPr txBox="1"/>
      </xdr:nvSpPr>
      <xdr:spPr>
        <a:xfrm>
          <a:off x="22199600" y="68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52636</xdr:rowOff>
    </xdr:from>
    <xdr:to>
      <xdr:col>112</xdr:col>
      <xdr:colOff>38100</xdr:colOff>
      <xdr:row>40</xdr:row>
      <xdr:rowOff>154236</xdr:rowOff>
    </xdr:to>
    <xdr:sp macro="" textlink="">
      <xdr:nvSpPr>
        <xdr:cNvPr id="489" name="楕円 488"/>
        <xdr:cNvSpPr/>
      </xdr:nvSpPr>
      <xdr:spPr>
        <a:xfrm>
          <a:off x="21272500" y="69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71020</xdr:rowOff>
    </xdr:from>
    <xdr:to>
      <xdr:col>116</xdr:col>
      <xdr:colOff>63500</xdr:colOff>
      <xdr:row>40</xdr:row>
      <xdr:rowOff>103436</xdr:rowOff>
    </xdr:to>
    <xdr:cxnSp macro="">
      <xdr:nvCxnSpPr>
        <xdr:cNvPr id="490" name="直線コネクタ 489"/>
        <xdr:cNvCxnSpPr/>
      </xdr:nvCxnSpPr>
      <xdr:spPr>
        <a:xfrm flipV="1">
          <a:off x="21323300" y="6929020"/>
          <a:ext cx="8382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105918</xdr:rowOff>
    </xdr:from>
    <xdr:ext cx="534377" cy="259045"/>
    <xdr:sp macro="" textlink="">
      <xdr:nvSpPr>
        <xdr:cNvPr id="491"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492"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145363</xdr:rowOff>
    </xdr:from>
    <xdr:ext cx="534377" cy="259045"/>
    <xdr:sp macro="" textlink="">
      <xdr:nvSpPr>
        <xdr:cNvPr id="493" name="n_1mainValue【一般廃棄物処理施設】&#10;一人当たり有形固定資産（償却資産）額"/>
        <xdr:cNvSpPr txBox="1"/>
      </xdr:nvSpPr>
      <xdr:spPr>
        <a:xfrm>
          <a:off x="21043411" y="70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4" name="テキスト ボックス 5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6" name="テキスト ボックス 5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4" name="テキスト ボックス 51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18" name="直線コネクタ 517"/>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19"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20" name="直線コネクタ 51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21"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2" name="直線コネクタ 52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107332</xdr:rowOff>
    </xdr:from>
    <xdr:ext cx="405111" cy="259045"/>
    <xdr:sp macro="" textlink="">
      <xdr:nvSpPr>
        <xdr:cNvPr id="523" name="【保健センター・保健所】&#10;有形固定資産減価償却率平均値テキスト"/>
        <xdr:cNvSpPr txBox="1"/>
      </xdr:nvSpPr>
      <xdr:spPr>
        <a:xfrm>
          <a:off x="16357600" y="10394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24" name="フローチャート: 判断 523"/>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25" name="フローチャート: 判断 524"/>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26" name="フローチャート: 判断 525"/>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67310</xdr:rowOff>
    </xdr:from>
    <xdr:to>
      <xdr:col>85</xdr:col>
      <xdr:colOff>177800</xdr:colOff>
      <xdr:row>62</xdr:row>
      <xdr:rowOff>168910</xdr:rowOff>
    </xdr:to>
    <xdr:sp macro="" textlink="">
      <xdr:nvSpPr>
        <xdr:cNvPr id="532" name="楕円 531"/>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153687</xdr:rowOff>
    </xdr:from>
    <xdr:ext cx="405111" cy="259045"/>
    <xdr:sp macro="" textlink="">
      <xdr:nvSpPr>
        <xdr:cNvPr id="533" name="【保健センター・保健所】&#10;有形固定資産減価償却率該当値テキスト"/>
        <xdr:cNvSpPr txBox="1"/>
      </xdr:nvSpPr>
      <xdr:spPr>
        <a:xfrm>
          <a:off x="16357600" y="1061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111125</xdr:rowOff>
    </xdr:from>
    <xdr:to>
      <xdr:col>81</xdr:col>
      <xdr:colOff>101600</xdr:colOff>
      <xdr:row>63</xdr:row>
      <xdr:rowOff>41275</xdr:rowOff>
    </xdr:to>
    <xdr:sp macro="" textlink="">
      <xdr:nvSpPr>
        <xdr:cNvPr id="534" name="楕円 533"/>
        <xdr:cNvSpPr/>
      </xdr:nvSpPr>
      <xdr:spPr>
        <a:xfrm>
          <a:off x="15430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118110</xdr:rowOff>
    </xdr:from>
    <xdr:to>
      <xdr:col>85</xdr:col>
      <xdr:colOff>127000</xdr:colOff>
      <xdr:row>62</xdr:row>
      <xdr:rowOff>161925</xdr:rowOff>
    </xdr:to>
    <xdr:cxnSp macro="">
      <xdr:nvCxnSpPr>
        <xdr:cNvPr id="535" name="直線コネクタ 534"/>
        <xdr:cNvCxnSpPr/>
      </xdr:nvCxnSpPr>
      <xdr:spPr>
        <a:xfrm flipV="1">
          <a:off x="15481300" y="107480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156845</xdr:rowOff>
    </xdr:from>
    <xdr:to>
      <xdr:col>76</xdr:col>
      <xdr:colOff>165100</xdr:colOff>
      <xdr:row>63</xdr:row>
      <xdr:rowOff>86995</xdr:rowOff>
    </xdr:to>
    <xdr:sp macro="" textlink="">
      <xdr:nvSpPr>
        <xdr:cNvPr id="536" name="楕円 535"/>
        <xdr:cNvSpPr/>
      </xdr:nvSpPr>
      <xdr:spPr>
        <a:xfrm>
          <a:off x="14541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161925</xdr:rowOff>
    </xdr:from>
    <xdr:to>
      <xdr:col>81</xdr:col>
      <xdr:colOff>50800</xdr:colOff>
      <xdr:row>63</xdr:row>
      <xdr:rowOff>36195</xdr:rowOff>
    </xdr:to>
    <xdr:cxnSp macro="">
      <xdr:nvCxnSpPr>
        <xdr:cNvPr id="537" name="直線コネクタ 536"/>
        <xdr:cNvCxnSpPr/>
      </xdr:nvCxnSpPr>
      <xdr:spPr>
        <a:xfrm flipV="1">
          <a:off x="14592300" y="107918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38752</xdr:rowOff>
    </xdr:from>
    <xdr:ext cx="405111" cy="259045"/>
    <xdr:sp macro="" textlink="">
      <xdr:nvSpPr>
        <xdr:cNvPr id="538" name="n_1aveValue【保健センター・保健所】&#10;有形固定資産減価償却率"/>
        <xdr:cNvSpPr txBox="1"/>
      </xdr:nvSpPr>
      <xdr:spPr>
        <a:xfrm>
          <a:off x="152660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164482</xdr:rowOff>
    </xdr:from>
    <xdr:ext cx="405111" cy="259045"/>
    <xdr:sp macro="" textlink="">
      <xdr:nvSpPr>
        <xdr:cNvPr id="539"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32402</xdr:rowOff>
    </xdr:from>
    <xdr:ext cx="405111" cy="259045"/>
    <xdr:sp macro="" textlink="">
      <xdr:nvSpPr>
        <xdr:cNvPr id="540" name="n_1mainValue【保健センター・保健所】&#10;有形固定資産減価償却率"/>
        <xdr:cNvSpPr txBox="1"/>
      </xdr:nvSpPr>
      <xdr:spPr>
        <a:xfrm>
          <a:off x="15266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78122</xdr:rowOff>
    </xdr:from>
    <xdr:ext cx="405111" cy="259045"/>
    <xdr:sp macro="" textlink="">
      <xdr:nvSpPr>
        <xdr:cNvPr id="541" name="n_2mainValue【保健センター・保健所】&#10;有形固定資産減価償却率"/>
        <xdr:cNvSpPr txBox="1"/>
      </xdr:nvSpPr>
      <xdr:spPr>
        <a:xfrm>
          <a:off x="14389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63" name="直線コネクタ 562"/>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5" name="直線コネクタ 56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6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7" name="直線コネクタ 56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68"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69" name="フローチャート: 判断 568"/>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70" name="フローチャート: 判断 569"/>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71" name="フローチャート: 判断 57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77" name="楕円 576"/>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578"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579" name="楕円 578"/>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32004</xdr:rowOff>
    </xdr:to>
    <xdr:cxnSp macro="">
      <xdr:nvCxnSpPr>
        <xdr:cNvPr id="580" name="直線コネクタ 579"/>
        <xdr:cNvCxnSpPr/>
      </xdr:nvCxnSpPr>
      <xdr:spPr>
        <a:xfrm flipV="1">
          <a:off x="21323300" y="10652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581" name="楕円 580"/>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36576</xdr:rowOff>
    </xdr:to>
    <xdr:cxnSp macro="">
      <xdr:nvCxnSpPr>
        <xdr:cNvPr id="582" name="直線コネクタ 581"/>
        <xdr:cNvCxnSpPr/>
      </xdr:nvCxnSpPr>
      <xdr:spPr>
        <a:xfrm flipV="1">
          <a:off x="20434300" y="1066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73931</xdr:rowOff>
    </xdr:from>
    <xdr:ext cx="469744" cy="259045"/>
    <xdr:sp macro="" textlink="">
      <xdr:nvSpPr>
        <xdr:cNvPr id="583" name="n_1ave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584"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99331</xdr:rowOff>
    </xdr:from>
    <xdr:ext cx="469744" cy="259045"/>
    <xdr:sp macro="" textlink="">
      <xdr:nvSpPr>
        <xdr:cNvPr id="585" name="n_1main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103903</xdr:rowOff>
    </xdr:from>
    <xdr:ext cx="469744" cy="259045"/>
    <xdr:sp macro="" textlink="">
      <xdr:nvSpPr>
        <xdr:cNvPr id="586" name="n_2mainValue【保健センター・保健所】&#10;一人当たり面積"/>
        <xdr:cNvSpPr txBox="1"/>
      </xdr:nvSpPr>
      <xdr:spPr>
        <a:xfrm>
          <a:off x="20199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8" name="テキスト ボックス 59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8" name="テキスト ボックス 60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0" name="テキスト ボックス 6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612" name="直線コネクタ 611"/>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613"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614" name="直線コネクタ 613"/>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1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6" name="直線コネクタ 61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617" name="【消防施設】&#10;有形固定資産減価償却率平均値テキスト"/>
        <xdr:cNvSpPr txBox="1"/>
      </xdr:nvSpPr>
      <xdr:spPr>
        <a:xfrm>
          <a:off x="163576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18" name="フローチャート: 判断 617"/>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19" name="フローチャート: 判断 618"/>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20" name="フローチャート: 判断 619"/>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26" name="楕円 625"/>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627" name="【消防施設】&#10;有形固定資産減価償却率該当値テキスト"/>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39551</xdr:rowOff>
    </xdr:from>
    <xdr:to>
      <xdr:col>81</xdr:col>
      <xdr:colOff>101600</xdr:colOff>
      <xdr:row>80</xdr:row>
      <xdr:rowOff>141151</xdr:rowOff>
    </xdr:to>
    <xdr:sp macro="" textlink="">
      <xdr:nvSpPr>
        <xdr:cNvPr id="628" name="楕円 627"/>
        <xdr:cNvSpPr/>
      </xdr:nvSpPr>
      <xdr:spPr>
        <a:xfrm>
          <a:off x="15430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90351</xdr:rowOff>
    </xdr:from>
    <xdr:to>
      <xdr:col>85</xdr:col>
      <xdr:colOff>127000</xdr:colOff>
      <xdr:row>80</xdr:row>
      <xdr:rowOff>163830</xdr:rowOff>
    </xdr:to>
    <xdr:cxnSp macro="">
      <xdr:nvCxnSpPr>
        <xdr:cNvPr id="629" name="直線コネクタ 628"/>
        <xdr:cNvCxnSpPr/>
      </xdr:nvCxnSpPr>
      <xdr:spPr>
        <a:xfrm>
          <a:off x="15481300" y="1380635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3629</xdr:rowOff>
    </xdr:from>
    <xdr:to>
      <xdr:col>76</xdr:col>
      <xdr:colOff>165100</xdr:colOff>
      <xdr:row>80</xdr:row>
      <xdr:rowOff>105229</xdr:rowOff>
    </xdr:to>
    <xdr:sp macro="" textlink="">
      <xdr:nvSpPr>
        <xdr:cNvPr id="630" name="楕円 629"/>
        <xdr:cNvSpPr/>
      </xdr:nvSpPr>
      <xdr:spPr>
        <a:xfrm>
          <a:off x="14541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54429</xdr:rowOff>
    </xdr:from>
    <xdr:to>
      <xdr:col>81</xdr:col>
      <xdr:colOff>50800</xdr:colOff>
      <xdr:row>80</xdr:row>
      <xdr:rowOff>90351</xdr:rowOff>
    </xdr:to>
    <xdr:cxnSp macro="">
      <xdr:nvCxnSpPr>
        <xdr:cNvPr id="631" name="直線コネクタ 630"/>
        <xdr:cNvCxnSpPr/>
      </xdr:nvCxnSpPr>
      <xdr:spPr>
        <a:xfrm>
          <a:off x="14592300" y="137704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32"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89825</xdr:rowOff>
    </xdr:from>
    <xdr:ext cx="405111" cy="259045"/>
    <xdr:sp macro="" textlink="">
      <xdr:nvSpPr>
        <xdr:cNvPr id="633"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157678</xdr:rowOff>
    </xdr:from>
    <xdr:ext cx="405111" cy="259045"/>
    <xdr:sp macro="" textlink="">
      <xdr:nvSpPr>
        <xdr:cNvPr id="634" name="n_1mainValue【消防施設】&#10;有形固定資産減価償却率"/>
        <xdr:cNvSpPr txBox="1"/>
      </xdr:nvSpPr>
      <xdr:spPr>
        <a:xfrm>
          <a:off x="15266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121756</xdr:rowOff>
    </xdr:from>
    <xdr:ext cx="405111" cy="259045"/>
    <xdr:sp macro="" textlink="">
      <xdr:nvSpPr>
        <xdr:cNvPr id="635" name="n_2mainValue【消防施設】&#10;有形固定資産減価償却率"/>
        <xdr:cNvSpPr txBox="1"/>
      </xdr:nvSpPr>
      <xdr:spPr>
        <a:xfrm>
          <a:off x="14389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57" name="直線コネクタ 656"/>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5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59" name="直線コネクタ 65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60"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61" name="直線コネクタ 660"/>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662"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63" name="フローチャート: 判断 662"/>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64" name="フローチャート: 判断 663"/>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65" name="フローチャート: 判断 664"/>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671" name="楕円 670"/>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672" name="【消防施設】&#10;一人当たり面積該当値テキスト"/>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131318</xdr:rowOff>
    </xdr:from>
    <xdr:to>
      <xdr:col>112</xdr:col>
      <xdr:colOff>38100</xdr:colOff>
      <xdr:row>85</xdr:row>
      <xdr:rowOff>61468</xdr:rowOff>
    </xdr:to>
    <xdr:sp macro="" textlink="">
      <xdr:nvSpPr>
        <xdr:cNvPr id="673" name="楕円 672"/>
        <xdr:cNvSpPr/>
      </xdr:nvSpPr>
      <xdr:spPr>
        <a:xfrm>
          <a:off x="21272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10668</xdr:rowOff>
    </xdr:to>
    <xdr:cxnSp macro="">
      <xdr:nvCxnSpPr>
        <xdr:cNvPr id="674" name="直線コネクタ 673"/>
        <xdr:cNvCxnSpPr/>
      </xdr:nvCxnSpPr>
      <xdr:spPr>
        <a:xfrm flipV="1">
          <a:off x="21323300" y="14581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675" name="楕円 674"/>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xdr:rowOff>
    </xdr:from>
    <xdr:to>
      <xdr:col>111</xdr:col>
      <xdr:colOff>177800</xdr:colOff>
      <xdr:row>85</xdr:row>
      <xdr:rowOff>15239</xdr:rowOff>
    </xdr:to>
    <xdr:cxnSp macro="">
      <xdr:nvCxnSpPr>
        <xdr:cNvPr id="676" name="直線コネクタ 675"/>
        <xdr:cNvCxnSpPr/>
      </xdr:nvCxnSpPr>
      <xdr:spPr>
        <a:xfrm flipV="1">
          <a:off x="20434300" y="145839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77"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678" name="n_2ave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52595</xdr:rowOff>
    </xdr:from>
    <xdr:ext cx="469744" cy="259045"/>
    <xdr:sp macro="" textlink="">
      <xdr:nvSpPr>
        <xdr:cNvPr id="679" name="n_1mainValue【消防施設】&#10;一人当たり面積"/>
        <xdr:cNvSpPr txBox="1"/>
      </xdr:nvSpPr>
      <xdr:spPr>
        <a:xfrm>
          <a:off x="21075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80" name="n_2mainValue【消防施設】&#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706" name="直線コネクタ 705"/>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07"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08" name="直線コネクタ 707"/>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09"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10" name="直線コネクタ 709"/>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113591</xdr:rowOff>
    </xdr:from>
    <xdr:ext cx="405111" cy="259045"/>
    <xdr:sp macro="" textlink="">
      <xdr:nvSpPr>
        <xdr:cNvPr id="711" name="【庁舎】&#10;有形固定資産減価償却率平均値テキスト"/>
        <xdr:cNvSpPr txBox="1"/>
      </xdr:nvSpPr>
      <xdr:spPr>
        <a:xfrm>
          <a:off x="16357600" y="1760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712" name="フローチャート: 判断 711"/>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13" name="フローチャート: 判断 712"/>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4" name="フローチャート: 判断 713"/>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720" name="楕円 719"/>
        <xdr:cNvSpPr/>
      </xdr:nvSpPr>
      <xdr:spPr>
        <a:xfrm>
          <a:off x="16268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340478" cy="259045"/>
    <xdr:sp macro="" textlink="">
      <xdr:nvSpPr>
        <xdr:cNvPr id="721" name="【庁舎】&#10;有形固定資産減価償却率該当値テキスト"/>
        <xdr:cNvSpPr txBox="1"/>
      </xdr:nvSpPr>
      <xdr:spPr>
        <a:xfrm>
          <a:off x="16357600" y="18522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722" name="楕円 721"/>
        <xdr:cNvSpPr/>
      </xdr:nvSpPr>
      <xdr:spPr>
        <a:xfrm>
          <a:off x="15430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141514</xdr:rowOff>
    </xdr:from>
    <xdr:to>
      <xdr:col>85</xdr:col>
      <xdr:colOff>127000</xdr:colOff>
      <xdr:row>109</xdr:row>
      <xdr:rowOff>33745</xdr:rowOff>
    </xdr:to>
    <xdr:cxnSp macro="">
      <xdr:nvCxnSpPr>
        <xdr:cNvPr id="723" name="直線コネクタ 722"/>
        <xdr:cNvCxnSpPr/>
      </xdr:nvCxnSpPr>
      <xdr:spPr>
        <a:xfrm flipV="1">
          <a:off x="15481300" y="18658114"/>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24" name="楕円 723"/>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109</xdr:row>
      <xdr:rowOff>33745</xdr:rowOff>
    </xdr:to>
    <xdr:cxnSp macro="">
      <xdr:nvCxnSpPr>
        <xdr:cNvPr id="725" name="直線コネクタ 724"/>
        <xdr:cNvCxnSpPr/>
      </xdr:nvCxnSpPr>
      <xdr:spPr>
        <a:xfrm>
          <a:off x="14592300" y="17947821"/>
          <a:ext cx="889000" cy="77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26"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27"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75672</xdr:rowOff>
    </xdr:from>
    <xdr:ext cx="340478" cy="259045"/>
    <xdr:sp macro="" textlink="">
      <xdr:nvSpPr>
        <xdr:cNvPr id="728" name="n_1mainValue【庁舎】&#10;有形固定資産減価償却率"/>
        <xdr:cNvSpPr txBox="1"/>
      </xdr:nvSpPr>
      <xdr:spPr>
        <a:xfrm>
          <a:off x="15298361" y="18763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729" name="n_2mainValue【庁舎】&#10;有形固定資産減価償却率"/>
        <xdr:cNvSpPr txBox="1"/>
      </xdr:nvSpPr>
      <xdr:spPr>
        <a:xfrm>
          <a:off x="14389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53" name="直線コネクタ 752"/>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54"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55" name="直線コネクタ 754"/>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56"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57" name="直線コネクタ 756"/>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58"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59" name="フローチャート: 判断 758"/>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0" name="フローチャート: 判断 759"/>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61" name="フローチャート: 判断 760"/>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767" name="楕円 766"/>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768" name="【庁舎】&#10;一人当たり面積該当値テキスト"/>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50164</xdr:rowOff>
    </xdr:from>
    <xdr:to>
      <xdr:col>112</xdr:col>
      <xdr:colOff>38100</xdr:colOff>
      <xdr:row>105</xdr:row>
      <xdr:rowOff>151764</xdr:rowOff>
    </xdr:to>
    <xdr:sp macro="" textlink="">
      <xdr:nvSpPr>
        <xdr:cNvPr id="769" name="楕円 768"/>
        <xdr:cNvSpPr/>
      </xdr:nvSpPr>
      <xdr:spPr>
        <a:xfrm>
          <a:off x="21272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91439</xdr:rowOff>
    </xdr:from>
    <xdr:to>
      <xdr:col>116</xdr:col>
      <xdr:colOff>63500</xdr:colOff>
      <xdr:row>105</xdr:row>
      <xdr:rowOff>100964</xdr:rowOff>
    </xdr:to>
    <xdr:cxnSp macro="">
      <xdr:nvCxnSpPr>
        <xdr:cNvPr id="770" name="直線コネクタ 769"/>
        <xdr:cNvCxnSpPr/>
      </xdr:nvCxnSpPr>
      <xdr:spPr>
        <a:xfrm flipV="1">
          <a:off x="21323300" y="180936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65405</xdr:rowOff>
    </xdr:from>
    <xdr:to>
      <xdr:col>107</xdr:col>
      <xdr:colOff>101600</xdr:colOff>
      <xdr:row>107</xdr:row>
      <xdr:rowOff>167005</xdr:rowOff>
    </xdr:to>
    <xdr:sp macro="" textlink="">
      <xdr:nvSpPr>
        <xdr:cNvPr id="771" name="楕円 770"/>
        <xdr:cNvSpPr/>
      </xdr:nvSpPr>
      <xdr:spPr>
        <a:xfrm>
          <a:off x="20383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100964</xdr:rowOff>
    </xdr:from>
    <xdr:to>
      <xdr:col>111</xdr:col>
      <xdr:colOff>177800</xdr:colOff>
      <xdr:row>107</xdr:row>
      <xdr:rowOff>116205</xdr:rowOff>
    </xdr:to>
    <xdr:cxnSp macro="">
      <xdr:nvCxnSpPr>
        <xdr:cNvPr id="772" name="直線コネクタ 771"/>
        <xdr:cNvCxnSpPr/>
      </xdr:nvCxnSpPr>
      <xdr:spPr>
        <a:xfrm flipV="1">
          <a:off x="20434300" y="18103214"/>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773"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69232</xdr:rowOff>
    </xdr:from>
    <xdr:ext cx="469744" cy="259045"/>
    <xdr:sp macro="" textlink="">
      <xdr:nvSpPr>
        <xdr:cNvPr id="774"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168291</xdr:rowOff>
    </xdr:from>
    <xdr:ext cx="469744" cy="259045"/>
    <xdr:sp macro="" textlink="">
      <xdr:nvSpPr>
        <xdr:cNvPr id="775" name="n_1mainValue【庁舎】&#10;一人当たり面積"/>
        <xdr:cNvSpPr txBox="1"/>
      </xdr:nvSpPr>
      <xdr:spPr>
        <a:xfrm>
          <a:off x="21075727"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158132</xdr:rowOff>
    </xdr:from>
    <xdr:ext cx="469744" cy="259045"/>
    <xdr:sp macro="" textlink="">
      <xdr:nvSpPr>
        <xdr:cNvPr id="776" name="n_2mainValue【庁舎】&#10;一人当たり面積"/>
        <xdr:cNvSpPr txBox="1"/>
      </xdr:nvSpPr>
      <xdr:spPr>
        <a:xfrm>
          <a:off x="20199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特に、図書館、福祉施設の有形固定資産減価償却率が全国平均比、類似単体平均比で高くなっている。図書館は今後の文化複合施設整備に伴う再整備を予定しているが、福祉施設については、昭和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年代に建設された建物が多く、老朽化が進んでいる。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一般廃棄物処理施設については、連結対象である紀南環境衛生施設事務組合のし尿処理施設建替により、有形固定資産減価償却率が大幅に減少している。でゃはああ</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c</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今後、公共施設等総合管理計画に基づく個別施設計画の策定により、施設の統廃合や維持コストの削減、長寿命化を図っていく必要がある。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29,358
29,148
255.23
17,088,124
16,287,521
772,059
9,365,671
25,481,848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については、固定資産税で新築件数増や償却資産の増などにより、増となるも、市民税が人口減少等の影響により減となり、地方税は微増にとどまっている。今後も人口減少の傾向は続く見通しであり、指数の急激な改善は難しいと思料するが、差押等の徴収強化を図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0" name="直線コネクタ 69"/>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6" name="直線コネクタ 75"/>
        <xdr:cNvCxnSpPr/>
      </xdr:nvCxnSpPr>
      <xdr:spPr>
        <a:xfrm>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79" name="直線コネクタ 78"/>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0"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6" name="テキスト ボックス 95"/>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8" name="テキスト ボックス 97"/>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歳入では、地方交付税が減となったものの、固定資産税の新築家屋や償却資産の増等による地方税の増や、地方消費税交付金の増等から、歳入の経常一般財源は増となった。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公債費が平成１３年度借入の地域総合整備事業債や平成１８年度借入の合併特例事業債の償還終了などにより減となったものの、新庁舎移転等による物件費の増や、人件費の一般財源充当額が退職手当債の起債減の影響により増となったこと等から、経常収支比率は、前年度と同率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128270</xdr:rowOff>
    </xdr:from>
    <xdr:to>
      <xdr:col>23</xdr:col>
      <xdr:colOff>133350</xdr:colOff>
      <xdr:row>67</xdr:row>
      <xdr:rowOff>128270</xdr:rowOff>
    </xdr:to>
    <xdr:cxnSp macro="">
      <xdr:nvCxnSpPr>
        <xdr:cNvPr id="133" name="直線コネクタ 132"/>
        <xdr:cNvCxnSpPr/>
      </xdr:nvCxnSpPr>
      <xdr:spPr>
        <a:xfrm>
          <a:off x="4114800" y="1161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67</xdr:row>
      <xdr:rowOff>128270</xdr:rowOff>
    </xdr:to>
    <xdr:cxnSp macro="">
      <xdr:nvCxnSpPr>
        <xdr:cNvPr id="136" name="直線コネクタ 135"/>
        <xdr:cNvCxnSpPr/>
      </xdr:nvCxnSpPr>
      <xdr:spPr>
        <a:xfrm>
          <a:off x="3225800" y="1131781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67</xdr:row>
      <xdr:rowOff>39794</xdr:rowOff>
    </xdr:to>
    <xdr:cxnSp macro="">
      <xdr:nvCxnSpPr>
        <xdr:cNvPr id="139" name="直線コネクタ 138"/>
        <xdr:cNvCxnSpPr/>
      </xdr:nvCxnSpPr>
      <xdr:spPr>
        <a:xfrm flipV="1">
          <a:off x="2336800" y="113178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67</xdr:row>
      <xdr:rowOff>39794</xdr:rowOff>
    </xdr:to>
    <xdr:cxnSp macro="">
      <xdr:nvCxnSpPr>
        <xdr:cNvPr id="142" name="直線コネクタ 141"/>
        <xdr:cNvCxnSpPr/>
      </xdr:nvCxnSpPr>
      <xdr:spPr>
        <a:xfrm>
          <a:off x="1447800" y="1132586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77470</xdr:rowOff>
    </xdr:from>
    <xdr:to>
      <xdr:col>23</xdr:col>
      <xdr:colOff>184150</xdr:colOff>
      <xdr:row>68</xdr:row>
      <xdr:rowOff>7620</xdr:rowOff>
    </xdr:to>
    <xdr:sp macro="" textlink="">
      <xdr:nvSpPr>
        <xdr:cNvPr id="152" name="楕円 151"/>
        <xdr:cNvSpPr/>
      </xdr:nvSpPr>
      <xdr:spPr>
        <a:xfrm>
          <a:off x="49022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144797</xdr:rowOff>
    </xdr:from>
    <xdr:ext cx="762000" cy="259045"/>
    <xdr:sp macro="" textlink="">
      <xdr:nvSpPr>
        <xdr:cNvPr id="153" name="財政構造の弾力性該当値テキスト"/>
        <xdr:cNvSpPr txBox="1"/>
      </xdr:nvSpPr>
      <xdr:spPr>
        <a:xfrm>
          <a:off x="5041900" y="1146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77470</xdr:rowOff>
    </xdr:from>
    <xdr:to>
      <xdr:col>19</xdr:col>
      <xdr:colOff>184150</xdr:colOff>
      <xdr:row>68</xdr:row>
      <xdr:rowOff>7620</xdr:rowOff>
    </xdr:to>
    <xdr:sp macro="" textlink="">
      <xdr:nvSpPr>
        <xdr:cNvPr id="154" name="楕円 153"/>
        <xdr:cNvSpPr/>
      </xdr:nvSpPr>
      <xdr:spPr>
        <a:xfrm>
          <a:off x="4064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163847</xdr:rowOff>
    </xdr:from>
    <xdr:ext cx="736600" cy="259045"/>
    <xdr:sp macro="" textlink="">
      <xdr:nvSpPr>
        <xdr:cNvPr id="155" name="テキスト ボックス 154"/>
        <xdr:cNvSpPr txBox="1"/>
      </xdr:nvSpPr>
      <xdr:spPr>
        <a:xfrm>
          <a:off x="3733800" y="1165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6" name="楕円 155"/>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7" name="テキスト ボックス 156"/>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160444</xdr:rowOff>
    </xdr:from>
    <xdr:to>
      <xdr:col>11</xdr:col>
      <xdr:colOff>82550</xdr:colOff>
      <xdr:row>67</xdr:row>
      <xdr:rowOff>90594</xdr:rowOff>
    </xdr:to>
    <xdr:sp macro="" textlink="">
      <xdr:nvSpPr>
        <xdr:cNvPr id="158" name="楕円 157"/>
        <xdr:cNvSpPr/>
      </xdr:nvSpPr>
      <xdr:spPr>
        <a:xfrm>
          <a:off x="2286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75371</xdr:rowOff>
    </xdr:from>
    <xdr:ext cx="762000" cy="259045"/>
    <xdr:sp macro="" textlink="">
      <xdr:nvSpPr>
        <xdr:cNvPr id="159" name="テキスト ボックス 158"/>
        <xdr:cNvSpPr txBox="1"/>
      </xdr:nvSpPr>
      <xdr:spPr>
        <a:xfrm>
          <a:off x="1955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0" name="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類似団体平均に比べて、人口１人当たり人件費・物件費等決算額が高くなっているのは、主に物件費が要因と考えられる。</a:t>
          </a:r>
        </a:p>
        <a:p>
          <a:r>
            <a:rPr kumimoji="1" lang="ja-JP" altLang="en-US" sz="1300">
              <a:latin typeface="ＭＳ Ｐゴシック" panose="020B0600070205080204" pitchFamily="50" charset="-128"/>
              <a:ea typeface="ＭＳ Ｐゴシック" panose="020B0600070205080204" pitchFamily="50" charset="-128"/>
            </a:rPr>
            <a:t>　人件費は定員適正化計画に基づき職員削減を実施しているため、年々減少している一方、物件費は民間委託への転換による委託料の増や施設老朽化によるクリーンセンターの維持管理費の増など、年々増加傾向にある。このため、今後も定員管理計画に基づき必要最小限の職員数を見極め適正化に努めるとともに、経常経費カットや委託経費の見直しなどを実施し、人件費・物件費等の縮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30237</xdr:rowOff>
    </xdr:from>
    <xdr:to>
      <xdr:col>23</xdr:col>
      <xdr:colOff>133350</xdr:colOff>
      <xdr:row>82</xdr:row>
      <xdr:rowOff>31748</xdr:rowOff>
    </xdr:to>
    <xdr:cxnSp macro="">
      <xdr:nvCxnSpPr>
        <xdr:cNvPr id="196" name="直線コネクタ 195"/>
        <xdr:cNvCxnSpPr/>
      </xdr:nvCxnSpPr>
      <xdr:spPr>
        <a:xfrm>
          <a:off x="4114800" y="14089137"/>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15953</xdr:rowOff>
    </xdr:from>
    <xdr:to>
      <xdr:col>19</xdr:col>
      <xdr:colOff>133350</xdr:colOff>
      <xdr:row>82</xdr:row>
      <xdr:rowOff>30237</xdr:rowOff>
    </xdr:to>
    <xdr:cxnSp macro="">
      <xdr:nvCxnSpPr>
        <xdr:cNvPr id="199" name="直線コネクタ 198"/>
        <xdr:cNvCxnSpPr/>
      </xdr:nvCxnSpPr>
      <xdr:spPr>
        <a:xfrm>
          <a:off x="3225800" y="14074853"/>
          <a:ext cx="889000" cy="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7426</xdr:rowOff>
    </xdr:from>
    <xdr:to>
      <xdr:col>15</xdr:col>
      <xdr:colOff>82550</xdr:colOff>
      <xdr:row>82</xdr:row>
      <xdr:rowOff>15953</xdr:rowOff>
    </xdr:to>
    <xdr:cxnSp macro="">
      <xdr:nvCxnSpPr>
        <xdr:cNvPr id="202" name="直線コネクタ 201"/>
        <xdr:cNvCxnSpPr/>
      </xdr:nvCxnSpPr>
      <xdr:spPr>
        <a:xfrm>
          <a:off x="2336800" y="14066326"/>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139833</xdr:rowOff>
    </xdr:from>
    <xdr:to>
      <xdr:col>11</xdr:col>
      <xdr:colOff>31750</xdr:colOff>
      <xdr:row>82</xdr:row>
      <xdr:rowOff>7426</xdr:rowOff>
    </xdr:to>
    <xdr:cxnSp macro="">
      <xdr:nvCxnSpPr>
        <xdr:cNvPr id="205" name="直線コネクタ 204"/>
        <xdr:cNvCxnSpPr/>
      </xdr:nvCxnSpPr>
      <xdr:spPr>
        <a:xfrm>
          <a:off x="1447800" y="14027283"/>
          <a:ext cx="889000" cy="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7" name="テキスト ボックス 206"/>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9" name="テキスト ボックス 208"/>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152398</xdr:rowOff>
    </xdr:from>
    <xdr:to>
      <xdr:col>23</xdr:col>
      <xdr:colOff>184150</xdr:colOff>
      <xdr:row>82</xdr:row>
      <xdr:rowOff>82548</xdr:rowOff>
    </xdr:to>
    <xdr:sp macro="" textlink="">
      <xdr:nvSpPr>
        <xdr:cNvPr id="215" name="楕円 214"/>
        <xdr:cNvSpPr/>
      </xdr:nvSpPr>
      <xdr:spPr>
        <a:xfrm>
          <a:off x="4902200" y="140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124475</xdr:rowOff>
    </xdr:from>
    <xdr:ext cx="762000" cy="259045"/>
    <xdr:sp macro="" textlink="">
      <xdr:nvSpPr>
        <xdr:cNvPr id="216" name="人件費・物件費等の状況該当値テキスト"/>
        <xdr:cNvSpPr txBox="1"/>
      </xdr:nvSpPr>
      <xdr:spPr>
        <a:xfrm>
          <a:off x="5041900" y="140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150887</xdr:rowOff>
    </xdr:from>
    <xdr:to>
      <xdr:col>19</xdr:col>
      <xdr:colOff>184150</xdr:colOff>
      <xdr:row>82</xdr:row>
      <xdr:rowOff>81037</xdr:rowOff>
    </xdr:to>
    <xdr:sp macro="" textlink="">
      <xdr:nvSpPr>
        <xdr:cNvPr id="217" name="楕円 216"/>
        <xdr:cNvSpPr/>
      </xdr:nvSpPr>
      <xdr:spPr>
        <a:xfrm>
          <a:off x="4064000" y="140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65814</xdr:rowOff>
    </xdr:from>
    <xdr:ext cx="736600" cy="259045"/>
    <xdr:sp macro="" textlink="">
      <xdr:nvSpPr>
        <xdr:cNvPr id="218" name="テキスト ボックス 217"/>
        <xdr:cNvSpPr txBox="1"/>
      </xdr:nvSpPr>
      <xdr:spPr>
        <a:xfrm>
          <a:off x="3733800" y="1412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136603</xdr:rowOff>
    </xdr:from>
    <xdr:to>
      <xdr:col>15</xdr:col>
      <xdr:colOff>133350</xdr:colOff>
      <xdr:row>82</xdr:row>
      <xdr:rowOff>66753</xdr:rowOff>
    </xdr:to>
    <xdr:sp macro="" textlink="">
      <xdr:nvSpPr>
        <xdr:cNvPr id="219" name="楕円 218"/>
        <xdr:cNvSpPr/>
      </xdr:nvSpPr>
      <xdr:spPr>
        <a:xfrm>
          <a:off x="3175000" y="140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51530</xdr:rowOff>
    </xdr:from>
    <xdr:ext cx="762000" cy="259045"/>
    <xdr:sp macro="" textlink="">
      <xdr:nvSpPr>
        <xdr:cNvPr id="220" name="テキスト ボックス 219"/>
        <xdr:cNvSpPr txBox="1"/>
      </xdr:nvSpPr>
      <xdr:spPr>
        <a:xfrm>
          <a:off x="2844800" y="1411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128076</xdr:rowOff>
    </xdr:from>
    <xdr:to>
      <xdr:col>11</xdr:col>
      <xdr:colOff>82550</xdr:colOff>
      <xdr:row>82</xdr:row>
      <xdr:rowOff>58226</xdr:rowOff>
    </xdr:to>
    <xdr:sp macro="" textlink="">
      <xdr:nvSpPr>
        <xdr:cNvPr id="221" name="楕円 220"/>
        <xdr:cNvSpPr/>
      </xdr:nvSpPr>
      <xdr:spPr>
        <a:xfrm>
          <a:off x="2286000" y="140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43003</xdr:rowOff>
    </xdr:from>
    <xdr:ext cx="762000" cy="259045"/>
    <xdr:sp macro="" textlink="">
      <xdr:nvSpPr>
        <xdr:cNvPr id="222" name="テキスト ボックス 221"/>
        <xdr:cNvSpPr txBox="1"/>
      </xdr:nvSpPr>
      <xdr:spPr>
        <a:xfrm>
          <a:off x="1955800" y="1410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89033</xdr:rowOff>
    </xdr:from>
    <xdr:to>
      <xdr:col>7</xdr:col>
      <xdr:colOff>31750</xdr:colOff>
      <xdr:row>82</xdr:row>
      <xdr:rowOff>19183</xdr:rowOff>
    </xdr:to>
    <xdr:sp macro="" textlink="">
      <xdr:nvSpPr>
        <xdr:cNvPr id="223" name="楕円 222"/>
        <xdr:cNvSpPr/>
      </xdr:nvSpPr>
      <xdr:spPr>
        <a:xfrm>
          <a:off x="1397000" y="139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3960</xdr:rowOff>
    </xdr:from>
    <xdr:ext cx="762000" cy="259045"/>
    <xdr:sp macro="" textlink="">
      <xdr:nvSpPr>
        <xdr:cNvPr id="224" name="テキスト ボックス 223"/>
        <xdr:cNvSpPr txBox="1"/>
      </xdr:nvSpPr>
      <xdr:spPr>
        <a:xfrm>
          <a:off x="1066800" y="140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平成２３年度に役職段階別に給料の見直しを行っており、類似団体平均と比較して、０．５ポイント下回っているが、今後も類似団体及び県下の状況を勘案しつつ適正化に努める。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58" name="直線コネクタ 257"/>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9"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119945</xdr:rowOff>
    </xdr:to>
    <xdr:cxnSp macro="">
      <xdr:nvCxnSpPr>
        <xdr:cNvPr id="261" name="直線コネクタ 260"/>
        <xdr:cNvCxnSpPr/>
      </xdr:nvCxnSpPr>
      <xdr:spPr>
        <a:xfrm flipV="1">
          <a:off x="15290800" y="143100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3" name="テキスト ボックス 26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84</xdr:row>
      <xdr:rowOff>69145</xdr:rowOff>
    </xdr:to>
    <xdr:cxnSp macro="">
      <xdr:nvCxnSpPr>
        <xdr:cNvPr id="264" name="直線コネクタ 263"/>
        <xdr:cNvCxnSpPr/>
      </xdr:nvCxnSpPr>
      <xdr:spPr>
        <a:xfrm flipV="1">
          <a:off x="14401800" y="143502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51099</xdr:rowOff>
    </xdr:from>
    <xdr:ext cx="762000" cy="259045"/>
    <xdr:sp macro="" textlink="">
      <xdr:nvSpPr>
        <xdr:cNvPr id="266" name="テキスト ボックス 265"/>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69145</xdr:rowOff>
    </xdr:to>
    <xdr:cxnSp macro="">
      <xdr:nvCxnSpPr>
        <xdr:cNvPr id="267" name="直線コネクタ 266"/>
        <xdr:cNvCxnSpPr/>
      </xdr:nvCxnSpPr>
      <xdr:spPr>
        <a:xfrm>
          <a:off x="13512800" y="143637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7" name="楕円 276"/>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8"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9" name="楕円 278"/>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80" name="テキスト ボックス 279"/>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81" name="楕円 280"/>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82" name="テキスト ボックス 281"/>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3" name="楕円 282"/>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4" name="テキスト ボックス 283"/>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5" name="楕円 284"/>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86" name="テキスト ボックス 285"/>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０．８７ポイント、和歌山県平均と比較して、１．４８ポイント上回っている。今後も定員管理計画（平成２６年度～平成３１年度）に基づき、必要最小限の職員数を見極めながら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97663</xdr:rowOff>
    </xdr:from>
    <xdr:to>
      <xdr:col>81</xdr:col>
      <xdr:colOff>44450</xdr:colOff>
      <xdr:row>61</xdr:row>
      <xdr:rowOff>105867</xdr:rowOff>
    </xdr:to>
    <xdr:cxnSp macro="">
      <xdr:nvCxnSpPr>
        <xdr:cNvPr id="318" name="直線コネクタ 317"/>
        <xdr:cNvCxnSpPr/>
      </xdr:nvCxnSpPr>
      <xdr:spPr>
        <a:xfrm>
          <a:off x="16179800" y="10556113"/>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93320</xdr:rowOff>
    </xdr:from>
    <xdr:to>
      <xdr:col>77</xdr:col>
      <xdr:colOff>44450</xdr:colOff>
      <xdr:row>61</xdr:row>
      <xdr:rowOff>97663</xdr:rowOff>
    </xdr:to>
    <xdr:cxnSp macro="">
      <xdr:nvCxnSpPr>
        <xdr:cNvPr id="321" name="直線コネクタ 320"/>
        <xdr:cNvCxnSpPr/>
      </xdr:nvCxnSpPr>
      <xdr:spPr>
        <a:xfrm>
          <a:off x="15290800" y="1055177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83668</xdr:rowOff>
    </xdr:from>
    <xdr:to>
      <xdr:col>72</xdr:col>
      <xdr:colOff>203200</xdr:colOff>
      <xdr:row>61</xdr:row>
      <xdr:rowOff>93320</xdr:rowOff>
    </xdr:to>
    <xdr:cxnSp macro="">
      <xdr:nvCxnSpPr>
        <xdr:cNvPr id="324" name="直線コネクタ 323"/>
        <xdr:cNvCxnSpPr/>
      </xdr:nvCxnSpPr>
      <xdr:spPr>
        <a:xfrm>
          <a:off x="14401800" y="105421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83668</xdr:rowOff>
    </xdr:from>
    <xdr:to>
      <xdr:col>68</xdr:col>
      <xdr:colOff>152400</xdr:colOff>
      <xdr:row>61</xdr:row>
      <xdr:rowOff>84633</xdr:rowOff>
    </xdr:to>
    <xdr:cxnSp macro="">
      <xdr:nvCxnSpPr>
        <xdr:cNvPr id="327" name="直線コネクタ 326"/>
        <xdr:cNvCxnSpPr/>
      </xdr:nvCxnSpPr>
      <xdr:spPr>
        <a:xfrm flipV="1">
          <a:off x="13512800" y="1054211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126788</xdr:rowOff>
    </xdr:from>
    <xdr:ext cx="762000" cy="259045"/>
    <xdr:sp macro="" textlink="">
      <xdr:nvSpPr>
        <xdr:cNvPr id="329" name="テキスト ボックス 328"/>
        <xdr:cNvSpPr txBox="1"/>
      </xdr:nvSpPr>
      <xdr:spPr>
        <a:xfrm>
          <a:off x="14020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125341</xdr:rowOff>
    </xdr:from>
    <xdr:ext cx="762000" cy="259045"/>
    <xdr:sp macro="" textlink="">
      <xdr:nvSpPr>
        <xdr:cNvPr id="331" name="テキスト ボックス 330"/>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55067</xdr:rowOff>
    </xdr:from>
    <xdr:to>
      <xdr:col>81</xdr:col>
      <xdr:colOff>95250</xdr:colOff>
      <xdr:row>61</xdr:row>
      <xdr:rowOff>156667</xdr:rowOff>
    </xdr:to>
    <xdr:sp macro="" textlink="">
      <xdr:nvSpPr>
        <xdr:cNvPr id="337" name="楕円 336"/>
        <xdr:cNvSpPr/>
      </xdr:nvSpPr>
      <xdr:spPr>
        <a:xfrm>
          <a:off x="169672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27144</xdr:rowOff>
    </xdr:from>
    <xdr:ext cx="762000" cy="259045"/>
    <xdr:sp macro="" textlink="">
      <xdr:nvSpPr>
        <xdr:cNvPr id="338" name="定員管理の状況該当値テキスト"/>
        <xdr:cNvSpPr txBox="1"/>
      </xdr:nvSpPr>
      <xdr:spPr>
        <a:xfrm>
          <a:off x="17106900" y="104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46863</xdr:rowOff>
    </xdr:from>
    <xdr:to>
      <xdr:col>77</xdr:col>
      <xdr:colOff>95250</xdr:colOff>
      <xdr:row>61</xdr:row>
      <xdr:rowOff>148463</xdr:rowOff>
    </xdr:to>
    <xdr:sp macro="" textlink="">
      <xdr:nvSpPr>
        <xdr:cNvPr id="339" name="楕円 338"/>
        <xdr:cNvSpPr/>
      </xdr:nvSpPr>
      <xdr:spPr>
        <a:xfrm>
          <a:off x="16129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133240</xdr:rowOff>
    </xdr:from>
    <xdr:ext cx="736600" cy="259045"/>
    <xdr:sp macro="" textlink="">
      <xdr:nvSpPr>
        <xdr:cNvPr id="340" name="テキスト ボックス 339"/>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42520</xdr:rowOff>
    </xdr:from>
    <xdr:to>
      <xdr:col>73</xdr:col>
      <xdr:colOff>44450</xdr:colOff>
      <xdr:row>61</xdr:row>
      <xdr:rowOff>144120</xdr:rowOff>
    </xdr:to>
    <xdr:sp macro="" textlink="">
      <xdr:nvSpPr>
        <xdr:cNvPr id="341" name="楕円 340"/>
        <xdr:cNvSpPr/>
      </xdr:nvSpPr>
      <xdr:spPr>
        <a:xfrm>
          <a:off x="15240000" y="105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128897</xdr:rowOff>
    </xdr:from>
    <xdr:ext cx="762000" cy="259045"/>
    <xdr:sp macro="" textlink="">
      <xdr:nvSpPr>
        <xdr:cNvPr id="342" name="テキスト ボックス 341"/>
        <xdr:cNvSpPr txBox="1"/>
      </xdr:nvSpPr>
      <xdr:spPr>
        <a:xfrm>
          <a:off x="14909800" y="1058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32868</xdr:rowOff>
    </xdr:from>
    <xdr:to>
      <xdr:col>68</xdr:col>
      <xdr:colOff>203200</xdr:colOff>
      <xdr:row>61</xdr:row>
      <xdr:rowOff>134468</xdr:rowOff>
    </xdr:to>
    <xdr:sp macro="" textlink="">
      <xdr:nvSpPr>
        <xdr:cNvPr id="343" name="楕円 342"/>
        <xdr:cNvSpPr/>
      </xdr:nvSpPr>
      <xdr:spPr>
        <a:xfrm>
          <a:off x="143510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119245</xdr:rowOff>
    </xdr:from>
    <xdr:ext cx="762000" cy="259045"/>
    <xdr:sp macro="" textlink="">
      <xdr:nvSpPr>
        <xdr:cNvPr id="344" name="テキスト ボックス 343"/>
        <xdr:cNvSpPr txBox="1"/>
      </xdr:nvSpPr>
      <xdr:spPr>
        <a:xfrm>
          <a:off x="14020800" y="1057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33833</xdr:rowOff>
    </xdr:from>
    <xdr:to>
      <xdr:col>64</xdr:col>
      <xdr:colOff>152400</xdr:colOff>
      <xdr:row>61</xdr:row>
      <xdr:rowOff>135433</xdr:rowOff>
    </xdr:to>
    <xdr:sp macro="" textlink="">
      <xdr:nvSpPr>
        <xdr:cNvPr id="345" name="楕円 344"/>
        <xdr:cNvSpPr/>
      </xdr:nvSpPr>
      <xdr:spPr>
        <a:xfrm>
          <a:off x="13462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120210</xdr:rowOff>
    </xdr:from>
    <xdr:ext cx="762000" cy="259045"/>
    <xdr:sp macro="" textlink="">
      <xdr:nvSpPr>
        <xdr:cNvPr id="346" name="テキスト ボックス 345"/>
        <xdr:cNvSpPr txBox="1"/>
      </xdr:nvSpPr>
      <xdr:spPr>
        <a:xfrm>
          <a:off x="13131800" y="1057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実質公債費比率は、平成２５年度以降、土地開発公社解散に伴う第三セクター等改革推進債や統合小学校の建設による過疎対策事業債、平成２３年の台風１２号災害に伴う災害復旧事業債等の元利償還により増加傾向にある。平成２９年度単年度では、合併特例事業債等の償還額が減となったことから、</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．１ポイント減となったものの、３ヶ年平均では０．２ポイント増となった。</a:t>
          </a:r>
        </a:p>
        <a:p>
          <a:r>
            <a:rPr kumimoji="1" lang="ja-JP" altLang="en-US" sz="1200">
              <a:latin typeface="ＭＳ Ｐゴシック" panose="020B0600070205080204" pitchFamily="50" charset="-128"/>
              <a:ea typeface="ＭＳ Ｐゴシック" panose="020B0600070205080204" pitchFamily="50" charset="-128"/>
            </a:rPr>
            <a:t>　今後も大型事業実施に伴い公債費が高水準になる見込みであるため、実質公債費比率も同様に高水準になると見込まれることから、国費等の財源確保を第一に、地方債を活用する際は財政措置の有利な地方債の活用等により、実質公債費比率の増加を抑制す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80518</xdr:rowOff>
    </xdr:from>
    <xdr:to>
      <xdr:col>81</xdr:col>
      <xdr:colOff>44450</xdr:colOff>
      <xdr:row>45</xdr:row>
      <xdr:rowOff>99822</xdr:rowOff>
    </xdr:to>
    <xdr:cxnSp macro="">
      <xdr:nvCxnSpPr>
        <xdr:cNvPr id="378" name="直線コネクタ 377"/>
        <xdr:cNvCxnSpPr/>
      </xdr:nvCxnSpPr>
      <xdr:spPr>
        <a:xfrm>
          <a:off x="16179800" y="77957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79"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12954</xdr:rowOff>
    </xdr:from>
    <xdr:to>
      <xdr:col>77</xdr:col>
      <xdr:colOff>44450</xdr:colOff>
      <xdr:row>45</xdr:row>
      <xdr:rowOff>80518</xdr:rowOff>
    </xdr:to>
    <xdr:cxnSp macro="">
      <xdr:nvCxnSpPr>
        <xdr:cNvPr id="381" name="直線コネクタ 380"/>
        <xdr:cNvCxnSpPr/>
      </xdr:nvCxnSpPr>
      <xdr:spPr>
        <a:xfrm>
          <a:off x="15290800" y="77282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107188</xdr:rowOff>
    </xdr:from>
    <xdr:to>
      <xdr:col>72</xdr:col>
      <xdr:colOff>203200</xdr:colOff>
      <xdr:row>45</xdr:row>
      <xdr:rowOff>12954</xdr:rowOff>
    </xdr:to>
    <xdr:cxnSp macro="">
      <xdr:nvCxnSpPr>
        <xdr:cNvPr id="384" name="直線コネクタ 383"/>
        <xdr:cNvCxnSpPr/>
      </xdr:nvCxnSpPr>
      <xdr:spPr>
        <a:xfrm>
          <a:off x="14401800" y="76509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86" name="テキスト ボックス 385"/>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29972</xdr:rowOff>
    </xdr:from>
    <xdr:to>
      <xdr:col>68</xdr:col>
      <xdr:colOff>152400</xdr:colOff>
      <xdr:row>44</xdr:row>
      <xdr:rowOff>107188</xdr:rowOff>
    </xdr:to>
    <xdr:cxnSp macro="">
      <xdr:nvCxnSpPr>
        <xdr:cNvPr id="387" name="直線コネクタ 386"/>
        <xdr:cNvCxnSpPr/>
      </xdr:nvCxnSpPr>
      <xdr:spPr>
        <a:xfrm>
          <a:off x="13512800" y="75737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21099</xdr:rowOff>
    </xdr:from>
    <xdr:ext cx="762000" cy="259045"/>
    <xdr:sp macro="" textlink="">
      <xdr:nvSpPr>
        <xdr:cNvPr id="389" name="テキスト ボックス 388"/>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91" name="テキスト ボックス 390"/>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49022</xdr:rowOff>
    </xdr:from>
    <xdr:to>
      <xdr:col>81</xdr:col>
      <xdr:colOff>95250</xdr:colOff>
      <xdr:row>45</xdr:row>
      <xdr:rowOff>150622</xdr:rowOff>
    </xdr:to>
    <xdr:sp macro="" textlink="">
      <xdr:nvSpPr>
        <xdr:cNvPr id="397" name="楕円 396"/>
        <xdr:cNvSpPr/>
      </xdr:nvSpPr>
      <xdr:spPr>
        <a:xfrm>
          <a:off x="169672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116349</xdr:rowOff>
    </xdr:from>
    <xdr:ext cx="762000" cy="259045"/>
    <xdr:sp macro="" textlink="">
      <xdr:nvSpPr>
        <xdr:cNvPr id="398" name="公債費負担の状況該当値テキスト"/>
        <xdr:cNvSpPr txBox="1"/>
      </xdr:nvSpPr>
      <xdr:spPr>
        <a:xfrm>
          <a:off x="17106900" y="76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29718</xdr:rowOff>
    </xdr:from>
    <xdr:to>
      <xdr:col>77</xdr:col>
      <xdr:colOff>95250</xdr:colOff>
      <xdr:row>45</xdr:row>
      <xdr:rowOff>131318</xdr:rowOff>
    </xdr:to>
    <xdr:sp macro="" textlink="">
      <xdr:nvSpPr>
        <xdr:cNvPr id="399" name="楕円 398"/>
        <xdr:cNvSpPr/>
      </xdr:nvSpPr>
      <xdr:spPr>
        <a:xfrm>
          <a:off x="16129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116095</xdr:rowOff>
    </xdr:from>
    <xdr:ext cx="736600" cy="259045"/>
    <xdr:sp macro="" textlink="">
      <xdr:nvSpPr>
        <xdr:cNvPr id="400" name="テキスト ボックス 399"/>
        <xdr:cNvSpPr txBox="1"/>
      </xdr:nvSpPr>
      <xdr:spPr>
        <a:xfrm>
          <a:off x="15798800" y="783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133604</xdr:rowOff>
    </xdr:from>
    <xdr:to>
      <xdr:col>73</xdr:col>
      <xdr:colOff>44450</xdr:colOff>
      <xdr:row>45</xdr:row>
      <xdr:rowOff>63754</xdr:rowOff>
    </xdr:to>
    <xdr:sp macro="" textlink="">
      <xdr:nvSpPr>
        <xdr:cNvPr id="401" name="楕円 400"/>
        <xdr:cNvSpPr/>
      </xdr:nvSpPr>
      <xdr:spPr>
        <a:xfrm>
          <a:off x="15240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48531</xdr:rowOff>
    </xdr:from>
    <xdr:ext cx="762000" cy="259045"/>
    <xdr:sp macro="" textlink="">
      <xdr:nvSpPr>
        <xdr:cNvPr id="402" name="テキスト ボックス 401"/>
        <xdr:cNvSpPr txBox="1"/>
      </xdr:nvSpPr>
      <xdr:spPr>
        <a:xfrm>
          <a:off x="14909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56388</xdr:rowOff>
    </xdr:from>
    <xdr:to>
      <xdr:col>68</xdr:col>
      <xdr:colOff>203200</xdr:colOff>
      <xdr:row>44</xdr:row>
      <xdr:rowOff>157988</xdr:rowOff>
    </xdr:to>
    <xdr:sp macro="" textlink="">
      <xdr:nvSpPr>
        <xdr:cNvPr id="403" name="楕円 402"/>
        <xdr:cNvSpPr/>
      </xdr:nvSpPr>
      <xdr:spPr>
        <a:xfrm>
          <a:off x="14351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142765</xdr:rowOff>
    </xdr:from>
    <xdr:ext cx="762000" cy="259045"/>
    <xdr:sp macro="" textlink="">
      <xdr:nvSpPr>
        <xdr:cNvPr id="404" name="テキスト ボックス 403"/>
        <xdr:cNvSpPr txBox="1"/>
      </xdr:nvSpPr>
      <xdr:spPr>
        <a:xfrm>
          <a:off x="14020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5" name="楕円 404"/>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06" name="テキスト ボックス 405"/>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完了に伴う庁舎建設基金の全額取り崩しや新宮城跡の遺跡発掘等による熊野川関連施設整備基金等の取り崩しにより、充当可能基金は減少したものの、地方債残高は発行額の大幅減により８．６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の実施により地方債残高はほぼ横ばいになると見込まれるため、国費等の財源確保を第一に、地方債を活用する際は財政措置の有利な地方債の活用等により、将来負担比率の増加を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130266</xdr:rowOff>
    </xdr:from>
    <xdr:to>
      <xdr:col>81</xdr:col>
      <xdr:colOff>44450</xdr:colOff>
      <xdr:row>19</xdr:row>
      <xdr:rowOff>57634</xdr:rowOff>
    </xdr:to>
    <xdr:cxnSp macro="">
      <xdr:nvCxnSpPr>
        <xdr:cNvPr id="442" name="直線コネクタ 441"/>
        <xdr:cNvCxnSpPr/>
      </xdr:nvCxnSpPr>
      <xdr:spPr>
        <a:xfrm flipV="1">
          <a:off x="16179800" y="3216366"/>
          <a:ext cx="8382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57634</xdr:rowOff>
    </xdr:from>
    <xdr:to>
      <xdr:col>77</xdr:col>
      <xdr:colOff>44450</xdr:colOff>
      <xdr:row>19</xdr:row>
      <xdr:rowOff>107043</xdr:rowOff>
    </xdr:to>
    <xdr:cxnSp macro="">
      <xdr:nvCxnSpPr>
        <xdr:cNvPr id="445" name="直線コネクタ 444"/>
        <xdr:cNvCxnSpPr/>
      </xdr:nvCxnSpPr>
      <xdr:spPr>
        <a:xfrm flipV="1">
          <a:off x="15290800" y="3315184"/>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107043</xdr:rowOff>
    </xdr:from>
    <xdr:to>
      <xdr:col>72</xdr:col>
      <xdr:colOff>203200</xdr:colOff>
      <xdr:row>20</xdr:row>
      <xdr:rowOff>55094</xdr:rowOff>
    </xdr:to>
    <xdr:cxnSp macro="">
      <xdr:nvCxnSpPr>
        <xdr:cNvPr id="448" name="直線コネクタ 447"/>
        <xdr:cNvCxnSpPr/>
      </xdr:nvCxnSpPr>
      <xdr:spPr>
        <a:xfrm flipV="1">
          <a:off x="14401800" y="3364593"/>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55094</xdr:rowOff>
    </xdr:from>
    <xdr:to>
      <xdr:col>68</xdr:col>
      <xdr:colOff>152400</xdr:colOff>
      <xdr:row>21</xdr:row>
      <xdr:rowOff>10039</xdr:rowOff>
    </xdr:to>
    <xdr:cxnSp macro="">
      <xdr:nvCxnSpPr>
        <xdr:cNvPr id="451" name="直線コネクタ 450"/>
        <xdr:cNvCxnSpPr/>
      </xdr:nvCxnSpPr>
      <xdr:spPr>
        <a:xfrm flipV="1">
          <a:off x="13512800" y="348409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5" name="テキスト ボックス 454"/>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79466</xdr:rowOff>
    </xdr:from>
    <xdr:to>
      <xdr:col>81</xdr:col>
      <xdr:colOff>95250</xdr:colOff>
      <xdr:row>19</xdr:row>
      <xdr:rowOff>9616</xdr:rowOff>
    </xdr:to>
    <xdr:sp macro="" textlink="">
      <xdr:nvSpPr>
        <xdr:cNvPr id="461" name="楕円 460"/>
        <xdr:cNvSpPr/>
      </xdr:nvSpPr>
      <xdr:spPr>
        <a:xfrm>
          <a:off x="169672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51543</xdr:rowOff>
    </xdr:from>
    <xdr:ext cx="762000" cy="259045"/>
    <xdr:sp macro="" textlink="">
      <xdr:nvSpPr>
        <xdr:cNvPr id="462" name="将来負担の状況該当値テキスト"/>
        <xdr:cNvSpPr txBox="1"/>
      </xdr:nvSpPr>
      <xdr:spPr>
        <a:xfrm>
          <a:off x="171069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6834</xdr:rowOff>
    </xdr:from>
    <xdr:to>
      <xdr:col>77</xdr:col>
      <xdr:colOff>95250</xdr:colOff>
      <xdr:row>19</xdr:row>
      <xdr:rowOff>108434</xdr:rowOff>
    </xdr:to>
    <xdr:sp macro="" textlink="">
      <xdr:nvSpPr>
        <xdr:cNvPr id="463" name="楕円 462"/>
        <xdr:cNvSpPr/>
      </xdr:nvSpPr>
      <xdr:spPr>
        <a:xfrm>
          <a:off x="16129000" y="32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93211</xdr:rowOff>
    </xdr:from>
    <xdr:ext cx="736600" cy="259045"/>
    <xdr:sp macro="" textlink="">
      <xdr:nvSpPr>
        <xdr:cNvPr id="464" name="テキスト ボックス 463"/>
        <xdr:cNvSpPr txBox="1"/>
      </xdr:nvSpPr>
      <xdr:spPr>
        <a:xfrm>
          <a:off x="15798800" y="335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56243</xdr:rowOff>
    </xdr:from>
    <xdr:to>
      <xdr:col>73</xdr:col>
      <xdr:colOff>44450</xdr:colOff>
      <xdr:row>19</xdr:row>
      <xdr:rowOff>157843</xdr:rowOff>
    </xdr:to>
    <xdr:sp macro="" textlink="">
      <xdr:nvSpPr>
        <xdr:cNvPr id="465" name="楕円 464"/>
        <xdr:cNvSpPr/>
      </xdr:nvSpPr>
      <xdr:spPr>
        <a:xfrm>
          <a:off x="15240000" y="33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142620</xdr:rowOff>
    </xdr:from>
    <xdr:ext cx="762000" cy="259045"/>
    <xdr:sp macro="" textlink="">
      <xdr:nvSpPr>
        <xdr:cNvPr id="466" name="テキスト ボックス 465"/>
        <xdr:cNvSpPr txBox="1"/>
      </xdr:nvSpPr>
      <xdr:spPr>
        <a:xfrm>
          <a:off x="14909800" y="340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4294</xdr:rowOff>
    </xdr:from>
    <xdr:to>
      <xdr:col>68</xdr:col>
      <xdr:colOff>203200</xdr:colOff>
      <xdr:row>20</xdr:row>
      <xdr:rowOff>105894</xdr:rowOff>
    </xdr:to>
    <xdr:sp macro="" textlink="">
      <xdr:nvSpPr>
        <xdr:cNvPr id="467" name="楕円 466"/>
        <xdr:cNvSpPr/>
      </xdr:nvSpPr>
      <xdr:spPr>
        <a:xfrm>
          <a:off x="14351000" y="34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90671</xdr:rowOff>
    </xdr:from>
    <xdr:ext cx="762000" cy="259045"/>
    <xdr:sp macro="" textlink="">
      <xdr:nvSpPr>
        <xdr:cNvPr id="468" name="テキスト ボックス 467"/>
        <xdr:cNvSpPr txBox="1"/>
      </xdr:nvSpPr>
      <xdr:spPr>
        <a:xfrm>
          <a:off x="14020800" y="35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130689</xdr:rowOff>
    </xdr:from>
    <xdr:to>
      <xdr:col>64</xdr:col>
      <xdr:colOff>152400</xdr:colOff>
      <xdr:row>21</xdr:row>
      <xdr:rowOff>60839</xdr:rowOff>
    </xdr:to>
    <xdr:sp macro="" textlink="">
      <xdr:nvSpPr>
        <xdr:cNvPr id="469" name="楕円 468"/>
        <xdr:cNvSpPr/>
      </xdr:nvSpPr>
      <xdr:spPr>
        <a:xfrm>
          <a:off x="13462000" y="35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45616</xdr:rowOff>
    </xdr:from>
    <xdr:ext cx="762000" cy="259045"/>
    <xdr:sp macro="" textlink="">
      <xdr:nvSpPr>
        <xdr:cNvPr id="470" name="テキスト ボックス 469"/>
        <xdr:cNvSpPr txBox="1"/>
      </xdr:nvSpPr>
      <xdr:spPr>
        <a:xfrm>
          <a:off x="13131800" y="364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29,358
29,148
255.23
17,088,124
16,287,521
772,059
9,365,671
25,481,848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基づき、必要最小限の職員数を見極めながら継続した職員削減を実施していることから年々減少している。本年度は、退職手当債の起債減により、一般財源充当額が増加したことなどから、全体で０．７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今後は特殊勤務手当の見直しなど給与制度の是正を行い、人件費の削減と適正化に努める。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73660</xdr:rowOff>
    </xdr:to>
    <xdr:cxnSp macro="">
      <xdr:nvCxnSpPr>
        <xdr:cNvPr id="66" name="直線コネクタ 65"/>
        <xdr:cNvCxnSpPr/>
      </xdr:nvCxnSpPr>
      <xdr:spPr>
        <a:xfrm>
          <a:off x="3987800" y="5849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81280</xdr:rowOff>
    </xdr:to>
    <xdr:cxnSp macro="">
      <xdr:nvCxnSpPr>
        <xdr:cNvPr id="69" name="直線コネクタ 68"/>
        <xdr:cNvCxnSpPr/>
      </xdr:nvCxnSpPr>
      <xdr:spPr>
        <a:xfrm flipV="1">
          <a:off x="3098800" y="584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35</xdr:row>
      <xdr:rowOff>1270</xdr:rowOff>
    </xdr:to>
    <xdr:cxnSp macro="">
      <xdr:nvCxnSpPr>
        <xdr:cNvPr id="72" name="直線コネクタ 71"/>
        <xdr:cNvCxnSpPr/>
      </xdr:nvCxnSpPr>
      <xdr:spPr>
        <a:xfrm flipV="1">
          <a:off x="2209800" y="591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8890</xdr:rowOff>
    </xdr:to>
    <xdr:cxnSp macro="">
      <xdr:nvCxnSpPr>
        <xdr:cNvPr id="75" name="直線コネクタ 74"/>
        <xdr:cNvCxnSpPr/>
      </xdr:nvCxnSpPr>
      <xdr:spPr>
        <a:xfrm flipV="1">
          <a:off x="1320800" y="600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90" name="テキスト ボックス 89"/>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92" name="テキスト ボックス 91"/>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44467</xdr:rowOff>
    </xdr:from>
    <xdr:ext cx="762000" cy="259045"/>
    <xdr:sp macro="" textlink="">
      <xdr:nvSpPr>
        <xdr:cNvPr id="94" name="テキスト ボックス 93"/>
        <xdr:cNvSpPr txBox="1"/>
      </xdr:nvSpPr>
      <xdr:spPr>
        <a:xfrm>
          <a:off x="939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経常経費の圧縮のため、予算編成時に一部経常経費の５％カットに取組むものの、施設の老朽化による橋りょう・トンネル等点検業務やクリーンセンター管理経費、新庁舎の管理経費等の増により、比率は類似団体、県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今後についても予算編成時における経常経費カットや委託経費の見直しなど、物件費の抑制に取り組む。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50800</xdr:rowOff>
    </xdr:to>
    <xdr:cxnSp macro="">
      <xdr:nvCxnSpPr>
        <xdr:cNvPr id="126" name="直線コネクタ 125"/>
        <xdr:cNvCxnSpPr/>
      </xdr:nvCxnSpPr>
      <xdr:spPr>
        <a:xfrm>
          <a:off x="15671800" y="344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50800</xdr:rowOff>
    </xdr:to>
    <xdr:cxnSp macro="">
      <xdr:nvCxnSpPr>
        <xdr:cNvPr id="129" name="直線コネクタ 128"/>
        <xdr:cNvCxnSpPr/>
      </xdr:nvCxnSpPr>
      <xdr:spPr>
        <a:xfrm flipV="1">
          <a:off x="14782800" y="344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88900</xdr:rowOff>
    </xdr:to>
    <xdr:cxnSp macro="">
      <xdr:nvCxnSpPr>
        <xdr:cNvPr id="132" name="直線コネクタ 131"/>
        <xdr:cNvCxnSpPr/>
      </xdr:nvCxnSpPr>
      <xdr:spPr>
        <a:xfrm flipV="1">
          <a:off x="13893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88900</xdr:rowOff>
    </xdr:to>
    <xdr:cxnSp macro="">
      <xdr:nvCxnSpPr>
        <xdr:cNvPr id="135" name="直線コネクタ 134"/>
        <xdr:cNvCxnSpPr/>
      </xdr:nvCxnSpPr>
      <xdr:spPr>
        <a:xfrm>
          <a:off x="13004800" y="3464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0</xdr:rowOff>
    </xdr:from>
    <xdr:to>
      <xdr:col>82</xdr:col>
      <xdr:colOff>158750</xdr:colOff>
      <xdr:row>20</xdr:row>
      <xdr:rowOff>101600</xdr:rowOff>
    </xdr:to>
    <xdr:sp macro="" textlink="">
      <xdr:nvSpPr>
        <xdr:cNvPr id="145" name="楕円 144"/>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143527</xdr:rowOff>
    </xdr:from>
    <xdr:ext cx="762000" cy="259045"/>
    <xdr:sp macro="" textlink="">
      <xdr:nvSpPr>
        <xdr:cNvPr id="146"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7" name="楕円 146"/>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8" name="テキスト ボックス 147"/>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49" name="楕円 148"/>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0" name="テキスト ボックス 149"/>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1" name="楕円 150"/>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2" name="テキスト ボックス 151"/>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156210</xdr:rowOff>
    </xdr:from>
    <xdr:to>
      <xdr:col>65</xdr:col>
      <xdr:colOff>53975</xdr:colOff>
      <xdr:row>20</xdr:row>
      <xdr:rowOff>86360</xdr:rowOff>
    </xdr:to>
    <xdr:sp macro="" textlink="">
      <xdr:nvSpPr>
        <xdr:cNvPr id="153" name="楕円 152"/>
        <xdr:cNvSpPr/>
      </xdr:nvSpPr>
      <xdr:spPr>
        <a:xfrm>
          <a:off x="12954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71137</xdr:rowOff>
    </xdr:from>
    <xdr:ext cx="762000" cy="259045"/>
    <xdr:sp macro="" textlink="">
      <xdr:nvSpPr>
        <xdr:cNvPr id="154" name="テキスト ボックス 153"/>
        <xdr:cNvSpPr txBox="1"/>
      </xdr:nvSpPr>
      <xdr:spPr>
        <a:xfrm>
          <a:off x="12623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扶助費に係る経常収支比率は、各種臨時福祉給付金が皆減となったことや生活保護扶助費のうち医療扶助費で減となったことなどから、前年度から０．３ポイント減となった。　扶助費は社会保障制度の一環、住民福祉の増進を図るものであるため、容易に削減することができず、今後も障害者総合支援法に基づく訓練等給付事業や介護給付事業、また生活保護扶助費等の横ばいが予想されることから、資格審査の適正化を図り、縮減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37193</xdr:rowOff>
    </xdr:to>
    <xdr:cxnSp macro="">
      <xdr:nvCxnSpPr>
        <xdr:cNvPr id="189" name="直線コネクタ 188"/>
        <xdr:cNvCxnSpPr/>
      </xdr:nvCxnSpPr>
      <xdr:spPr>
        <a:xfrm flipV="1">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37193</xdr:rowOff>
    </xdr:to>
    <xdr:cxnSp macro="">
      <xdr:nvCxnSpPr>
        <xdr:cNvPr id="192" name="直線コネクタ 191"/>
        <xdr:cNvCxnSpPr/>
      </xdr:nvCxnSpPr>
      <xdr:spPr>
        <a:xfrm>
          <a:off x="3098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4535</xdr:rowOff>
    </xdr:to>
    <xdr:cxnSp macro="">
      <xdr:nvCxnSpPr>
        <xdr:cNvPr id="195" name="直線コネクタ 194"/>
        <xdr:cNvCxnSpPr/>
      </xdr:nvCxnSpPr>
      <xdr:spPr>
        <a:xfrm flipV="1">
          <a:off x="2209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4535</xdr:rowOff>
    </xdr:to>
    <xdr:cxnSp macro="">
      <xdr:nvCxnSpPr>
        <xdr:cNvPr id="198" name="直線コネクタ 197"/>
        <xdr:cNvCxnSpPr/>
      </xdr:nvCxnSpPr>
      <xdr:spPr>
        <a:xfrm>
          <a:off x="1320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8" name="楕円 207"/>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09"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0" name="楕円 209"/>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1" name="テキスト ボックス 21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2" name="楕円 211"/>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3" name="テキスト ボックス 212"/>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4" name="楕円 213"/>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5" name="テキスト ボックス 214"/>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6" name="楕円 215"/>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7" name="テキスト ボックス 216"/>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経費は繰出金であるが、国民健康保険特別会計繰出金が給付費の減などから減となるものの、介護保険特別会計繰出金や後期高齢者医療特別会計繰出金が給付費の増等により増となったことなどから、前年度と比較して０．２ポイント増となった。</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145288</xdr:rowOff>
    </xdr:to>
    <xdr:cxnSp macro="">
      <xdr:nvCxnSpPr>
        <xdr:cNvPr id="248" name="直線コネクタ 247"/>
        <xdr:cNvCxnSpPr/>
      </xdr:nvCxnSpPr>
      <xdr:spPr>
        <a:xfrm>
          <a:off x="15671800" y="93853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127000</xdr:rowOff>
    </xdr:to>
    <xdr:cxnSp macro="">
      <xdr:nvCxnSpPr>
        <xdr:cNvPr id="251" name="直線コネクタ 250"/>
        <xdr:cNvCxnSpPr/>
      </xdr:nvCxnSpPr>
      <xdr:spPr>
        <a:xfrm>
          <a:off x="14782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117856</xdr:rowOff>
    </xdr:to>
    <xdr:cxnSp macro="">
      <xdr:nvCxnSpPr>
        <xdr:cNvPr id="254" name="直線コネクタ 253"/>
        <xdr:cNvCxnSpPr/>
      </xdr:nvCxnSpPr>
      <xdr:spPr>
        <a:xfrm flipV="1">
          <a:off x="13893800" y="9339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62992</xdr:rowOff>
    </xdr:from>
    <xdr:to>
      <xdr:col>69</xdr:col>
      <xdr:colOff>92075</xdr:colOff>
      <xdr:row>54</xdr:row>
      <xdr:rowOff>117856</xdr:rowOff>
    </xdr:to>
    <xdr:cxnSp macro="">
      <xdr:nvCxnSpPr>
        <xdr:cNvPr id="257" name="直線コネクタ 256"/>
        <xdr:cNvCxnSpPr/>
      </xdr:nvCxnSpPr>
      <xdr:spPr>
        <a:xfrm>
          <a:off x="13004800" y="93212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20845</xdr:rowOff>
    </xdr:from>
    <xdr:ext cx="762000" cy="259045"/>
    <xdr:sp macro="" textlink="">
      <xdr:nvSpPr>
        <xdr:cNvPr id="259" name="テキスト ボックス 258"/>
        <xdr:cNvSpPr txBox="1"/>
      </xdr:nvSpPr>
      <xdr:spPr>
        <a:xfrm>
          <a:off x="13512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61" name="テキスト ボックス 260"/>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94488</xdr:rowOff>
    </xdr:from>
    <xdr:to>
      <xdr:col>82</xdr:col>
      <xdr:colOff>158750</xdr:colOff>
      <xdr:row>55</xdr:row>
      <xdr:rowOff>24638</xdr:rowOff>
    </xdr:to>
    <xdr:sp macro="" textlink="">
      <xdr:nvSpPr>
        <xdr:cNvPr id="267" name="楕円 266"/>
        <xdr:cNvSpPr/>
      </xdr:nvSpPr>
      <xdr:spPr>
        <a:xfrm>
          <a:off x="164592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111015</xdr:rowOff>
    </xdr:from>
    <xdr:ext cx="762000" cy="259045"/>
    <xdr:sp macro="" textlink="">
      <xdr:nvSpPr>
        <xdr:cNvPr id="268" name="その他該当値テキスト"/>
        <xdr:cNvSpPr txBox="1"/>
      </xdr:nvSpPr>
      <xdr:spPr>
        <a:xfrm>
          <a:off x="16598900" y="91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9" name="楕円 268"/>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0" name="テキスト ボックス 269"/>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71" name="楕円 270"/>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2" name="テキスト ボックス 271"/>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67056</xdr:rowOff>
    </xdr:from>
    <xdr:to>
      <xdr:col>69</xdr:col>
      <xdr:colOff>142875</xdr:colOff>
      <xdr:row>54</xdr:row>
      <xdr:rowOff>168656</xdr:rowOff>
    </xdr:to>
    <xdr:sp macro="" textlink="">
      <xdr:nvSpPr>
        <xdr:cNvPr id="273" name="楕円 272"/>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7383</xdr:rowOff>
    </xdr:from>
    <xdr:ext cx="762000" cy="259045"/>
    <xdr:sp macro="" textlink="">
      <xdr:nvSpPr>
        <xdr:cNvPr id="274" name="テキスト ボックス 273"/>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xdr:rowOff>
    </xdr:from>
    <xdr:to>
      <xdr:col>65</xdr:col>
      <xdr:colOff>53975</xdr:colOff>
      <xdr:row>54</xdr:row>
      <xdr:rowOff>113792</xdr:rowOff>
    </xdr:to>
    <xdr:sp macro="" textlink="">
      <xdr:nvSpPr>
        <xdr:cNvPr id="275" name="楕円 274"/>
        <xdr:cNvSpPr/>
      </xdr:nvSpPr>
      <xdr:spPr>
        <a:xfrm>
          <a:off x="12954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123969</xdr:rowOff>
    </xdr:from>
    <xdr:ext cx="762000" cy="259045"/>
    <xdr:sp macro="" textlink="">
      <xdr:nvSpPr>
        <xdr:cNvPr id="276" name="テキスト ボックス 275"/>
        <xdr:cNvSpPr txBox="1"/>
      </xdr:nvSpPr>
      <xdr:spPr>
        <a:xfrm>
          <a:off x="12623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法人等への補助金・負担金については、交付開始後、大きな見直しが行われていないものもあるため、近年横ばい傾向にあるが、本年度は医療センター事業会計補助金や私立保育所運営費補助金などが増となり、比率は前年度から０．７ポイント増加した。</a:t>
          </a:r>
        </a:p>
        <a:p>
          <a:r>
            <a:rPr kumimoji="1" lang="ja-JP" altLang="en-US" sz="1300">
              <a:latin typeface="ＭＳ Ｐゴシック" panose="020B0600070205080204" pitchFamily="50" charset="-128"/>
              <a:ea typeface="ＭＳ Ｐゴシック" panose="020B0600070205080204" pitchFamily="50" charset="-128"/>
            </a:rPr>
            <a:t>　今後は補助金・負担金の内容を調査し、効果の低い補助金、負担金の見直しや廃止を検討する。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90424</xdr:rowOff>
    </xdr:to>
    <xdr:cxnSp macro="">
      <xdr:nvCxnSpPr>
        <xdr:cNvPr id="306" name="直線コネクタ 305"/>
        <xdr:cNvCxnSpPr/>
      </xdr:nvCxnSpPr>
      <xdr:spPr>
        <a:xfrm>
          <a:off x="15671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7"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58420</xdr:rowOff>
    </xdr:to>
    <xdr:cxnSp macro="">
      <xdr:nvCxnSpPr>
        <xdr:cNvPr id="309" name="直線コネクタ 308"/>
        <xdr:cNvCxnSpPr/>
      </xdr:nvCxnSpPr>
      <xdr:spPr>
        <a:xfrm>
          <a:off x="14782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58420</xdr:rowOff>
    </xdr:to>
    <xdr:cxnSp macro="">
      <xdr:nvCxnSpPr>
        <xdr:cNvPr id="312" name="直線コネクタ 311"/>
        <xdr:cNvCxnSpPr/>
      </xdr:nvCxnSpPr>
      <xdr:spPr>
        <a:xfrm flipV="1">
          <a:off x="13893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58420</xdr:rowOff>
    </xdr:to>
    <xdr:cxnSp macro="">
      <xdr:nvCxnSpPr>
        <xdr:cNvPr id="315" name="直線コネクタ 314"/>
        <xdr:cNvCxnSpPr/>
      </xdr:nvCxnSpPr>
      <xdr:spPr>
        <a:xfrm>
          <a:off x="13004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5" name="楕円 324"/>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11701</xdr:rowOff>
    </xdr:from>
    <xdr:ext cx="762000" cy="259045"/>
    <xdr:sp macro="" textlink="">
      <xdr:nvSpPr>
        <xdr:cNvPr id="326"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7" name="楕円 326"/>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8" name="テキスト ボックス 32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9" name="楕円 328"/>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0" name="テキスト ボックス 329"/>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1" name="楕円 330"/>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2" name="テキスト ボックス 33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3" name="楕円 332"/>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34" name="テキスト ボックス 333"/>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２５年に小学校統合事業等のために借り入れた過疎対策事業債などが償還開始となる一方で、平成１８年に基金積立のために借り入れた合併特例事業債などの償還完了などにより、１．８ポイント減となった。今後は文化複合施設建設を控え、公債費の増加が予想されるため、事業の優先順位付け等絞り込みを徹底し、国費等の財源確保を第一に、財政措置の有利な地方債の活用など、公債費負担増加の抑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20320</xdr:rowOff>
    </xdr:from>
    <xdr:to>
      <xdr:col>24</xdr:col>
      <xdr:colOff>25400</xdr:colOff>
      <xdr:row>80</xdr:row>
      <xdr:rowOff>157480</xdr:rowOff>
    </xdr:to>
    <xdr:cxnSp macro="">
      <xdr:nvCxnSpPr>
        <xdr:cNvPr id="367" name="直線コネクタ 366"/>
        <xdr:cNvCxnSpPr/>
      </xdr:nvCxnSpPr>
      <xdr:spPr>
        <a:xfrm flipV="1">
          <a:off x="3987800" y="1373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80</xdr:row>
      <xdr:rowOff>157480</xdr:rowOff>
    </xdr:to>
    <xdr:cxnSp macro="">
      <xdr:nvCxnSpPr>
        <xdr:cNvPr id="370" name="直線コネクタ 369"/>
        <xdr:cNvCxnSpPr/>
      </xdr:nvCxnSpPr>
      <xdr:spPr>
        <a:xfrm>
          <a:off x="3098800" y="1359916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54611</xdr:rowOff>
    </xdr:to>
    <xdr:cxnSp macro="">
      <xdr:nvCxnSpPr>
        <xdr:cNvPr id="373" name="直線コネクタ 372"/>
        <xdr:cNvCxnSpPr/>
      </xdr:nvCxnSpPr>
      <xdr:spPr>
        <a:xfrm>
          <a:off x="2209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79</xdr:row>
      <xdr:rowOff>46989</xdr:rowOff>
    </xdr:to>
    <xdr:cxnSp macro="">
      <xdr:nvCxnSpPr>
        <xdr:cNvPr id="376" name="直線コネクタ 375"/>
        <xdr:cNvCxnSpPr/>
      </xdr:nvCxnSpPr>
      <xdr:spPr>
        <a:xfrm>
          <a:off x="1320800" y="13515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78" name="テキスト ボックス 377"/>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0" name="テキスト ボックス 379"/>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140970</xdr:rowOff>
    </xdr:from>
    <xdr:to>
      <xdr:col>24</xdr:col>
      <xdr:colOff>76200</xdr:colOff>
      <xdr:row>80</xdr:row>
      <xdr:rowOff>71120</xdr:rowOff>
    </xdr:to>
    <xdr:sp macro="" textlink="">
      <xdr:nvSpPr>
        <xdr:cNvPr id="386" name="楕円 385"/>
        <xdr:cNvSpPr/>
      </xdr:nvSpPr>
      <xdr:spPr>
        <a:xfrm>
          <a:off x="4775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113047</xdr:rowOff>
    </xdr:from>
    <xdr:ext cx="762000" cy="259045"/>
    <xdr:sp macro="" textlink="">
      <xdr:nvSpPr>
        <xdr:cNvPr id="387" name="公債費該当値テキスト"/>
        <xdr:cNvSpPr txBox="1"/>
      </xdr:nvSpPr>
      <xdr:spPr>
        <a:xfrm>
          <a:off x="4914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88" name="楕円 387"/>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89" name="テキスト ボックス 388"/>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3811</xdr:rowOff>
    </xdr:from>
    <xdr:to>
      <xdr:col>15</xdr:col>
      <xdr:colOff>149225</xdr:colOff>
      <xdr:row>79</xdr:row>
      <xdr:rowOff>105411</xdr:rowOff>
    </xdr:to>
    <xdr:sp macro="" textlink="">
      <xdr:nvSpPr>
        <xdr:cNvPr id="390" name="楕円 389"/>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90188</xdr:rowOff>
    </xdr:from>
    <xdr:ext cx="762000" cy="259045"/>
    <xdr:sp macro="" textlink="">
      <xdr:nvSpPr>
        <xdr:cNvPr id="391" name="テキスト ボックス 390"/>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2" name="楕円 391"/>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3" name="テキスト ボックス 392"/>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4" name="楕円 393"/>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5" name="テキスト ボックス 394"/>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公債費以外の比率については類似団体平均を下回ったが、物件費や扶助費の比率は高い状態が続いているため、今後も収入の確保や経常経費の削減などに取り組む必要がある。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28702</xdr:rowOff>
    </xdr:to>
    <xdr:cxnSp macro="">
      <xdr:nvCxnSpPr>
        <xdr:cNvPr id="426" name="直線コネクタ 425"/>
        <xdr:cNvCxnSpPr/>
      </xdr:nvCxnSpPr>
      <xdr:spPr>
        <a:xfrm>
          <a:off x="15671800" y="131480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117856</xdr:rowOff>
    </xdr:to>
    <xdr:cxnSp macro="">
      <xdr:nvCxnSpPr>
        <xdr:cNvPr id="429" name="直線コネクタ 428"/>
        <xdr:cNvCxnSpPr/>
      </xdr:nvCxnSpPr>
      <xdr:spPr>
        <a:xfrm>
          <a:off x="14782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77</xdr:row>
      <xdr:rowOff>65278</xdr:rowOff>
    </xdr:to>
    <xdr:cxnSp macro="">
      <xdr:nvCxnSpPr>
        <xdr:cNvPr id="432" name="直線コネクタ 431"/>
        <xdr:cNvCxnSpPr/>
      </xdr:nvCxnSpPr>
      <xdr:spPr>
        <a:xfrm flipV="1">
          <a:off x="13893800" y="13143485"/>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65278</xdr:rowOff>
    </xdr:to>
    <xdr:cxnSp macro="">
      <xdr:nvCxnSpPr>
        <xdr:cNvPr id="435" name="直線コネクタ 434"/>
        <xdr:cNvCxnSpPr/>
      </xdr:nvCxnSpPr>
      <xdr:spPr>
        <a:xfrm>
          <a:off x="13004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5" name="楕円 444"/>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6"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7" name="楕円 446"/>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48" name="テキスト ボックス 447"/>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9" name="楕円 448"/>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0" name="テキスト ボックス 449"/>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1" name="楕円 450"/>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2" name="テキスト ボックス 45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3" name="楕円 452"/>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4" name="テキスト ボックス 453"/>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68980</xdr:rowOff>
    </xdr:from>
    <xdr:to>
      <xdr:col>29</xdr:col>
      <xdr:colOff>127000</xdr:colOff>
      <xdr:row>17</xdr:row>
      <xdr:rowOff>73053</xdr:rowOff>
    </xdr:to>
    <xdr:cxnSp macro="">
      <xdr:nvCxnSpPr>
        <xdr:cNvPr id="47" name="直線コネクタ 46"/>
        <xdr:cNvCxnSpPr/>
      </xdr:nvCxnSpPr>
      <xdr:spPr bwMode="auto">
        <a:xfrm flipV="1">
          <a:off x="5003800" y="3031255"/>
          <a:ext cx="647700" cy="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72230</xdr:rowOff>
    </xdr:from>
    <xdr:to>
      <xdr:col>26</xdr:col>
      <xdr:colOff>50800</xdr:colOff>
      <xdr:row>17</xdr:row>
      <xdr:rowOff>73053</xdr:rowOff>
    </xdr:to>
    <xdr:cxnSp macro="">
      <xdr:nvCxnSpPr>
        <xdr:cNvPr id="50" name="直線コネクタ 49"/>
        <xdr:cNvCxnSpPr/>
      </xdr:nvCxnSpPr>
      <xdr:spPr bwMode="auto">
        <a:xfrm>
          <a:off x="4305300" y="3034505"/>
          <a:ext cx="6985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72130</xdr:rowOff>
    </xdr:from>
    <xdr:to>
      <xdr:col>22</xdr:col>
      <xdr:colOff>114300</xdr:colOff>
      <xdr:row>17</xdr:row>
      <xdr:rowOff>72230</xdr:rowOff>
    </xdr:to>
    <xdr:cxnSp macro="">
      <xdr:nvCxnSpPr>
        <xdr:cNvPr id="53" name="直線コネクタ 52"/>
        <xdr:cNvCxnSpPr/>
      </xdr:nvCxnSpPr>
      <xdr:spPr bwMode="auto">
        <a:xfrm>
          <a:off x="3606800" y="3034405"/>
          <a:ext cx="698500" cy="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72130</xdr:rowOff>
    </xdr:from>
    <xdr:to>
      <xdr:col>18</xdr:col>
      <xdr:colOff>177800</xdr:colOff>
      <xdr:row>17</xdr:row>
      <xdr:rowOff>83880</xdr:rowOff>
    </xdr:to>
    <xdr:cxnSp macro="">
      <xdr:nvCxnSpPr>
        <xdr:cNvPr id="56" name="直線コネクタ 55"/>
        <xdr:cNvCxnSpPr/>
      </xdr:nvCxnSpPr>
      <xdr:spPr bwMode="auto">
        <a:xfrm flipV="1">
          <a:off x="2908300" y="3034405"/>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18180</xdr:rowOff>
    </xdr:from>
    <xdr:to>
      <xdr:col>29</xdr:col>
      <xdr:colOff>177800</xdr:colOff>
      <xdr:row>17</xdr:row>
      <xdr:rowOff>119780</xdr:rowOff>
    </xdr:to>
    <xdr:sp macro="" textlink="">
      <xdr:nvSpPr>
        <xdr:cNvPr id="66" name="楕円 65"/>
        <xdr:cNvSpPr/>
      </xdr:nvSpPr>
      <xdr:spPr bwMode="auto">
        <a:xfrm>
          <a:off x="5600700" y="298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161707</xdr:rowOff>
    </xdr:from>
    <xdr:ext cx="762000" cy="259045"/>
    <xdr:sp macro="" textlink="">
      <xdr:nvSpPr>
        <xdr:cNvPr id="67" name="人口1人当たり決算額の推移該当値テキスト130"/>
        <xdr:cNvSpPr txBox="1"/>
      </xdr:nvSpPr>
      <xdr:spPr>
        <a:xfrm>
          <a:off x="5740400" y="295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22253</xdr:rowOff>
    </xdr:from>
    <xdr:to>
      <xdr:col>26</xdr:col>
      <xdr:colOff>101600</xdr:colOff>
      <xdr:row>17</xdr:row>
      <xdr:rowOff>123853</xdr:rowOff>
    </xdr:to>
    <xdr:sp macro="" textlink="">
      <xdr:nvSpPr>
        <xdr:cNvPr id="68" name="楕円 67"/>
        <xdr:cNvSpPr/>
      </xdr:nvSpPr>
      <xdr:spPr bwMode="auto">
        <a:xfrm>
          <a:off x="4953000" y="29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108630</xdr:rowOff>
    </xdr:from>
    <xdr:ext cx="736600" cy="259045"/>
    <xdr:sp macro="" textlink="">
      <xdr:nvSpPr>
        <xdr:cNvPr id="69" name="テキスト ボックス 68"/>
        <xdr:cNvSpPr txBox="1"/>
      </xdr:nvSpPr>
      <xdr:spPr>
        <a:xfrm>
          <a:off x="4622800" y="307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21430</xdr:rowOff>
    </xdr:from>
    <xdr:to>
      <xdr:col>22</xdr:col>
      <xdr:colOff>165100</xdr:colOff>
      <xdr:row>17</xdr:row>
      <xdr:rowOff>123030</xdr:rowOff>
    </xdr:to>
    <xdr:sp macro="" textlink="">
      <xdr:nvSpPr>
        <xdr:cNvPr id="70" name="楕円 69"/>
        <xdr:cNvSpPr/>
      </xdr:nvSpPr>
      <xdr:spPr bwMode="auto">
        <a:xfrm>
          <a:off x="4254500" y="298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133207</xdr:rowOff>
    </xdr:from>
    <xdr:ext cx="762000" cy="259045"/>
    <xdr:sp macro="" textlink="">
      <xdr:nvSpPr>
        <xdr:cNvPr id="71" name="テキスト ボックス 70"/>
        <xdr:cNvSpPr txBox="1"/>
      </xdr:nvSpPr>
      <xdr:spPr>
        <a:xfrm>
          <a:off x="3924300" y="27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21330</xdr:rowOff>
    </xdr:from>
    <xdr:to>
      <xdr:col>19</xdr:col>
      <xdr:colOff>38100</xdr:colOff>
      <xdr:row>17</xdr:row>
      <xdr:rowOff>122930</xdr:rowOff>
    </xdr:to>
    <xdr:sp macro="" textlink="">
      <xdr:nvSpPr>
        <xdr:cNvPr id="72" name="楕円 71"/>
        <xdr:cNvSpPr/>
      </xdr:nvSpPr>
      <xdr:spPr bwMode="auto">
        <a:xfrm>
          <a:off x="3556000" y="298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107707</xdr:rowOff>
    </xdr:from>
    <xdr:ext cx="762000" cy="259045"/>
    <xdr:sp macro="" textlink="">
      <xdr:nvSpPr>
        <xdr:cNvPr id="73" name="テキスト ボックス 72"/>
        <xdr:cNvSpPr txBox="1"/>
      </xdr:nvSpPr>
      <xdr:spPr>
        <a:xfrm>
          <a:off x="3225800" y="306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33080</xdr:rowOff>
    </xdr:from>
    <xdr:to>
      <xdr:col>15</xdr:col>
      <xdr:colOff>101600</xdr:colOff>
      <xdr:row>17</xdr:row>
      <xdr:rowOff>134680</xdr:rowOff>
    </xdr:to>
    <xdr:sp macro="" textlink="">
      <xdr:nvSpPr>
        <xdr:cNvPr id="74" name="楕円 73"/>
        <xdr:cNvSpPr/>
      </xdr:nvSpPr>
      <xdr:spPr bwMode="auto">
        <a:xfrm>
          <a:off x="2857500" y="299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119457</xdr:rowOff>
    </xdr:from>
    <xdr:ext cx="762000" cy="259045"/>
    <xdr:sp macro="" textlink="">
      <xdr:nvSpPr>
        <xdr:cNvPr id="75" name="テキスト ボックス 74"/>
        <xdr:cNvSpPr txBox="1"/>
      </xdr:nvSpPr>
      <xdr:spPr>
        <a:xfrm>
          <a:off x="2527300" y="308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299920</xdr:rowOff>
    </xdr:from>
    <xdr:to>
      <xdr:col>29</xdr:col>
      <xdr:colOff>127000</xdr:colOff>
      <xdr:row>35</xdr:row>
      <xdr:rowOff>336528</xdr:rowOff>
    </xdr:to>
    <xdr:cxnSp macro="">
      <xdr:nvCxnSpPr>
        <xdr:cNvPr id="111" name="直線コネクタ 110"/>
        <xdr:cNvCxnSpPr/>
      </xdr:nvCxnSpPr>
      <xdr:spPr bwMode="auto">
        <a:xfrm>
          <a:off x="5003800" y="6910270"/>
          <a:ext cx="647700" cy="3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299920</xdr:rowOff>
    </xdr:from>
    <xdr:to>
      <xdr:col>26</xdr:col>
      <xdr:colOff>50800</xdr:colOff>
      <xdr:row>36</xdr:row>
      <xdr:rowOff>12553</xdr:rowOff>
    </xdr:to>
    <xdr:cxnSp macro="">
      <xdr:nvCxnSpPr>
        <xdr:cNvPr id="114" name="直線コネクタ 113"/>
        <xdr:cNvCxnSpPr/>
      </xdr:nvCxnSpPr>
      <xdr:spPr bwMode="auto">
        <a:xfrm flipV="1">
          <a:off x="4305300" y="6910270"/>
          <a:ext cx="698500" cy="55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12553</xdr:rowOff>
    </xdr:from>
    <xdr:to>
      <xdr:col>22</xdr:col>
      <xdr:colOff>114300</xdr:colOff>
      <xdr:row>36</xdr:row>
      <xdr:rowOff>46647</xdr:rowOff>
    </xdr:to>
    <xdr:cxnSp macro="">
      <xdr:nvCxnSpPr>
        <xdr:cNvPr id="117" name="直線コネクタ 116"/>
        <xdr:cNvCxnSpPr/>
      </xdr:nvCxnSpPr>
      <xdr:spPr bwMode="auto">
        <a:xfrm flipV="1">
          <a:off x="3606800" y="6965803"/>
          <a:ext cx="698500" cy="3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46647</xdr:rowOff>
    </xdr:from>
    <xdr:to>
      <xdr:col>18</xdr:col>
      <xdr:colOff>177800</xdr:colOff>
      <xdr:row>36</xdr:row>
      <xdr:rowOff>47937</xdr:rowOff>
    </xdr:to>
    <xdr:cxnSp macro="">
      <xdr:nvCxnSpPr>
        <xdr:cNvPr id="120" name="直線コネクタ 119"/>
        <xdr:cNvCxnSpPr/>
      </xdr:nvCxnSpPr>
      <xdr:spPr bwMode="auto">
        <a:xfrm flipV="1">
          <a:off x="2908300" y="6999897"/>
          <a:ext cx="698500" cy="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90943</xdr:rowOff>
    </xdr:from>
    <xdr:ext cx="762000" cy="259045"/>
    <xdr:sp macro="" textlink="">
      <xdr:nvSpPr>
        <xdr:cNvPr id="122" name="テキスト ボックス 121"/>
        <xdr:cNvSpPr txBox="1"/>
      </xdr:nvSpPr>
      <xdr:spPr>
        <a:xfrm>
          <a:off x="3225800" y="72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50547</xdr:rowOff>
    </xdr:from>
    <xdr:ext cx="762000" cy="259045"/>
    <xdr:sp macro="" textlink="">
      <xdr:nvSpPr>
        <xdr:cNvPr id="124" name="テキスト ボックス 123"/>
        <xdr:cNvSpPr txBox="1"/>
      </xdr:nvSpPr>
      <xdr:spPr>
        <a:xfrm>
          <a:off x="2527300" y="717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285728</xdr:rowOff>
    </xdr:from>
    <xdr:to>
      <xdr:col>29</xdr:col>
      <xdr:colOff>177800</xdr:colOff>
      <xdr:row>36</xdr:row>
      <xdr:rowOff>44428</xdr:rowOff>
    </xdr:to>
    <xdr:sp macro="" textlink="">
      <xdr:nvSpPr>
        <xdr:cNvPr id="130" name="楕円 129"/>
        <xdr:cNvSpPr/>
      </xdr:nvSpPr>
      <xdr:spPr bwMode="auto">
        <a:xfrm>
          <a:off x="5600700" y="689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130805</xdr:rowOff>
    </xdr:from>
    <xdr:ext cx="762000" cy="259045"/>
    <xdr:sp macro="" textlink="">
      <xdr:nvSpPr>
        <xdr:cNvPr id="131" name="人口1人当たり決算額の推移該当値テキスト445"/>
        <xdr:cNvSpPr txBox="1"/>
      </xdr:nvSpPr>
      <xdr:spPr>
        <a:xfrm>
          <a:off x="5740400" y="674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249120</xdr:rowOff>
    </xdr:from>
    <xdr:to>
      <xdr:col>26</xdr:col>
      <xdr:colOff>101600</xdr:colOff>
      <xdr:row>36</xdr:row>
      <xdr:rowOff>7820</xdr:rowOff>
    </xdr:to>
    <xdr:sp macro="" textlink="">
      <xdr:nvSpPr>
        <xdr:cNvPr id="132" name="楕円 131"/>
        <xdr:cNvSpPr/>
      </xdr:nvSpPr>
      <xdr:spPr bwMode="auto">
        <a:xfrm>
          <a:off x="4953000" y="685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17997</xdr:rowOff>
    </xdr:from>
    <xdr:ext cx="736600" cy="259045"/>
    <xdr:sp macro="" textlink="">
      <xdr:nvSpPr>
        <xdr:cNvPr id="133" name="テキスト ボックス 132"/>
        <xdr:cNvSpPr txBox="1"/>
      </xdr:nvSpPr>
      <xdr:spPr>
        <a:xfrm>
          <a:off x="4622800" y="6628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304653</xdr:rowOff>
    </xdr:from>
    <xdr:to>
      <xdr:col>22</xdr:col>
      <xdr:colOff>165100</xdr:colOff>
      <xdr:row>36</xdr:row>
      <xdr:rowOff>63353</xdr:rowOff>
    </xdr:to>
    <xdr:sp macro="" textlink="">
      <xdr:nvSpPr>
        <xdr:cNvPr id="134" name="楕円 133"/>
        <xdr:cNvSpPr/>
      </xdr:nvSpPr>
      <xdr:spPr bwMode="auto">
        <a:xfrm>
          <a:off x="4254500" y="69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73530</xdr:rowOff>
    </xdr:from>
    <xdr:ext cx="762000" cy="259045"/>
    <xdr:sp macro="" textlink="">
      <xdr:nvSpPr>
        <xdr:cNvPr id="135" name="テキスト ボックス 134"/>
        <xdr:cNvSpPr txBox="1"/>
      </xdr:nvSpPr>
      <xdr:spPr>
        <a:xfrm>
          <a:off x="3924300" y="668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338747</xdr:rowOff>
    </xdr:from>
    <xdr:to>
      <xdr:col>19</xdr:col>
      <xdr:colOff>38100</xdr:colOff>
      <xdr:row>36</xdr:row>
      <xdr:rowOff>97447</xdr:rowOff>
    </xdr:to>
    <xdr:sp macro="" textlink="">
      <xdr:nvSpPr>
        <xdr:cNvPr id="136" name="楕円 135"/>
        <xdr:cNvSpPr/>
      </xdr:nvSpPr>
      <xdr:spPr bwMode="auto">
        <a:xfrm>
          <a:off x="3556000" y="6949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107624</xdr:rowOff>
    </xdr:from>
    <xdr:ext cx="762000" cy="259045"/>
    <xdr:sp macro="" textlink="">
      <xdr:nvSpPr>
        <xdr:cNvPr id="137" name="テキスト ボックス 136"/>
        <xdr:cNvSpPr txBox="1"/>
      </xdr:nvSpPr>
      <xdr:spPr>
        <a:xfrm>
          <a:off x="3225800" y="671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340037</xdr:rowOff>
    </xdr:from>
    <xdr:to>
      <xdr:col>15</xdr:col>
      <xdr:colOff>101600</xdr:colOff>
      <xdr:row>36</xdr:row>
      <xdr:rowOff>98737</xdr:rowOff>
    </xdr:to>
    <xdr:sp macro="" textlink="">
      <xdr:nvSpPr>
        <xdr:cNvPr id="138" name="楕円 137"/>
        <xdr:cNvSpPr/>
      </xdr:nvSpPr>
      <xdr:spPr bwMode="auto">
        <a:xfrm>
          <a:off x="2857500" y="695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108914</xdr:rowOff>
    </xdr:from>
    <xdr:ext cx="762000" cy="259045"/>
    <xdr:sp macro="" textlink="">
      <xdr:nvSpPr>
        <xdr:cNvPr id="139" name="テキスト ボックス 138"/>
        <xdr:cNvSpPr txBox="1"/>
      </xdr:nvSpPr>
      <xdr:spPr>
        <a:xfrm>
          <a:off x="2527300" y="67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29,358
29,148
255.23
17,088,124
16,287,521
772,059
9,365,671
25,481,848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94007</xdr:rowOff>
    </xdr:from>
    <xdr:to>
      <xdr:col>24</xdr:col>
      <xdr:colOff>63500</xdr:colOff>
      <xdr:row>36</xdr:row>
      <xdr:rowOff>100536</xdr:rowOff>
    </xdr:to>
    <xdr:cxnSp macro="">
      <xdr:nvCxnSpPr>
        <xdr:cNvPr id="58" name="直線コネクタ 57"/>
        <xdr:cNvCxnSpPr/>
      </xdr:nvCxnSpPr>
      <xdr:spPr>
        <a:xfrm flipV="1">
          <a:off x="3797300" y="6266207"/>
          <a:ext cx="8382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81572</xdr:rowOff>
    </xdr:from>
    <xdr:to>
      <xdr:col>19</xdr:col>
      <xdr:colOff>177800</xdr:colOff>
      <xdr:row>36</xdr:row>
      <xdr:rowOff>100536</xdr:rowOff>
    </xdr:to>
    <xdr:cxnSp macro="">
      <xdr:nvCxnSpPr>
        <xdr:cNvPr id="61" name="直線コネクタ 60"/>
        <xdr:cNvCxnSpPr/>
      </xdr:nvCxnSpPr>
      <xdr:spPr>
        <a:xfrm>
          <a:off x="2908300" y="6253772"/>
          <a:ext cx="8890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47743</xdr:rowOff>
    </xdr:from>
    <xdr:to>
      <xdr:col>15</xdr:col>
      <xdr:colOff>50800</xdr:colOff>
      <xdr:row>36</xdr:row>
      <xdr:rowOff>81572</xdr:rowOff>
    </xdr:to>
    <xdr:cxnSp macro="">
      <xdr:nvCxnSpPr>
        <xdr:cNvPr id="64" name="直線コネクタ 63"/>
        <xdr:cNvCxnSpPr/>
      </xdr:nvCxnSpPr>
      <xdr:spPr>
        <a:xfrm>
          <a:off x="2019300" y="6219943"/>
          <a:ext cx="889000" cy="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47743</xdr:rowOff>
    </xdr:from>
    <xdr:to>
      <xdr:col>10</xdr:col>
      <xdr:colOff>114300</xdr:colOff>
      <xdr:row>36</xdr:row>
      <xdr:rowOff>51520</xdr:rowOff>
    </xdr:to>
    <xdr:cxnSp macro="">
      <xdr:nvCxnSpPr>
        <xdr:cNvPr id="67" name="直線コネクタ 66"/>
        <xdr:cNvCxnSpPr/>
      </xdr:nvCxnSpPr>
      <xdr:spPr>
        <a:xfrm flipV="1">
          <a:off x="1130300" y="6219943"/>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139345</xdr:rowOff>
    </xdr:from>
    <xdr:ext cx="534377" cy="259045"/>
    <xdr:sp macro="" textlink="">
      <xdr:nvSpPr>
        <xdr:cNvPr id="69" name="テキスト ボックス 68"/>
        <xdr:cNvSpPr txBox="1"/>
      </xdr:nvSpPr>
      <xdr:spPr>
        <a:xfrm>
          <a:off x="1752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144274</xdr:rowOff>
    </xdr:from>
    <xdr:ext cx="534377" cy="259045"/>
    <xdr:sp macro="" textlink="">
      <xdr:nvSpPr>
        <xdr:cNvPr id="71" name="テキスト ボックス 70"/>
        <xdr:cNvSpPr txBox="1"/>
      </xdr:nvSpPr>
      <xdr:spPr>
        <a:xfrm>
          <a:off x="863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43207</xdr:rowOff>
    </xdr:from>
    <xdr:to>
      <xdr:col>24</xdr:col>
      <xdr:colOff>114300</xdr:colOff>
      <xdr:row>36</xdr:row>
      <xdr:rowOff>144807</xdr:rowOff>
    </xdr:to>
    <xdr:sp macro="" textlink="">
      <xdr:nvSpPr>
        <xdr:cNvPr id="77" name="楕円 76"/>
        <xdr:cNvSpPr/>
      </xdr:nvSpPr>
      <xdr:spPr>
        <a:xfrm>
          <a:off x="4584700" y="62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2584</xdr:rowOff>
    </xdr:from>
    <xdr:ext cx="534377" cy="259045"/>
    <xdr:sp macro="" textlink="">
      <xdr:nvSpPr>
        <xdr:cNvPr id="78" name="人件費該当値テキスト"/>
        <xdr:cNvSpPr txBox="1"/>
      </xdr:nvSpPr>
      <xdr:spPr>
        <a:xfrm>
          <a:off x="4686300" y="60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49736</xdr:rowOff>
    </xdr:from>
    <xdr:to>
      <xdr:col>20</xdr:col>
      <xdr:colOff>38100</xdr:colOff>
      <xdr:row>36</xdr:row>
      <xdr:rowOff>151336</xdr:rowOff>
    </xdr:to>
    <xdr:sp macro="" textlink="">
      <xdr:nvSpPr>
        <xdr:cNvPr id="79" name="楕円 78"/>
        <xdr:cNvSpPr/>
      </xdr:nvSpPr>
      <xdr:spPr>
        <a:xfrm>
          <a:off x="3746500" y="62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167863</xdr:rowOff>
    </xdr:from>
    <xdr:ext cx="534377" cy="259045"/>
    <xdr:sp macro="" textlink="">
      <xdr:nvSpPr>
        <xdr:cNvPr id="80" name="テキスト ボックス 79"/>
        <xdr:cNvSpPr txBox="1"/>
      </xdr:nvSpPr>
      <xdr:spPr>
        <a:xfrm>
          <a:off x="3530111" y="59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30772</xdr:rowOff>
    </xdr:from>
    <xdr:to>
      <xdr:col>15</xdr:col>
      <xdr:colOff>101600</xdr:colOff>
      <xdr:row>36</xdr:row>
      <xdr:rowOff>132372</xdr:rowOff>
    </xdr:to>
    <xdr:sp macro="" textlink="">
      <xdr:nvSpPr>
        <xdr:cNvPr id="81" name="楕円 80"/>
        <xdr:cNvSpPr/>
      </xdr:nvSpPr>
      <xdr:spPr>
        <a:xfrm>
          <a:off x="2857500" y="62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148899</xdr:rowOff>
    </xdr:from>
    <xdr:ext cx="534377" cy="259045"/>
    <xdr:sp macro="" textlink="">
      <xdr:nvSpPr>
        <xdr:cNvPr id="82" name="テキスト ボックス 81"/>
        <xdr:cNvSpPr txBox="1"/>
      </xdr:nvSpPr>
      <xdr:spPr>
        <a:xfrm>
          <a:off x="2641111" y="59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168393</xdr:rowOff>
    </xdr:from>
    <xdr:to>
      <xdr:col>10</xdr:col>
      <xdr:colOff>165100</xdr:colOff>
      <xdr:row>36</xdr:row>
      <xdr:rowOff>98543</xdr:rowOff>
    </xdr:to>
    <xdr:sp macro="" textlink="">
      <xdr:nvSpPr>
        <xdr:cNvPr id="83" name="楕円 82"/>
        <xdr:cNvSpPr/>
      </xdr:nvSpPr>
      <xdr:spPr>
        <a:xfrm>
          <a:off x="1968500" y="61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115070</xdr:rowOff>
    </xdr:from>
    <xdr:ext cx="534377" cy="259045"/>
    <xdr:sp macro="" textlink="">
      <xdr:nvSpPr>
        <xdr:cNvPr id="84" name="テキスト ボックス 83"/>
        <xdr:cNvSpPr txBox="1"/>
      </xdr:nvSpPr>
      <xdr:spPr>
        <a:xfrm>
          <a:off x="1752111" y="59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720</xdr:rowOff>
    </xdr:from>
    <xdr:to>
      <xdr:col>6</xdr:col>
      <xdr:colOff>38100</xdr:colOff>
      <xdr:row>36</xdr:row>
      <xdr:rowOff>102320</xdr:rowOff>
    </xdr:to>
    <xdr:sp macro="" textlink="">
      <xdr:nvSpPr>
        <xdr:cNvPr id="85" name="楕円 84"/>
        <xdr:cNvSpPr/>
      </xdr:nvSpPr>
      <xdr:spPr>
        <a:xfrm>
          <a:off x="1079500" y="61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118847</xdr:rowOff>
    </xdr:from>
    <xdr:ext cx="534377" cy="259045"/>
    <xdr:sp macro="" textlink="">
      <xdr:nvSpPr>
        <xdr:cNvPr id="86" name="テキスト ボックス 85"/>
        <xdr:cNvSpPr txBox="1"/>
      </xdr:nvSpPr>
      <xdr:spPr>
        <a:xfrm>
          <a:off x="863111" y="594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136728</xdr:rowOff>
    </xdr:from>
    <xdr:to>
      <xdr:col>24</xdr:col>
      <xdr:colOff>63500</xdr:colOff>
      <xdr:row>55</xdr:row>
      <xdr:rowOff>140125</xdr:rowOff>
    </xdr:to>
    <xdr:cxnSp macro="">
      <xdr:nvCxnSpPr>
        <xdr:cNvPr id="118" name="直線コネクタ 117"/>
        <xdr:cNvCxnSpPr/>
      </xdr:nvCxnSpPr>
      <xdr:spPr>
        <a:xfrm>
          <a:off x="3797300" y="9566478"/>
          <a:ext cx="8382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136728</xdr:rowOff>
    </xdr:from>
    <xdr:to>
      <xdr:col>19</xdr:col>
      <xdr:colOff>177800</xdr:colOff>
      <xdr:row>56</xdr:row>
      <xdr:rowOff>11488</xdr:rowOff>
    </xdr:to>
    <xdr:cxnSp macro="">
      <xdr:nvCxnSpPr>
        <xdr:cNvPr id="121" name="直線コネクタ 120"/>
        <xdr:cNvCxnSpPr/>
      </xdr:nvCxnSpPr>
      <xdr:spPr>
        <a:xfrm flipV="1">
          <a:off x="2908300" y="9566478"/>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11488</xdr:rowOff>
    </xdr:from>
    <xdr:to>
      <xdr:col>15</xdr:col>
      <xdr:colOff>50800</xdr:colOff>
      <xdr:row>56</xdr:row>
      <xdr:rowOff>38648</xdr:rowOff>
    </xdr:to>
    <xdr:cxnSp macro="">
      <xdr:nvCxnSpPr>
        <xdr:cNvPr id="124" name="直線コネクタ 123"/>
        <xdr:cNvCxnSpPr/>
      </xdr:nvCxnSpPr>
      <xdr:spPr>
        <a:xfrm flipV="1">
          <a:off x="2019300" y="9612688"/>
          <a:ext cx="889000" cy="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38648</xdr:rowOff>
    </xdr:from>
    <xdr:to>
      <xdr:col>10</xdr:col>
      <xdr:colOff>114300</xdr:colOff>
      <xdr:row>56</xdr:row>
      <xdr:rowOff>120041</xdr:rowOff>
    </xdr:to>
    <xdr:cxnSp macro="">
      <xdr:nvCxnSpPr>
        <xdr:cNvPr id="127" name="直線コネクタ 126"/>
        <xdr:cNvCxnSpPr/>
      </xdr:nvCxnSpPr>
      <xdr:spPr>
        <a:xfrm flipV="1">
          <a:off x="1130300" y="9639848"/>
          <a:ext cx="889000" cy="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67632</xdr:rowOff>
    </xdr:from>
    <xdr:ext cx="534377" cy="259045"/>
    <xdr:sp macro="" textlink="">
      <xdr:nvSpPr>
        <xdr:cNvPr id="129" name="テキスト ボックス 128"/>
        <xdr:cNvSpPr txBox="1"/>
      </xdr:nvSpPr>
      <xdr:spPr>
        <a:xfrm>
          <a:off x="1752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85354</xdr:rowOff>
    </xdr:from>
    <xdr:ext cx="534377" cy="259045"/>
    <xdr:sp macro="" textlink="">
      <xdr:nvSpPr>
        <xdr:cNvPr id="131" name="テキスト ボックス 130"/>
        <xdr:cNvSpPr txBox="1"/>
      </xdr:nvSpPr>
      <xdr:spPr>
        <a:xfrm>
          <a:off x="863111" y="98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89325</xdr:rowOff>
    </xdr:from>
    <xdr:to>
      <xdr:col>24</xdr:col>
      <xdr:colOff>114300</xdr:colOff>
      <xdr:row>56</xdr:row>
      <xdr:rowOff>19475</xdr:rowOff>
    </xdr:to>
    <xdr:sp macro="" textlink="">
      <xdr:nvSpPr>
        <xdr:cNvPr id="137" name="楕円 136"/>
        <xdr:cNvSpPr/>
      </xdr:nvSpPr>
      <xdr:spPr>
        <a:xfrm>
          <a:off x="4584700" y="95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112202</xdr:rowOff>
    </xdr:from>
    <xdr:ext cx="534377" cy="259045"/>
    <xdr:sp macro="" textlink="">
      <xdr:nvSpPr>
        <xdr:cNvPr id="138" name="物件費該当値テキスト"/>
        <xdr:cNvSpPr txBox="1"/>
      </xdr:nvSpPr>
      <xdr:spPr>
        <a:xfrm>
          <a:off x="4686300" y="93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85928</xdr:rowOff>
    </xdr:from>
    <xdr:to>
      <xdr:col>20</xdr:col>
      <xdr:colOff>38100</xdr:colOff>
      <xdr:row>56</xdr:row>
      <xdr:rowOff>16078</xdr:rowOff>
    </xdr:to>
    <xdr:sp macro="" textlink="">
      <xdr:nvSpPr>
        <xdr:cNvPr id="139" name="楕円 138"/>
        <xdr:cNvSpPr/>
      </xdr:nvSpPr>
      <xdr:spPr>
        <a:xfrm>
          <a:off x="3746500" y="95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32605</xdr:rowOff>
    </xdr:from>
    <xdr:ext cx="534377" cy="259045"/>
    <xdr:sp macro="" textlink="">
      <xdr:nvSpPr>
        <xdr:cNvPr id="140" name="テキスト ボックス 139"/>
        <xdr:cNvSpPr txBox="1"/>
      </xdr:nvSpPr>
      <xdr:spPr>
        <a:xfrm>
          <a:off x="3530111" y="92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132138</xdr:rowOff>
    </xdr:from>
    <xdr:to>
      <xdr:col>15</xdr:col>
      <xdr:colOff>101600</xdr:colOff>
      <xdr:row>56</xdr:row>
      <xdr:rowOff>62288</xdr:rowOff>
    </xdr:to>
    <xdr:sp macro="" textlink="">
      <xdr:nvSpPr>
        <xdr:cNvPr id="141" name="楕円 140"/>
        <xdr:cNvSpPr/>
      </xdr:nvSpPr>
      <xdr:spPr>
        <a:xfrm>
          <a:off x="2857500" y="95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78815</xdr:rowOff>
    </xdr:from>
    <xdr:ext cx="534377" cy="259045"/>
    <xdr:sp macro="" textlink="">
      <xdr:nvSpPr>
        <xdr:cNvPr id="142" name="テキスト ボックス 141"/>
        <xdr:cNvSpPr txBox="1"/>
      </xdr:nvSpPr>
      <xdr:spPr>
        <a:xfrm>
          <a:off x="2641111" y="93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159298</xdr:rowOff>
    </xdr:from>
    <xdr:to>
      <xdr:col>10</xdr:col>
      <xdr:colOff>165100</xdr:colOff>
      <xdr:row>56</xdr:row>
      <xdr:rowOff>89448</xdr:rowOff>
    </xdr:to>
    <xdr:sp macro="" textlink="">
      <xdr:nvSpPr>
        <xdr:cNvPr id="143" name="楕円 142"/>
        <xdr:cNvSpPr/>
      </xdr:nvSpPr>
      <xdr:spPr>
        <a:xfrm>
          <a:off x="1968500" y="95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105975</xdr:rowOff>
    </xdr:from>
    <xdr:ext cx="534377" cy="259045"/>
    <xdr:sp macro="" textlink="">
      <xdr:nvSpPr>
        <xdr:cNvPr id="144" name="テキスト ボックス 143"/>
        <xdr:cNvSpPr txBox="1"/>
      </xdr:nvSpPr>
      <xdr:spPr>
        <a:xfrm>
          <a:off x="1752111" y="93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69241</xdr:rowOff>
    </xdr:from>
    <xdr:to>
      <xdr:col>6</xdr:col>
      <xdr:colOff>38100</xdr:colOff>
      <xdr:row>56</xdr:row>
      <xdr:rowOff>170841</xdr:rowOff>
    </xdr:to>
    <xdr:sp macro="" textlink="">
      <xdr:nvSpPr>
        <xdr:cNvPr id="145" name="楕円 144"/>
        <xdr:cNvSpPr/>
      </xdr:nvSpPr>
      <xdr:spPr>
        <a:xfrm>
          <a:off x="1079500" y="96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15918</xdr:rowOff>
    </xdr:from>
    <xdr:ext cx="534377" cy="259045"/>
    <xdr:sp macro="" textlink="">
      <xdr:nvSpPr>
        <xdr:cNvPr id="146" name="テキスト ボックス 145"/>
        <xdr:cNvSpPr txBox="1"/>
      </xdr:nvSpPr>
      <xdr:spPr>
        <a:xfrm>
          <a:off x="863111" y="9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61657</xdr:rowOff>
    </xdr:from>
    <xdr:to>
      <xdr:col>24</xdr:col>
      <xdr:colOff>63500</xdr:colOff>
      <xdr:row>78</xdr:row>
      <xdr:rowOff>62982</xdr:rowOff>
    </xdr:to>
    <xdr:cxnSp macro="">
      <xdr:nvCxnSpPr>
        <xdr:cNvPr id="173" name="直線コネクタ 172"/>
        <xdr:cNvCxnSpPr/>
      </xdr:nvCxnSpPr>
      <xdr:spPr>
        <a:xfrm flipV="1">
          <a:off x="3797300" y="13434757"/>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62982</xdr:rowOff>
    </xdr:from>
    <xdr:to>
      <xdr:col>19</xdr:col>
      <xdr:colOff>177800</xdr:colOff>
      <xdr:row>78</xdr:row>
      <xdr:rowOff>67325</xdr:rowOff>
    </xdr:to>
    <xdr:cxnSp macro="">
      <xdr:nvCxnSpPr>
        <xdr:cNvPr id="176" name="直線コネクタ 175"/>
        <xdr:cNvCxnSpPr/>
      </xdr:nvCxnSpPr>
      <xdr:spPr>
        <a:xfrm flipV="1">
          <a:off x="2908300" y="1343608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67325</xdr:rowOff>
    </xdr:from>
    <xdr:to>
      <xdr:col>15</xdr:col>
      <xdr:colOff>50800</xdr:colOff>
      <xdr:row>78</xdr:row>
      <xdr:rowOff>69154</xdr:rowOff>
    </xdr:to>
    <xdr:cxnSp macro="">
      <xdr:nvCxnSpPr>
        <xdr:cNvPr id="179" name="直線コネクタ 178"/>
        <xdr:cNvCxnSpPr/>
      </xdr:nvCxnSpPr>
      <xdr:spPr>
        <a:xfrm flipV="1">
          <a:off x="2019300" y="134404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69154</xdr:rowOff>
    </xdr:from>
    <xdr:to>
      <xdr:col>10</xdr:col>
      <xdr:colOff>114300</xdr:colOff>
      <xdr:row>78</xdr:row>
      <xdr:rowOff>75349</xdr:rowOff>
    </xdr:to>
    <xdr:cxnSp macro="">
      <xdr:nvCxnSpPr>
        <xdr:cNvPr id="182" name="直線コネクタ 181"/>
        <xdr:cNvCxnSpPr/>
      </xdr:nvCxnSpPr>
      <xdr:spPr>
        <a:xfrm flipV="1">
          <a:off x="1130300" y="1344225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10857</xdr:rowOff>
    </xdr:from>
    <xdr:to>
      <xdr:col>24</xdr:col>
      <xdr:colOff>114300</xdr:colOff>
      <xdr:row>78</xdr:row>
      <xdr:rowOff>112457</xdr:rowOff>
    </xdr:to>
    <xdr:sp macro="" textlink="">
      <xdr:nvSpPr>
        <xdr:cNvPr id="192" name="楕円 191"/>
        <xdr:cNvSpPr/>
      </xdr:nvSpPr>
      <xdr:spPr>
        <a:xfrm>
          <a:off x="45847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97234</xdr:rowOff>
    </xdr:from>
    <xdr:ext cx="469744" cy="259045"/>
    <xdr:sp macro="" textlink="">
      <xdr:nvSpPr>
        <xdr:cNvPr id="193" name="維持補修費該当値テキスト"/>
        <xdr:cNvSpPr txBox="1"/>
      </xdr:nvSpPr>
      <xdr:spPr>
        <a:xfrm>
          <a:off x="4686300" y="132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12182</xdr:rowOff>
    </xdr:from>
    <xdr:to>
      <xdr:col>20</xdr:col>
      <xdr:colOff>38100</xdr:colOff>
      <xdr:row>78</xdr:row>
      <xdr:rowOff>113782</xdr:rowOff>
    </xdr:to>
    <xdr:sp macro="" textlink="">
      <xdr:nvSpPr>
        <xdr:cNvPr id="194" name="楕円 193"/>
        <xdr:cNvSpPr/>
      </xdr:nvSpPr>
      <xdr:spPr>
        <a:xfrm>
          <a:off x="3746500" y="133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104909</xdr:rowOff>
    </xdr:from>
    <xdr:ext cx="469744" cy="259045"/>
    <xdr:sp macro="" textlink="">
      <xdr:nvSpPr>
        <xdr:cNvPr id="195" name="テキスト ボックス 194"/>
        <xdr:cNvSpPr txBox="1"/>
      </xdr:nvSpPr>
      <xdr:spPr>
        <a:xfrm>
          <a:off x="3562428" y="134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16525</xdr:rowOff>
    </xdr:from>
    <xdr:to>
      <xdr:col>15</xdr:col>
      <xdr:colOff>101600</xdr:colOff>
      <xdr:row>78</xdr:row>
      <xdr:rowOff>118125</xdr:rowOff>
    </xdr:to>
    <xdr:sp macro="" textlink="">
      <xdr:nvSpPr>
        <xdr:cNvPr id="196" name="楕円 195"/>
        <xdr:cNvSpPr/>
      </xdr:nvSpPr>
      <xdr:spPr>
        <a:xfrm>
          <a:off x="2857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109252</xdr:rowOff>
    </xdr:from>
    <xdr:ext cx="469744" cy="259045"/>
    <xdr:sp macro="" textlink="">
      <xdr:nvSpPr>
        <xdr:cNvPr id="197" name="テキスト ボックス 196"/>
        <xdr:cNvSpPr txBox="1"/>
      </xdr:nvSpPr>
      <xdr:spPr>
        <a:xfrm>
          <a:off x="2673428" y="134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18354</xdr:rowOff>
    </xdr:from>
    <xdr:to>
      <xdr:col>10</xdr:col>
      <xdr:colOff>165100</xdr:colOff>
      <xdr:row>78</xdr:row>
      <xdr:rowOff>119954</xdr:rowOff>
    </xdr:to>
    <xdr:sp macro="" textlink="">
      <xdr:nvSpPr>
        <xdr:cNvPr id="198" name="楕円 197"/>
        <xdr:cNvSpPr/>
      </xdr:nvSpPr>
      <xdr:spPr>
        <a:xfrm>
          <a:off x="1968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111081</xdr:rowOff>
    </xdr:from>
    <xdr:ext cx="469744" cy="259045"/>
    <xdr:sp macro="" textlink="">
      <xdr:nvSpPr>
        <xdr:cNvPr id="199" name="テキスト ボックス 198"/>
        <xdr:cNvSpPr txBox="1"/>
      </xdr:nvSpPr>
      <xdr:spPr>
        <a:xfrm>
          <a:off x="1784428"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24549</xdr:rowOff>
    </xdr:from>
    <xdr:to>
      <xdr:col>6</xdr:col>
      <xdr:colOff>38100</xdr:colOff>
      <xdr:row>78</xdr:row>
      <xdr:rowOff>126149</xdr:rowOff>
    </xdr:to>
    <xdr:sp macro="" textlink="">
      <xdr:nvSpPr>
        <xdr:cNvPr id="200" name="楕円 199"/>
        <xdr:cNvSpPr/>
      </xdr:nvSpPr>
      <xdr:spPr>
        <a:xfrm>
          <a:off x="1079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117276</xdr:rowOff>
    </xdr:from>
    <xdr:ext cx="469744" cy="259045"/>
    <xdr:sp macro="" textlink="">
      <xdr:nvSpPr>
        <xdr:cNvPr id="201" name="テキスト ボックス 200"/>
        <xdr:cNvSpPr txBox="1"/>
      </xdr:nvSpPr>
      <xdr:spPr>
        <a:xfrm>
          <a:off x="895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26809</xdr:rowOff>
    </xdr:from>
    <xdr:to>
      <xdr:col>24</xdr:col>
      <xdr:colOff>63500</xdr:colOff>
      <xdr:row>96</xdr:row>
      <xdr:rowOff>55697</xdr:rowOff>
    </xdr:to>
    <xdr:cxnSp macro="">
      <xdr:nvCxnSpPr>
        <xdr:cNvPr id="231" name="直線コネクタ 230"/>
        <xdr:cNvCxnSpPr/>
      </xdr:nvCxnSpPr>
      <xdr:spPr>
        <a:xfrm>
          <a:off x="3797300" y="16486009"/>
          <a:ext cx="8382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26809</xdr:rowOff>
    </xdr:from>
    <xdr:to>
      <xdr:col>19</xdr:col>
      <xdr:colOff>177800</xdr:colOff>
      <xdr:row>96</xdr:row>
      <xdr:rowOff>93714</xdr:rowOff>
    </xdr:to>
    <xdr:cxnSp macro="">
      <xdr:nvCxnSpPr>
        <xdr:cNvPr id="234" name="直線コネクタ 233"/>
        <xdr:cNvCxnSpPr/>
      </xdr:nvCxnSpPr>
      <xdr:spPr>
        <a:xfrm flipV="1">
          <a:off x="2908300" y="16486009"/>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93714</xdr:rowOff>
    </xdr:from>
    <xdr:to>
      <xdr:col>15</xdr:col>
      <xdr:colOff>50800</xdr:colOff>
      <xdr:row>96</xdr:row>
      <xdr:rowOff>97530</xdr:rowOff>
    </xdr:to>
    <xdr:cxnSp macro="">
      <xdr:nvCxnSpPr>
        <xdr:cNvPr id="237" name="直線コネクタ 236"/>
        <xdr:cNvCxnSpPr/>
      </xdr:nvCxnSpPr>
      <xdr:spPr>
        <a:xfrm flipV="1">
          <a:off x="2019300" y="16552914"/>
          <a:ext cx="889000" cy="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9210</xdr:rowOff>
    </xdr:from>
    <xdr:ext cx="599010" cy="259045"/>
    <xdr:sp macro="" textlink="">
      <xdr:nvSpPr>
        <xdr:cNvPr id="239" name="テキスト ボックス 238"/>
        <xdr:cNvSpPr txBox="1"/>
      </xdr:nvSpPr>
      <xdr:spPr>
        <a:xfrm>
          <a:off x="2608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97530</xdr:rowOff>
    </xdr:from>
    <xdr:to>
      <xdr:col>10</xdr:col>
      <xdr:colOff>114300</xdr:colOff>
      <xdr:row>96</xdr:row>
      <xdr:rowOff>146650</xdr:rowOff>
    </xdr:to>
    <xdr:cxnSp macro="">
      <xdr:nvCxnSpPr>
        <xdr:cNvPr id="240" name="直線コネクタ 239"/>
        <xdr:cNvCxnSpPr/>
      </xdr:nvCxnSpPr>
      <xdr:spPr>
        <a:xfrm flipV="1">
          <a:off x="1130300" y="16556730"/>
          <a:ext cx="889000" cy="4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4897</xdr:rowOff>
    </xdr:from>
    <xdr:to>
      <xdr:col>24</xdr:col>
      <xdr:colOff>114300</xdr:colOff>
      <xdr:row>96</xdr:row>
      <xdr:rowOff>106497</xdr:rowOff>
    </xdr:to>
    <xdr:sp macro="" textlink="">
      <xdr:nvSpPr>
        <xdr:cNvPr id="250" name="楕円 249"/>
        <xdr:cNvSpPr/>
      </xdr:nvSpPr>
      <xdr:spPr>
        <a:xfrm>
          <a:off x="4584700" y="1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27774</xdr:rowOff>
    </xdr:from>
    <xdr:ext cx="599010" cy="259045"/>
    <xdr:sp macro="" textlink="">
      <xdr:nvSpPr>
        <xdr:cNvPr id="251" name="扶助費該当値テキスト"/>
        <xdr:cNvSpPr txBox="1"/>
      </xdr:nvSpPr>
      <xdr:spPr>
        <a:xfrm>
          <a:off x="4686300" y="1631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147459</xdr:rowOff>
    </xdr:from>
    <xdr:to>
      <xdr:col>20</xdr:col>
      <xdr:colOff>38100</xdr:colOff>
      <xdr:row>96</xdr:row>
      <xdr:rowOff>77609</xdr:rowOff>
    </xdr:to>
    <xdr:sp macro="" textlink="">
      <xdr:nvSpPr>
        <xdr:cNvPr id="252" name="楕円 251"/>
        <xdr:cNvSpPr/>
      </xdr:nvSpPr>
      <xdr:spPr>
        <a:xfrm>
          <a:off x="3746500" y="164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94136</xdr:rowOff>
    </xdr:from>
    <xdr:ext cx="599010" cy="259045"/>
    <xdr:sp macro="" textlink="">
      <xdr:nvSpPr>
        <xdr:cNvPr id="253" name="テキスト ボックス 252"/>
        <xdr:cNvSpPr txBox="1"/>
      </xdr:nvSpPr>
      <xdr:spPr>
        <a:xfrm>
          <a:off x="3497795" y="162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42914</xdr:rowOff>
    </xdr:from>
    <xdr:to>
      <xdr:col>15</xdr:col>
      <xdr:colOff>101600</xdr:colOff>
      <xdr:row>96</xdr:row>
      <xdr:rowOff>144514</xdr:rowOff>
    </xdr:to>
    <xdr:sp macro="" textlink="">
      <xdr:nvSpPr>
        <xdr:cNvPr id="254" name="楕円 253"/>
        <xdr:cNvSpPr/>
      </xdr:nvSpPr>
      <xdr:spPr>
        <a:xfrm>
          <a:off x="28575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161041</xdr:rowOff>
    </xdr:from>
    <xdr:ext cx="599010" cy="259045"/>
    <xdr:sp macro="" textlink="">
      <xdr:nvSpPr>
        <xdr:cNvPr id="255" name="テキスト ボックス 254"/>
        <xdr:cNvSpPr txBox="1"/>
      </xdr:nvSpPr>
      <xdr:spPr>
        <a:xfrm>
          <a:off x="2608795" y="1627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46730</xdr:rowOff>
    </xdr:from>
    <xdr:to>
      <xdr:col>10</xdr:col>
      <xdr:colOff>165100</xdr:colOff>
      <xdr:row>96</xdr:row>
      <xdr:rowOff>148330</xdr:rowOff>
    </xdr:to>
    <xdr:sp macro="" textlink="">
      <xdr:nvSpPr>
        <xdr:cNvPr id="256" name="楕円 255"/>
        <xdr:cNvSpPr/>
      </xdr:nvSpPr>
      <xdr:spPr>
        <a:xfrm>
          <a:off x="1968500" y="165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164857</xdr:rowOff>
    </xdr:from>
    <xdr:ext cx="599010" cy="259045"/>
    <xdr:sp macro="" textlink="">
      <xdr:nvSpPr>
        <xdr:cNvPr id="257" name="テキスト ボックス 256"/>
        <xdr:cNvSpPr txBox="1"/>
      </xdr:nvSpPr>
      <xdr:spPr>
        <a:xfrm>
          <a:off x="1719795" y="1628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95850</xdr:rowOff>
    </xdr:from>
    <xdr:to>
      <xdr:col>6</xdr:col>
      <xdr:colOff>38100</xdr:colOff>
      <xdr:row>97</xdr:row>
      <xdr:rowOff>26000</xdr:rowOff>
    </xdr:to>
    <xdr:sp macro="" textlink="">
      <xdr:nvSpPr>
        <xdr:cNvPr id="258" name="楕円 257"/>
        <xdr:cNvSpPr/>
      </xdr:nvSpPr>
      <xdr:spPr>
        <a:xfrm>
          <a:off x="1079500" y="165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42527</xdr:rowOff>
    </xdr:from>
    <xdr:ext cx="599010" cy="259045"/>
    <xdr:sp macro="" textlink="">
      <xdr:nvSpPr>
        <xdr:cNvPr id="259" name="テキスト ボックス 258"/>
        <xdr:cNvSpPr txBox="1"/>
      </xdr:nvSpPr>
      <xdr:spPr>
        <a:xfrm>
          <a:off x="830795" y="163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67070</xdr:rowOff>
    </xdr:from>
    <xdr:to>
      <xdr:col>55</xdr:col>
      <xdr:colOff>0</xdr:colOff>
      <xdr:row>38</xdr:row>
      <xdr:rowOff>79828</xdr:rowOff>
    </xdr:to>
    <xdr:cxnSp macro="">
      <xdr:nvCxnSpPr>
        <xdr:cNvPr id="291" name="直線コネクタ 290"/>
        <xdr:cNvCxnSpPr/>
      </xdr:nvCxnSpPr>
      <xdr:spPr>
        <a:xfrm>
          <a:off x="9639300" y="6410720"/>
          <a:ext cx="838200" cy="18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67070</xdr:rowOff>
    </xdr:from>
    <xdr:to>
      <xdr:col>50</xdr:col>
      <xdr:colOff>114300</xdr:colOff>
      <xdr:row>37</xdr:row>
      <xdr:rowOff>90279</xdr:rowOff>
    </xdr:to>
    <xdr:cxnSp macro="">
      <xdr:nvCxnSpPr>
        <xdr:cNvPr id="294" name="直線コネクタ 293"/>
        <xdr:cNvCxnSpPr/>
      </xdr:nvCxnSpPr>
      <xdr:spPr>
        <a:xfrm flipV="1">
          <a:off x="8750300" y="6410720"/>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90279</xdr:rowOff>
    </xdr:from>
    <xdr:to>
      <xdr:col>45</xdr:col>
      <xdr:colOff>177800</xdr:colOff>
      <xdr:row>38</xdr:row>
      <xdr:rowOff>57426</xdr:rowOff>
    </xdr:to>
    <xdr:cxnSp macro="">
      <xdr:nvCxnSpPr>
        <xdr:cNvPr id="297" name="直線コネクタ 296"/>
        <xdr:cNvCxnSpPr/>
      </xdr:nvCxnSpPr>
      <xdr:spPr>
        <a:xfrm flipV="1">
          <a:off x="7861300" y="6433929"/>
          <a:ext cx="889000" cy="13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3287</xdr:rowOff>
    </xdr:from>
    <xdr:ext cx="534377" cy="259045"/>
    <xdr:sp macro="" textlink="">
      <xdr:nvSpPr>
        <xdr:cNvPr id="299" name="テキスト ボックス 298"/>
        <xdr:cNvSpPr txBox="1"/>
      </xdr:nvSpPr>
      <xdr:spPr>
        <a:xfrm>
          <a:off x="8483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36155</xdr:rowOff>
    </xdr:from>
    <xdr:to>
      <xdr:col>41</xdr:col>
      <xdr:colOff>50800</xdr:colOff>
      <xdr:row>38</xdr:row>
      <xdr:rowOff>57426</xdr:rowOff>
    </xdr:to>
    <xdr:cxnSp macro="">
      <xdr:nvCxnSpPr>
        <xdr:cNvPr id="300" name="直線コネクタ 299"/>
        <xdr:cNvCxnSpPr/>
      </xdr:nvCxnSpPr>
      <xdr:spPr>
        <a:xfrm>
          <a:off x="6972300" y="6551255"/>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29028</xdr:rowOff>
    </xdr:from>
    <xdr:to>
      <xdr:col>55</xdr:col>
      <xdr:colOff>50800</xdr:colOff>
      <xdr:row>38</xdr:row>
      <xdr:rowOff>130628</xdr:rowOff>
    </xdr:to>
    <xdr:sp macro="" textlink="">
      <xdr:nvSpPr>
        <xdr:cNvPr id="310" name="楕円 309"/>
        <xdr:cNvSpPr/>
      </xdr:nvSpPr>
      <xdr:spPr>
        <a:xfrm>
          <a:off x="10426700" y="65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7455</xdr:rowOff>
    </xdr:from>
    <xdr:ext cx="534377" cy="259045"/>
    <xdr:sp macro="" textlink="">
      <xdr:nvSpPr>
        <xdr:cNvPr id="311" name="補助費等該当値テキスト"/>
        <xdr:cNvSpPr txBox="1"/>
      </xdr:nvSpPr>
      <xdr:spPr>
        <a:xfrm>
          <a:off x="10528300" y="652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16270</xdr:rowOff>
    </xdr:from>
    <xdr:to>
      <xdr:col>50</xdr:col>
      <xdr:colOff>165100</xdr:colOff>
      <xdr:row>37</xdr:row>
      <xdr:rowOff>117870</xdr:rowOff>
    </xdr:to>
    <xdr:sp macro="" textlink="">
      <xdr:nvSpPr>
        <xdr:cNvPr id="312" name="楕円 311"/>
        <xdr:cNvSpPr/>
      </xdr:nvSpPr>
      <xdr:spPr>
        <a:xfrm>
          <a:off x="9588500" y="63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134397</xdr:rowOff>
    </xdr:from>
    <xdr:ext cx="534377" cy="259045"/>
    <xdr:sp macro="" textlink="">
      <xdr:nvSpPr>
        <xdr:cNvPr id="313" name="テキスト ボックス 312"/>
        <xdr:cNvSpPr txBox="1"/>
      </xdr:nvSpPr>
      <xdr:spPr>
        <a:xfrm>
          <a:off x="9372111" y="61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39479</xdr:rowOff>
    </xdr:from>
    <xdr:to>
      <xdr:col>46</xdr:col>
      <xdr:colOff>38100</xdr:colOff>
      <xdr:row>37</xdr:row>
      <xdr:rowOff>141079</xdr:rowOff>
    </xdr:to>
    <xdr:sp macro="" textlink="">
      <xdr:nvSpPr>
        <xdr:cNvPr id="314" name="楕円 313"/>
        <xdr:cNvSpPr/>
      </xdr:nvSpPr>
      <xdr:spPr>
        <a:xfrm>
          <a:off x="8699500" y="63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157606</xdr:rowOff>
    </xdr:from>
    <xdr:ext cx="534377" cy="259045"/>
    <xdr:sp macro="" textlink="">
      <xdr:nvSpPr>
        <xdr:cNvPr id="315" name="テキスト ボックス 314"/>
        <xdr:cNvSpPr txBox="1"/>
      </xdr:nvSpPr>
      <xdr:spPr>
        <a:xfrm>
          <a:off x="8483111" y="615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6626</xdr:rowOff>
    </xdr:from>
    <xdr:to>
      <xdr:col>41</xdr:col>
      <xdr:colOff>101600</xdr:colOff>
      <xdr:row>38</xdr:row>
      <xdr:rowOff>108226</xdr:rowOff>
    </xdr:to>
    <xdr:sp macro="" textlink="">
      <xdr:nvSpPr>
        <xdr:cNvPr id="316" name="楕円 315"/>
        <xdr:cNvSpPr/>
      </xdr:nvSpPr>
      <xdr:spPr>
        <a:xfrm>
          <a:off x="7810500" y="652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99353</xdr:rowOff>
    </xdr:from>
    <xdr:ext cx="534377" cy="259045"/>
    <xdr:sp macro="" textlink="">
      <xdr:nvSpPr>
        <xdr:cNvPr id="317" name="テキスト ボックス 316"/>
        <xdr:cNvSpPr txBox="1"/>
      </xdr:nvSpPr>
      <xdr:spPr>
        <a:xfrm>
          <a:off x="7594111" y="66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156805</xdr:rowOff>
    </xdr:from>
    <xdr:to>
      <xdr:col>36</xdr:col>
      <xdr:colOff>165100</xdr:colOff>
      <xdr:row>38</xdr:row>
      <xdr:rowOff>86955</xdr:rowOff>
    </xdr:to>
    <xdr:sp macro="" textlink="">
      <xdr:nvSpPr>
        <xdr:cNvPr id="318" name="楕円 317"/>
        <xdr:cNvSpPr/>
      </xdr:nvSpPr>
      <xdr:spPr>
        <a:xfrm>
          <a:off x="6921500" y="65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78082</xdr:rowOff>
    </xdr:from>
    <xdr:ext cx="534377" cy="259045"/>
    <xdr:sp macro="" textlink="">
      <xdr:nvSpPr>
        <xdr:cNvPr id="319" name="テキスト ボックス 318"/>
        <xdr:cNvSpPr txBox="1"/>
      </xdr:nvSpPr>
      <xdr:spPr>
        <a:xfrm>
          <a:off x="6705111" y="65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137327</xdr:rowOff>
    </xdr:from>
    <xdr:to>
      <xdr:col>55</xdr:col>
      <xdr:colOff>0</xdr:colOff>
      <xdr:row>57</xdr:row>
      <xdr:rowOff>155756</xdr:rowOff>
    </xdr:to>
    <xdr:cxnSp macro="">
      <xdr:nvCxnSpPr>
        <xdr:cNvPr id="348" name="直線コネクタ 347"/>
        <xdr:cNvCxnSpPr/>
      </xdr:nvCxnSpPr>
      <xdr:spPr>
        <a:xfrm>
          <a:off x="9639300" y="9738527"/>
          <a:ext cx="838200" cy="18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137327</xdr:rowOff>
    </xdr:from>
    <xdr:to>
      <xdr:col>50</xdr:col>
      <xdr:colOff>114300</xdr:colOff>
      <xdr:row>57</xdr:row>
      <xdr:rowOff>46268</xdr:rowOff>
    </xdr:to>
    <xdr:cxnSp macro="">
      <xdr:nvCxnSpPr>
        <xdr:cNvPr id="351" name="直線コネクタ 350"/>
        <xdr:cNvCxnSpPr/>
      </xdr:nvCxnSpPr>
      <xdr:spPr>
        <a:xfrm flipV="1">
          <a:off x="8750300" y="9738527"/>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46268</xdr:rowOff>
    </xdr:from>
    <xdr:to>
      <xdr:col>45</xdr:col>
      <xdr:colOff>177800</xdr:colOff>
      <xdr:row>57</xdr:row>
      <xdr:rowOff>144150</xdr:rowOff>
    </xdr:to>
    <xdr:cxnSp macro="">
      <xdr:nvCxnSpPr>
        <xdr:cNvPr id="354" name="直線コネクタ 353"/>
        <xdr:cNvCxnSpPr/>
      </xdr:nvCxnSpPr>
      <xdr:spPr>
        <a:xfrm flipV="1">
          <a:off x="7861300" y="9818918"/>
          <a:ext cx="889000" cy="9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6" name="テキスト ボックス 355"/>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144150</xdr:rowOff>
    </xdr:from>
    <xdr:to>
      <xdr:col>41</xdr:col>
      <xdr:colOff>50800</xdr:colOff>
      <xdr:row>58</xdr:row>
      <xdr:rowOff>21971</xdr:rowOff>
    </xdr:to>
    <xdr:cxnSp macro="">
      <xdr:nvCxnSpPr>
        <xdr:cNvPr id="357" name="直線コネクタ 356"/>
        <xdr:cNvCxnSpPr/>
      </xdr:nvCxnSpPr>
      <xdr:spPr>
        <a:xfrm flipV="1">
          <a:off x="6972300" y="9916800"/>
          <a:ext cx="889000" cy="4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104956</xdr:rowOff>
    </xdr:from>
    <xdr:to>
      <xdr:col>55</xdr:col>
      <xdr:colOff>50800</xdr:colOff>
      <xdr:row>58</xdr:row>
      <xdr:rowOff>35106</xdr:rowOff>
    </xdr:to>
    <xdr:sp macro="" textlink="">
      <xdr:nvSpPr>
        <xdr:cNvPr id="367" name="楕円 366"/>
        <xdr:cNvSpPr/>
      </xdr:nvSpPr>
      <xdr:spPr>
        <a:xfrm>
          <a:off x="10426700" y="98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83383</xdr:rowOff>
    </xdr:from>
    <xdr:ext cx="534377" cy="259045"/>
    <xdr:sp macro="" textlink="">
      <xdr:nvSpPr>
        <xdr:cNvPr id="368" name="普通建設事業費該当値テキスト"/>
        <xdr:cNvSpPr txBox="1"/>
      </xdr:nvSpPr>
      <xdr:spPr>
        <a:xfrm>
          <a:off x="10528300" y="98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86527</xdr:rowOff>
    </xdr:from>
    <xdr:to>
      <xdr:col>50</xdr:col>
      <xdr:colOff>165100</xdr:colOff>
      <xdr:row>57</xdr:row>
      <xdr:rowOff>16677</xdr:rowOff>
    </xdr:to>
    <xdr:sp macro="" textlink="">
      <xdr:nvSpPr>
        <xdr:cNvPr id="369" name="楕円 368"/>
        <xdr:cNvSpPr/>
      </xdr:nvSpPr>
      <xdr:spPr>
        <a:xfrm>
          <a:off x="9588500" y="96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33204</xdr:rowOff>
    </xdr:from>
    <xdr:ext cx="599010" cy="259045"/>
    <xdr:sp macro="" textlink="">
      <xdr:nvSpPr>
        <xdr:cNvPr id="370" name="テキスト ボックス 369"/>
        <xdr:cNvSpPr txBox="1"/>
      </xdr:nvSpPr>
      <xdr:spPr>
        <a:xfrm>
          <a:off x="9339795" y="946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166918</xdr:rowOff>
    </xdr:from>
    <xdr:to>
      <xdr:col>46</xdr:col>
      <xdr:colOff>38100</xdr:colOff>
      <xdr:row>57</xdr:row>
      <xdr:rowOff>97068</xdr:rowOff>
    </xdr:to>
    <xdr:sp macro="" textlink="">
      <xdr:nvSpPr>
        <xdr:cNvPr id="371" name="楕円 370"/>
        <xdr:cNvSpPr/>
      </xdr:nvSpPr>
      <xdr:spPr>
        <a:xfrm>
          <a:off x="8699500" y="97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113595</xdr:rowOff>
    </xdr:from>
    <xdr:ext cx="534377" cy="259045"/>
    <xdr:sp macro="" textlink="">
      <xdr:nvSpPr>
        <xdr:cNvPr id="372" name="テキスト ボックス 371"/>
        <xdr:cNvSpPr txBox="1"/>
      </xdr:nvSpPr>
      <xdr:spPr>
        <a:xfrm>
          <a:off x="8483111" y="95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93350</xdr:rowOff>
    </xdr:from>
    <xdr:to>
      <xdr:col>41</xdr:col>
      <xdr:colOff>101600</xdr:colOff>
      <xdr:row>58</xdr:row>
      <xdr:rowOff>23500</xdr:rowOff>
    </xdr:to>
    <xdr:sp macro="" textlink="">
      <xdr:nvSpPr>
        <xdr:cNvPr id="373" name="楕円 372"/>
        <xdr:cNvSpPr/>
      </xdr:nvSpPr>
      <xdr:spPr>
        <a:xfrm>
          <a:off x="7810500" y="98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14627</xdr:rowOff>
    </xdr:from>
    <xdr:ext cx="534377" cy="259045"/>
    <xdr:sp macro="" textlink="">
      <xdr:nvSpPr>
        <xdr:cNvPr id="374" name="テキスト ボックス 373"/>
        <xdr:cNvSpPr txBox="1"/>
      </xdr:nvSpPr>
      <xdr:spPr>
        <a:xfrm>
          <a:off x="7594111" y="995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142621</xdr:rowOff>
    </xdr:from>
    <xdr:to>
      <xdr:col>36</xdr:col>
      <xdr:colOff>165100</xdr:colOff>
      <xdr:row>58</xdr:row>
      <xdr:rowOff>72771</xdr:rowOff>
    </xdr:to>
    <xdr:sp macro="" textlink="">
      <xdr:nvSpPr>
        <xdr:cNvPr id="375" name="楕円 374"/>
        <xdr:cNvSpPr/>
      </xdr:nvSpPr>
      <xdr:spPr>
        <a:xfrm>
          <a:off x="69215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63898</xdr:rowOff>
    </xdr:from>
    <xdr:ext cx="534377" cy="259045"/>
    <xdr:sp macro="" textlink="">
      <xdr:nvSpPr>
        <xdr:cNvPr id="376" name="テキスト ボックス 375"/>
        <xdr:cNvSpPr txBox="1"/>
      </xdr:nvSpPr>
      <xdr:spPr>
        <a:xfrm>
          <a:off x="6705111" y="10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72994</xdr:rowOff>
    </xdr:from>
    <xdr:to>
      <xdr:col>55</xdr:col>
      <xdr:colOff>0</xdr:colOff>
      <xdr:row>78</xdr:row>
      <xdr:rowOff>73733</xdr:rowOff>
    </xdr:to>
    <xdr:cxnSp macro="">
      <xdr:nvCxnSpPr>
        <xdr:cNvPr id="405" name="直線コネクタ 404"/>
        <xdr:cNvCxnSpPr/>
      </xdr:nvCxnSpPr>
      <xdr:spPr>
        <a:xfrm flipV="1">
          <a:off x="9639300" y="13446094"/>
          <a:ext cx="8382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6"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47566</xdr:rowOff>
    </xdr:from>
    <xdr:to>
      <xdr:col>50</xdr:col>
      <xdr:colOff>114300</xdr:colOff>
      <xdr:row>78</xdr:row>
      <xdr:rowOff>73733</xdr:rowOff>
    </xdr:to>
    <xdr:cxnSp macro="">
      <xdr:nvCxnSpPr>
        <xdr:cNvPr id="408" name="直線コネクタ 407"/>
        <xdr:cNvCxnSpPr/>
      </xdr:nvCxnSpPr>
      <xdr:spPr>
        <a:xfrm>
          <a:off x="8750300" y="13420666"/>
          <a:ext cx="889000" cy="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47566</xdr:rowOff>
    </xdr:from>
    <xdr:to>
      <xdr:col>45</xdr:col>
      <xdr:colOff>177800</xdr:colOff>
      <xdr:row>78</xdr:row>
      <xdr:rowOff>92982</xdr:rowOff>
    </xdr:to>
    <xdr:cxnSp macro="">
      <xdr:nvCxnSpPr>
        <xdr:cNvPr id="411" name="直線コネクタ 410"/>
        <xdr:cNvCxnSpPr/>
      </xdr:nvCxnSpPr>
      <xdr:spPr>
        <a:xfrm flipV="1">
          <a:off x="7861300" y="13420666"/>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22194</xdr:rowOff>
    </xdr:from>
    <xdr:to>
      <xdr:col>55</xdr:col>
      <xdr:colOff>50800</xdr:colOff>
      <xdr:row>78</xdr:row>
      <xdr:rowOff>123794</xdr:rowOff>
    </xdr:to>
    <xdr:sp macro="" textlink="">
      <xdr:nvSpPr>
        <xdr:cNvPr id="421" name="楕円 420"/>
        <xdr:cNvSpPr/>
      </xdr:nvSpPr>
      <xdr:spPr>
        <a:xfrm>
          <a:off x="10426700" y="133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45071</xdr:rowOff>
    </xdr:from>
    <xdr:ext cx="534377" cy="259045"/>
    <xdr:sp macro="" textlink="">
      <xdr:nvSpPr>
        <xdr:cNvPr id="422" name="普通建設事業費 （ うち新規整備　）該当値テキスト"/>
        <xdr:cNvSpPr txBox="1"/>
      </xdr:nvSpPr>
      <xdr:spPr>
        <a:xfrm>
          <a:off x="10528300" y="132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22933</xdr:rowOff>
    </xdr:from>
    <xdr:to>
      <xdr:col>50</xdr:col>
      <xdr:colOff>165100</xdr:colOff>
      <xdr:row>78</xdr:row>
      <xdr:rowOff>124533</xdr:rowOff>
    </xdr:to>
    <xdr:sp macro="" textlink="">
      <xdr:nvSpPr>
        <xdr:cNvPr id="423" name="楕円 422"/>
        <xdr:cNvSpPr/>
      </xdr:nvSpPr>
      <xdr:spPr>
        <a:xfrm>
          <a:off x="9588500" y="133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141060</xdr:rowOff>
    </xdr:from>
    <xdr:ext cx="534377" cy="259045"/>
    <xdr:sp macro="" textlink="">
      <xdr:nvSpPr>
        <xdr:cNvPr id="424" name="テキスト ボックス 423"/>
        <xdr:cNvSpPr txBox="1"/>
      </xdr:nvSpPr>
      <xdr:spPr>
        <a:xfrm>
          <a:off x="9372111" y="1317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168216</xdr:rowOff>
    </xdr:from>
    <xdr:to>
      <xdr:col>46</xdr:col>
      <xdr:colOff>38100</xdr:colOff>
      <xdr:row>78</xdr:row>
      <xdr:rowOff>98366</xdr:rowOff>
    </xdr:to>
    <xdr:sp macro="" textlink="">
      <xdr:nvSpPr>
        <xdr:cNvPr id="425" name="楕円 424"/>
        <xdr:cNvSpPr/>
      </xdr:nvSpPr>
      <xdr:spPr>
        <a:xfrm>
          <a:off x="8699500" y="133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89493</xdr:rowOff>
    </xdr:from>
    <xdr:ext cx="534377" cy="259045"/>
    <xdr:sp macro="" textlink="">
      <xdr:nvSpPr>
        <xdr:cNvPr id="426" name="テキスト ボックス 425"/>
        <xdr:cNvSpPr txBox="1"/>
      </xdr:nvSpPr>
      <xdr:spPr>
        <a:xfrm>
          <a:off x="8483111" y="1346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42182</xdr:rowOff>
    </xdr:from>
    <xdr:to>
      <xdr:col>41</xdr:col>
      <xdr:colOff>101600</xdr:colOff>
      <xdr:row>78</xdr:row>
      <xdr:rowOff>143782</xdr:rowOff>
    </xdr:to>
    <xdr:sp macro="" textlink="">
      <xdr:nvSpPr>
        <xdr:cNvPr id="427" name="楕円 426"/>
        <xdr:cNvSpPr/>
      </xdr:nvSpPr>
      <xdr:spPr>
        <a:xfrm>
          <a:off x="7810500" y="134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134909</xdr:rowOff>
    </xdr:from>
    <xdr:ext cx="534377" cy="259045"/>
    <xdr:sp macro="" textlink="">
      <xdr:nvSpPr>
        <xdr:cNvPr id="428" name="テキスト ボックス 427"/>
        <xdr:cNvSpPr txBox="1"/>
      </xdr:nvSpPr>
      <xdr:spPr>
        <a:xfrm>
          <a:off x="7594111" y="135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44855</xdr:rowOff>
    </xdr:from>
    <xdr:to>
      <xdr:col>55</xdr:col>
      <xdr:colOff>0</xdr:colOff>
      <xdr:row>97</xdr:row>
      <xdr:rowOff>94704</xdr:rowOff>
    </xdr:to>
    <xdr:cxnSp macro="">
      <xdr:nvCxnSpPr>
        <xdr:cNvPr id="457" name="直線コネクタ 456"/>
        <xdr:cNvCxnSpPr/>
      </xdr:nvCxnSpPr>
      <xdr:spPr>
        <a:xfrm>
          <a:off x="9639300" y="16332605"/>
          <a:ext cx="838200" cy="39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44855</xdr:rowOff>
    </xdr:from>
    <xdr:to>
      <xdr:col>50</xdr:col>
      <xdr:colOff>114300</xdr:colOff>
      <xdr:row>96</xdr:row>
      <xdr:rowOff>78077</xdr:rowOff>
    </xdr:to>
    <xdr:cxnSp macro="">
      <xdr:nvCxnSpPr>
        <xdr:cNvPr id="460" name="直線コネクタ 459"/>
        <xdr:cNvCxnSpPr/>
      </xdr:nvCxnSpPr>
      <xdr:spPr>
        <a:xfrm flipV="1">
          <a:off x="8750300" y="16332605"/>
          <a:ext cx="889000" cy="20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78077</xdr:rowOff>
    </xdr:from>
    <xdr:to>
      <xdr:col>45</xdr:col>
      <xdr:colOff>177800</xdr:colOff>
      <xdr:row>97</xdr:row>
      <xdr:rowOff>58745</xdr:rowOff>
    </xdr:to>
    <xdr:cxnSp macro="">
      <xdr:nvCxnSpPr>
        <xdr:cNvPr id="463" name="直線コネクタ 462"/>
        <xdr:cNvCxnSpPr/>
      </xdr:nvCxnSpPr>
      <xdr:spPr>
        <a:xfrm flipV="1">
          <a:off x="7861300" y="16537277"/>
          <a:ext cx="889000" cy="15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43904</xdr:rowOff>
    </xdr:from>
    <xdr:to>
      <xdr:col>55</xdr:col>
      <xdr:colOff>50800</xdr:colOff>
      <xdr:row>97</xdr:row>
      <xdr:rowOff>145504</xdr:rowOff>
    </xdr:to>
    <xdr:sp macro="" textlink="">
      <xdr:nvSpPr>
        <xdr:cNvPr id="473" name="楕円 472"/>
        <xdr:cNvSpPr/>
      </xdr:nvSpPr>
      <xdr:spPr>
        <a:xfrm>
          <a:off x="10426700" y="166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22331</xdr:rowOff>
    </xdr:from>
    <xdr:ext cx="534377" cy="259045"/>
    <xdr:sp macro="" textlink="">
      <xdr:nvSpPr>
        <xdr:cNvPr id="474" name="普通建設事業費 （ うち更新整備　）該当値テキスト"/>
        <xdr:cNvSpPr txBox="1"/>
      </xdr:nvSpPr>
      <xdr:spPr>
        <a:xfrm>
          <a:off x="10528300" y="166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165505</xdr:rowOff>
    </xdr:from>
    <xdr:to>
      <xdr:col>50</xdr:col>
      <xdr:colOff>165100</xdr:colOff>
      <xdr:row>95</xdr:row>
      <xdr:rowOff>95655</xdr:rowOff>
    </xdr:to>
    <xdr:sp macro="" textlink="">
      <xdr:nvSpPr>
        <xdr:cNvPr id="475" name="楕円 474"/>
        <xdr:cNvSpPr/>
      </xdr:nvSpPr>
      <xdr:spPr>
        <a:xfrm>
          <a:off x="9588500" y="162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112182</xdr:rowOff>
    </xdr:from>
    <xdr:ext cx="534377" cy="259045"/>
    <xdr:sp macro="" textlink="">
      <xdr:nvSpPr>
        <xdr:cNvPr id="476" name="テキスト ボックス 475"/>
        <xdr:cNvSpPr txBox="1"/>
      </xdr:nvSpPr>
      <xdr:spPr>
        <a:xfrm>
          <a:off x="9372111" y="1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27277</xdr:rowOff>
    </xdr:from>
    <xdr:to>
      <xdr:col>46</xdr:col>
      <xdr:colOff>38100</xdr:colOff>
      <xdr:row>96</xdr:row>
      <xdr:rowOff>128877</xdr:rowOff>
    </xdr:to>
    <xdr:sp macro="" textlink="">
      <xdr:nvSpPr>
        <xdr:cNvPr id="477" name="楕円 476"/>
        <xdr:cNvSpPr/>
      </xdr:nvSpPr>
      <xdr:spPr>
        <a:xfrm>
          <a:off x="8699500" y="164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145404</xdr:rowOff>
    </xdr:from>
    <xdr:ext cx="534377" cy="259045"/>
    <xdr:sp macro="" textlink="">
      <xdr:nvSpPr>
        <xdr:cNvPr id="478" name="テキスト ボックス 477"/>
        <xdr:cNvSpPr txBox="1"/>
      </xdr:nvSpPr>
      <xdr:spPr>
        <a:xfrm>
          <a:off x="8483111" y="162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7945</xdr:rowOff>
    </xdr:from>
    <xdr:to>
      <xdr:col>41</xdr:col>
      <xdr:colOff>101600</xdr:colOff>
      <xdr:row>97</xdr:row>
      <xdr:rowOff>109545</xdr:rowOff>
    </xdr:to>
    <xdr:sp macro="" textlink="">
      <xdr:nvSpPr>
        <xdr:cNvPr id="479" name="楕円 478"/>
        <xdr:cNvSpPr/>
      </xdr:nvSpPr>
      <xdr:spPr>
        <a:xfrm>
          <a:off x="7810500" y="1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126072</xdr:rowOff>
    </xdr:from>
    <xdr:ext cx="534377" cy="259045"/>
    <xdr:sp macro="" textlink="">
      <xdr:nvSpPr>
        <xdr:cNvPr id="480" name="テキスト ボックス 479"/>
        <xdr:cNvSpPr txBox="1"/>
      </xdr:nvSpPr>
      <xdr:spPr>
        <a:xfrm>
          <a:off x="7594111" y="164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108153</xdr:rowOff>
    </xdr:from>
    <xdr:to>
      <xdr:col>85</xdr:col>
      <xdr:colOff>127000</xdr:colOff>
      <xdr:row>39</xdr:row>
      <xdr:rowOff>35896</xdr:rowOff>
    </xdr:to>
    <xdr:cxnSp macro="">
      <xdr:nvCxnSpPr>
        <xdr:cNvPr id="509" name="直線コネクタ 508"/>
        <xdr:cNvCxnSpPr/>
      </xdr:nvCxnSpPr>
      <xdr:spPr>
        <a:xfrm flipV="1">
          <a:off x="15481300" y="6623253"/>
          <a:ext cx="838200" cy="9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35896</xdr:rowOff>
    </xdr:from>
    <xdr:to>
      <xdr:col>81</xdr:col>
      <xdr:colOff>50800</xdr:colOff>
      <xdr:row>39</xdr:row>
      <xdr:rowOff>35916</xdr:rowOff>
    </xdr:to>
    <xdr:cxnSp macro="">
      <xdr:nvCxnSpPr>
        <xdr:cNvPr id="512" name="直線コネクタ 511"/>
        <xdr:cNvCxnSpPr/>
      </xdr:nvCxnSpPr>
      <xdr:spPr>
        <a:xfrm flipV="1">
          <a:off x="14592300" y="672244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76473</xdr:rowOff>
    </xdr:from>
    <xdr:to>
      <xdr:col>76</xdr:col>
      <xdr:colOff>114300</xdr:colOff>
      <xdr:row>39</xdr:row>
      <xdr:rowOff>35916</xdr:rowOff>
    </xdr:to>
    <xdr:cxnSp macro="">
      <xdr:nvCxnSpPr>
        <xdr:cNvPr id="515" name="直線コネクタ 514"/>
        <xdr:cNvCxnSpPr/>
      </xdr:nvCxnSpPr>
      <xdr:spPr>
        <a:xfrm>
          <a:off x="13703300" y="6591573"/>
          <a:ext cx="889000" cy="1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38716</xdr:rowOff>
    </xdr:from>
    <xdr:to>
      <xdr:col>71</xdr:col>
      <xdr:colOff>177800</xdr:colOff>
      <xdr:row>38</xdr:row>
      <xdr:rowOff>76473</xdr:rowOff>
    </xdr:to>
    <xdr:cxnSp macro="">
      <xdr:nvCxnSpPr>
        <xdr:cNvPr id="518" name="直線コネクタ 517"/>
        <xdr:cNvCxnSpPr/>
      </xdr:nvCxnSpPr>
      <xdr:spPr>
        <a:xfrm>
          <a:off x="12814300" y="6210916"/>
          <a:ext cx="889000" cy="38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107160</xdr:rowOff>
    </xdr:from>
    <xdr:ext cx="469744" cy="259045"/>
    <xdr:sp macro="" textlink="">
      <xdr:nvSpPr>
        <xdr:cNvPr id="522" name="テキスト ボックス 521"/>
        <xdr:cNvSpPr txBox="1"/>
      </xdr:nvSpPr>
      <xdr:spPr>
        <a:xfrm>
          <a:off x="12579428"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57353</xdr:rowOff>
    </xdr:from>
    <xdr:to>
      <xdr:col>85</xdr:col>
      <xdr:colOff>177800</xdr:colOff>
      <xdr:row>38</xdr:row>
      <xdr:rowOff>158953</xdr:rowOff>
    </xdr:to>
    <xdr:sp macro="" textlink="">
      <xdr:nvSpPr>
        <xdr:cNvPr id="528" name="楕円 527"/>
        <xdr:cNvSpPr/>
      </xdr:nvSpPr>
      <xdr:spPr>
        <a:xfrm>
          <a:off x="162687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16730</xdr:rowOff>
    </xdr:from>
    <xdr:ext cx="469744" cy="259045"/>
    <xdr:sp macro="" textlink="">
      <xdr:nvSpPr>
        <xdr:cNvPr id="529" name="災害復旧事業費該当値テキスト"/>
        <xdr:cNvSpPr txBox="1"/>
      </xdr:nvSpPr>
      <xdr:spPr>
        <a:xfrm>
          <a:off x="16370300" y="636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156546</xdr:rowOff>
    </xdr:from>
    <xdr:to>
      <xdr:col>81</xdr:col>
      <xdr:colOff>101600</xdr:colOff>
      <xdr:row>39</xdr:row>
      <xdr:rowOff>86696</xdr:rowOff>
    </xdr:to>
    <xdr:sp macro="" textlink="">
      <xdr:nvSpPr>
        <xdr:cNvPr id="530" name="楕円 529"/>
        <xdr:cNvSpPr/>
      </xdr:nvSpPr>
      <xdr:spPr>
        <a:xfrm>
          <a:off x="15430500" y="66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77823</xdr:rowOff>
    </xdr:from>
    <xdr:ext cx="378565" cy="259045"/>
    <xdr:sp macro="" textlink="">
      <xdr:nvSpPr>
        <xdr:cNvPr id="531" name="テキスト ボックス 530"/>
        <xdr:cNvSpPr txBox="1"/>
      </xdr:nvSpPr>
      <xdr:spPr>
        <a:xfrm>
          <a:off x="15292017" y="676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156566</xdr:rowOff>
    </xdr:from>
    <xdr:to>
      <xdr:col>76</xdr:col>
      <xdr:colOff>165100</xdr:colOff>
      <xdr:row>39</xdr:row>
      <xdr:rowOff>86716</xdr:rowOff>
    </xdr:to>
    <xdr:sp macro="" textlink="">
      <xdr:nvSpPr>
        <xdr:cNvPr id="532" name="楕円 531"/>
        <xdr:cNvSpPr/>
      </xdr:nvSpPr>
      <xdr:spPr>
        <a:xfrm>
          <a:off x="145415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77843</xdr:rowOff>
    </xdr:from>
    <xdr:ext cx="378565" cy="259045"/>
    <xdr:sp macro="" textlink="">
      <xdr:nvSpPr>
        <xdr:cNvPr id="533" name="テキスト ボックス 532"/>
        <xdr:cNvSpPr txBox="1"/>
      </xdr:nvSpPr>
      <xdr:spPr>
        <a:xfrm>
          <a:off x="14403017" y="676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25673</xdr:rowOff>
    </xdr:from>
    <xdr:to>
      <xdr:col>72</xdr:col>
      <xdr:colOff>38100</xdr:colOff>
      <xdr:row>38</xdr:row>
      <xdr:rowOff>127273</xdr:rowOff>
    </xdr:to>
    <xdr:sp macro="" textlink="">
      <xdr:nvSpPr>
        <xdr:cNvPr id="534" name="楕円 533"/>
        <xdr:cNvSpPr/>
      </xdr:nvSpPr>
      <xdr:spPr>
        <a:xfrm>
          <a:off x="13652500" y="65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118400</xdr:rowOff>
    </xdr:from>
    <xdr:ext cx="469744" cy="259045"/>
    <xdr:sp macro="" textlink="">
      <xdr:nvSpPr>
        <xdr:cNvPr id="535" name="テキスト ボックス 534"/>
        <xdr:cNvSpPr txBox="1"/>
      </xdr:nvSpPr>
      <xdr:spPr>
        <a:xfrm>
          <a:off x="13468428" y="66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159366</xdr:rowOff>
    </xdr:from>
    <xdr:to>
      <xdr:col>67</xdr:col>
      <xdr:colOff>101600</xdr:colOff>
      <xdr:row>36</xdr:row>
      <xdr:rowOff>89516</xdr:rowOff>
    </xdr:to>
    <xdr:sp macro="" textlink="">
      <xdr:nvSpPr>
        <xdr:cNvPr id="536" name="楕円 535"/>
        <xdr:cNvSpPr/>
      </xdr:nvSpPr>
      <xdr:spPr>
        <a:xfrm>
          <a:off x="12763500" y="61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106043</xdr:rowOff>
    </xdr:from>
    <xdr:ext cx="534377" cy="259045"/>
    <xdr:sp macro="" textlink="">
      <xdr:nvSpPr>
        <xdr:cNvPr id="537" name="テキスト ボックス 536"/>
        <xdr:cNvSpPr txBox="1"/>
      </xdr:nvSpPr>
      <xdr:spPr>
        <a:xfrm>
          <a:off x="12547111" y="59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117885</xdr:rowOff>
    </xdr:from>
    <xdr:to>
      <xdr:col>85</xdr:col>
      <xdr:colOff>127000</xdr:colOff>
      <xdr:row>75</xdr:row>
      <xdr:rowOff>145698</xdr:rowOff>
    </xdr:to>
    <xdr:cxnSp macro="">
      <xdr:nvCxnSpPr>
        <xdr:cNvPr id="628" name="直線コネクタ 627"/>
        <xdr:cNvCxnSpPr/>
      </xdr:nvCxnSpPr>
      <xdr:spPr>
        <a:xfrm>
          <a:off x="15481300" y="12976635"/>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9"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117885</xdr:rowOff>
    </xdr:from>
    <xdr:to>
      <xdr:col>81</xdr:col>
      <xdr:colOff>50800</xdr:colOff>
      <xdr:row>75</xdr:row>
      <xdr:rowOff>150792</xdr:rowOff>
    </xdr:to>
    <xdr:cxnSp macro="">
      <xdr:nvCxnSpPr>
        <xdr:cNvPr id="631" name="直線コネクタ 630"/>
        <xdr:cNvCxnSpPr/>
      </xdr:nvCxnSpPr>
      <xdr:spPr>
        <a:xfrm flipV="1">
          <a:off x="14592300" y="12976635"/>
          <a:ext cx="889000" cy="3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33" name="テキスト ボックス 632"/>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150792</xdr:rowOff>
    </xdr:from>
    <xdr:to>
      <xdr:col>76</xdr:col>
      <xdr:colOff>114300</xdr:colOff>
      <xdr:row>76</xdr:row>
      <xdr:rowOff>115653</xdr:rowOff>
    </xdr:to>
    <xdr:cxnSp macro="">
      <xdr:nvCxnSpPr>
        <xdr:cNvPr id="634" name="直線コネクタ 633"/>
        <xdr:cNvCxnSpPr/>
      </xdr:nvCxnSpPr>
      <xdr:spPr>
        <a:xfrm flipV="1">
          <a:off x="13703300" y="13009542"/>
          <a:ext cx="889000" cy="1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6" name="テキスト ボックス 635"/>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115653</xdr:rowOff>
    </xdr:from>
    <xdr:to>
      <xdr:col>71</xdr:col>
      <xdr:colOff>177800</xdr:colOff>
      <xdr:row>76</xdr:row>
      <xdr:rowOff>153677</xdr:rowOff>
    </xdr:to>
    <xdr:cxnSp macro="">
      <xdr:nvCxnSpPr>
        <xdr:cNvPr id="637" name="直線コネクタ 636"/>
        <xdr:cNvCxnSpPr/>
      </xdr:nvCxnSpPr>
      <xdr:spPr>
        <a:xfrm flipV="1">
          <a:off x="12814300" y="13145853"/>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72421</xdr:rowOff>
    </xdr:from>
    <xdr:ext cx="534377" cy="259045"/>
    <xdr:sp macro="" textlink="">
      <xdr:nvSpPr>
        <xdr:cNvPr id="639" name="テキスト ボックス 638"/>
        <xdr:cNvSpPr txBox="1"/>
      </xdr:nvSpPr>
      <xdr:spPr>
        <a:xfrm>
          <a:off x="13436111" y="132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66564</xdr:rowOff>
    </xdr:from>
    <xdr:ext cx="534377" cy="259045"/>
    <xdr:sp macro="" textlink="">
      <xdr:nvSpPr>
        <xdr:cNvPr id="641" name="テキスト ボックス 640"/>
        <xdr:cNvSpPr txBox="1"/>
      </xdr:nvSpPr>
      <xdr:spPr>
        <a:xfrm>
          <a:off x="12547111" y="132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94898</xdr:rowOff>
    </xdr:from>
    <xdr:to>
      <xdr:col>85</xdr:col>
      <xdr:colOff>177800</xdr:colOff>
      <xdr:row>76</xdr:row>
      <xdr:rowOff>25048</xdr:rowOff>
    </xdr:to>
    <xdr:sp macro="" textlink="">
      <xdr:nvSpPr>
        <xdr:cNvPr id="647" name="楕円 646"/>
        <xdr:cNvSpPr/>
      </xdr:nvSpPr>
      <xdr:spPr>
        <a:xfrm>
          <a:off x="16268700" y="129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117775</xdr:rowOff>
    </xdr:from>
    <xdr:ext cx="534377" cy="259045"/>
    <xdr:sp macro="" textlink="">
      <xdr:nvSpPr>
        <xdr:cNvPr id="648" name="公債費該当値テキスト"/>
        <xdr:cNvSpPr txBox="1"/>
      </xdr:nvSpPr>
      <xdr:spPr>
        <a:xfrm>
          <a:off x="16370300" y="1280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67085</xdr:rowOff>
    </xdr:from>
    <xdr:to>
      <xdr:col>81</xdr:col>
      <xdr:colOff>101600</xdr:colOff>
      <xdr:row>75</xdr:row>
      <xdr:rowOff>168684</xdr:rowOff>
    </xdr:to>
    <xdr:sp macro="" textlink="">
      <xdr:nvSpPr>
        <xdr:cNvPr id="649" name="楕円 648"/>
        <xdr:cNvSpPr/>
      </xdr:nvSpPr>
      <xdr:spPr>
        <a:xfrm>
          <a:off x="15430500" y="12925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13762</xdr:rowOff>
    </xdr:from>
    <xdr:ext cx="534377" cy="259045"/>
    <xdr:sp macro="" textlink="">
      <xdr:nvSpPr>
        <xdr:cNvPr id="650" name="テキスト ボックス 649"/>
        <xdr:cNvSpPr txBox="1"/>
      </xdr:nvSpPr>
      <xdr:spPr>
        <a:xfrm>
          <a:off x="15214111" y="127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99992</xdr:rowOff>
    </xdr:from>
    <xdr:to>
      <xdr:col>76</xdr:col>
      <xdr:colOff>165100</xdr:colOff>
      <xdr:row>76</xdr:row>
      <xdr:rowOff>30142</xdr:rowOff>
    </xdr:to>
    <xdr:sp macro="" textlink="">
      <xdr:nvSpPr>
        <xdr:cNvPr id="651" name="楕円 650"/>
        <xdr:cNvSpPr/>
      </xdr:nvSpPr>
      <xdr:spPr>
        <a:xfrm>
          <a:off x="14541500" y="129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46669</xdr:rowOff>
    </xdr:from>
    <xdr:ext cx="534377" cy="259045"/>
    <xdr:sp macro="" textlink="">
      <xdr:nvSpPr>
        <xdr:cNvPr id="652" name="テキスト ボックス 651"/>
        <xdr:cNvSpPr txBox="1"/>
      </xdr:nvSpPr>
      <xdr:spPr>
        <a:xfrm>
          <a:off x="14325111" y="127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64853</xdr:rowOff>
    </xdr:from>
    <xdr:to>
      <xdr:col>72</xdr:col>
      <xdr:colOff>38100</xdr:colOff>
      <xdr:row>76</xdr:row>
      <xdr:rowOff>166453</xdr:rowOff>
    </xdr:to>
    <xdr:sp macro="" textlink="">
      <xdr:nvSpPr>
        <xdr:cNvPr id="653" name="楕円 652"/>
        <xdr:cNvSpPr/>
      </xdr:nvSpPr>
      <xdr:spPr>
        <a:xfrm>
          <a:off x="13652500" y="130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11530</xdr:rowOff>
    </xdr:from>
    <xdr:ext cx="534377" cy="259045"/>
    <xdr:sp macro="" textlink="">
      <xdr:nvSpPr>
        <xdr:cNvPr id="654" name="テキスト ボックス 653"/>
        <xdr:cNvSpPr txBox="1"/>
      </xdr:nvSpPr>
      <xdr:spPr>
        <a:xfrm>
          <a:off x="13436111" y="128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102877</xdr:rowOff>
    </xdr:from>
    <xdr:to>
      <xdr:col>67</xdr:col>
      <xdr:colOff>101600</xdr:colOff>
      <xdr:row>77</xdr:row>
      <xdr:rowOff>33027</xdr:rowOff>
    </xdr:to>
    <xdr:sp macro="" textlink="">
      <xdr:nvSpPr>
        <xdr:cNvPr id="655" name="楕円 654"/>
        <xdr:cNvSpPr/>
      </xdr:nvSpPr>
      <xdr:spPr>
        <a:xfrm>
          <a:off x="12763500" y="131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49554</xdr:rowOff>
    </xdr:from>
    <xdr:ext cx="534377" cy="259045"/>
    <xdr:sp macro="" textlink="">
      <xdr:nvSpPr>
        <xdr:cNvPr id="656" name="テキスト ボックス 655"/>
        <xdr:cNvSpPr txBox="1"/>
      </xdr:nvSpPr>
      <xdr:spPr>
        <a:xfrm>
          <a:off x="12547111" y="12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104825</xdr:rowOff>
    </xdr:from>
    <xdr:to>
      <xdr:col>85</xdr:col>
      <xdr:colOff>127000</xdr:colOff>
      <xdr:row>98</xdr:row>
      <xdr:rowOff>130195</xdr:rowOff>
    </xdr:to>
    <xdr:cxnSp macro="">
      <xdr:nvCxnSpPr>
        <xdr:cNvPr id="683" name="直線コネクタ 682"/>
        <xdr:cNvCxnSpPr/>
      </xdr:nvCxnSpPr>
      <xdr:spPr>
        <a:xfrm>
          <a:off x="15481300" y="16906925"/>
          <a:ext cx="838200" cy="2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4"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85691</xdr:rowOff>
    </xdr:from>
    <xdr:to>
      <xdr:col>81</xdr:col>
      <xdr:colOff>50800</xdr:colOff>
      <xdr:row>98</xdr:row>
      <xdr:rowOff>104825</xdr:rowOff>
    </xdr:to>
    <xdr:cxnSp macro="">
      <xdr:nvCxnSpPr>
        <xdr:cNvPr id="686" name="直線コネクタ 685"/>
        <xdr:cNvCxnSpPr/>
      </xdr:nvCxnSpPr>
      <xdr:spPr>
        <a:xfrm>
          <a:off x="14592300" y="16887791"/>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8" name="テキスト ボックス 687"/>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85691</xdr:rowOff>
    </xdr:from>
    <xdr:to>
      <xdr:col>76</xdr:col>
      <xdr:colOff>114300</xdr:colOff>
      <xdr:row>98</xdr:row>
      <xdr:rowOff>97521</xdr:rowOff>
    </xdr:to>
    <xdr:cxnSp macro="">
      <xdr:nvCxnSpPr>
        <xdr:cNvPr id="689" name="直線コネクタ 688"/>
        <xdr:cNvCxnSpPr/>
      </xdr:nvCxnSpPr>
      <xdr:spPr>
        <a:xfrm flipV="1">
          <a:off x="13703300" y="16887791"/>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97521</xdr:rowOff>
    </xdr:from>
    <xdr:to>
      <xdr:col>71</xdr:col>
      <xdr:colOff>177800</xdr:colOff>
      <xdr:row>98</xdr:row>
      <xdr:rowOff>126042</xdr:rowOff>
    </xdr:to>
    <xdr:cxnSp macro="">
      <xdr:nvCxnSpPr>
        <xdr:cNvPr id="692" name="直線コネクタ 691"/>
        <xdr:cNvCxnSpPr/>
      </xdr:nvCxnSpPr>
      <xdr:spPr>
        <a:xfrm flipV="1">
          <a:off x="12814300" y="16899621"/>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79395</xdr:rowOff>
    </xdr:from>
    <xdr:to>
      <xdr:col>85</xdr:col>
      <xdr:colOff>177800</xdr:colOff>
      <xdr:row>99</xdr:row>
      <xdr:rowOff>9545</xdr:rowOff>
    </xdr:to>
    <xdr:sp macro="" textlink="">
      <xdr:nvSpPr>
        <xdr:cNvPr id="702" name="楕円 701"/>
        <xdr:cNvSpPr/>
      </xdr:nvSpPr>
      <xdr:spPr>
        <a:xfrm>
          <a:off x="16268700" y="1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32852</xdr:rowOff>
    </xdr:from>
    <xdr:ext cx="469744" cy="259045"/>
    <xdr:sp macro="" textlink="">
      <xdr:nvSpPr>
        <xdr:cNvPr id="703" name="積立金該当値テキスト"/>
        <xdr:cNvSpPr txBox="1"/>
      </xdr:nvSpPr>
      <xdr:spPr>
        <a:xfrm>
          <a:off x="16370300" y="168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54025</xdr:rowOff>
    </xdr:from>
    <xdr:to>
      <xdr:col>81</xdr:col>
      <xdr:colOff>101600</xdr:colOff>
      <xdr:row>98</xdr:row>
      <xdr:rowOff>155625</xdr:rowOff>
    </xdr:to>
    <xdr:sp macro="" textlink="">
      <xdr:nvSpPr>
        <xdr:cNvPr id="704" name="楕円 703"/>
        <xdr:cNvSpPr/>
      </xdr:nvSpPr>
      <xdr:spPr>
        <a:xfrm>
          <a:off x="15430500" y="168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146752</xdr:rowOff>
    </xdr:from>
    <xdr:ext cx="534377" cy="259045"/>
    <xdr:sp macro="" textlink="">
      <xdr:nvSpPr>
        <xdr:cNvPr id="705" name="テキスト ボックス 704"/>
        <xdr:cNvSpPr txBox="1"/>
      </xdr:nvSpPr>
      <xdr:spPr>
        <a:xfrm>
          <a:off x="15214111" y="1694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34891</xdr:rowOff>
    </xdr:from>
    <xdr:to>
      <xdr:col>76</xdr:col>
      <xdr:colOff>165100</xdr:colOff>
      <xdr:row>98</xdr:row>
      <xdr:rowOff>136491</xdr:rowOff>
    </xdr:to>
    <xdr:sp macro="" textlink="">
      <xdr:nvSpPr>
        <xdr:cNvPr id="706" name="楕円 705"/>
        <xdr:cNvSpPr/>
      </xdr:nvSpPr>
      <xdr:spPr>
        <a:xfrm>
          <a:off x="14541500" y="168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153018</xdr:rowOff>
    </xdr:from>
    <xdr:ext cx="534377" cy="259045"/>
    <xdr:sp macro="" textlink="">
      <xdr:nvSpPr>
        <xdr:cNvPr id="707" name="テキスト ボックス 706"/>
        <xdr:cNvSpPr txBox="1"/>
      </xdr:nvSpPr>
      <xdr:spPr>
        <a:xfrm>
          <a:off x="14325111" y="166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46721</xdr:rowOff>
    </xdr:from>
    <xdr:to>
      <xdr:col>72</xdr:col>
      <xdr:colOff>38100</xdr:colOff>
      <xdr:row>98</xdr:row>
      <xdr:rowOff>148321</xdr:rowOff>
    </xdr:to>
    <xdr:sp macro="" textlink="">
      <xdr:nvSpPr>
        <xdr:cNvPr id="708" name="楕円 707"/>
        <xdr:cNvSpPr/>
      </xdr:nvSpPr>
      <xdr:spPr>
        <a:xfrm>
          <a:off x="13652500" y="168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139448</xdr:rowOff>
    </xdr:from>
    <xdr:ext cx="534377" cy="259045"/>
    <xdr:sp macro="" textlink="">
      <xdr:nvSpPr>
        <xdr:cNvPr id="709" name="テキスト ボックス 708"/>
        <xdr:cNvSpPr txBox="1"/>
      </xdr:nvSpPr>
      <xdr:spPr>
        <a:xfrm>
          <a:off x="13436111" y="1694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75242</xdr:rowOff>
    </xdr:from>
    <xdr:to>
      <xdr:col>67</xdr:col>
      <xdr:colOff>101600</xdr:colOff>
      <xdr:row>99</xdr:row>
      <xdr:rowOff>5392</xdr:rowOff>
    </xdr:to>
    <xdr:sp macro="" textlink="">
      <xdr:nvSpPr>
        <xdr:cNvPr id="710" name="楕円 709"/>
        <xdr:cNvSpPr/>
      </xdr:nvSpPr>
      <xdr:spPr>
        <a:xfrm>
          <a:off x="12763500" y="168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167969</xdr:rowOff>
    </xdr:from>
    <xdr:ext cx="469744" cy="259045"/>
    <xdr:sp macro="" textlink="">
      <xdr:nvSpPr>
        <xdr:cNvPr id="711" name="テキスト ボックス 710"/>
        <xdr:cNvSpPr txBox="1"/>
      </xdr:nvSpPr>
      <xdr:spPr>
        <a:xfrm>
          <a:off x="12579428" y="1697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3" name="テキスト ボックス 752"/>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95548</xdr:rowOff>
    </xdr:from>
    <xdr:to>
      <xdr:col>116</xdr:col>
      <xdr:colOff>63500</xdr:colOff>
      <xdr:row>59</xdr:row>
      <xdr:rowOff>95613</xdr:rowOff>
    </xdr:to>
    <xdr:cxnSp macro="">
      <xdr:nvCxnSpPr>
        <xdr:cNvPr id="799" name="直線コネクタ 798"/>
        <xdr:cNvCxnSpPr/>
      </xdr:nvCxnSpPr>
      <xdr:spPr>
        <a:xfrm flipV="1">
          <a:off x="21323300" y="10211098"/>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95613</xdr:rowOff>
    </xdr:from>
    <xdr:to>
      <xdr:col>111</xdr:col>
      <xdr:colOff>177800</xdr:colOff>
      <xdr:row>59</xdr:row>
      <xdr:rowOff>95645</xdr:rowOff>
    </xdr:to>
    <xdr:cxnSp macro="">
      <xdr:nvCxnSpPr>
        <xdr:cNvPr id="802" name="直線コネクタ 801"/>
        <xdr:cNvCxnSpPr/>
      </xdr:nvCxnSpPr>
      <xdr:spPr>
        <a:xfrm flipV="1">
          <a:off x="20434300" y="1021116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95645</xdr:rowOff>
    </xdr:from>
    <xdr:to>
      <xdr:col>107</xdr:col>
      <xdr:colOff>50800</xdr:colOff>
      <xdr:row>59</xdr:row>
      <xdr:rowOff>95711</xdr:rowOff>
    </xdr:to>
    <xdr:cxnSp macro="">
      <xdr:nvCxnSpPr>
        <xdr:cNvPr id="805" name="直線コネクタ 804"/>
        <xdr:cNvCxnSpPr/>
      </xdr:nvCxnSpPr>
      <xdr:spPr>
        <a:xfrm flipV="1">
          <a:off x="19545300" y="1021119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95711</xdr:rowOff>
    </xdr:from>
    <xdr:to>
      <xdr:col>102</xdr:col>
      <xdr:colOff>114300</xdr:colOff>
      <xdr:row>59</xdr:row>
      <xdr:rowOff>95744</xdr:rowOff>
    </xdr:to>
    <xdr:cxnSp macro="">
      <xdr:nvCxnSpPr>
        <xdr:cNvPr id="808" name="直線コネクタ 807"/>
        <xdr:cNvCxnSpPr/>
      </xdr:nvCxnSpPr>
      <xdr:spPr>
        <a:xfrm flipV="1">
          <a:off x="18656300" y="1021126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44748</xdr:rowOff>
    </xdr:from>
    <xdr:to>
      <xdr:col>116</xdr:col>
      <xdr:colOff>114300</xdr:colOff>
      <xdr:row>59</xdr:row>
      <xdr:rowOff>146348</xdr:rowOff>
    </xdr:to>
    <xdr:sp macro="" textlink="">
      <xdr:nvSpPr>
        <xdr:cNvPr id="818" name="楕円 817"/>
        <xdr:cNvSpPr/>
      </xdr:nvSpPr>
      <xdr:spPr>
        <a:xfrm>
          <a:off x="22110700" y="101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131125</xdr:rowOff>
    </xdr:from>
    <xdr:ext cx="378565" cy="259045"/>
    <xdr:sp macro="" textlink="">
      <xdr:nvSpPr>
        <xdr:cNvPr id="819" name="貸付金該当値テキスト"/>
        <xdr:cNvSpPr txBox="1"/>
      </xdr:nvSpPr>
      <xdr:spPr>
        <a:xfrm>
          <a:off x="22212300" y="1007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44813</xdr:rowOff>
    </xdr:from>
    <xdr:to>
      <xdr:col>112</xdr:col>
      <xdr:colOff>38100</xdr:colOff>
      <xdr:row>59</xdr:row>
      <xdr:rowOff>146413</xdr:rowOff>
    </xdr:to>
    <xdr:sp macro="" textlink="">
      <xdr:nvSpPr>
        <xdr:cNvPr id="820" name="楕円 819"/>
        <xdr:cNvSpPr/>
      </xdr:nvSpPr>
      <xdr:spPr>
        <a:xfrm>
          <a:off x="212725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137540</xdr:rowOff>
    </xdr:from>
    <xdr:ext cx="378565" cy="259045"/>
    <xdr:sp macro="" textlink="">
      <xdr:nvSpPr>
        <xdr:cNvPr id="821" name="テキスト ボックス 820"/>
        <xdr:cNvSpPr txBox="1"/>
      </xdr:nvSpPr>
      <xdr:spPr>
        <a:xfrm>
          <a:off x="21134017" y="102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44845</xdr:rowOff>
    </xdr:from>
    <xdr:to>
      <xdr:col>107</xdr:col>
      <xdr:colOff>101600</xdr:colOff>
      <xdr:row>59</xdr:row>
      <xdr:rowOff>146445</xdr:rowOff>
    </xdr:to>
    <xdr:sp macro="" textlink="">
      <xdr:nvSpPr>
        <xdr:cNvPr id="822" name="楕円 821"/>
        <xdr:cNvSpPr/>
      </xdr:nvSpPr>
      <xdr:spPr>
        <a:xfrm>
          <a:off x="20383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137572</xdr:rowOff>
    </xdr:from>
    <xdr:ext cx="313932" cy="259045"/>
    <xdr:sp macro="" textlink="">
      <xdr:nvSpPr>
        <xdr:cNvPr id="823" name="テキスト ボックス 822"/>
        <xdr:cNvSpPr txBox="1"/>
      </xdr:nvSpPr>
      <xdr:spPr>
        <a:xfrm>
          <a:off x="20277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44911</xdr:rowOff>
    </xdr:from>
    <xdr:to>
      <xdr:col>102</xdr:col>
      <xdr:colOff>165100</xdr:colOff>
      <xdr:row>59</xdr:row>
      <xdr:rowOff>146511</xdr:rowOff>
    </xdr:to>
    <xdr:sp macro="" textlink="">
      <xdr:nvSpPr>
        <xdr:cNvPr id="824" name="楕円 823"/>
        <xdr:cNvSpPr/>
      </xdr:nvSpPr>
      <xdr:spPr>
        <a:xfrm>
          <a:off x="19494500" y="101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137638</xdr:rowOff>
    </xdr:from>
    <xdr:ext cx="313932" cy="259045"/>
    <xdr:sp macro="" textlink="">
      <xdr:nvSpPr>
        <xdr:cNvPr id="825" name="テキスト ボックス 824"/>
        <xdr:cNvSpPr txBox="1"/>
      </xdr:nvSpPr>
      <xdr:spPr>
        <a:xfrm>
          <a:off x="19388333" y="1025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44944</xdr:rowOff>
    </xdr:from>
    <xdr:to>
      <xdr:col>98</xdr:col>
      <xdr:colOff>38100</xdr:colOff>
      <xdr:row>59</xdr:row>
      <xdr:rowOff>146544</xdr:rowOff>
    </xdr:to>
    <xdr:sp macro="" textlink="">
      <xdr:nvSpPr>
        <xdr:cNvPr id="826" name="楕円 825"/>
        <xdr:cNvSpPr/>
      </xdr:nvSpPr>
      <xdr:spPr>
        <a:xfrm>
          <a:off x="186055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137671</xdr:rowOff>
    </xdr:from>
    <xdr:ext cx="313932" cy="259045"/>
    <xdr:sp macro="" textlink="">
      <xdr:nvSpPr>
        <xdr:cNvPr id="827" name="テキスト ボックス 826"/>
        <xdr:cNvSpPr txBox="1"/>
      </xdr:nvSpPr>
      <xdr:spPr>
        <a:xfrm>
          <a:off x="18499333" y="10253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63133</xdr:rowOff>
    </xdr:from>
    <xdr:to>
      <xdr:col>116</xdr:col>
      <xdr:colOff>63500</xdr:colOff>
      <xdr:row>77</xdr:row>
      <xdr:rowOff>74005</xdr:rowOff>
    </xdr:to>
    <xdr:cxnSp macro="">
      <xdr:nvCxnSpPr>
        <xdr:cNvPr id="854" name="直線コネクタ 853"/>
        <xdr:cNvCxnSpPr/>
      </xdr:nvCxnSpPr>
      <xdr:spPr>
        <a:xfrm flipV="1">
          <a:off x="21323300" y="13264783"/>
          <a:ext cx="8382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74005</xdr:rowOff>
    </xdr:from>
    <xdr:to>
      <xdr:col>111</xdr:col>
      <xdr:colOff>177800</xdr:colOff>
      <xdr:row>77</xdr:row>
      <xdr:rowOff>75757</xdr:rowOff>
    </xdr:to>
    <xdr:cxnSp macro="">
      <xdr:nvCxnSpPr>
        <xdr:cNvPr id="857" name="直線コネクタ 856"/>
        <xdr:cNvCxnSpPr/>
      </xdr:nvCxnSpPr>
      <xdr:spPr>
        <a:xfrm flipV="1">
          <a:off x="20434300" y="1327565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75757</xdr:rowOff>
    </xdr:from>
    <xdr:to>
      <xdr:col>107</xdr:col>
      <xdr:colOff>50800</xdr:colOff>
      <xdr:row>77</xdr:row>
      <xdr:rowOff>84000</xdr:rowOff>
    </xdr:to>
    <xdr:cxnSp macro="">
      <xdr:nvCxnSpPr>
        <xdr:cNvPr id="860" name="直線コネクタ 859"/>
        <xdr:cNvCxnSpPr/>
      </xdr:nvCxnSpPr>
      <xdr:spPr>
        <a:xfrm flipV="1">
          <a:off x="19545300" y="13277407"/>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83683</xdr:rowOff>
    </xdr:from>
    <xdr:to>
      <xdr:col>102</xdr:col>
      <xdr:colOff>114300</xdr:colOff>
      <xdr:row>77</xdr:row>
      <xdr:rowOff>84000</xdr:rowOff>
    </xdr:to>
    <xdr:cxnSp macro="">
      <xdr:nvCxnSpPr>
        <xdr:cNvPr id="863" name="直線コネクタ 862"/>
        <xdr:cNvCxnSpPr/>
      </xdr:nvCxnSpPr>
      <xdr:spPr>
        <a:xfrm>
          <a:off x="18656300" y="13285333"/>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12333</xdr:rowOff>
    </xdr:from>
    <xdr:to>
      <xdr:col>116</xdr:col>
      <xdr:colOff>114300</xdr:colOff>
      <xdr:row>77</xdr:row>
      <xdr:rowOff>113933</xdr:rowOff>
    </xdr:to>
    <xdr:sp macro="" textlink="">
      <xdr:nvSpPr>
        <xdr:cNvPr id="873" name="楕円 872"/>
        <xdr:cNvSpPr/>
      </xdr:nvSpPr>
      <xdr:spPr>
        <a:xfrm>
          <a:off x="22110700" y="132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135340</xdr:rowOff>
    </xdr:from>
    <xdr:ext cx="534377" cy="259045"/>
    <xdr:sp macro="" textlink="">
      <xdr:nvSpPr>
        <xdr:cNvPr id="874" name="繰出金該当値テキスト"/>
        <xdr:cNvSpPr txBox="1"/>
      </xdr:nvSpPr>
      <xdr:spPr>
        <a:xfrm>
          <a:off x="22212300" y="131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23205</xdr:rowOff>
    </xdr:from>
    <xdr:to>
      <xdr:col>112</xdr:col>
      <xdr:colOff>38100</xdr:colOff>
      <xdr:row>77</xdr:row>
      <xdr:rowOff>124805</xdr:rowOff>
    </xdr:to>
    <xdr:sp macro="" textlink="">
      <xdr:nvSpPr>
        <xdr:cNvPr id="875" name="楕円 874"/>
        <xdr:cNvSpPr/>
      </xdr:nvSpPr>
      <xdr:spPr>
        <a:xfrm>
          <a:off x="21272500" y="132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115932</xdr:rowOff>
    </xdr:from>
    <xdr:ext cx="534377" cy="259045"/>
    <xdr:sp macro="" textlink="">
      <xdr:nvSpPr>
        <xdr:cNvPr id="876" name="テキスト ボックス 875"/>
        <xdr:cNvSpPr txBox="1"/>
      </xdr:nvSpPr>
      <xdr:spPr>
        <a:xfrm>
          <a:off x="21056111" y="133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24957</xdr:rowOff>
    </xdr:from>
    <xdr:to>
      <xdr:col>107</xdr:col>
      <xdr:colOff>101600</xdr:colOff>
      <xdr:row>77</xdr:row>
      <xdr:rowOff>126557</xdr:rowOff>
    </xdr:to>
    <xdr:sp macro="" textlink="">
      <xdr:nvSpPr>
        <xdr:cNvPr id="877" name="楕円 876"/>
        <xdr:cNvSpPr/>
      </xdr:nvSpPr>
      <xdr:spPr>
        <a:xfrm>
          <a:off x="20383500" y="132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117684</xdr:rowOff>
    </xdr:from>
    <xdr:ext cx="534377" cy="259045"/>
    <xdr:sp macro="" textlink="">
      <xdr:nvSpPr>
        <xdr:cNvPr id="878" name="テキスト ボックス 877"/>
        <xdr:cNvSpPr txBox="1"/>
      </xdr:nvSpPr>
      <xdr:spPr>
        <a:xfrm>
          <a:off x="20167111" y="133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33200</xdr:rowOff>
    </xdr:from>
    <xdr:to>
      <xdr:col>102</xdr:col>
      <xdr:colOff>165100</xdr:colOff>
      <xdr:row>77</xdr:row>
      <xdr:rowOff>134800</xdr:rowOff>
    </xdr:to>
    <xdr:sp macro="" textlink="">
      <xdr:nvSpPr>
        <xdr:cNvPr id="879" name="楕円 878"/>
        <xdr:cNvSpPr/>
      </xdr:nvSpPr>
      <xdr:spPr>
        <a:xfrm>
          <a:off x="19494500" y="132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125927</xdr:rowOff>
    </xdr:from>
    <xdr:ext cx="534377" cy="259045"/>
    <xdr:sp macro="" textlink="">
      <xdr:nvSpPr>
        <xdr:cNvPr id="880" name="テキスト ボックス 879"/>
        <xdr:cNvSpPr txBox="1"/>
      </xdr:nvSpPr>
      <xdr:spPr>
        <a:xfrm>
          <a:off x="19278111" y="133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32883</xdr:rowOff>
    </xdr:from>
    <xdr:to>
      <xdr:col>98</xdr:col>
      <xdr:colOff>38100</xdr:colOff>
      <xdr:row>77</xdr:row>
      <xdr:rowOff>134483</xdr:rowOff>
    </xdr:to>
    <xdr:sp macro="" textlink="">
      <xdr:nvSpPr>
        <xdr:cNvPr id="881" name="楕円 880"/>
        <xdr:cNvSpPr/>
      </xdr:nvSpPr>
      <xdr:spPr>
        <a:xfrm>
          <a:off x="18605500" y="132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125610</xdr:rowOff>
    </xdr:from>
    <xdr:ext cx="534377" cy="259045"/>
    <xdr:sp macro="" textlink="">
      <xdr:nvSpPr>
        <xdr:cNvPr id="882" name="テキスト ボックス 881"/>
        <xdr:cNvSpPr txBox="1"/>
      </xdr:nvSpPr>
      <xdr:spPr>
        <a:xfrm>
          <a:off x="18389111" y="133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物件費は、近年、施設の老朽化による橋りょう・トンネル等定期点検業務やクリーンセンター管理経費、新宮城跡遺跡調査業務委託料などが増加しており、増加傾向にあるが、平成２９年度は前年度比ほぼ横ばいとなった。扶助費は国施策の経済・低所得高齢者対策として行われた臨時福祉給付金等の減により、住民一人当たり約１１６千円に減少した。近年やや減少・横ばい傾向にある生活保護者数は県内市町村の中でも多く、生活保護も含め扶助費の性質上、容易に削減することなどが難しいことから、今後も大幅な減少は見込みにくい。</a:t>
          </a:r>
        </a:p>
        <a:p>
          <a:r>
            <a:rPr kumimoji="1" lang="ja-JP" altLang="en-US" sz="1300">
              <a:latin typeface="ＭＳ Ｐゴシック" panose="020B0600070205080204" pitchFamily="50" charset="-128"/>
              <a:ea typeface="ＭＳ Ｐゴシック" panose="020B0600070205080204" pitchFamily="50" charset="-128"/>
            </a:rPr>
            <a:t>　公債費は、平成２５年に小学校統合事業のために借り入れた過疎対策事業債や平成２６年に借り入れた退職手当債などが償還開始となる一方で、平成１８年に基金積立のために借り入れた合併特例事業債などが償還完了となったことなどにより、住民一人当たり約８９千円に減少した。今後も文化複合施設整備に伴う公債費の増加が予想されることから、事業の優先順位付け等絞り込みを徹底し、国費等の財源確保を第一に、地方債を活用する際は財政措置の有利な地方債の活用を行うなど、公債費増負担加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29,358
29,148
255.23
17,088,124
16,287,521
772,059
9,365,671
25,481,848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94513</xdr:rowOff>
    </xdr:from>
    <xdr:to>
      <xdr:col>24</xdr:col>
      <xdr:colOff>63500</xdr:colOff>
      <xdr:row>36</xdr:row>
      <xdr:rowOff>99466</xdr:rowOff>
    </xdr:to>
    <xdr:cxnSp macro="">
      <xdr:nvCxnSpPr>
        <xdr:cNvPr id="60" name="直線コネクタ 59"/>
        <xdr:cNvCxnSpPr/>
      </xdr:nvCxnSpPr>
      <xdr:spPr>
        <a:xfrm flipV="1">
          <a:off x="3797300" y="626671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72415</xdr:rowOff>
    </xdr:from>
    <xdr:to>
      <xdr:col>19</xdr:col>
      <xdr:colOff>177800</xdr:colOff>
      <xdr:row>36</xdr:row>
      <xdr:rowOff>99466</xdr:rowOff>
    </xdr:to>
    <xdr:cxnSp macro="">
      <xdr:nvCxnSpPr>
        <xdr:cNvPr id="63" name="直線コネクタ 62"/>
        <xdr:cNvCxnSpPr/>
      </xdr:nvCxnSpPr>
      <xdr:spPr>
        <a:xfrm>
          <a:off x="2908300" y="624461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72415</xdr:rowOff>
    </xdr:from>
    <xdr:to>
      <xdr:col>15</xdr:col>
      <xdr:colOff>50800</xdr:colOff>
      <xdr:row>36</xdr:row>
      <xdr:rowOff>106706</xdr:rowOff>
    </xdr:to>
    <xdr:cxnSp macro="">
      <xdr:nvCxnSpPr>
        <xdr:cNvPr id="66" name="直線コネクタ 65"/>
        <xdr:cNvCxnSpPr/>
      </xdr:nvCxnSpPr>
      <xdr:spPr>
        <a:xfrm flipV="1">
          <a:off x="2019300" y="624461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106706</xdr:rowOff>
    </xdr:from>
    <xdr:to>
      <xdr:col>10</xdr:col>
      <xdr:colOff>114300</xdr:colOff>
      <xdr:row>36</xdr:row>
      <xdr:rowOff>115088</xdr:rowOff>
    </xdr:to>
    <xdr:cxnSp macro="">
      <xdr:nvCxnSpPr>
        <xdr:cNvPr id="69" name="直線コネクタ 68"/>
        <xdr:cNvCxnSpPr/>
      </xdr:nvCxnSpPr>
      <xdr:spPr>
        <a:xfrm flipV="1">
          <a:off x="1130300" y="627890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43713</xdr:rowOff>
    </xdr:from>
    <xdr:to>
      <xdr:col>24</xdr:col>
      <xdr:colOff>114300</xdr:colOff>
      <xdr:row>36</xdr:row>
      <xdr:rowOff>145313</xdr:rowOff>
    </xdr:to>
    <xdr:sp macro="" textlink="">
      <xdr:nvSpPr>
        <xdr:cNvPr id="79" name="楕円 78"/>
        <xdr:cNvSpPr/>
      </xdr:nvSpPr>
      <xdr:spPr>
        <a:xfrm>
          <a:off x="4584700" y="6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66590</xdr:rowOff>
    </xdr:from>
    <xdr:ext cx="469744" cy="259045"/>
    <xdr:sp macro="" textlink="">
      <xdr:nvSpPr>
        <xdr:cNvPr id="80" name="議会費該当値テキスト"/>
        <xdr:cNvSpPr txBox="1"/>
      </xdr:nvSpPr>
      <xdr:spPr>
        <a:xfrm>
          <a:off x="4686300" y="60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48666</xdr:rowOff>
    </xdr:from>
    <xdr:to>
      <xdr:col>20</xdr:col>
      <xdr:colOff>38100</xdr:colOff>
      <xdr:row>36</xdr:row>
      <xdr:rowOff>150266</xdr:rowOff>
    </xdr:to>
    <xdr:sp macro="" textlink="">
      <xdr:nvSpPr>
        <xdr:cNvPr id="81" name="楕円 80"/>
        <xdr:cNvSpPr/>
      </xdr:nvSpPr>
      <xdr:spPr>
        <a:xfrm>
          <a:off x="37465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166793</xdr:rowOff>
    </xdr:from>
    <xdr:ext cx="469744" cy="259045"/>
    <xdr:sp macro="" textlink="">
      <xdr:nvSpPr>
        <xdr:cNvPr id="82" name="テキスト ボックス 81"/>
        <xdr:cNvSpPr txBox="1"/>
      </xdr:nvSpPr>
      <xdr:spPr>
        <a:xfrm>
          <a:off x="3562428" y="59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21615</xdr:rowOff>
    </xdr:from>
    <xdr:to>
      <xdr:col>15</xdr:col>
      <xdr:colOff>101600</xdr:colOff>
      <xdr:row>36</xdr:row>
      <xdr:rowOff>123215</xdr:rowOff>
    </xdr:to>
    <xdr:sp macro="" textlink="">
      <xdr:nvSpPr>
        <xdr:cNvPr id="83" name="楕円 82"/>
        <xdr:cNvSpPr/>
      </xdr:nvSpPr>
      <xdr:spPr>
        <a:xfrm>
          <a:off x="2857500" y="61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139742</xdr:rowOff>
    </xdr:from>
    <xdr:ext cx="469744" cy="259045"/>
    <xdr:sp macro="" textlink="">
      <xdr:nvSpPr>
        <xdr:cNvPr id="84" name="テキスト ボックス 83"/>
        <xdr:cNvSpPr txBox="1"/>
      </xdr:nvSpPr>
      <xdr:spPr>
        <a:xfrm>
          <a:off x="2673428" y="59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55906</xdr:rowOff>
    </xdr:from>
    <xdr:to>
      <xdr:col>10</xdr:col>
      <xdr:colOff>165100</xdr:colOff>
      <xdr:row>36</xdr:row>
      <xdr:rowOff>157506</xdr:rowOff>
    </xdr:to>
    <xdr:sp macro="" textlink="">
      <xdr:nvSpPr>
        <xdr:cNvPr id="85" name="楕円 84"/>
        <xdr:cNvSpPr/>
      </xdr:nvSpPr>
      <xdr:spPr>
        <a:xfrm>
          <a:off x="1968500" y="6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2583</xdr:rowOff>
    </xdr:from>
    <xdr:ext cx="469744" cy="259045"/>
    <xdr:sp macro="" textlink="">
      <xdr:nvSpPr>
        <xdr:cNvPr id="86" name="テキスト ボックス 85"/>
        <xdr:cNvSpPr txBox="1"/>
      </xdr:nvSpPr>
      <xdr:spPr>
        <a:xfrm>
          <a:off x="1784428" y="600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64288</xdr:rowOff>
    </xdr:from>
    <xdr:to>
      <xdr:col>6</xdr:col>
      <xdr:colOff>38100</xdr:colOff>
      <xdr:row>36</xdr:row>
      <xdr:rowOff>165888</xdr:rowOff>
    </xdr:to>
    <xdr:sp macro="" textlink="">
      <xdr:nvSpPr>
        <xdr:cNvPr id="87" name="楕円 86"/>
        <xdr:cNvSpPr/>
      </xdr:nvSpPr>
      <xdr:spPr>
        <a:xfrm>
          <a:off x="1079500" y="6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10965</xdr:rowOff>
    </xdr:from>
    <xdr:ext cx="469744" cy="259045"/>
    <xdr:sp macro="" textlink="">
      <xdr:nvSpPr>
        <xdr:cNvPr id="88" name="テキスト ボックス 87"/>
        <xdr:cNvSpPr txBox="1"/>
      </xdr:nvSpPr>
      <xdr:spPr>
        <a:xfrm>
          <a:off x="895428" y="60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5370</xdr:rowOff>
    </xdr:from>
    <xdr:to>
      <xdr:col>24</xdr:col>
      <xdr:colOff>63500</xdr:colOff>
      <xdr:row>57</xdr:row>
      <xdr:rowOff>148677</xdr:rowOff>
    </xdr:to>
    <xdr:cxnSp macro="">
      <xdr:nvCxnSpPr>
        <xdr:cNvPr id="115" name="直線コネクタ 114"/>
        <xdr:cNvCxnSpPr/>
      </xdr:nvCxnSpPr>
      <xdr:spPr>
        <a:xfrm>
          <a:off x="3797300" y="9778020"/>
          <a:ext cx="838200" cy="1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5370</xdr:rowOff>
    </xdr:from>
    <xdr:to>
      <xdr:col>19</xdr:col>
      <xdr:colOff>177800</xdr:colOff>
      <xdr:row>57</xdr:row>
      <xdr:rowOff>62499</xdr:rowOff>
    </xdr:to>
    <xdr:cxnSp macro="">
      <xdr:nvCxnSpPr>
        <xdr:cNvPr id="118" name="直線コネクタ 117"/>
        <xdr:cNvCxnSpPr/>
      </xdr:nvCxnSpPr>
      <xdr:spPr>
        <a:xfrm flipV="1">
          <a:off x="2908300" y="9778020"/>
          <a:ext cx="889000" cy="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62499</xdr:rowOff>
    </xdr:from>
    <xdr:to>
      <xdr:col>15</xdr:col>
      <xdr:colOff>50800</xdr:colOff>
      <xdr:row>57</xdr:row>
      <xdr:rowOff>89552</xdr:rowOff>
    </xdr:to>
    <xdr:cxnSp macro="">
      <xdr:nvCxnSpPr>
        <xdr:cNvPr id="121" name="直線コネクタ 120"/>
        <xdr:cNvCxnSpPr/>
      </xdr:nvCxnSpPr>
      <xdr:spPr>
        <a:xfrm flipV="1">
          <a:off x="2019300" y="9835149"/>
          <a:ext cx="889000" cy="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89552</xdr:rowOff>
    </xdr:from>
    <xdr:to>
      <xdr:col>10</xdr:col>
      <xdr:colOff>114300</xdr:colOff>
      <xdr:row>57</xdr:row>
      <xdr:rowOff>148990</xdr:rowOff>
    </xdr:to>
    <xdr:cxnSp macro="">
      <xdr:nvCxnSpPr>
        <xdr:cNvPr id="124" name="直線コネクタ 123"/>
        <xdr:cNvCxnSpPr/>
      </xdr:nvCxnSpPr>
      <xdr:spPr>
        <a:xfrm flipV="1">
          <a:off x="1130300" y="9862202"/>
          <a:ext cx="889000" cy="5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148000</xdr:rowOff>
    </xdr:from>
    <xdr:ext cx="534377" cy="259045"/>
    <xdr:sp macro="" textlink="">
      <xdr:nvSpPr>
        <xdr:cNvPr id="126" name="テキスト ボックス 125"/>
        <xdr:cNvSpPr txBox="1"/>
      </xdr:nvSpPr>
      <xdr:spPr>
        <a:xfrm>
          <a:off x="1752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97877</xdr:rowOff>
    </xdr:from>
    <xdr:to>
      <xdr:col>24</xdr:col>
      <xdr:colOff>114300</xdr:colOff>
      <xdr:row>58</xdr:row>
      <xdr:rowOff>28027</xdr:rowOff>
    </xdr:to>
    <xdr:sp macro="" textlink="">
      <xdr:nvSpPr>
        <xdr:cNvPr id="134" name="楕円 133"/>
        <xdr:cNvSpPr/>
      </xdr:nvSpPr>
      <xdr:spPr>
        <a:xfrm>
          <a:off x="4584700" y="987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71467</xdr:rowOff>
    </xdr:from>
    <xdr:ext cx="534377" cy="259045"/>
    <xdr:sp macro="" textlink="">
      <xdr:nvSpPr>
        <xdr:cNvPr id="135" name="総務費該当値テキスト"/>
        <xdr:cNvSpPr txBox="1"/>
      </xdr:nvSpPr>
      <xdr:spPr>
        <a:xfrm>
          <a:off x="4686300" y="9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126020</xdr:rowOff>
    </xdr:from>
    <xdr:to>
      <xdr:col>20</xdr:col>
      <xdr:colOff>38100</xdr:colOff>
      <xdr:row>57</xdr:row>
      <xdr:rowOff>56170</xdr:rowOff>
    </xdr:to>
    <xdr:sp macro="" textlink="">
      <xdr:nvSpPr>
        <xdr:cNvPr id="136" name="楕円 135"/>
        <xdr:cNvSpPr/>
      </xdr:nvSpPr>
      <xdr:spPr>
        <a:xfrm>
          <a:off x="3746500" y="97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72697</xdr:rowOff>
    </xdr:from>
    <xdr:ext cx="599010" cy="259045"/>
    <xdr:sp macro="" textlink="">
      <xdr:nvSpPr>
        <xdr:cNvPr id="137" name="テキスト ボックス 136"/>
        <xdr:cNvSpPr txBox="1"/>
      </xdr:nvSpPr>
      <xdr:spPr>
        <a:xfrm>
          <a:off x="3497795" y="950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11699</xdr:rowOff>
    </xdr:from>
    <xdr:to>
      <xdr:col>15</xdr:col>
      <xdr:colOff>101600</xdr:colOff>
      <xdr:row>57</xdr:row>
      <xdr:rowOff>113299</xdr:rowOff>
    </xdr:to>
    <xdr:sp macro="" textlink="">
      <xdr:nvSpPr>
        <xdr:cNvPr id="138" name="楕円 137"/>
        <xdr:cNvSpPr/>
      </xdr:nvSpPr>
      <xdr:spPr>
        <a:xfrm>
          <a:off x="2857500" y="97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129826</xdr:rowOff>
    </xdr:from>
    <xdr:ext cx="599010" cy="259045"/>
    <xdr:sp macro="" textlink="">
      <xdr:nvSpPr>
        <xdr:cNvPr id="139" name="テキスト ボックス 138"/>
        <xdr:cNvSpPr txBox="1"/>
      </xdr:nvSpPr>
      <xdr:spPr>
        <a:xfrm>
          <a:off x="2608795" y="955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38752</xdr:rowOff>
    </xdr:from>
    <xdr:to>
      <xdr:col>10</xdr:col>
      <xdr:colOff>165100</xdr:colOff>
      <xdr:row>57</xdr:row>
      <xdr:rowOff>140352</xdr:rowOff>
    </xdr:to>
    <xdr:sp macro="" textlink="">
      <xdr:nvSpPr>
        <xdr:cNvPr id="140" name="楕円 139"/>
        <xdr:cNvSpPr/>
      </xdr:nvSpPr>
      <xdr:spPr>
        <a:xfrm>
          <a:off x="1968500" y="98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156879</xdr:rowOff>
    </xdr:from>
    <xdr:ext cx="534377" cy="259045"/>
    <xdr:sp macro="" textlink="">
      <xdr:nvSpPr>
        <xdr:cNvPr id="141" name="テキスト ボックス 140"/>
        <xdr:cNvSpPr txBox="1"/>
      </xdr:nvSpPr>
      <xdr:spPr>
        <a:xfrm>
          <a:off x="1752111" y="95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98190</xdr:rowOff>
    </xdr:from>
    <xdr:to>
      <xdr:col>6</xdr:col>
      <xdr:colOff>38100</xdr:colOff>
      <xdr:row>58</xdr:row>
      <xdr:rowOff>28340</xdr:rowOff>
    </xdr:to>
    <xdr:sp macro="" textlink="">
      <xdr:nvSpPr>
        <xdr:cNvPr id="142" name="楕円 141"/>
        <xdr:cNvSpPr/>
      </xdr:nvSpPr>
      <xdr:spPr>
        <a:xfrm>
          <a:off x="1079500" y="98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19467</xdr:rowOff>
    </xdr:from>
    <xdr:ext cx="534377" cy="259045"/>
    <xdr:sp macro="" textlink="">
      <xdr:nvSpPr>
        <xdr:cNvPr id="143" name="テキスト ボックス 142"/>
        <xdr:cNvSpPr txBox="1"/>
      </xdr:nvSpPr>
      <xdr:spPr>
        <a:xfrm>
          <a:off x="863111" y="99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47048</xdr:rowOff>
    </xdr:from>
    <xdr:to>
      <xdr:col>24</xdr:col>
      <xdr:colOff>63500</xdr:colOff>
      <xdr:row>76</xdr:row>
      <xdr:rowOff>49617</xdr:rowOff>
    </xdr:to>
    <xdr:cxnSp macro="">
      <xdr:nvCxnSpPr>
        <xdr:cNvPr id="171" name="直線コネクタ 170"/>
        <xdr:cNvCxnSpPr/>
      </xdr:nvCxnSpPr>
      <xdr:spPr>
        <a:xfrm flipV="1">
          <a:off x="3797300" y="13077248"/>
          <a:ext cx="8382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30077</xdr:rowOff>
    </xdr:from>
    <xdr:to>
      <xdr:col>19</xdr:col>
      <xdr:colOff>177800</xdr:colOff>
      <xdr:row>76</xdr:row>
      <xdr:rowOff>49617</xdr:rowOff>
    </xdr:to>
    <xdr:cxnSp macro="">
      <xdr:nvCxnSpPr>
        <xdr:cNvPr id="174" name="直線コネクタ 173"/>
        <xdr:cNvCxnSpPr/>
      </xdr:nvCxnSpPr>
      <xdr:spPr>
        <a:xfrm>
          <a:off x="2908300" y="13060277"/>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30077</xdr:rowOff>
    </xdr:from>
    <xdr:to>
      <xdr:col>15</xdr:col>
      <xdr:colOff>50800</xdr:colOff>
      <xdr:row>76</xdr:row>
      <xdr:rowOff>62173</xdr:rowOff>
    </xdr:to>
    <xdr:cxnSp macro="">
      <xdr:nvCxnSpPr>
        <xdr:cNvPr id="177" name="直線コネクタ 176"/>
        <xdr:cNvCxnSpPr/>
      </xdr:nvCxnSpPr>
      <xdr:spPr>
        <a:xfrm flipV="1">
          <a:off x="2019300" y="13060277"/>
          <a:ext cx="8890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62173</xdr:rowOff>
    </xdr:from>
    <xdr:to>
      <xdr:col>10</xdr:col>
      <xdr:colOff>114300</xdr:colOff>
      <xdr:row>76</xdr:row>
      <xdr:rowOff>66872</xdr:rowOff>
    </xdr:to>
    <xdr:cxnSp macro="">
      <xdr:nvCxnSpPr>
        <xdr:cNvPr id="180" name="直線コネクタ 179"/>
        <xdr:cNvCxnSpPr/>
      </xdr:nvCxnSpPr>
      <xdr:spPr>
        <a:xfrm flipV="1">
          <a:off x="1130300" y="1309237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2" name="テキスト ボックス 181"/>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167698</xdr:rowOff>
    </xdr:from>
    <xdr:to>
      <xdr:col>24</xdr:col>
      <xdr:colOff>114300</xdr:colOff>
      <xdr:row>76</xdr:row>
      <xdr:rowOff>97848</xdr:rowOff>
    </xdr:to>
    <xdr:sp macro="" textlink="">
      <xdr:nvSpPr>
        <xdr:cNvPr id="190" name="楕円 189"/>
        <xdr:cNvSpPr/>
      </xdr:nvSpPr>
      <xdr:spPr>
        <a:xfrm>
          <a:off x="4584700" y="130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19125</xdr:rowOff>
    </xdr:from>
    <xdr:ext cx="599010" cy="259045"/>
    <xdr:sp macro="" textlink="">
      <xdr:nvSpPr>
        <xdr:cNvPr id="191" name="民生費該当値テキスト"/>
        <xdr:cNvSpPr txBox="1"/>
      </xdr:nvSpPr>
      <xdr:spPr>
        <a:xfrm>
          <a:off x="4686300" y="1287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170267</xdr:rowOff>
    </xdr:from>
    <xdr:to>
      <xdr:col>20</xdr:col>
      <xdr:colOff>38100</xdr:colOff>
      <xdr:row>76</xdr:row>
      <xdr:rowOff>100417</xdr:rowOff>
    </xdr:to>
    <xdr:sp macro="" textlink="">
      <xdr:nvSpPr>
        <xdr:cNvPr id="192" name="楕円 191"/>
        <xdr:cNvSpPr/>
      </xdr:nvSpPr>
      <xdr:spPr>
        <a:xfrm>
          <a:off x="3746500" y="130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116945</xdr:rowOff>
    </xdr:from>
    <xdr:ext cx="599010" cy="259045"/>
    <xdr:sp macro="" textlink="">
      <xdr:nvSpPr>
        <xdr:cNvPr id="193" name="テキスト ボックス 192"/>
        <xdr:cNvSpPr txBox="1"/>
      </xdr:nvSpPr>
      <xdr:spPr>
        <a:xfrm>
          <a:off x="3497795" y="1280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150727</xdr:rowOff>
    </xdr:from>
    <xdr:to>
      <xdr:col>15</xdr:col>
      <xdr:colOff>101600</xdr:colOff>
      <xdr:row>76</xdr:row>
      <xdr:rowOff>80877</xdr:rowOff>
    </xdr:to>
    <xdr:sp macro="" textlink="">
      <xdr:nvSpPr>
        <xdr:cNvPr id="194" name="楕円 193"/>
        <xdr:cNvSpPr/>
      </xdr:nvSpPr>
      <xdr:spPr>
        <a:xfrm>
          <a:off x="2857500" y="13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97404</xdr:rowOff>
    </xdr:from>
    <xdr:ext cx="599010" cy="259045"/>
    <xdr:sp macro="" textlink="">
      <xdr:nvSpPr>
        <xdr:cNvPr id="195" name="テキスト ボックス 194"/>
        <xdr:cNvSpPr txBox="1"/>
      </xdr:nvSpPr>
      <xdr:spPr>
        <a:xfrm>
          <a:off x="2608795" y="1278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11373</xdr:rowOff>
    </xdr:from>
    <xdr:to>
      <xdr:col>10</xdr:col>
      <xdr:colOff>165100</xdr:colOff>
      <xdr:row>76</xdr:row>
      <xdr:rowOff>112973</xdr:rowOff>
    </xdr:to>
    <xdr:sp macro="" textlink="">
      <xdr:nvSpPr>
        <xdr:cNvPr id="196" name="楕円 195"/>
        <xdr:cNvSpPr/>
      </xdr:nvSpPr>
      <xdr:spPr>
        <a:xfrm>
          <a:off x="1968500" y="130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129500</xdr:rowOff>
    </xdr:from>
    <xdr:ext cx="599010" cy="259045"/>
    <xdr:sp macro="" textlink="">
      <xdr:nvSpPr>
        <xdr:cNvPr id="197" name="テキスト ボックス 196"/>
        <xdr:cNvSpPr txBox="1"/>
      </xdr:nvSpPr>
      <xdr:spPr>
        <a:xfrm>
          <a:off x="1719795" y="128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16072</xdr:rowOff>
    </xdr:from>
    <xdr:to>
      <xdr:col>6</xdr:col>
      <xdr:colOff>38100</xdr:colOff>
      <xdr:row>76</xdr:row>
      <xdr:rowOff>117672</xdr:rowOff>
    </xdr:to>
    <xdr:sp macro="" textlink="">
      <xdr:nvSpPr>
        <xdr:cNvPr id="198" name="楕円 197"/>
        <xdr:cNvSpPr/>
      </xdr:nvSpPr>
      <xdr:spPr>
        <a:xfrm>
          <a:off x="1079500" y="130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134200</xdr:rowOff>
    </xdr:from>
    <xdr:ext cx="599010" cy="259045"/>
    <xdr:sp macro="" textlink="">
      <xdr:nvSpPr>
        <xdr:cNvPr id="199" name="テキスト ボックス 198"/>
        <xdr:cNvSpPr txBox="1"/>
      </xdr:nvSpPr>
      <xdr:spPr>
        <a:xfrm>
          <a:off x="830795" y="1282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155539</xdr:rowOff>
    </xdr:from>
    <xdr:to>
      <xdr:col>24</xdr:col>
      <xdr:colOff>63500</xdr:colOff>
      <xdr:row>96</xdr:row>
      <xdr:rowOff>169669</xdr:rowOff>
    </xdr:to>
    <xdr:cxnSp macro="">
      <xdr:nvCxnSpPr>
        <xdr:cNvPr id="231" name="直線コネクタ 230"/>
        <xdr:cNvCxnSpPr/>
      </xdr:nvCxnSpPr>
      <xdr:spPr>
        <a:xfrm>
          <a:off x="3797300" y="16443289"/>
          <a:ext cx="838200" cy="18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155539</xdr:rowOff>
    </xdr:from>
    <xdr:to>
      <xdr:col>19</xdr:col>
      <xdr:colOff>177800</xdr:colOff>
      <xdr:row>96</xdr:row>
      <xdr:rowOff>41370</xdr:rowOff>
    </xdr:to>
    <xdr:cxnSp macro="">
      <xdr:nvCxnSpPr>
        <xdr:cNvPr id="234" name="直線コネクタ 233"/>
        <xdr:cNvCxnSpPr/>
      </xdr:nvCxnSpPr>
      <xdr:spPr>
        <a:xfrm flipV="1">
          <a:off x="2908300" y="16443289"/>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41370</xdr:rowOff>
    </xdr:from>
    <xdr:to>
      <xdr:col>15</xdr:col>
      <xdr:colOff>50800</xdr:colOff>
      <xdr:row>97</xdr:row>
      <xdr:rowOff>55282</xdr:rowOff>
    </xdr:to>
    <xdr:cxnSp macro="">
      <xdr:nvCxnSpPr>
        <xdr:cNvPr id="237" name="直線コネクタ 236"/>
        <xdr:cNvCxnSpPr/>
      </xdr:nvCxnSpPr>
      <xdr:spPr>
        <a:xfrm flipV="1">
          <a:off x="2019300" y="16500570"/>
          <a:ext cx="889000" cy="1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111828</xdr:rowOff>
    </xdr:from>
    <xdr:ext cx="534377" cy="259045"/>
    <xdr:sp macro="" textlink="">
      <xdr:nvSpPr>
        <xdr:cNvPr id="239" name="テキスト ボックス 238"/>
        <xdr:cNvSpPr txBox="1"/>
      </xdr:nvSpPr>
      <xdr:spPr>
        <a:xfrm>
          <a:off x="2641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55282</xdr:rowOff>
    </xdr:from>
    <xdr:to>
      <xdr:col>10</xdr:col>
      <xdr:colOff>114300</xdr:colOff>
      <xdr:row>97</xdr:row>
      <xdr:rowOff>106248</xdr:rowOff>
    </xdr:to>
    <xdr:cxnSp macro="">
      <xdr:nvCxnSpPr>
        <xdr:cNvPr id="240" name="直線コネクタ 239"/>
        <xdr:cNvCxnSpPr/>
      </xdr:nvCxnSpPr>
      <xdr:spPr>
        <a:xfrm flipV="1">
          <a:off x="1130300" y="16685932"/>
          <a:ext cx="889000" cy="5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92963</xdr:rowOff>
    </xdr:from>
    <xdr:ext cx="534377" cy="259045"/>
    <xdr:sp macro="" textlink="">
      <xdr:nvSpPr>
        <xdr:cNvPr id="242" name="テキスト ボックス 241"/>
        <xdr:cNvSpPr txBox="1"/>
      </xdr:nvSpPr>
      <xdr:spPr>
        <a:xfrm>
          <a:off x="1752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129833</xdr:rowOff>
    </xdr:from>
    <xdr:ext cx="534377" cy="259045"/>
    <xdr:sp macro="" textlink="">
      <xdr:nvSpPr>
        <xdr:cNvPr id="244" name="テキスト ボックス 243"/>
        <xdr:cNvSpPr txBox="1"/>
      </xdr:nvSpPr>
      <xdr:spPr>
        <a:xfrm>
          <a:off x="86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118869</xdr:rowOff>
    </xdr:from>
    <xdr:to>
      <xdr:col>24</xdr:col>
      <xdr:colOff>114300</xdr:colOff>
      <xdr:row>97</xdr:row>
      <xdr:rowOff>49019</xdr:rowOff>
    </xdr:to>
    <xdr:sp macro="" textlink="">
      <xdr:nvSpPr>
        <xdr:cNvPr id="250" name="楕円 249"/>
        <xdr:cNvSpPr/>
      </xdr:nvSpPr>
      <xdr:spPr>
        <a:xfrm>
          <a:off x="4584700" y="165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141746</xdr:rowOff>
    </xdr:from>
    <xdr:ext cx="534377" cy="259045"/>
    <xdr:sp macro="" textlink="">
      <xdr:nvSpPr>
        <xdr:cNvPr id="251" name="衛生費該当値テキスト"/>
        <xdr:cNvSpPr txBox="1"/>
      </xdr:nvSpPr>
      <xdr:spPr>
        <a:xfrm>
          <a:off x="4686300" y="1642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104739</xdr:rowOff>
    </xdr:from>
    <xdr:to>
      <xdr:col>20</xdr:col>
      <xdr:colOff>38100</xdr:colOff>
      <xdr:row>96</xdr:row>
      <xdr:rowOff>34889</xdr:rowOff>
    </xdr:to>
    <xdr:sp macro="" textlink="">
      <xdr:nvSpPr>
        <xdr:cNvPr id="252" name="楕円 251"/>
        <xdr:cNvSpPr/>
      </xdr:nvSpPr>
      <xdr:spPr>
        <a:xfrm>
          <a:off x="3746500" y="163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51416</xdr:rowOff>
    </xdr:from>
    <xdr:ext cx="534377" cy="259045"/>
    <xdr:sp macro="" textlink="">
      <xdr:nvSpPr>
        <xdr:cNvPr id="253" name="テキスト ボックス 252"/>
        <xdr:cNvSpPr txBox="1"/>
      </xdr:nvSpPr>
      <xdr:spPr>
        <a:xfrm>
          <a:off x="3530111" y="1616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162020</xdr:rowOff>
    </xdr:from>
    <xdr:to>
      <xdr:col>15</xdr:col>
      <xdr:colOff>101600</xdr:colOff>
      <xdr:row>96</xdr:row>
      <xdr:rowOff>92170</xdr:rowOff>
    </xdr:to>
    <xdr:sp macro="" textlink="">
      <xdr:nvSpPr>
        <xdr:cNvPr id="254" name="楕円 253"/>
        <xdr:cNvSpPr/>
      </xdr:nvSpPr>
      <xdr:spPr>
        <a:xfrm>
          <a:off x="2857500" y="16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108697</xdr:rowOff>
    </xdr:from>
    <xdr:ext cx="534377" cy="259045"/>
    <xdr:sp macro="" textlink="">
      <xdr:nvSpPr>
        <xdr:cNvPr id="255" name="テキスト ボックス 254"/>
        <xdr:cNvSpPr txBox="1"/>
      </xdr:nvSpPr>
      <xdr:spPr>
        <a:xfrm>
          <a:off x="2641111" y="162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4482</xdr:rowOff>
    </xdr:from>
    <xdr:to>
      <xdr:col>10</xdr:col>
      <xdr:colOff>165100</xdr:colOff>
      <xdr:row>97</xdr:row>
      <xdr:rowOff>106082</xdr:rowOff>
    </xdr:to>
    <xdr:sp macro="" textlink="">
      <xdr:nvSpPr>
        <xdr:cNvPr id="256" name="楕円 255"/>
        <xdr:cNvSpPr/>
      </xdr:nvSpPr>
      <xdr:spPr>
        <a:xfrm>
          <a:off x="1968500" y="16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122609</xdr:rowOff>
    </xdr:from>
    <xdr:ext cx="534377" cy="259045"/>
    <xdr:sp macro="" textlink="">
      <xdr:nvSpPr>
        <xdr:cNvPr id="257" name="テキスト ボックス 256"/>
        <xdr:cNvSpPr txBox="1"/>
      </xdr:nvSpPr>
      <xdr:spPr>
        <a:xfrm>
          <a:off x="1752111" y="164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55448</xdr:rowOff>
    </xdr:from>
    <xdr:to>
      <xdr:col>6</xdr:col>
      <xdr:colOff>38100</xdr:colOff>
      <xdr:row>97</xdr:row>
      <xdr:rowOff>157048</xdr:rowOff>
    </xdr:to>
    <xdr:sp macro="" textlink="">
      <xdr:nvSpPr>
        <xdr:cNvPr id="258" name="楕円 257"/>
        <xdr:cNvSpPr/>
      </xdr:nvSpPr>
      <xdr:spPr>
        <a:xfrm>
          <a:off x="1079500" y="166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2125</xdr:rowOff>
    </xdr:from>
    <xdr:ext cx="534377" cy="259045"/>
    <xdr:sp macro="" textlink="">
      <xdr:nvSpPr>
        <xdr:cNvPr id="259" name="テキスト ボックス 258"/>
        <xdr:cNvSpPr txBox="1"/>
      </xdr:nvSpPr>
      <xdr:spPr>
        <a:xfrm>
          <a:off x="863111" y="164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109296</xdr:rowOff>
    </xdr:from>
    <xdr:to>
      <xdr:col>55</xdr:col>
      <xdr:colOff>0</xdr:colOff>
      <xdr:row>38</xdr:row>
      <xdr:rowOff>109754</xdr:rowOff>
    </xdr:to>
    <xdr:cxnSp macro="">
      <xdr:nvCxnSpPr>
        <xdr:cNvPr id="286" name="直線コネクタ 285"/>
        <xdr:cNvCxnSpPr/>
      </xdr:nvCxnSpPr>
      <xdr:spPr>
        <a:xfrm flipV="1">
          <a:off x="9639300" y="662439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134214</xdr:rowOff>
    </xdr:from>
    <xdr:to>
      <xdr:col>50</xdr:col>
      <xdr:colOff>114300</xdr:colOff>
      <xdr:row>38</xdr:row>
      <xdr:rowOff>109754</xdr:rowOff>
    </xdr:to>
    <xdr:cxnSp macro="">
      <xdr:nvCxnSpPr>
        <xdr:cNvPr id="289" name="直線コネクタ 288"/>
        <xdr:cNvCxnSpPr/>
      </xdr:nvCxnSpPr>
      <xdr:spPr>
        <a:xfrm>
          <a:off x="8750300" y="6477864"/>
          <a:ext cx="889000" cy="1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134214</xdr:rowOff>
    </xdr:from>
    <xdr:to>
      <xdr:col>45</xdr:col>
      <xdr:colOff>177800</xdr:colOff>
      <xdr:row>38</xdr:row>
      <xdr:rowOff>40030</xdr:rowOff>
    </xdr:to>
    <xdr:cxnSp macro="">
      <xdr:nvCxnSpPr>
        <xdr:cNvPr id="292" name="直線コネクタ 291"/>
        <xdr:cNvCxnSpPr/>
      </xdr:nvCxnSpPr>
      <xdr:spPr>
        <a:xfrm flipV="1">
          <a:off x="7861300" y="6477864"/>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11548</xdr:rowOff>
    </xdr:from>
    <xdr:ext cx="378565" cy="259045"/>
    <xdr:sp macro="" textlink="">
      <xdr:nvSpPr>
        <xdr:cNvPr id="294" name="テキスト ボックス 293"/>
        <xdr:cNvSpPr txBox="1"/>
      </xdr:nvSpPr>
      <xdr:spPr>
        <a:xfrm>
          <a:off x="8561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112497</xdr:rowOff>
    </xdr:from>
    <xdr:to>
      <xdr:col>41</xdr:col>
      <xdr:colOff>50800</xdr:colOff>
      <xdr:row>38</xdr:row>
      <xdr:rowOff>40030</xdr:rowOff>
    </xdr:to>
    <xdr:cxnSp macro="">
      <xdr:nvCxnSpPr>
        <xdr:cNvPr id="295" name="直線コネクタ 294"/>
        <xdr:cNvCxnSpPr/>
      </xdr:nvCxnSpPr>
      <xdr:spPr>
        <a:xfrm>
          <a:off x="6972300" y="6456147"/>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58496</xdr:rowOff>
    </xdr:from>
    <xdr:to>
      <xdr:col>55</xdr:col>
      <xdr:colOff>50800</xdr:colOff>
      <xdr:row>38</xdr:row>
      <xdr:rowOff>160096</xdr:rowOff>
    </xdr:to>
    <xdr:sp macro="" textlink="">
      <xdr:nvSpPr>
        <xdr:cNvPr id="305" name="楕円 304"/>
        <xdr:cNvSpPr/>
      </xdr:nvSpPr>
      <xdr:spPr>
        <a:xfrm>
          <a:off x="104267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144873</xdr:rowOff>
    </xdr:from>
    <xdr:ext cx="378565" cy="259045"/>
    <xdr:sp macro="" textlink="">
      <xdr:nvSpPr>
        <xdr:cNvPr id="306" name="労働費該当値テキスト"/>
        <xdr:cNvSpPr txBox="1"/>
      </xdr:nvSpPr>
      <xdr:spPr>
        <a:xfrm>
          <a:off x="10528300" y="64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58954</xdr:rowOff>
    </xdr:from>
    <xdr:to>
      <xdr:col>50</xdr:col>
      <xdr:colOff>165100</xdr:colOff>
      <xdr:row>38</xdr:row>
      <xdr:rowOff>160554</xdr:rowOff>
    </xdr:to>
    <xdr:sp macro="" textlink="">
      <xdr:nvSpPr>
        <xdr:cNvPr id="307" name="楕円 306"/>
        <xdr:cNvSpPr/>
      </xdr:nvSpPr>
      <xdr:spPr>
        <a:xfrm>
          <a:off x="9588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151681</xdr:rowOff>
    </xdr:from>
    <xdr:ext cx="378565" cy="259045"/>
    <xdr:sp macro="" textlink="">
      <xdr:nvSpPr>
        <xdr:cNvPr id="308" name="テキスト ボックス 307"/>
        <xdr:cNvSpPr txBox="1"/>
      </xdr:nvSpPr>
      <xdr:spPr>
        <a:xfrm>
          <a:off x="9450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83414</xdr:rowOff>
    </xdr:from>
    <xdr:to>
      <xdr:col>46</xdr:col>
      <xdr:colOff>38100</xdr:colOff>
      <xdr:row>38</xdr:row>
      <xdr:rowOff>13564</xdr:rowOff>
    </xdr:to>
    <xdr:sp macro="" textlink="">
      <xdr:nvSpPr>
        <xdr:cNvPr id="309" name="楕円 308"/>
        <xdr:cNvSpPr/>
      </xdr:nvSpPr>
      <xdr:spPr>
        <a:xfrm>
          <a:off x="8699500" y="6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30091</xdr:rowOff>
    </xdr:from>
    <xdr:ext cx="378565" cy="259045"/>
    <xdr:sp macro="" textlink="">
      <xdr:nvSpPr>
        <xdr:cNvPr id="310" name="テキスト ボックス 309"/>
        <xdr:cNvSpPr txBox="1"/>
      </xdr:nvSpPr>
      <xdr:spPr>
        <a:xfrm>
          <a:off x="8561017" y="620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160680</xdr:rowOff>
    </xdr:from>
    <xdr:to>
      <xdr:col>41</xdr:col>
      <xdr:colOff>101600</xdr:colOff>
      <xdr:row>38</xdr:row>
      <xdr:rowOff>90830</xdr:rowOff>
    </xdr:to>
    <xdr:sp macro="" textlink="">
      <xdr:nvSpPr>
        <xdr:cNvPr id="311" name="楕円 310"/>
        <xdr:cNvSpPr/>
      </xdr:nvSpPr>
      <xdr:spPr>
        <a:xfrm>
          <a:off x="7810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81957</xdr:rowOff>
    </xdr:from>
    <xdr:ext cx="378565" cy="259045"/>
    <xdr:sp macro="" textlink="">
      <xdr:nvSpPr>
        <xdr:cNvPr id="312" name="テキスト ボックス 311"/>
        <xdr:cNvSpPr txBox="1"/>
      </xdr:nvSpPr>
      <xdr:spPr>
        <a:xfrm>
          <a:off x="7672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61697</xdr:rowOff>
    </xdr:from>
    <xdr:to>
      <xdr:col>36</xdr:col>
      <xdr:colOff>165100</xdr:colOff>
      <xdr:row>37</xdr:row>
      <xdr:rowOff>163297</xdr:rowOff>
    </xdr:to>
    <xdr:sp macro="" textlink="">
      <xdr:nvSpPr>
        <xdr:cNvPr id="313" name="楕円 312"/>
        <xdr:cNvSpPr/>
      </xdr:nvSpPr>
      <xdr:spPr>
        <a:xfrm>
          <a:off x="6921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154423</xdr:rowOff>
    </xdr:from>
    <xdr:ext cx="378565" cy="259045"/>
    <xdr:sp macro="" textlink="">
      <xdr:nvSpPr>
        <xdr:cNvPr id="314" name="テキスト ボックス 313"/>
        <xdr:cNvSpPr txBox="1"/>
      </xdr:nvSpPr>
      <xdr:spPr>
        <a:xfrm>
          <a:off x="6783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52277</xdr:rowOff>
    </xdr:from>
    <xdr:to>
      <xdr:col>55</xdr:col>
      <xdr:colOff>0</xdr:colOff>
      <xdr:row>57</xdr:row>
      <xdr:rowOff>125168</xdr:rowOff>
    </xdr:to>
    <xdr:cxnSp macro="">
      <xdr:nvCxnSpPr>
        <xdr:cNvPr id="345" name="直線コネクタ 344"/>
        <xdr:cNvCxnSpPr/>
      </xdr:nvCxnSpPr>
      <xdr:spPr>
        <a:xfrm flipV="1">
          <a:off x="9639300" y="9824927"/>
          <a:ext cx="838200" cy="7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125168</xdr:rowOff>
    </xdr:from>
    <xdr:to>
      <xdr:col>50</xdr:col>
      <xdr:colOff>114300</xdr:colOff>
      <xdr:row>57</xdr:row>
      <xdr:rowOff>138426</xdr:rowOff>
    </xdr:to>
    <xdr:cxnSp macro="">
      <xdr:nvCxnSpPr>
        <xdr:cNvPr id="348" name="直線コネクタ 347"/>
        <xdr:cNvCxnSpPr/>
      </xdr:nvCxnSpPr>
      <xdr:spPr>
        <a:xfrm flipV="1">
          <a:off x="8750300" y="989781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73504</xdr:rowOff>
    </xdr:from>
    <xdr:to>
      <xdr:col>45</xdr:col>
      <xdr:colOff>177800</xdr:colOff>
      <xdr:row>57</xdr:row>
      <xdr:rowOff>138426</xdr:rowOff>
    </xdr:to>
    <xdr:cxnSp macro="">
      <xdr:nvCxnSpPr>
        <xdr:cNvPr id="351" name="直線コネクタ 350"/>
        <xdr:cNvCxnSpPr/>
      </xdr:nvCxnSpPr>
      <xdr:spPr>
        <a:xfrm>
          <a:off x="7861300" y="984615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73504</xdr:rowOff>
    </xdr:from>
    <xdr:to>
      <xdr:col>41</xdr:col>
      <xdr:colOff>50800</xdr:colOff>
      <xdr:row>57</xdr:row>
      <xdr:rowOff>106063</xdr:rowOff>
    </xdr:to>
    <xdr:cxnSp macro="">
      <xdr:nvCxnSpPr>
        <xdr:cNvPr id="354" name="直線コネクタ 353"/>
        <xdr:cNvCxnSpPr/>
      </xdr:nvCxnSpPr>
      <xdr:spPr>
        <a:xfrm flipV="1">
          <a:off x="6972300" y="9846154"/>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1477</xdr:rowOff>
    </xdr:from>
    <xdr:to>
      <xdr:col>55</xdr:col>
      <xdr:colOff>50800</xdr:colOff>
      <xdr:row>57</xdr:row>
      <xdr:rowOff>103077</xdr:rowOff>
    </xdr:to>
    <xdr:sp macro="" textlink="">
      <xdr:nvSpPr>
        <xdr:cNvPr id="364" name="楕円 363"/>
        <xdr:cNvSpPr/>
      </xdr:nvSpPr>
      <xdr:spPr>
        <a:xfrm>
          <a:off x="10426700" y="97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151354</xdr:rowOff>
    </xdr:from>
    <xdr:ext cx="534377" cy="259045"/>
    <xdr:sp macro="" textlink="">
      <xdr:nvSpPr>
        <xdr:cNvPr id="365" name="農林水産業費該当値テキスト"/>
        <xdr:cNvSpPr txBox="1"/>
      </xdr:nvSpPr>
      <xdr:spPr>
        <a:xfrm>
          <a:off x="10528300" y="97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74368</xdr:rowOff>
    </xdr:from>
    <xdr:to>
      <xdr:col>50</xdr:col>
      <xdr:colOff>165100</xdr:colOff>
      <xdr:row>58</xdr:row>
      <xdr:rowOff>4518</xdr:rowOff>
    </xdr:to>
    <xdr:sp macro="" textlink="">
      <xdr:nvSpPr>
        <xdr:cNvPr id="366" name="楕円 365"/>
        <xdr:cNvSpPr/>
      </xdr:nvSpPr>
      <xdr:spPr>
        <a:xfrm>
          <a:off x="9588500" y="98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167095</xdr:rowOff>
    </xdr:from>
    <xdr:ext cx="469744" cy="259045"/>
    <xdr:sp macro="" textlink="">
      <xdr:nvSpPr>
        <xdr:cNvPr id="367" name="テキスト ボックス 366"/>
        <xdr:cNvSpPr txBox="1"/>
      </xdr:nvSpPr>
      <xdr:spPr>
        <a:xfrm>
          <a:off x="9404428" y="993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87626</xdr:rowOff>
    </xdr:from>
    <xdr:to>
      <xdr:col>46</xdr:col>
      <xdr:colOff>38100</xdr:colOff>
      <xdr:row>58</xdr:row>
      <xdr:rowOff>17776</xdr:rowOff>
    </xdr:to>
    <xdr:sp macro="" textlink="">
      <xdr:nvSpPr>
        <xdr:cNvPr id="368" name="楕円 367"/>
        <xdr:cNvSpPr/>
      </xdr:nvSpPr>
      <xdr:spPr>
        <a:xfrm>
          <a:off x="8699500" y="98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8903</xdr:rowOff>
    </xdr:from>
    <xdr:ext cx="469744" cy="259045"/>
    <xdr:sp macro="" textlink="">
      <xdr:nvSpPr>
        <xdr:cNvPr id="369" name="テキスト ボックス 368"/>
        <xdr:cNvSpPr txBox="1"/>
      </xdr:nvSpPr>
      <xdr:spPr>
        <a:xfrm>
          <a:off x="8515428" y="995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22704</xdr:rowOff>
    </xdr:from>
    <xdr:to>
      <xdr:col>41</xdr:col>
      <xdr:colOff>101600</xdr:colOff>
      <xdr:row>57</xdr:row>
      <xdr:rowOff>124304</xdr:rowOff>
    </xdr:to>
    <xdr:sp macro="" textlink="">
      <xdr:nvSpPr>
        <xdr:cNvPr id="370" name="楕円 369"/>
        <xdr:cNvSpPr/>
      </xdr:nvSpPr>
      <xdr:spPr>
        <a:xfrm>
          <a:off x="7810500" y="97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115431</xdr:rowOff>
    </xdr:from>
    <xdr:ext cx="534377" cy="259045"/>
    <xdr:sp macro="" textlink="">
      <xdr:nvSpPr>
        <xdr:cNvPr id="371" name="テキスト ボックス 370"/>
        <xdr:cNvSpPr txBox="1"/>
      </xdr:nvSpPr>
      <xdr:spPr>
        <a:xfrm>
          <a:off x="7594111" y="988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55263</xdr:rowOff>
    </xdr:from>
    <xdr:to>
      <xdr:col>36</xdr:col>
      <xdr:colOff>165100</xdr:colOff>
      <xdr:row>57</xdr:row>
      <xdr:rowOff>156863</xdr:rowOff>
    </xdr:to>
    <xdr:sp macro="" textlink="">
      <xdr:nvSpPr>
        <xdr:cNvPr id="372" name="楕円 371"/>
        <xdr:cNvSpPr/>
      </xdr:nvSpPr>
      <xdr:spPr>
        <a:xfrm>
          <a:off x="6921500" y="98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147990</xdr:rowOff>
    </xdr:from>
    <xdr:ext cx="534377" cy="259045"/>
    <xdr:sp macro="" textlink="">
      <xdr:nvSpPr>
        <xdr:cNvPr id="373" name="テキスト ボックス 372"/>
        <xdr:cNvSpPr txBox="1"/>
      </xdr:nvSpPr>
      <xdr:spPr>
        <a:xfrm>
          <a:off x="6705111" y="992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22330</xdr:rowOff>
    </xdr:from>
    <xdr:to>
      <xdr:col>55</xdr:col>
      <xdr:colOff>0</xdr:colOff>
      <xdr:row>77</xdr:row>
      <xdr:rowOff>52898</xdr:rowOff>
    </xdr:to>
    <xdr:cxnSp macro="">
      <xdr:nvCxnSpPr>
        <xdr:cNvPr id="404" name="直線コネクタ 403"/>
        <xdr:cNvCxnSpPr/>
      </xdr:nvCxnSpPr>
      <xdr:spPr>
        <a:xfrm>
          <a:off x="9639300" y="13223980"/>
          <a:ext cx="838200" cy="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22330</xdr:rowOff>
    </xdr:from>
    <xdr:to>
      <xdr:col>50</xdr:col>
      <xdr:colOff>114300</xdr:colOff>
      <xdr:row>77</xdr:row>
      <xdr:rowOff>31996</xdr:rowOff>
    </xdr:to>
    <xdr:cxnSp macro="">
      <xdr:nvCxnSpPr>
        <xdr:cNvPr id="407" name="直線コネクタ 406"/>
        <xdr:cNvCxnSpPr/>
      </xdr:nvCxnSpPr>
      <xdr:spPr>
        <a:xfrm flipV="1">
          <a:off x="8750300" y="1322398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31996</xdr:rowOff>
    </xdr:from>
    <xdr:to>
      <xdr:col>45</xdr:col>
      <xdr:colOff>177800</xdr:colOff>
      <xdr:row>77</xdr:row>
      <xdr:rowOff>105541</xdr:rowOff>
    </xdr:to>
    <xdr:cxnSp macro="">
      <xdr:nvCxnSpPr>
        <xdr:cNvPr id="410" name="直線コネクタ 409"/>
        <xdr:cNvCxnSpPr/>
      </xdr:nvCxnSpPr>
      <xdr:spPr>
        <a:xfrm flipV="1">
          <a:off x="7861300" y="13233646"/>
          <a:ext cx="889000" cy="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105541</xdr:rowOff>
    </xdr:from>
    <xdr:to>
      <xdr:col>41</xdr:col>
      <xdr:colOff>50800</xdr:colOff>
      <xdr:row>77</xdr:row>
      <xdr:rowOff>168928</xdr:rowOff>
    </xdr:to>
    <xdr:cxnSp macro="">
      <xdr:nvCxnSpPr>
        <xdr:cNvPr id="413" name="直線コネクタ 412"/>
        <xdr:cNvCxnSpPr/>
      </xdr:nvCxnSpPr>
      <xdr:spPr>
        <a:xfrm flipV="1">
          <a:off x="6972300" y="13307191"/>
          <a:ext cx="889000" cy="6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2098</xdr:rowOff>
    </xdr:from>
    <xdr:to>
      <xdr:col>55</xdr:col>
      <xdr:colOff>50800</xdr:colOff>
      <xdr:row>77</xdr:row>
      <xdr:rowOff>103698</xdr:rowOff>
    </xdr:to>
    <xdr:sp macro="" textlink="">
      <xdr:nvSpPr>
        <xdr:cNvPr id="423" name="楕円 422"/>
        <xdr:cNvSpPr/>
      </xdr:nvSpPr>
      <xdr:spPr>
        <a:xfrm>
          <a:off x="10426700" y="132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151975</xdr:rowOff>
    </xdr:from>
    <xdr:ext cx="534377" cy="259045"/>
    <xdr:sp macro="" textlink="">
      <xdr:nvSpPr>
        <xdr:cNvPr id="424" name="商工費該当値テキスト"/>
        <xdr:cNvSpPr txBox="1"/>
      </xdr:nvSpPr>
      <xdr:spPr>
        <a:xfrm>
          <a:off x="10528300" y="1318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142980</xdr:rowOff>
    </xdr:from>
    <xdr:to>
      <xdr:col>50</xdr:col>
      <xdr:colOff>165100</xdr:colOff>
      <xdr:row>77</xdr:row>
      <xdr:rowOff>73130</xdr:rowOff>
    </xdr:to>
    <xdr:sp macro="" textlink="">
      <xdr:nvSpPr>
        <xdr:cNvPr id="425" name="楕円 424"/>
        <xdr:cNvSpPr/>
      </xdr:nvSpPr>
      <xdr:spPr>
        <a:xfrm>
          <a:off x="9588500" y="131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64257</xdr:rowOff>
    </xdr:from>
    <xdr:ext cx="534377" cy="259045"/>
    <xdr:sp macro="" textlink="">
      <xdr:nvSpPr>
        <xdr:cNvPr id="426" name="テキスト ボックス 425"/>
        <xdr:cNvSpPr txBox="1"/>
      </xdr:nvSpPr>
      <xdr:spPr>
        <a:xfrm>
          <a:off x="9372111" y="1326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152646</xdr:rowOff>
    </xdr:from>
    <xdr:to>
      <xdr:col>46</xdr:col>
      <xdr:colOff>38100</xdr:colOff>
      <xdr:row>77</xdr:row>
      <xdr:rowOff>82796</xdr:rowOff>
    </xdr:to>
    <xdr:sp macro="" textlink="">
      <xdr:nvSpPr>
        <xdr:cNvPr id="427" name="楕円 426"/>
        <xdr:cNvSpPr/>
      </xdr:nvSpPr>
      <xdr:spPr>
        <a:xfrm>
          <a:off x="8699500" y="131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73923</xdr:rowOff>
    </xdr:from>
    <xdr:ext cx="534377" cy="259045"/>
    <xdr:sp macro="" textlink="">
      <xdr:nvSpPr>
        <xdr:cNvPr id="428" name="テキスト ボックス 427"/>
        <xdr:cNvSpPr txBox="1"/>
      </xdr:nvSpPr>
      <xdr:spPr>
        <a:xfrm>
          <a:off x="8483111" y="1327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54741</xdr:rowOff>
    </xdr:from>
    <xdr:to>
      <xdr:col>41</xdr:col>
      <xdr:colOff>101600</xdr:colOff>
      <xdr:row>77</xdr:row>
      <xdr:rowOff>156341</xdr:rowOff>
    </xdr:to>
    <xdr:sp macro="" textlink="">
      <xdr:nvSpPr>
        <xdr:cNvPr id="429" name="楕円 428"/>
        <xdr:cNvSpPr/>
      </xdr:nvSpPr>
      <xdr:spPr>
        <a:xfrm>
          <a:off x="7810500" y="132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147468</xdr:rowOff>
    </xdr:from>
    <xdr:ext cx="534377" cy="259045"/>
    <xdr:sp macro="" textlink="">
      <xdr:nvSpPr>
        <xdr:cNvPr id="430" name="テキスト ボックス 429"/>
        <xdr:cNvSpPr txBox="1"/>
      </xdr:nvSpPr>
      <xdr:spPr>
        <a:xfrm>
          <a:off x="7594111" y="133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118128</xdr:rowOff>
    </xdr:from>
    <xdr:to>
      <xdr:col>36</xdr:col>
      <xdr:colOff>165100</xdr:colOff>
      <xdr:row>78</xdr:row>
      <xdr:rowOff>48278</xdr:rowOff>
    </xdr:to>
    <xdr:sp macro="" textlink="">
      <xdr:nvSpPr>
        <xdr:cNvPr id="431" name="楕円 430"/>
        <xdr:cNvSpPr/>
      </xdr:nvSpPr>
      <xdr:spPr>
        <a:xfrm>
          <a:off x="6921500" y="133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39405</xdr:rowOff>
    </xdr:from>
    <xdr:ext cx="469744" cy="259045"/>
    <xdr:sp macro="" textlink="">
      <xdr:nvSpPr>
        <xdr:cNvPr id="432" name="テキスト ボックス 431"/>
        <xdr:cNvSpPr txBox="1"/>
      </xdr:nvSpPr>
      <xdr:spPr>
        <a:xfrm>
          <a:off x="6737428" y="134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72025</xdr:rowOff>
    </xdr:from>
    <xdr:to>
      <xdr:col>55</xdr:col>
      <xdr:colOff>0</xdr:colOff>
      <xdr:row>98</xdr:row>
      <xdr:rowOff>81404</xdr:rowOff>
    </xdr:to>
    <xdr:cxnSp macro="">
      <xdr:nvCxnSpPr>
        <xdr:cNvPr id="459" name="直線コネクタ 458"/>
        <xdr:cNvCxnSpPr/>
      </xdr:nvCxnSpPr>
      <xdr:spPr>
        <a:xfrm flipV="1">
          <a:off x="9639300" y="16874125"/>
          <a:ext cx="838200" cy="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81404</xdr:rowOff>
    </xdr:from>
    <xdr:to>
      <xdr:col>50</xdr:col>
      <xdr:colOff>114300</xdr:colOff>
      <xdr:row>98</xdr:row>
      <xdr:rowOff>86562</xdr:rowOff>
    </xdr:to>
    <xdr:cxnSp macro="">
      <xdr:nvCxnSpPr>
        <xdr:cNvPr id="462" name="直線コネクタ 461"/>
        <xdr:cNvCxnSpPr/>
      </xdr:nvCxnSpPr>
      <xdr:spPr>
        <a:xfrm flipV="1">
          <a:off x="8750300" y="16883504"/>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76178</xdr:rowOff>
    </xdr:from>
    <xdr:to>
      <xdr:col>45</xdr:col>
      <xdr:colOff>177800</xdr:colOff>
      <xdr:row>98</xdr:row>
      <xdr:rowOff>86562</xdr:rowOff>
    </xdr:to>
    <xdr:cxnSp macro="">
      <xdr:nvCxnSpPr>
        <xdr:cNvPr id="465" name="直線コネクタ 464"/>
        <xdr:cNvCxnSpPr/>
      </xdr:nvCxnSpPr>
      <xdr:spPr>
        <a:xfrm>
          <a:off x="7861300" y="16878278"/>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74554</xdr:rowOff>
    </xdr:from>
    <xdr:to>
      <xdr:col>41</xdr:col>
      <xdr:colOff>50800</xdr:colOff>
      <xdr:row>98</xdr:row>
      <xdr:rowOff>76178</xdr:rowOff>
    </xdr:to>
    <xdr:cxnSp macro="">
      <xdr:nvCxnSpPr>
        <xdr:cNvPr id="468" name="直線コネクタ 467"/>
        <xdr:cNvCxnSpPr/>
      </xdr:nvCxnSpPr>
      <xdr:spPr>
        <a:xfrm>
          <a:off x="6972300" y="16876654"/>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21225</xdr:rowOff>
    </xdr:from>
    <xdr:to>
      <xdr:col>55</xdr:col>
      <xdr:colOff>50800</xdr:colOff>
      <xdr:row>98</xdr:row>
      <xdr:rowOff>122825</xdr:rowOff>
    </xdr:to>
    <xdr:sp macro="" textlink="">
      <xdr:nvSpPr>
        <xdr:cNvPr id="478" name="楕円 477"/>
        <xdr:cNvSpPr/>
      </xdr:nvSpPr>
      <xdr:spPr>
        <a:xfrm>
          <a:off x="10426700" y="168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107602</xdr:rowOff>
    </xdr:from>
    <xdr:ext cx="534377" cy="259045"/>
    <xdr:sp macro="" textlink="">
      <xdr:nvSpPr>
        <xdr:cNvPr id="479" name="土木費該当値テキスト"/>
        <xdr:cNvSpPr txBox="1"/>
      </xdr:nvSpPr>
      <xdr:spPr>
        <a:xfrm>
          <a:off x="10528300" y="167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30604</xdr:rowOff>
    </xdr:from>
    <xdr:to>
      <xdr:col>50</xdr:col>
      <xdr:colOff>165100</xdr:colOff>
      <xdr:row>98</xdr:row>
      <xdr:rowOff>132204</xdr:rowOff>
    </xdr:to>
    <xdr:sp macro="" textlink="">
      <xdr:nvSpPr>
        <xdr:cNvPr id="480" name="楕円 479"/>
        <xdr:cNvSpPr/>
      </xdr:nvSpPr>
      <xdr:spPr>
        <a:xfrm>
          <a:off x="9588500" y="16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123331</xdr:rowOff>
    </xdr:from>
    <xdr:ext cx="534377" cy="259045"/>
    <xdr:sp macro="" textlink="">
      <xdr:nvSpPr>
        <xdr:cNvPr id="481" name="テキスト ボックス 480"/>
        <xdr:cNvSpPr txBox="1"/>
      </xdr:nvSpPr>
      <xdr:spPr>
        <a:xfrm>
          <a:off x="9372111" y="169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35762</xdr:rowOff>
    </xdr:from>
    <xdr:to>
      <xdr:col>46</xdr:col>
      <xdr:colOff>38100</xdr:colOff>
      <xdr:row>98</xdr:row>
      <xdr:rowOff>137362</xdr:rowOff>
    </xdr:to>
    <xdr:sp macro="" textlink="">
      <xdr:nvSpPr>
        <xdr:cNvPr id="482" name="楕円 481"/>
        <xdr:cNvSpPr/>
      </xdr:nvSpPr>
      <xdr:spPr>
        <a:xfrm>
          <a:off x="8699500" y="168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128489</xdr:rowOff>
    </xdr:from>
    <xdr:ext cx="534377" cy="259045"/>
    <xdr:sp macro="" textlink="">
      <xdr:nvSpPr>
        <xdr:cNvPr id="483" name="テキスト ボックス 482"/>
        <xdr:cNvSpPr txBox="1"/>
      </xdr:nvSpPr>
      <xdr:spPr>
        <a:xfrm>
          <a:off x="8483111" y="169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25378</xdr:rowOff>
    </xdr:from>
    <xdr:to>
      <xdr:col>41</xdr:col>
      <xdr:colOff>101600</xdr:colOff>
      <xdr:row>98</xdr:row>
      <xdr:rowOff>126978</xdr:rowOff>
    </xdr:to>
    <xdr:sp macro="" textlink="">
      <xdr:nvSpPr>
        <xdr:cNvPr id="484" name="楕円 483"/>
        <xdr:cNvSpPr/>
      </xdr:nvSpPr>
      <xdr:spPr>
        <a:xfrm>
          <a:off x="7810500" y="168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118105</xdr:rowOff>
    </xdr:from>
    <xdr:ext cx="534377" cy="259045"/>
    <xdr:sp macro="" textlink="">
      <xdr:nvSpPr>
        <xdr:cNvPr id="485" name="テキスト ボックス 484"/>
        <xdr:cNvSpPr txBox="1"/>
      </xdr:nvSpPr>
      <xdr:spPr>
        <a:xfrm>
          <a:off x="7594111" y="169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23754</xdr:rowOff>
    </xdr:from>
    <xdr:to>
      <xdr:col>36</xdr:col>
      <xdr:colOff>165100</xdr:colOff>
      <xdr:row>98</xdr:row>
      <xdr:rowOff>125354</xdr:rowOff>
    </xdr:to>
    <xdr:sp macro="" textlink="">
      <xdr:nvSpPr>
        <xdr:cNvPr id="486" name="楕円 485"/>
        <xdr:cNvSpPr/>
      </xdr:nvSpPr>
      <xdr:spPr>
        <a:xfrm>
          <a:off x="6921500" y="168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116481</xdr:rowOff>
    </xdr:from>
    <xdr:ext cx="534377" cy="259045"/>
    <xdr:sp macro="" textlink="">
      <xdr:nvSpPr>
        <xdr:cNvPr id="487" name="テキスト ボックス 486"/>
        <xdr:cNvSpPr txBox="1"/>
      </xdr:nvSpPr>
      <xdr:spPr>
        <a:xfrm>
          <a:off x="6705111" y="1691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154308</xdr:rowOff>
    </xdr:from>
    <xdr:to>
      <xdr:col>85</xdr:col>
      <xdr:colOff>127000</xdr:colOff>
      <xdr:row>36</xdr:row>
      <xdr:rowOff>24234</xdr:rowOff>
    </xdr:to>
    <xdr:cxnSp macro="">
      <xdr:nvCxnSpPr>
        <xdr:cNvPr id="514" name="直線コネクタ 513"/>
        <xdr:cNvCxnSpPr/>
      </xdr:nvCxnSpPr>
      <xdr:spPr>
        <a:xfrm flipV="1">
          <a:off x="15481300" y="6155058"/>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45539</xdr:rowOff>
    </xdr:from>
    <xdr:to>
      <xdr:col>81</xdr:col>
      <xdr:colOff>50800</xdr:colOff>
      <xdr:row>36</xdr:row>
      <xdr:rowOff>24234</xdr:rowOff>
    </xdr:to>
    <xdr:cxnSp macro="">
      <xdr:nvCxnSpPr>
        <xdr:cNvPr id="517" name="直線コネクタ 516"/>
        <xdr:cNvCxnSpPr/>
      </xdr:nvCxnSpPr>
      <xdr:spPr>
        <a:xfrm>
          <a:off x="14592300" y="6046289"/>
          <a:ext cx="889000" cy="1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45539</xdr:rowOff>
    </xdr:from>
    <xdr:to>
      <xdr:col>76</xdr:col>
      <xdr:colOff>114300</xdr:colOff>
      <xdr:row>35</xdr:row>
      <xdr:rowOff>149941</xdr:rowOff>
    </xdr:to>
    <xdr:cxnSp macro="">
      <xdr:nvCxnSpPr>
        <xdr:cNvPr id="520" name="直線コネクタ 519"/>
        <xdr:cNvCxnSpPr/>
      </xdr:nvCxnSpPr>
      <xdr:spPr>
        <a:xfrm flipV="1">
          <a:off x="13703300" y="6046289"/>
          <a:ext cx="889000" cy="1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22" name="テキスト ボックス 521"/>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149941</xdr:rowOff>
    </xdr:from>
    <xdr:to>
      <xdr:col>71</xdr:col>
      <xdr:colOff>177800</xdr:colOff>
      <xdr:row>36</xdr:row>
      <xdr:rowOff>36487</xdr:rowOff>
    </xdr:to>
    <xdr:cxnSp macro="">
      <xdr:nvCxnSpPr>
        <xdr:cNvPr id="523" name="直線コネクタ 522"/>
        <xdr:cNvCxnSpPr/>
      </xdr:nvCxnSpPr>
      <xdr:spPr>
        <a:xfrm flipV="1">
          <a:off x="12814300" y="6150691"/>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103508</xdr:rowOff>
    </xdr:from>
    <xdr:to>
      <xdr:col>85</xdr:col>
      <xdr:colOff>177800</xdr:colOff>
      <xdr:row>36</xdr:row>
      <xdr:rowOff>33658</xdr:rowOff>
    </xdr:to>
    <xdr:sp macro="" textlink="">
      <xdr:nvSpPr>
        <xdr:cNvPr id="533" name="楕円 532"/>
        <xdr:cNvSpPr/>
      </xdr:nvSpPr>
      <xdr:spPr>
        <a:xfrm>
          <a:off x="16268700" y="61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81935</xdr:rowOff>
    </xdr:from>
    <xdr:ext cx="534377" cy="259045"/>
    <xdr:sp macro="" textlink="">
      <xdr:nvSpPr>
        <xdr:cNvPr id="534" name="消防費該当値テキスト"/>
        <xdr:cNvSpPr txBox="1"/>
      </xdr:nvSpPr>
      <xdr:spPr>
        <a:xfrm>
          <a:off x="16370300" y="60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144884</xdr:rowOff>
    </xdr:from>
    <xdr:to>
      <xdr:col>81</xdr:col>
      <xdr:colOff>101600</xdr:colOff>
      <xdr:row>36</xdr:row>
      <xdr:rowOff>75034</xdr:rowOff>
    </xdr:to>
    <xdr:sp macro="" textlink="">
      <xdr:nvSpPr>
        <xdr:cNvPr id="535" name="楕円 534"/>
        <xdr:cNvSpPr/>
      </xdr:nvSpPr>
      <xdr:spPr>
        <a:xfrm>
          <a:off x="15430500" y="61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66161</xdr:rowOff>
    </xdr:from>
    <xdr:ext cx="534377" cy="259045"/>
    <xdr:sp macro="" textlink="">
      <xdr:nvSpPr>
        <xdr:cNvPr id="536" name="テキスト ボックス 535"/>
        <xdr:cNvSpPr txBox="1"/>
      </xdr:nvSpPr>
      <xdr:spPr>
        <a:xfrm>
          <a:off x="15214111" y="62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166189</xdr:rowOff>
    </xdr:from>
    <xdr:to>
      <xdr:col>76</xdr:col>
      <xdr:colOff>165100</xdr:colOff>
      <xdr:row>35</xdr:row>
      <xdr:rowOff>96339</xdr:rowOff>
    </xdr:to>
    <xdr:sp macro="" textlink="">
      <xdr:nvSpPr>
        <xdr:cNvPr id="537" name="楕円 536"/>
        <xdr:cNvSpPr/>
      </xdr:nvSpPr>
      <xdr:spPr>
        <a:xfrm>
          <a:off x="14541500" y="59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112866</xdr:rowOff>
    </xdr:from>
    <xdr:ext cx="534377" cy="259045"/>
    <xdr:sp macro="" textlink="">
      <xdr:nvSpPr>
        <xdr:cNvPr id="538" name="テキスト ボックス 537"/>
        <xdr:cNvSpPr txBox="1"/>
      </xdr:nvSpPr>
      <xdr:spPr>
        <a:xfrm>
          <a:off x="14325111" y="57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99141</xdr:rowOff>
    </xdr:from>
    <xdr:to>
      <xdr:col>72</xdr:col>
      <xdr:colOff>38100</xdr:colOff>
      <xdr:row>36</xdr:row>
      <xdr:rowOff>29291</xdr:rowOff>
    </xdr:to>
    <xdr:sp macro="" textlink="">
      <xdr:nvSpPr>
        <xdr:cNvPr id="539" name="楕円 538"/>
        <xdr:cNvSpPr/>
      </xdr:nvSpPr>
      <xdr:spPr>
        <a:xfrm>
          <a:off x="13652500" y="60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20418</xdr:rowOff>
    </xdr:from>
    <xdr:ext cx="534377" cy="259045"/>
    <xdr:sp macro="" textlink="">
      <xdr:nvSpPr>
        <xdr:cNvPr id="540" name="テキスト ボックス 539"/>
        <xdr:cNvSpPr txBox="1"/>
      </xdr:nvSpPr>
      <xdr:spPr>
        <a:xfrm>
          <a:off x="13436111" y="61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157137</xdr:rowOff>
    </xdr:from>
    <xdr:to>
      <xdr:col>67</xdr:col>
      <xdr:colOff>101600</xdr:colOff>
      <xdr:row>36</xdr:row>
      <xdr:rowOff>87287</xdr:rowOff>
    </xdr:to>
    <xdr:sp macro="" textlink="">
      <xdr:nvSpPr>
        <xdr:cNvPr id="541" name="楕円 540"/>
        <xdr:cNvSpPr/>
      </xdr:nvSpPr>
      <xdr:spPr>
        <a:xfrm>
          <a:off x="12763500" y="61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78414</xdr:rowOff>
    </xdr:from>
    <xdr:ext cx="534377" cy="259045"/>
    <xdr:sp macro="" textlink="">
      <xdr:nvSpPr>
        <xdr:cNvPr id="542" name="テキスト ボックス 541"/>
        <xdr:cNvSpPr txBox="1"/>
      </xdr:nvSpPr>
      <xdr:spPr>
        <a:xfrm>
          <a:off x="12547111" y="62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21430</xdr:rowOff>
    </xdr:from>
    <xdr:to>
      <xdr:col>85</xdr:col>
      <xdr:colOff>127000</xdr:colOff>
      <xdr:row>57</xdr:row>
      <xdr:rowOff>68644</xdr:rowOff>
    </xdr:to>
    <xdr:cxnSp macro="">
      <xdr:nvCxnSpPr>
        <xdr:cNvPr id="571" name="直線コネクタ 570"/>
        <xdr:cNvCxnSpPr/>
      </xdr:nvCxnSpPr>
      <xdr:spPr>
        <a:xfrm>
          <a:off x="15481300" y="9794080"/>
          <a:ext cx="838200" cy="4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21430</xdr:rowOff>
    </xdr:from>
    <xdr:to>
      <xdr:col>81</xdr:col>
      <xdr:colOff>50800</xdr:colOff>
      <xdr:row>57</xdr:row>
      <xdr:rowOff>43848</xdr:rowOff>
    </xdr:to>
    <xdr:cxnSp macro="">
      <xdr:nvCxnSpPr>
        <xdr:cNvPr id="574" name="直線コネクタ 573"/>
        <xdr:cNvCxnSpPr/>
      </xdr:nvCxnSpPr>
      <xdr:spPr>
        <a:xfrm flipV="1">
          <a:off x="14592300" y="9794080"/>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43848</xdr:rowOff>
    </xdr:from>
    <xdr:to>
      <xdr:col>76</xdr:col>
      <xdr:colOff>114300</xdr:colOff>
      <xdr:row>57</xdr:row>
      <xdr:rowOff>75243</xdr:rowOff>
    </xdr:to>
    <xdr:cxnSp macro="">
      <xdr:nvCxnSpPr>
        <xdr:cNvPr id="577" name="直線コネクタ 576"/>
        <xdr:cNvCxnSpPr/>
      </xdr:nvCxnSpPr>
      <xdr:spPr>
        <a:xfrm flipV="1">
          <a:off x="13703300" y="9816498"/>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75243</xdr:rowOff>
    </xdr:from>
    <xdr:to>
      <xdr:col>71</xdr:col>
      <xdr:colOff>177800</xdr:colOff>
      <xdr:row>57</xdr:row>
      <xdr:rowOff>92441</xdr:rowOff>
    </xdr:to>
    <xdr:cxnSp macro="">
      <xdr:nvCxnSpPr>
        <xdr:cNvPr id="580" name="直線コネクタ 579"/>
        <xdr:cNvCxnSpPr/>
      </xdr:nvCxnSpPr>
      <xdr:spPr>
        <a:xfrm flipV="1">
          <a:off x="12814300" y="9847893"/>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17844</xdr:rowOff>
    </xdr:from>
    <xdr:to>
      <xdr:col>85</xdr:col>
      <xdr:colOff>177800</xdr:colOff>
      <xdr:row>57</xdr:row>
      <xdr:rowOff>119444</xdr:rowOff>
    </xdr:to>
    <xdr:sp macro="" textlink="">
      <xdr:nvSpPr>
        <xdr:cNvPr id="590" name="楕円 589"/>
        <xdr:cNvSpPr/>
      </xdr:nvSpPr>
      <xdr:spPr>
        <a:xfrm>
          <a:off x="16268700" y="97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104221</xdr:rowOff>
    </xdr:from>
    <xdr:ext cx="534377" cy="259045"/>
    <xdr:sp macro="" textlink="">
      <xdr:nvSpPr>
        <xdr:cNvPr id="591" name="教育費該当値テキスト"/>
        <xdr:cNvSpPr txBox="1"/>
      </xdr:nvSpPr>
      <xdr:spPr>
        <a:xfrm>
          <a:off x="16370300" y="97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142080</xdr:rowOff>
    </xdr:from>
    <xdr:to>
      <xdr:col>81</xdr:col>
      <xdr:colOff>101600</xdr:colOff>
      <xdr:row>57</xdr:row>
      <xdr:rowOff>72230</xdr:rowOff>
    </xdr:to>
    <xdr:sp macro="" textlink="">
      <xdr:nvSpPr>
        <xdr:cNvPr id="592" name="楕円 591"/>
        <xdr:cNvSpPr/>
      </xdr:nvSpPr>
      <xdr:spPr>
        <a:xfrm>
          <a:off x="15430500" y="97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63357</xdr:rowOff>
    </xdr:from>
    <xdr:ext cx="534377" cy="259045"/>
    <xdr:sp macro="" textlink="">
      <xdr:nvSpPr>
        <xdr:cNvPr id="593" name="テキスト ボックス 592"/>
        <xdr:cNvSpPr txBox="1"/>
      </xdr:nvSpPr>
      <xdr:spPr>
        <a:xfrm>
          <a:off x="15214111" y="98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164498</xdr:rowOff>
    </xdr:from>
    <xdr:to>
      <xdr:col>76</xdr:col>
      <xdr:colOff>165100</xdr:colOff>
      <xdr:row>57</xdr:row>
      <xdr:rowOff>94648</xdr:rowOff>
    </xdr:to>
    <xdr:sp macro="" textlink="">
      <xdr:nvSpPr>
        <xdr:cNvPr id="594" name="楕円 593"/>
        <xdr:cNvSpPr/>
      </xdr:nvSpPr>
      <xdr:spPr>
        <a:xfrm>
          <a:off x="14541500" y="97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85775</xdr:rowOff>
    </xdr:from>
    <xdr:ext cx="534377" cy="259045"/>
    <xdr:sp macro="" textlink="">
      <xdr:nvSpPr>
        <xdr:cNvPr id="595" name="テキスト ボックス 594"/>
        <xdr:cNvSpPr txBox="1"/>
      </xdr:nvSpPr>
      <xdr:spPr>
        <a:xfrm>
          <a:off x="14325111" y="98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24443</xdr:rowOff>
    </xdr:from>
    <xdr:to>
      <xdr:col>72</xdr:col>
      <xdr:colOff>38100</xdr:colOff>
      <xdr:row>57</xdr:row>
      <xdr:rowOff>126043</xdr:rowOff>
    </xdr:to>
    <xdr:sp macro="" textlink="">
      <xdr:nvSpPr>
        <xdr:cNvPr id="596" name="楕円 595"/>
        <xdr:cNvSpPr/>
      </xdr:nvSpPr>
      <xdr:spPr>
        <a:xfrm>
          <a:off x="13652500" y="979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117170</xdr:rowOff>
    </xdr:from>
    <xdr:ext cx="534377" cy="259045"/>
    <xdr:sp macro="" textlink="">
      <xdr:nvSpPr>
        <xdr:cNvPr id="597" name="テキスト ボックス 596"/>
        <xdr:cNvSpPr txBox="1"/>
      </xdr:nvSpPr>
      <xdr:spPr>
        <a:xfrm>
          <a:off x="13436111" y="988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41641</xdr:rowOff>
    </xdr:from>
    <xdr:to>
      <xdr:col>67</xdr:col>
      <xdr:colOff>101600</xdr:colOff>
      <xdr:row>57</xdr:row>
      <xdr:rowOff>143241</xdr:rowOff>
    </xdr:to>
    <xdr:sp macro="" textlink="">
      <xdr:nvSpPr>
        <xdr:cNvPr id="598" name="楕円 597"/>
        <xdr:cNvSpPr/>
      </xdr:nvSpPr>
      <xdr:spPr>
        <a:xfrm>
          <a:off x="12763500" y="98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134368</xdr:rowOff>
    </xdr:from>
    <xdr:ext cx="534377" cy="259045"/>
    <xdr:sp macro="" textlink="">
      <xdr:nvSpPr>
        <xdr:cNvPr id="599" name="テキスト ボックス 598"/>
        <xdr:cNvSpPr txBox="1"/>
      </xdr:nvSpPr>
      <xdr:spPr>
        <a:xfrm>
          <a:off x="12547111" y="990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108153</xdr:rowOff>
    </xdr:from>
    <xdr:to>
      <xdr:col>85</xdr:col>
      <xdr:colOff>127000</xdr:colOff>
      <xdr:row>79</xdr:row>
      <xdr:rowOff>35897</xdr:rowOff>
    </xdr:to>
    <xdr:cxnSp macro="">
      <xdr:nvCxnSpPr>
        <xdr:cNvPr id="628" name="直線コネクタ 627"/>
        <xdr:cNvCxnSpPr/>
      </xdr:nvCxnSpPr>
      <xdr:spPr>
        <a:xfrm flipV="1">
          <a:off x="15481300" y="13481253"/>
          <a:ext cx="8382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35897</xdr:rowOff>
    </xdr:from>
    <xdr:to>
      <xdr:col>81</xdr:col>
      <xdr:colOff>50800</xdr:colOff>
      <xdr:row>79</xdr:row>
      <xdr:rowOff>35916</xdr:rowOff>
    </xdr:to>
    <xdr:cxnSp macro="">
      <xdr:nvCxnSpPr>
        <xdr:cNvPr id="631" name="直線コネクタ 630"/>
        <xdr:cNvCxnSpPr/>
      </xdr:nvCxnSpPr>
      <xdr:spPr>
        <a:xfrm flipV="1">
          <a:off x="14592300" y="1358044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76473</xdr:rowOff>
    </xdr:from>
    <xdr:to>
      <xdr:col>76</xdr:col>
      <xdr:colOff>114300</xdr:colOff>
      <xdr:row>79</xdr:row>
      <xdr:rowOff>35916</xdr:rowOff>
    </xdr:to>
    <xdr:cxnSp macro="">
      <xdr:nvCxnSpPr>
        <xdr:cNvPr id="634" name="直線コネクタ 633"/>
        <xdr:cNvCxnSpPr/>
      </xdr:nvCxnSpPr>
      <xdr:spPr>
        <a:xfrm>
          <a:off x="13703300" y="13449573"/>
          <a:ext cx="889000" cy="1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38715</xdr:rowOff>
    </xdr:from>
    <xdr:to>
      <xdr:col>71</xdr:col>
      <xdr:colOff>177800</xdr:colOff>
      <xdr:row>78</xdr:row>
      <xdr:rowOff>76473</xdr:rowOff>
    </xdr:to>
    <xdr:cxnSp macro="">
      <xdr:nvCxnSpPr>
        <xdr:cNvPr id="637" name="直線コネクタ 636"/>
        <xdr:cNvCxnSpPr/>
      </xdr:nvCxnSpPr>
      <xdr:spPr>
        <a:xfrm>
          <a:off x="12814300" y="13068915"/>
          <a:ext cx="889000" cy="3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107160</xdr:rowOff>
    </xdr:from>
    <xdr:ext cx="469744" cy="259045"/>
    <xdr:sp macro="" textlink="">
      <xdr:nvSpPr>
        <xdr:cNvPr id="641" name="テキスト ボックス 640"/>
        <xdr:cNvSpPr txBox="1"/>
      </xdr:nvSpPr>
      <xdr:spPr>
        <a:xfrm>
          <a:off x="12579428"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57353</xdr:rowOff>
    </xdr:from>
    <xdr:to>
      <xdr:col>85</xdr:col>
      <xdr:colOff>177800</xdr:colOff>
      <xdr:row>78</xdr:row>
      <xdr:rowOff>158953</xdr:rowOff>
    </xdr:to>
    <xdr:sp macro="" textlink="">
      <xdr:nvSpPr>
        <xdr:cNvPr id="647" name="楕円 646"/>
        <xdr:cNvSpPr/>
      </xdr:nvSpPr>
      <xdr:spPr>
        <a:xfrm>
          <a:off x="162687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16730</xdr:rowOff>
    </xdr:from>
    <xdr:ext cx="469744" cy="259045"/>
    <xdr:sp macro="" textlink="">
      <xdr:nvSpPr>
        <xdr:cNvPr id="648" name="災害復旧費該当値テキスト"/>
        <xdr:cNvSpPr txBox="1"/>
      </xdr:nvSpPr>
      <xdr:spPr>
        <a:xfrm>
          <a:off x="16370300" y="132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156547</xdr:rowOff>
    </xdr:from>
    <xdr:to>
      <xdr:col>81</xdr:col>
      <xdr:colOff>101600</xdr:colOff>
      <xdr:row>79</xdr:row>
      <xdr:rowOff>86697</xdr:rowOff>
    </xdr:to>
    <xdr:sp macro="" textlink="">
      <xdr:nvSpPr>
        <xdr:cNvPr id="649" name="楕円 648"/>
        <xdr:cNvSpPr/>
      </xdr:nvSpPr>
      <xdr:spPr>
        <a:xfrm>
          <a:off x="15430500" y="135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77824</xdr:rowOff>
    </xdr:from>
    <xdr:ext cx="378565" cy="259045"/>
    <xdr:sp macro="" textlink="">
      <xdr:nvSpPr>
        <xdr:cNvPr id="650" name="テキスト ボックス 649"/>
        <xdr:cNvSpPr txBox="1"/>
      </xdr:nvSpPr>
      <xdr:spPr>
        <a:xfrm>
          <a:off x="15292017" y="1362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156566</xdr:rowOff>
    </xdr:from>
    <xdr:to>
      <xdr:col>76</xdr:col>
      <xdr:colOff>165100</xdr:colOff>
      <xdr:row>79</xdr:row>
      <xdr:rowOff>86716</xdr:rowOff>
    </xdr:to>
    <xdr:sp macro="" textlink="">
      <xdr:nvSpPr>
        <xdr:cNvPr id="651" name="楕円 650"/>
        <xdr:cNvSpPr/>
      </xdr:nvSpPr>
      <xdr:spPr>
        <a:xfrm>
          <a:off x="14541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77843</xdr:rowOff>
    </xdr:from>
    <xdr:ext cx="378565" cy="259045"/>
    <xdr:sp macro="" textlink="">
      <xdr:nvSpPr>
        <xdr:cNvPr id="652" name="テキスト ボックス 651"/>
        <xdr:cNvSpPr txBox="1"/>
      </xdr:nvSpPr>
      <xdr:spPr>
        <a:xfrm>
          <a:off x="14403017" y="1362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25673</xdr:rowOff>
    </xdr:from>
    <xdr:to>
      <xdr:col>72</xdr:col>
      <xdr:colOff>38100</xdr:colOff>
      <xdr:row>78</xdr:row>
      <xdr:rowOff>127273</xdr:rowOff>
    </xdr:to>
    <xdr:sp macro="" textlink="">
      <xdr:nvSpPr>
        <xdr:cNvPr id="653" name="楕円 652"/>
        <xdr:cNvSpPr/>
      </xdr:nvSpPr>
      <xdr:spPr>
        <a:xfrm>
          <a:off x="13652500" y="133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118400</xdr:rowOff>
    </xdr:from>
    <xdr:ext cx="469744" cy="259045"/>
    <xdr:sp macro="" textlink="">
      <xdr:nvSpPr>
        <xdr:cNvPr id="654" name="テキスト ボックス 653"/>
        <xdr:cNvSpPr txBox="1"/>
      </xdr:nvSpPr>
      <xdr:spPr>
        <a:xfrm>
          <a:off x="13468428" y="134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159365</xdr:rowOff>
    </xdr:from>
    <xdr:to>
      <xdr:col>67</xdr:col>
      <xdr:colOff>101600</xdr:colOff>
      <xdr:row>76</xdr:row>
      <xdr:rowOff>89515</xdr:rowOff>
    </xdr:to>
    <xdr:sp macro="" textlink="">
      <xdr:nvSpPr>
        <xdr:cNvPr id="655" name="楕円 654"/>
        <xdr:cNvSpPr/>
      </xdr:nvSpPr>
      <xdr:spPr>
        <a:xfrm>
          <a:off x="12763500" y="130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106043</xdr:rowOff>
    </xdr:from>
    <xdr:ext cx="534377" cy="259045"/>
    <xdr:sp macro="" textlink="">
      <xdr:nvSpPr>
        <xdr:cNvPr id="656" name="テキスト ボックス 655"/>
        <xdr:cNvSpPr txBox="1"/>
      </xdr:nvSpPr>
      <xdr:spPr>
        <a:xfrm>
          <a:off x="12547111" y="127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117884</xdr:rowOff>
    </xdr:from>
    <xdr:to>
      <xdr:col>85</xdr:col>
      <xdr:colOff>127000</xdr:colOff>
      <xdr:row>95</xdr:row>
      <xdr:rowOff>145698</xdr:rowOff>
    </xdr:to>
    <xdr:cxnSp macro="">
      <xdr:nvCxnSpPr>
        <xdr:cNvPr id="688" name="直線コネクタ 687"/>
        <xdr:cNvCxnSpPr/>
      </xdr:nvCxnSpPr>
      <xdr:spPr>
        <a:xfrm>
          <a:off x="15481300" y="16405634"/>
          <a:ext cx="8382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9"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117884</xdr:rowOff>
    </xdr:from>
    <xdr:to>
      <xdr:col>81</xdr:col>
      <xdr:colOff>50800</xdr:colOff>
      <xdr:row>95</xdr:row>
      <xdr:rowOff>150792</xdr:rowOff>
    </xdr:to>
    <xdr:cxnSp macro="">
      <xdr:nvCxnSpPr>
        <xdr:cNvPr id="691" name="直線コネクタ 690"/>
        <xdr:cNvCxnSpPr/>
      </xdr:nvCxnSpPr>
      <xdr:spPr>
        <a:xfrm flipV="1">
          <a:off x="14592300" y="16405634"/>
          <a:ext cx="8890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93" name="テキスト ボックス 692"/>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150792</xdr:rowOff>
    </xdr:from>
    <xdr:to>
      <xdr:col>76</xdr:col>
      <xdr:colOff>114300</xdr:colOff>
      <xdr:row>96</xdr:row>
      <xdr:rowOff>115653</xdr:rowOff>
    </xdr:to>
    <xdr:cxnSp macro="">
      <xdr:nvCxnSpPr>
        <xdr:cNvPr id="694" name="直線コネクタ 693"/>
        <xdr:cNvCxnSpPr/>
      </xdr:nvCxnSpPr>
      <xdr:spPr>
        <a:xfrm flipV="1">
          <a:off x="13703300" y="16438542"/>
          <a:ext cx="889000" cy="1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6" name="テキスト ボックス 695"/>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115653</xdr:rowOff>
    </xdr:from>
    <xdr:to>
      <xdr:col>71</xdr:col>
      <xdr:colOff>177800</xdr:colOff>
      <xdr:row>96</xdr:row>
      <xdr:rowOff>153677</xdr:rowOff>
    </xdr:to>
    <xdr:cxnSp macro="">
      <xdr:nvCxnSpPr>
        <xdr:cNvPr id="697" name="直線コネクタ 696"/>
        <xdr:cNvCxnSpPr/>
      </xdr:nvCxnSpPr>
      <xdr:spPr>
        <a:xfrm flipV="1">
          <a:off x="12814300" y="16574853"/>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699" name="テキスト ボックス 698"/>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66260</xdr:rowOff>
    </xdr:from>
    <xdr:ext cx="534377" cy="259045"/>
    <xdr:sp macro="" textlink="">
      <xdr:nvSpPr>
        <xdr:cNvPr id="701" name="テキスト ボックス 700"/>
        <xdr:cNvSpPr txBox="1"/>
      </xdr:nvSpPr>
      <xdr:spPr>
        <a:xfrm>
          <a:off x="12547111" y="166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94898</xdr:rowOff>
    </xdr:from>
    <xdr:to>
      <xdr:col>85</xdr:col>
      <xdr:colOff>177800</xdr:colOff>
      <xdr:row>96</xdr:row>
      <xdr:rowOff>25048</xdr:rowOff>
    </xdr:to>
    <xdr:sp macro="" textlink="">
      <xdr:nvSpPr>
        <xdr:cNvPr id="707" name="楕円 706"/>
        <xdr:cNvSpPr/>
      </xdr:nvSpPr>
      <xdr:spPr>
        <a:xfrm>
          <a:off x="16268700" y="163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117775</xdr:rowOff>
    </xdr:from>
    <xdr:ext cx="534377" cy="259045"/>
    <xdr:sp macro="" textlink="">
      <xdr:nvSpPr>
        <xdr:cNvPr id="708" name="公債費該当値テキスト"/>
        <xdr:cNvSpPr txBox="1"/>
      </xdr:nvSpPr>
      <xdr:spPr>
        <a:xfrm>
          <a:off x="16370300" y="1623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67084</xdr:rowOff>
    </xdr:from>
    <xdr:to>
      <xdr:col>81</xdr:col>
      <xdr:colOff>101600</xdr:colOff>
      <xdr:row>95</xdr:row>
      <xdr:rowOff>168684</xdr:rowOff>
    </xdr:to>
    <xdr:sp macro="" textlink="">
      <xdr:nvSpPr>
        <xdr:cNvPr id="709" name="楕円 708"/>
        <xdr:cNvSpPr/>
      </xdr:nvSpPr>
      <xdr:spPr>
        <a:xfrm>
          <a:off x="15430500" y="163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13761</xdr:rowOff>
    </xdr:from>
    <xdr:ext cx="534377" cy="259045"/>
    <xdr:sp macro="" textlink="">
      <xdr:nvSpPr>
        <xdr:cNvPr id="710" name="テキスト ボックス 709"/>
        <xdr:cNvSpPr txBox="1"/>
      </xdr:nvSpPr>
      <xdr:spPr>
        <a:xfrm>
          <a:off x="15214111" y="161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99992</xdr:rowOff>
    </xdr:from>
    <xdr:to>
      <xdr:col>76</xdr:col>
      <xdr:colOff>165100</xdr:colOff>
      <xdr:row>96</xdr:row>
      <xdr:rowOff>30142</xdr:rowOff>
    </xdr:to>
    <xdr:sp macro="" textlink="">
      <xdr:nvSpPr>
        <xdr:cNvPr id="711" name="楕円 710"/>
        <xdr:cNvSpPr/>
      </xdr:nvSpPr>
      <xdr:spPr>
        <a:xfrm>
          <a:off x="14541500" y="163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46669</xdr:rowOff>
    </xdr:from>
    <xdr:ext cx="534377" cy="259045"/>
    <xdr:sp macro="" textlink="">
      <xdr:nvSpPr>
        <xdr:cNvPr id="712" name="テキスト ボックス 711"/>
        <xdr:cNvSpPr txBox="1"/>
      </xdr:nvSpPr>
      <xdr:spPr>
        <a:xfrm>
          <a:off x="14325111" y="1616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64853</xdr:rowOff>
    </xdr:from>
    <xdr:to>
      <xdr:col>72</xdr:col>
      <xdr:colOff>38100</xdr:colOff>
      <xdr:row>96</xdr:row>
      <xdr:rowOff>166453</xdr:rowOff>
    </xdr:to>
    <xdr:sp macro="" textlink="">
      <xdr:nvSpPr>
        <xdr:cNvPr id="713" name="楕円 712"/>
        <xdr:cNvSpPr/>
      </xdr:nvSpPr>
      <xdr:spPr>
        <a:xfrm>
          <a:off x="13652500" y="165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11530</xdr:rowOff>
    </xdr:from>
    <xdr:ext cx="534377" cy="259045"/>
    <xdr:sp macro="" textlink="">
      <xdr:nvSpPr>
        <xdr:cNvPr id="714" name="テキスト ボックス 713"/>
        <xdr:cNvSpPr txBox="1"/>
      </xdr:nvSpPr>
      <xdr:spPr>
        <a:xfrm>
          <a:off x="13436111" y="162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102877</xdr:rowOff>
    </xdr:from>
    <xdr:to>
      <xdr:col>67</xdr:col>
      <xdr:colOff>101600</xdr:colOff>
      <xdr:row>97</xdr:row>
      <xdr:rowOff>33027</xdr:rowOff>
    </xdr:to>
    <xdr:sp macro="" textlink="">
      <xdr:nvSpPr>
        <xdr:cNvPr id="715" name="楕円 714"/>
        <xdr:cNvSpPr/>
      </xdr:nvSpPr>
      <xdr:spPr>
        <a:xfrm>
          <a:off x="12763500" y="165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49554</xdr:rowOff>
    </xdr:from>
    <xdr:ext cx="534377" cy="259045"/>
    <xdr:sp macro="" textlink="">
      <xdr:nvSpPr>
        <xdr:cNvPr id="716" name="テキスト ボックス 715"/>
        <xdr:cNvSpPr txBox="1"/>
      </xdr:nvSpPr>
      <xdr:spPr>
        <a:xfrm>
          <a:off x="12547111" y="163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おける住民一人当たりの決算額を見ても、公債費の住民一人当たりの額が類似団体、県平均と比べて高くなっている。これは、土地開発公社解散に伴う第三セクター等改革推進債、統合小学校建設や台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号災害に伴う災害復旧事業などで借入れた過疎対策事業債や災害復旧事業債等の元利償還が要因と考えられる。</a:t>
          </a:r>
        </a:p>
        <a:p>
          <a:r>
            <a:rPr kumimoji="1" lang="ja-JP" altLang="en-US" sz="1300">
              <a:latin typeface="ＭＳ Ｐゴシック" panose="020B0600070205080204" pitchFamily="50" charset="-128"/>
              <a:ea typeface="ＭＳ Ｐゴシック" panose="020B0600070205080204" pitchFamily="50" charset="-128"/>
            </a:rPr>
            <a:t>　公債費以外では、総務費が庁舎建設事業完了に伴い本年度は減少、衛生費では紀南環境衛生施設事務組合負担金（建設）が皆減となったことから本年度は減少している。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地域の特徴として、太平洋に面した温暖で多湿多雨な気候風土であることから台風などによる被害が度々発生しており、平成２３年９月に襲来した台風１２号による紀伊半島大水害では災害復旧費も多額になり、平成２５年度は全国平均よりも高くなった。本年度は台風２１号による甚大な被害を受け全国平均より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４年度以降は庁舎建設や文化複合施設整などの大型事業に伴う公債費の増加、人口減少等を見据えた余剰金の優先的な積立を行っており、本年度は１千万円を積み立て、前年度に比べ０．２８％増となった。今後についても、現在事業を進めている文化複合施設整備などの大型事業の実施を踏まえ、収支見込みによる適切な事業計画を立て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宮市医療センター病院事業会計については、本年度は医業収益が外来収益を中心として増収となったものの、退職給付引当金所要額の増加等により給与費が大幅増となったことなどから、前年度比３．１９ポイント減少した。一般会計は地方交付税が減となる一方で、庁舎建設事業など大型事業の完了、合併特例事業債などの元利償還金の減による公債費の減などにより黒字となっている。</a:t>
          </a:r>
        </a:p>
        <a:p>
          <a:r>
            <a:rPr kumimoji="1" lang="ja-JP" altLang="en-US" sz="1400">
              <a:latin typeface="ＭＳ ゴシック" pitchFamily="49" charset="-128"/>
              <a:ea typeface="ＭＳ ゴシック" pitchFamily="49" charset="-128"/>
            </a:rPr>
            <a:t>　水道事業会計については、使用水量が給水人口の減少や節水機器の普及によりやや減少したが、今後も給水人口の減少や節水意識の侵透による使用水量の減少が予想されることから、財政の健全化を維持しながら、事業計画の見直しや事業の優先付けなどを行い、安全で安心な安定した経営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workbookViewId="0">
      <selection activeCell="AM16" sqref="AM16:AT16"/>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17088124</v>
      </c>
      <c r="BO4" s="410"/>
      <c r="BP4" s="410"/>
      <c r="BQ4" s="410"/>
      <c r="BR4" s="410"/>
      <c r="BS4" s="410"/>
      <c r="BT4" s="410"/>
      <c r="BU4" s="411"/>
      <c r="BV4" s="409">
        <v>19554742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8.1999999999999993</v>
      </c>
      <c r="CU4" s="416"/>
      <c r="CV4" s="416"/>
      <c r="CW4" s="416"/>
      <c r="CX4" s="416"/>
      <c r="CY4" s="416"/>
      <c r="CZ4" s="416"/>
      <c r="DA4" s="417"/>
      <c r="DB4" s="415">
        <v>6.6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16287521</v>
      </c>
      <c r="BO5" s="447"/>
      <c r="BP5" s="447"/>
      <c r="BQ5" s="447"/>
      <c r="BR5" s="447"/>
      <c r="BS5" s="447"/>
      <c r="BT5" s="447"/>
      <c r="BU5" s="448"/>
      <c r="BV5" s="446">
        <v>18818784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100.2</v>
      </c>
      <c r="CU5" s="444"/>
      <c r="CV5" s="444"/>
      <c r="CW5" s="444"/>
      <c r="CX5" s="444"/>
      <c r="CY5" s="444"/>
      <c r="CZ5" s="444"/>
      <c r="DA5" s="445"/>
      <c r="DB5" s="443">
        <v>100.2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800603</v>
      </c>
      <c r="BO6" s="447"/>
      <c r="BP6" s="447"/>
      <c r="BQ6" s="447"/>
      <c r="BR6" s="447"/>
      <c r="BS6" s="447"/>
      <c r="BT6" s="447"/>
      <c r="BU6" s="448"/>
      <c r="BV6" s="446">
        <v>735958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105.4</v>
      </c>
      <c r="CU6" s="484"/>
      <c r="CV6" s="484"/>
      <c r="CW6" s="484"/>
      <c r="CX6" s="484"/>
      <c r="CY6" s="484"/>
      <c r="CZ6" s="484"/>
      <c r="DA6" s="485"/>
      <c r="DB6" s="483">
        <v>105.3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28544</v>
      </c>
      <c r="BO7" s="447"/>
      <c r="BP7" s="447"/>
      <c r="BQ7" s="447"/>
      <c r="BR7" s="447"/>
      <c r="BS7" s="447"/>
      <c r="BT7" s="447"/>
      <c r="BU7" s="448"/>
      <c r="BV7" s="446">
        <v>114594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9365671</v>
      </c>
      <c r="CU7" s="447"/>
      <c r="CV7" s="447"/>
      <c r="CW7" s="447"/>
      <c r="CX7" s="447"/>
      <c r="CY7" s="447"/>
      <c r="CZ7" s="447"/>
      <c r="DA7" s="448"/>
      <c r="DB7" s="446">
        <v>9438486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772059</v>
      </c>
      <c r="BO8" s="447"/>
      <c r="BP8" s="447"/>
      <c r="BQ8" s="447"/>
      <c r="BR8" s="447"/>
      <c r="BS8" s="447"/>
      <c r="BT8" s="447"/>
      <c r="BU8" s="448"/>
      <c r="BV8" s="446">
        <v>621364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0.37</v>
      </c>
      <c r="CU8" s="487"/>
      <c r="CV8" s="487"/>
      <c r="CW8" s="487"/>
      <c r="CX8" s="487"/>
      <c r="CY8" s="487"/>
      <c r="CZ8" s="487"/>
      <c r="DA8" s="488"/>
      <c r="DB8" s="486">
        <v>0.37</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29331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87</v>
      </c>
      <c r="AV9" s="479"/>
      <c r="AW9" s="479"/>
      <c r="AX9" s="479"/>
      <c r="AY9" s="480" t="s">
        <v>110</v>
      </c>
      <c r="AZ9" s="481"/>
      <c r="BA9" s="481"/>
      <c r="BB9" s="481"/>
      <c r="BC9" s="481"/>
      <c r="BD9" s="481"/>
      <c r="BE9" s="481"/>
      <c r="BF9" s="481"/>
      <c r="BG9" s="481"/>
      <c r="BH9" s="481"/>
      <c r="BI9" s="481"/>
      <c r="BJ9" s="481"/>
      <c r="BK9" s="481"/>
      <c r="BL9" s="481"/>
      <c r="BM9" s="482"/>
      <c r="BN9" s="446">
        <v>150695</v>
      </c>
      <c r="BO9" s="447"/>
      <c r="BP9" s="447"/>
      <c r="BQ9" s="447"/>
      <c r="BR9" s="447"/>
      <c r="BS9" s="447"/>
      <c r="BT9" s="447"/>
      <c r="BU9" s="448"/>
      <c r="BV9" s="446">
        <v>-331827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21.6</v>
      </c>
      <c r="CU9" s="444"/>
      <c r="CV9" s="444"/>
      <c r="CW9" s="444"/>
      <c r="CX9" s="444"/>
      <c r="CY9" s="444"/>
      <c r="CZ9" s="444"/>
      <c r="DA9" s="445"/>
      <c r="DB9" s="443">
        <v>22.3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31498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10000</v>
      </c>
      <c r="BO10" s="447"/>
      <c r="BP10" s="447"/>
      <c r="BQ10" s="447"/>
      <c r="BR10" s="447"/>
      <c r="BS10" s="447"/>
      <c r="BT10" s="447"/>
      <c r="BU10" s="448"/>
      <c r="BV10" s="446">
        <v>270000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29358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114</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29148</v>
      </c>
      <c r="S13" s="528"/>
      <c r="T13" s="528"/>
      <c r="U13" s="528"/>
      <c r="V13" s="529"/>
      <c r="W13" s="462" t="s">
        <v>132</v>
      </c>
      <c r="X13" s="463"/>
      <c r="Y13" s="463"/>
      <c r="Z13" s="463"/>
      <c r="AA13" s="463"/>
      <c r="AB13" s="453"/>
      <c r="AC13" s="497">
        <v>252</v>
      </c>
      <c r="AD13" s="498"/>
      <c r="AE13" s="498"/>
      <c r="AF13" s="498"/>
      <c r="AG13" s="537"/>
      <c r="AH13" s="497">
        <v>322</v>
      </c>
      <c r="AI13" s="498"/>
      <c r="AJ13" s="498"/>
      <c r="AK13" s="498"/>
      <c r="AL13" s="499"/>
      <c r="AM13" s="475" t="s">
        <v>133</v>
      </c>
      <c r="AN13" s="476"/>
      <c r="AO13" s="476"/>
      <c r="AP13" s="476"/>
      <c r="AQ13" s="476"/>
      <c r="AR13" s="476"/>
      <c r="AS13" s="476"/>
      <c r="AT13" s="477"/>
      <c r="AU13" s="478" t="s">
        <v>103</v>
      </c>
      <c r="AV13" s="479"/>
      <c r="AW13" s="479"/>
      <c r="AX13" s="479"/>
      <c r="AY13" s="480" t="s">
        <v>134</v>
      </c>
      <c r="AZ13" s="481"/>
      <c r="BA13" s="481"/>
      <c r="BB13" s="481"/>
      <c r="BC13" s="481"/>
      <c r="BD13" s="481"/>
      <c r="BE13" s="481"/>
      <c r="BF13" s="481"/>
      <c r="BG13" s="481"/>
      <c r="BH13" s="481"/>
      <c r="BI13" s="481"/>
      <c r="BJ13" s="481"/>
      <c r="BK13" s="481"/>
      <c r="BL13" s="481"/>
      <c r="BM13" s="482"/>
      <c r="BN13" s="446">
        <v>160695</v>
      </c>
      <c r="BO13" s="447"/>
      <c r="BP13" s="447"/>
      <c r="BQ13" s="447"/>
      <c r="BR13" s="447"/>
      <c r="BS13" s="447"/>
      <c r="BT13" s="447"/>
      <c r="BU13" s="448"/>
      <c r="BV13" s="446">
        <v>-61827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16.100000000000001</v>
      </c>
      <c r="CU13" s="444"/>
      <c r="CV13" s="444"/>
      <c r="CW13" s="444"/>
      <c r="CX13" s="444"/>
      <c r="CY13" s="444"/>
      <c r="CZ13" s="444"/>
      <c r="DA13" s="445"/>
      <c r="DB13" s="443">
        <v>15.9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29860</v>
      </c>
      <c r="S14" s="528"/>
      <c r="T14" s="528"/>
      <c r="U14" s="528"/>
      <c r="V14" s="529"/>
      <c r="W14" s="436"/>
      <c r="X14" s="437"/>
      <c r="Y14" s="437"/>
      <c r="Z14" s="437"/>
      <c r="AA14" s="437"/>
      <c r="AB14" s="426"/>
      <c r="AC14" s="530">
        <v>2.1</v>
      </c>
      <c r="AD14" s="531"/>
      <c r="AE14" s="531"/>
      <c r="AF14" s="531"/>
      <c r="AG14" s="532"/>
      <c r="AH14" s="530">
        <v>2.5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78.599999999999994</v>
      </c>
      <c r="CU14" s="542"/>
      <c r="CV14" s="542"/>
      <c r="CW14" s="542"/>
      <c r="CX14" s="542"/>
      <c r="CY14" s="542"/>
      <c r="CZ14" s="542"/>
      <c r="DA14" s="543"/>
      <c r="DB14" s="541">
        <v>87.2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29663</v>
      </c>
      <c r="S15" s="528"/>
      <c r="T15" s="528"/>
      <c r="U15" s="528"/>
      <c r="V15" s="529"/>
      <c r="W15" s="462" t="s">
        <v>139</v>
      </c>
      <c r="X15" s="463"/>
      <c r="Y15" s="463"/>
      <c r="Z15" s="463"/>
      <c r="AA15" s="463"/>
      <c r="AB15" s="453"/>
      <c r="AC15" s="497">
        <v>2023</v>
      </c>
      <c r="AD15" s="498"/>
      <c r="AE15" s="498"/>
      <c r="AF15" s="498"/>
      <c r="AG15" s="537"/>
      <c r="AH15" s="497">
        <v>2128</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2916588</v>
      </c>
      <c r="BO15" s="410"/>
      <c r="BP15" s="410"/>
      <c r="BQ15" s="410"/>
      <c r="BR15" s="410"/>
      <c r="BS15" s="410"/>
      <c r="BT15" s="410"/>
      <c r="BU15" s="411"/>
      <c r="BV15" s="409">
        <v>2931851</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16.7</v>
      </c>
      <c r="AD16" s="531"/>
      <c r="AE16" s="531"/>
      <c r="AF16" s="531"/>
      <c r="AG16" s="532"/>
      <c r="AH16" s="530">
        <v>16.600000000000001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8001284</v>
      </c>
      <c r="BO16" s="447"/>
      <c r="BP16" s="447"/>
      <c r="BQ16" s="447"/>
      <c r="BR16" s="447"/>
      <c r="BS16" s="447"/>
      <c r="BT16" s="447"/>
      <c r="BU16" s="448"/>
      <c r="BV16" s="446">
        <v>7998854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9845</v>
      </c>
      <c r="AD17" s="498"/>
      <c r="AE17" s="498"/>
      <c r="AF17" s="498"/>
      <c r="AG17" s="537"/>
      <c r="AH17" s="497">
        <v>10399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3718434</v>
      </c>
      <c r="BO17" s="447"/>
      <c r="BP17" s="447"/>
      <c r="BQ17" s="447"/>
      <c r="BR17" s="447"/>
      <c r="BS17" s="447"/>
      <c r="BT17" s="447"/>
      <c r="BU17" s="448"/>
      <c r="BV17" s="446">
        <v>3740373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255.23</v>
      </c>
      <c r="M18" s="559"/>
      <c r="N18" s="559"/>
      <c r="O18" s="559"/>
      <c r="P18" s="559"/>
      <c r="Q18" s="559"/>
      <c r="R18" s="560"/>
      <c r="S18" s="560"/>
      <c r="T18" s="560"/>
      <c r="U18" s="560"/>
      <c r="V18" s="561"/>
      <c r="W18" s="464"/>
      <c r="X18" s="465"/>
      <c r="Y18" s="465"/>
      <c r="Z18" s="465"/>
      <c r="AA18" s="465"/>
      <c r="AB18" s="456"/>
      <c r="AC18" s="562">
        <v>81.2</v>
      </c>
      <c r="AD18" s="563"/>
      <c r="AE18" s="563"/>
      <c r="AF18" s="563"/>
      <c r="AG18" s="564"/>
      <c r="AH18" s="562">
        <v>80.900000000000006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9631701</v>
      </c>
      <c r="BO18" s="447"/>
      <c r="BP18" s="447"/>
      <c r="BQ18" s="447"/>
      <c r="BR18" s="447"/>
      <c r="BS18" s="447"/>
      <c r="BT18" s="447"/>
      <c r="BU18" s="448"/>
      <c r="BV18" s="446">
        <v>9606147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115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11597346</v>
      </c>
      <c r="BO19" s="447"/>
      <c r="BP19" s="447"/>
      <c r="BQ19" s="447"/>
      <c r="BR19" s="447"/>
      <c r="BS19" s="447"/>
      <c r="BT19" s="447"/>
      <c r="BU19" s="448"/>
      <c r="BV19" s="446">
        <v>11987267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13617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25481848</v>
      </c>
      <c r="BO23" s="447"/>
      <c r="BP23" s="447"/>
      <c r="BQ23" s="447"/>
      <c r="BR23" s="447"/>
      <c r="BS23" s="447"/>
      <c r="BT23" s="447"/>
      <c r="BU23" s="448"/>
      <c r="BV23" s="446">
        <v>26432997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6300</v>
      </c>
      <c r="R24" s="498"/>
      <c r="S24" s="498"/>
      <c r="T24" s="498"/>
      <c r="U24" s="498"/>
      <c r="V24" s="537"/>
      <c r="W24" s="596"/>
      <c r="X24" s="584"/>
      <c r="Y24" s="585"/>
      <c r="Z24" s="496" t="s">
        <v>163</v>
      </c>
      <c r="AA24" s="476"/>
      <c r="AB24" s="476"/>
      <c r="AC24" s="476"/>
      <c r="AD24" s="476"/>
      <c r="AE24" s="476"/>
      <c r="AF24" s="476"/>
      <c r="AG24" s="477"/>
      <c r="AH24" s="497">
        <v>290</v>
      </c>
      <c r="AI24" s="498"/>
      <c r="AJ24" s="498"/>
      <c r="AK24" s="498"/>
      <c r="AL24" s="537"/>
      <c r="AM24" s="497">
        <v>898420</v>
      </c>
      <c r="AN24" s="498"/>
      <c r="AO24" s="498"/>
      <c r="AP24" s="498"/>
      <c r="AQ24" s="498"/>
      <c r="AR24" s="537"/>
      <c r="AS24" s="497">
        <v>3098</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19147902</v>
      </c>
      <c r="BO24" s="447"/>
      <c r="BP24" s="447"/>
      <c r="BQ24" s="447"/>
      <c r="BR24" s="447"/>
      <c r="BS24" s="447"/>
      <c r="BT24" s="447"/>
      <c r="BU24" s="448"/>
      <c r="BV24" s="446">
        <v>19420283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5464</v>
      </c>
      <c r="R25" s="498"/>
      <c r="S25" s="498"/>
      <c r="T25" s="498"/>
      <c r="U25" s="498"/>
      <c r="V25" s="537"/>
      <c r="W25" s="596"/>
      <c r="X25" s="584"/>
      <c r="Y25" s="585"/>
      <c r="Z25" s="496" t="s">
        <v>166</v>
      </c>
      <c r="AA25" s="476"/>
      <c r="AB25" s="476"/>
      <c r="AC25" s="476"/>
      <c r="AD25" s="476"/>
      <c r="AE25" s="476"/>
      <c r="AF25" s="476"/>
      <c r="AG25" s="477"/>
      <c r="AH25" s="497">
        <v>55</v>
      </c>
      <c r="AI25" s="498"/>
      <c r="AJ25" s="498"/>
      <c r="AK25" s="498"/>
      <c r="AL25" s="537"/>
      <c r="AM25" s="497">
        <v>174295</v>
      </c>
      <c r="AN25" s="498"/>
      <c r="AO25" s="498"/>
      <c r="AP25" s="498"/>
      <c r="AQ25" s="498"/>
      <c r="AR25" s="537"/>
      <c r="AS25" s="497">
        <v>3169</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634754</v>
      </c>
      <c r="BO25" s="410"/>
      <c r="BP25" s="410"/>
      <c r="BQ25" s="410"/>
      <c r="BR25" s="410"/>
      <c r="BS25" s="410"/>
      <c r="BT25" s="410"/>
      <c r="BU25" s="411"/>
      <c r="BV25" s="409">
        <v>1186225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5082</v>
      </c>
      <c r="R26" s="498"/>
      <c r="S26" s="498"/>
      <c r="T26" s="498"/>
      <c r="U26" s="498"/>
      <c r="V26" s="537"/>
      <c r="W26" s="596"/>
      <c r="X26" s="584"/>
      <c r="Y26" s="585"/>
      <c r="Z26" s="496" t="s">
        <v>169</v>
      </c>
      <c r="AA26" s="606"/>
      <c r="AB26" s="606"/>
      <c r="AC26" s="606"/>
      <c r="AD26" s="606"/>
      <c r="AE26" s="606"/>
      <c r="AF26" s="606"/>
      <c r="AG26" s="607"/>
      <c r="AH26" s="497" t="s">
        <v>122</v>
      </c>
      <c r="AI26" s="498"/>
      <c r="AJ26" s="498"/>
      <c r="AK26" s="498"/>
      <c r="AL26" s="537"/>
      <c r="AM26" s="497" t="s">
        <v>170</v>
      </c>
      <c r="AN26" s="498"/>
      <c r="AO26" s="498"/>
      <c r="AP26" s="498"/>
      <c r="AQ26" s="498"/>
      <c r="AR26" s="537"/>
      <c r="AS26" s="497" t="s">
        <v>122</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4070</v>
      </c>
      <c r="R27" s="498"/>
      <c r="S27" s="498"/>
      <c r="T27" s="498"/>
      <c r="U27" s="498"/>
      <c r="V27" s="537"/>
      <c r="W27" s="596"/>
      <c r="X27" s="584"/>
      <c r="Y27" s="585"/>
      <c r="Z27" s="496" t="s">
        <v>173</v>
      </c>
      <c r="AA27" s="476"/>
      <c r="AB27" s="476"/>
      <c r="AC27" s="476"/>
      <c r="AD27" s="476"/>
      <c r="AE27" s="476"/>
      <c r="AF27" s="476"/>
      <c r="AG27" s="477"/>
      <c r="AH27" s="497">
        <v>10</v>
      </c>
      <c r="AI27" s="498"/>
      <c r="AJ27" s="498"/>
      <c r="AK27" s="498"/>
      <c r="AL27" s="537"/>
      <c r="AM27" s="497">
        <v>24820</v>
      </c>
      <c r="AN27" s="498"/>
      <c r="AO27" s="498"/>
      <c r="AP27" s="498"/>
      <c r="AQ27" s="498"/>
      <c r="AR27" s="537"/>
      <c r="AS27" s="497">
        <v>2482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123</v>
      </c>
      <c r="BO27" s="620"/>
      <c r="BP27" s="620"/>
      <c r="BQ27" s="620"/>
      <c r="BR27" s="620"/>
      <c r="BS27" s="620"/>
      <c r="BT27" s="620"/>
      <c r="BU27" s="621"/>
      <c r="BV27" s="619" t="s">
        <v>175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3740</v>
      </c>
      <c r="R28" s="498"/>
      <c r="S28" s="498"/>
      <c r="T28" s="498"/>
      <c r="U28" s="498"/>
      <c r="V28" s="537"/>
      <c r="W28" s="596"/>
      <c r="X28" s="584"/>
      <c r="Y28" s="585"/>
      <c r="Z28" s="496" t="s">
        <v>177</v>
      </c>
      <c r="AA28" s="476"/>
      <c r="AB28" s="476"/>
      <c r="AC28" s="476"/>
      <c r="AD28" s="476"/>
      <c r="AE28" s="476"/>
      <c r="AF28" s="476"/>
      <c r="AG28" s="477"/>
      <c r="AH28" s="497" t="s">
        <v>170</v>
      </c>
      <c r="AI28" s="498"/>
      <c r="AJ28" s="498"/>
      <c r="AK28" s="498"/>
      <c r="AL28" s="537"/>
      <c r="AM28" s="497" t="s">
        <v>122</v>
      </c>
      <c r="AN28" s="498"/>
      <c r="AO28" s="498"/>
      <c r="AP28" s="498"/>
      <c r="AQ28" s="498"/>
      <c r="AR28" s="537"/>
      <c r="AS28" s="497" t="s">
        <v>170</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2060000</v>
      </c>
      <c r="BO28" s="410"/>
      <c r="BP28" s="410"/>
      <c r="BQ28" s="410"/>
      <c r="BR28" s="410"/>
      <c r="BS28" s="410"/>
      <c r="BT28" s="410"/>
      <c r="BU28" s="411"/>
      <c r="BV28" s="409">
        <v>2050000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15</v>
      </c>
      <c r="M29" s="498"/>
      <c r="N29" s="498"/>
      <c r="O29" s="498"/>
      <c r="P29" s="537"/>
      <c r="Q29" s="497">
        <v>3520</v>
      </c>
      <c r="R29" s="498"/>
      <c r="S29" s="498"/>
      <c r="T29" s="498"/>
      <c r="U29" s="498"/>
      <c r="V29" s="537"/>
      <c r="W29" s="597"/>
      <c r="X29" s="598"/>
      <c r="Y29" s="599"/>
      <c r="Z29" s="496" t="s">
        <v>180</v>
      </c>
      <c r="AA29" s="476"/>
      <c r="AB29" s="476"/>
      <c r="AC29" s="476"/>
      <c r="AD29" s="476"/>
      <c r="AE29" s="476"/>
      <c r="AF29" s="476"/>
      <c r="AG29" s="477"/>
      <c r="AH29" s="497">
        <v>300</v>
      </c>
      <c r="AI29" s="498"/>
      <c r="AJ29" s="498"/>
      <c r="AK29" s="498"/>
      <c r="AL29" s="537"/>
      <c r="AM29" s="497">
        <v>923240</v>
      </c>
      <c r="AN29" s="498"/>
      <c r="AO29" s="498"/>
      <c r="AP29" s="498"/>
      <c r="AQ29" s="498"/>
      <c r="AR29" s="537"/>
      <c r="AS29" s="497">
        <v>3077</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1843000</v>
      </c>
      <c r="BO29" s="447"/>
      <c r="BP29" s="447"/>
      <c r="BQ29" s="447"/>
      <c r="BR29" s="447"/>
      <c r="BS29" s="447"/>
      <c r="BT29" s="447"/>
      <c r="BU29" s="448"/>
      <c r="BV29" s="446">
        <v>1793000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3924468</v>
      </c>
      <c r="BO30" s="620"/>
      <c r="BP30" s="620"/>
      <c r="BQ30" s="620"/>
      <c r="BR30" s="620"/>
      <c r="BS30" s="620"/>
      <c r="BT30" s="620"/>
      <c r="BU30" s="621"/>
      <c r="BV30" s="619">
        <v>4407881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193</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IF('各会計、関係団体の財政状況及び健全化判断比率'!B33="","",'各会計、関係団体の財政状況及び健全化判断比率'!B33)</f>
        <v>新宮市立医療センター病院事業会計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IF('各会計、関係団体の財政状況及び健全化判断比率'!B35="","",'各会計、関係団体の財政状況及び健全化判断比率'!B35)</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和歌山県市町村総合事務組合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(財)新宮徐福協会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住宅資金貸付事業特別会計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IF('各会計、関係団体の財政状況及び健全化判断比率'!B34="","",'各会計、関係団体の財政状況及び健全化判断比率'!B34)</f>
        <v>水道事業会計</v>
      </c>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IF('各会計、関係団体の財政状況及び健全化判断比率'!B36="","",'各会計、関係団体の財政状況及び健全化判断比率'!B36)</f>
        <v>と畜場特別会計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紀南学園事務組合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(財)新熊野体験研修協会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土地取得特別会計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紀南環境衛生施設事務組合</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(財)佐藤春夫記念会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蜂伏団地共同汚水処理施設事業特別会計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東牟婁郡新宮市老人福祉施設事務組合（普通会計）</v>
      </c>
      <c r="BZ37" s="633"/>
      <c r="CA37" s="633"/>
      <c r="CB37" s="633"/>
      <c r="CC37" s="633"/>
      <c r="CD37" s="633"/>
      <c r="CE37" s="633"/>
      <c r="CF37" s="633"/>
      <c r="CG37" s="633"/>
      <c r="CH37" s="633"/>
      <c r="CI37" s="633"/>
      <c r="CJ37" s="633"/>
      <c r="CK37" s="633"/>
      <c r="CL37" s="633"/>
      <c r="CM37" s="633"/>
      <c r="CN37" s="193"/>
      <c r="CO37" s="632">
        <f t="shared" si="3"/>
        <v>27</v>
      </c>
      <c r="CP37" s="632"/>
      <c r="CQ37" s="633" t="str">
        <f>IF('各会計、関係団体の財政状況及び健全化判断比率'!BS10="","",'各会計、関係団体の財政状況及び健全化判断比率'!BS10)</f>
        <v>新宮港埠頭(株)</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9</v>
      </c>
      <c r="V38" s="632"/>
      <c r="W38" s="633" t="str">
        <f>IF('各会計、関係団体の財政状況及び健全化判断比率'!B32="","",'各会計、関係団体の財政状況及び健全化判断比率'!B32)</f>
        <v>駐車場事業特別会計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東牟婁郡新宮市老人福祉施設事務組合（公営企業会計）</v>
      </c>
      <c r="BZ38" s="633"/>
      <c r="CA38" s="633"/>
      <c r="CB38" s="633"/>
      <c r="CC38" s="633"/>
      <c r="CD38" s="633"/>
      <c r="CE38" s="633"/>
      <c r="CF38" s="633"/>
      <c r="CG38" s="633"/>
      <c r="CH38" s="633"/>
      <c r="CI38" s="633"/>
      <c r="CJ38" s="633"/>
      <c r="CK38" s="633"/>
      <c r="CL38" s="633"/>
      <c r="CM38" s="633"/>
      <c r="CN38" s="193"/>
      <c r="CO38" s="632">
        <f t="shared" si="3"/>
        <v>28</v>
      </c>
      <c r="CP38" s="632"/>
      <c r="CQ38" s="633" t="str">
        <f>IF('各会計、関係団体の財政状況及び健全化判断比率'!BS11="","",'各会計、関係団体の財政状況及び健全化判断比率'!BS11)</f>
        <v>(株)紀南ヘリポート</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新宮周辺広域市町村圏事務組合（普通会計）</v>
      </c>
      <c r="BZ39" s="633"/>
      <c r="CA39" s="633"/>
      <c r="CB39" s="633"/>
      <c r="CC39" s="633"/>
      <c r="CD39" s="633"/>
      <c r="CE39" s="633"/>
      <c r="CF39" s="633"/>
      <c r="CG39" s="633"/>
      <c r="CH39" s="633"/>
      <c r="CI39" s="633"/>
      <c r="CJ39" s="633"/>
      <c r="CK39" s="633"/>
      <c r="CL39" s="633"/>
      <c r="CM39" s="633"/>
      <c r="CN39" s="193"/>
      <c r="CO39" s="632">
        <f t="shared" si="3"/>
        <v>29</v>
      </c>
      <c r="CP39" s="632"/>
      <c r="CQ39" s="633" t="str">
        <f>IF('各会計、関係団体の財政状況及び健全化判断比率'!BS12="","",'各会計、関係団体の財政状況及び健全化判断比率'!BS12)</f>
        <v>(財)熊野川町ふれあい公社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新宮周辺広域市町村圏事務組合（公営企業会計）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和歌山県地方税回収機構</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和歌山県後期高齢者医療広域連合（普通会計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23</v>
      </c>
      <c r="BX43" s="632"/>
      <c r="BY43" s="633" t="str">
        <f>IF('各会計、関係団体の財政状況及び健全化判断比率'!B77="","",'各会計、関係団体の財政状況及び健全化判断比率'!B77)</f>
        <v>和歌山県後期高齢者医療広域連合（特別会計）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bW2xisY25sxIpa6pkLoktD+mzRTtecVbluWDHGUSks0BBjIUpfx7v8/a4jpczrCIYvSjU0KmuZTa4ldySW66w==" saltValue="PkRv1vH1Tq45C4iMunU9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M16" sqref="AM16:AT1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23" t="s">
        <v>573</v>
      </c>
      <c r="D34" s="1223"/>
      <c r="E34" s="1224"/>
      <c r="F34" s="32">
        <v>30.2</v>
      </c>
      <c r="G34" s="33">
        <v>29.48</v>
      </c>
      <c r="H34" s="33">
        <v>27.31</v>
      </c>
      <c r="I34" s="33">
        <v>27.57</v>
      </c>
      <c r="J34" s="34">
        <v>24.38</v>
      </c>
      <c r="K34" s="22"/>
      <c r="L34" s="22"/>
      <c r="M34" s="22"/>
      <c r="N34" s="22"/>
      <c r="O34" s="22"/>
      <c r="P34" s="22"/>
    </row>
    <row r="35" spans="1:16" ht="39" customHeight="1" x14ac:dyDescent="0.15">
      <c r="A35" s="22"/>
      <c r="B35" s="35"/>
      <c r="C35" s="1217" t="s">
        <v>574</v>
      </c>
      <c r="D35" s="1218"/>
      <c r="E35" s="1219"/>
      <c r="F35" s="36">
        <v>5.41</v>
      </c>
      <c r="G35" s="37">
        <v>6.46</v>
      </c>
      <c r="H35" s="37">
        <v>7.88</v>
      </c>
      <c r="I35" s="37">
        <v>8.07</v>
      </c>
      <c r="J35" s="38">
        <v>8.33</v>
      </c>
      <c r="K35" s="22"/>
      <c r="L35" s="22"/>
      <c r="M35" s="22"/>
      <c r="N35" s="22"/>
      <c r="O35" s="22"/>
      <c r="P35" s="22"/>
    </row>
    <row r="36" spans="1:16" ht="39" customHeight="1" x14ac:dyDescent="0.15">
      <c r="A36" s="22"/>
      <c r="B36" s="35"/>
      <c r="C36" s="1217" t="s">
        <v>575</v>
      </c>
      <c r="D36" s="1218"/>
      <c r="E36" s="1219"/>
      <c r="F36" s="36">
        <v>10.119999999999999</v>
      </c>
      <c r="G36" s="37">
        <v>8.69</v>
      </c>
      <c r="H36" s="37">
        <v>9.75</v>
      </c>
      <c r="I36" s="37">
        <v>6.24</v>
      </c>
      <c r="J36" s="38">
        <v>7.76</v>
      </c>
      <c r="K36" s="22"/>
      <c r="L36" s="22"/>
      <c r="M36" s="22"/>
      <c r="N36" s="22"/>
      <c r="O36" s="22"/>
      <c r="P36" s="22"/>
    </row>
    <row r="37" spans="1:16" ht="39" customHeight="1" x14ac:dyDescent="0.15">
      <c r="A37" s="22"/>
      <c r="B37" s="35"/>
      <c r="C37" s="1217" t="s">
        <v>576</v>
      </c>
      <c r="D37" s="1218"/>
      <c r="E37" s="1219"/>
      <c r="F37" s="36">
        <v>0.09</v>
      </c>
      <c r="G37" s="37">
        <v>0.66</v>
      </c>
      <c r="H37" s="37">
        <v>1.05</v>
      </c>
      <c r="I37" s="37">
        <v>1.83</v>
      </c>
      <c r="J37" s="38">
        <v>2.8</v>
      </c>
      <c r="K37" s="22"/>
      <c r="L37" s="22"/>
      <c r="M37" s="22"/>
      <c r="N37" s="22"/>
      <c r="O37" s="22"/>
      <c r="P37" s="22"/>
    </row>
    <row r="38" spans="1:16" ht="39" customHeight="1" x14ac:dyDescent="0.15">
      <c r="A38" s="22"/>
      <c r="B38" s="35"/>
      <c r="C38" s="1217" t="s">
        <v>577</v>
      </c>
      <c r="D38" s="1218"/>
      <c r="E38" s="1219"/>
      <c r="F38" s="36">
        <v>0.08</v>
      </c>
      <c r="G38" s="37">
        <v>0.8</v>
      </c>
      <c r="H38" s="37">
        <v>0.42</v>
      </c>
      <c r="I38" s="37">
        <v>1.77</v>
      </c>
      <c r="J38" s="38">
        <v>1.32</v>
      </c>
      <c r="K38" s="22"/>
      <c r="L38" s="22"/>
      <c r="M38" s="22"/>
      <c r="N38" s="22"/>
      <c r="O38" s="22"/>
      <c r="P38" s="22"/>
    </row>
    <row r="39" spans="1:16" ht="39" customHeight="1" x14ac:dyDescent="0.15">
      <c r="A39" s="22"/>
      <c r="B39" s="35"/>
      <c r="C39" s="1217" t="s">
        <v>578</v>
      </c>
      <c r="D39" s="1218"/>
      <c r="E39" s="1219"/>
      <c r="F39" s="36">
        <v>0.1</v>
      </c>
      <c r="G39" s="37">
        <v>0.22</v>
      </c>
      <c r="H39" s="37">
        <v>0.28000000000000003</v>
      </c>
      <c r="I39" s="37">
        <v>0.3</v>
      </c>
      <c r="J39" s="38">
        <v>0.44</v>
      </c>
      <c r="K39" s="22"/>
      <c r="L39" s="22"/>
      <c r="M39" s="22"/>
      <c r="N39" s="22"/>
      <c r="O39" s="22"/>
      <c r="P39" s="22"/>
    </row>
    <row r="40" spans="1:16" ht="39" customHeight="1" x14ac:dyDescent="0.15">
      <c r="A40" s="22"/>
      <c r="B40" s="35"/>
      <c r="C40" s="1217" t="s">
        <v>579</v>
      </c>
      <c r="D40" s="1218"/>
      <c r="E40" s="1219"/>
      <c r="F40" s="36">
        <v>0</v>
      </c>
      <c r="G40" s="37">
        <v>0</v>
      </c>
      <c r="H40" s="37">
        <v>0</v>
      </c>
      <c r="I40" s="37">
        <v>0</v>
      </c>
      <c r="J40" s="38">
        <v>0.13</v>
      </c>
      <c r="K40" s="22"/>
      <c r="L40" s="22"/>
      <c r="M40" s="22"/>
      <c r="N40" s="22"/>
      <c r="O40" s="22"/>
      <c r="P40" s="22"/>
    </row>
    <row r="41" spans="1:16" ht="39" customHeight="1" x14ac:dyDescent="0.15">
      <c r="A41" s="22"/>
      <c r="B41" s="35"/>
      <c r="C41" s="1217" t="s">
        <v>580</v>
      </c>
      <c r="D41" s="1218"/>
      <c r="E41" s="1219"/>
      <c r="F41" s="36">
        <v>7.0000000000000007E-2</v>
      </c>
      <c r="G41" s="37">
        <v>7.0000000000000007E-2</v>
      </c>
      <c r="H41" s="37">
        <v>0.08</v>
      </c>
      <c r="I41" s="37">
        <v>7.0000000000000007E-2</v>
      </c>
      <c r="J41" s="38">
        <v>0.06</v>
      </c>
      <c r="K41" s="22"/>
      <c r="L41" s="22"/>
      <c r="M41" s="22"/>
      <c r="N41" s="22"/>
      <c r="O41" s="22"/>
      <c r="P41" s="22"/>
    </row>
    <row r="42" spans="1:16" ht="39" customHeight="1" x14ac:dyDescent="0.15">
      <c r="A42" s="22"/>
      <c r="B42" s="39"/>
      <c r="C42" s="1217" t="s">
        <v>581</v>
      </c>
      <c r="D42" s="1218"/>
      <c r="E42" s="1219"/>
      <c r="F42" s="36" t="s">
        <v>523</v>
      </c>
      <c r="G42" s="37" t="s">
        <v>523</v>
      </c>
      <c r="H42" s="37" t="s">
        <v>523</v>
      </c>
      <c r="I42" s="37" t="s">
        <v>523</v>
      </c>
      <c r="J42" s="38" t="s">
        <v>523</v>
      </c>
      <c r="K42" s="22"/>
      <c r="L42" s="22"/>
      <c r="M42" s="22"/>
      <c r="N42" s="22"/>
      <c r="O42" s="22"/>
      <c r="P42" s="22"/>
    </row>
    <row r="43" spans="1:16" ht="39" customHeight="1" thickBot="1" x14ac:dyDescent="0.2">
      <c r="A43" s="22"/>
      <c r="B43" s="40"/>
      <c r="C43" s="1220" t="s">
        <v>582</v>
      </c>
      <c r="D43" s="1221"/>
      <c r="E43" s="1222"/>
      <c r="F43" s="41">
        <v>0.23</v>
      </c>
      <c r="G43" s="42">
        <v>7.0000000000000007E-2</v>
      </c>
      <c r="H43" s="42">
        <v>0.09</v>
      </c>
      <c r="I43" s="42">
        <v>0.06</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XMYjdpUceEvG1W6Z3mkjpjMMOCvzmNbm9gYYxi8aBI+a5bsT9ZRn0kRMoGYFtxOLNxCaAc7G3x2muaUmPiSnA==" saltValue="HH8ZNJJ5QkoM97Yn8Rtx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55" zoomScaleNormal="55" zoomScaleSheetLayoutView="55" workbookViewId="0">
      <selection activeCell="AM16" sqref="AM16:AT1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3" t="s">
        <v>10</v>
      </c>
      <c r="C45" s="1234"/>
      <c r="D45" s="58"/>
      <c r="E45" s="1239" t="s">
        <v>11</v>
      </c>
      <c r="F45" s="1239"/>
      <c r="G45" s="1239"/>
      <c r="H45" s="1239"/>
      <c r="I45" s="1239"/>
      <c r="J45" s="1240"/>
      <c r="K45" s="59">
        <v>2267</v>
      </c>
      <c r="L45" s="60">
        <v>2342</v>
      </c>
      <c r="M45" s="60">
        <v>2435</v>
      </c>
      <c r="N45" s="60">
        <v>2725</v>
      </c>
      <c r="O45" s="61">
        <v>2604</v>
      </c>
      <c r="P45" s="48"/>
      <c r="Q45" s="48"/>
      <c r="R45" s="48"/>
      <c r="S45" s="48"/>
      <c r="T45" s="48"/>
      <c r="U45" s="48"/>
    </row>
    <row r="46" spans="1:21" ht="30.75" customHeight="1" x14ac:dyDescent="0.15">
      <c r="A46" s="48"/>
      <c r="B46" s="1235"/>
      <c r="C46" s="1236"/>
      <c r="D46" s="62"/>
      <c r="E46" s="1227" t="s">
        <v>12</v>
      </c>
      <c r="F46" s="1227"/>
      <c r="G46" s="1227"/>
      <c r="H46" s="1227"/>
      <c r="I46" s="1227"/>
      <c r="J46" s="1228"/>
      <c r="K46" s="63" t="s">
        <v>523</v>
      </c>
      <c r="L46" s="64" t="s">
        <v>523</v>
      </c>
      <c r="M46" s="64" t="s">
        <v>523</v>
      </c>
      <c r="N46" s="64" t="s">
        <v>523</v>
      </c>
      <c r="O46" s="65" t="s">
        <v>523</v>
      </c>
      <c r="P46" s="48"/>
      <c r="Q46" s="48"/>
      <c r="R46" s="48"/>
      <c r="S46" s="48"/>
      <c r="T46" s="48"/>
      <c r="U46" s="48"/>
    </row>
    <row r="47" spans="1:21" ht="30.75" customHeight="1" x14ac:dyDescent="0.15">
      <c r="A47" s="48"/>
      <c r="B47" s="1235"/>
      <c r="C47" s="1236"/>
      <c r="D47" s="62"/>
      <c r="E47" s="1227" t="s">
        <v>13</v>
      </c>
      <c r="F47" s="1227"/>
      <c r="G47" s="1227"/>
      <c r="H47" s="1227"/>
      <c r="I47" s="1227"/>
      <c r="J47" s="1228"/>
      <c r="K47" s="63" t="s">
        <v>523</v>
      </c>
      <c r="L47" s="64" t="s">
        <v>523</v>
      </c>
      <c r="M47" s="64" t="s">
        <v>523</v>
      </c>
      <c r="N47" s="64" t="s">
        <v>523</v>
      </c>
      <c r="O47" s="65" t="s">
        <v>523</v>
      </c>
      <c r="P47" s="48"/>
      <c r="Q47" s="48"/>
      <c r="R47" s="48"/>
      <c r="S47" s="48"/>
      <c r="T47" s="48"/>
      <c r="U47" s="48"/>
    </row>
    <row r="48" spans="1:21" ht="30.75" customHeight="1" x14ac:dyDescent="0.15">
      <c r="A48" s="48"/>
      <c r="B48" s="1235"/>
      <c r="C48" s="1236"/>
      <c r="D48" s="62"/>
      <c r="E48" s="1227" t="s">
        <v>14</v>
      </c>
      <c r="F48" s="1227"/>
      <c r="G48" s="1227"/>
      <c r="H48" s="1227"/>
      <c r="I48" s="1227"/>
      <c r="J48" s="1228"/>
      <c r="K48" s="63">
        <v>501</v>
      </c>
      <c r="L48" s="64">
        <v>495</v>
      </c>
      <c r="M48" s="64">
        <v>490</v>
      </c>
      <c r="N48" s="64">
        <v>535</v>
      </c>
      <c r="O48" s="65">
        <v>600</v>
      </c>
      <c r="P48" s="48"/>
      <c r="Q48" s="48"/>
      <c r="R48" s="48"/>
      <c r="S48" s="48"/>
      <c r="T48" s="48"/>
      <c r="U48" s="48"/>
    </row>
    <row r="49" spans="1:21" ht="30.75" customHeight="1" x14ac:dyDescent="0.15">
      <c r="A49" s="48"/>
      <c r="B49" s="1235"/>
      <c r="C49" s="1236"/>
      <c r="D49" s="62"/>
      <c r="E49" s="1227" t="s">
        <v>15</v>
      </c>
      <c r="F49" s="1227"/>
      <c r="G49" s="1227"/>
      <c r="H49" s="1227"/>
      <c r="I49" s="1227"/>
      <c r="J49" s="1228"/>
      <c r="K49" s="63" t="s">
        <v>523</v>
      </c>
      <c r="L49" s="64" t="s">
        <v>523</v>
      </c>
      <c r="M49" s="64" t="s">
        <v>523</v>
      </c>
      <c r="N49" s="64" t="s">
        <v>523</v>
      </c>
      <c r="O49" s="65" t="s">
        <v>523</v>
      </c>
      <c r="P49" s="48"/>
      <c r="Q49" s="48"/>
      <c r="R49" s="48"/>
      <c r="S49" s="48"/>
      <c r="T49" s="48"/>
      <c r="U49" s="48"/>
    </row>
    <row r="50" spans="1:21" ht="30.75" customHeight="1" x14ac:dyDescent="0.15">
      <c r="A50" s="48"/>
      <c r="B50" s="1235"/>
      <c r="C50" s="1236"/>
      <c r="D50" s="62"/>
      <c r="E50" s="1227" t="s">
        <v>16</v>
      </c>
      <c r="F50" s="1227"/>
      <c r="G50" s="1227"/>
      <c r="H50" s="1227"/>
      <c r="I50" s="1227"/>
      <c r="J50" s="1228"/>
      <c r="K50" s="63" t="s">
        <v>523</v>
      </c>
      <c r="L50" s="64" t="s">
        <v>523</v>
      </c>
      <c r="M50" s="64" t="s">
        <v>523</v>
      </c>
      <c r="N50" s="64" t="s">
        <v>523</v>
      </c>
      <c r="O50" s="65" t="s">
        <v>523</v>
      </c>
      <c r="P50" s="48"/>
      <c r="Q50" s="48"/>
      <c r="R50" s="48"/>
      <c r="S50" s="48"/>
      <c r="T50" s="48"/>
      <c r="U50" s="48"/>
    </row>
    <row r="51" spans="1:21" ht="30.75" customHeight="1" x14ac:dyDescent="0.15">
      <c r="A51" s="48"/>
      <c r="B51" s="1237"/>
      <c r="C51" s="1238"/>
      <c r="D51" s="66"/>
      <c r="E51" s="1227" t="s">
        <v>17</v>
      </c>
      <c r="F51" s="1227"/>
      <c r="G51" s="1227"/>
      <c r="H51" s="1227"/>
      <c r="I51" s="1227"/>
      <c r="J51" s="1228"/>
      <c r="K51" s="63" t="s">
        <v>523</v>
      </c>
      <c r="L51" s="64" t="s">
        <v>523</v>
      </c>
      <c r="M51" s="64" t="s">
        <v>523</v>
      </c>
      <c r="N51" s="64">
        <v>0</v>
      </c>
      <c r="O51" s="65">
        <v>0</v>
      </c>
      <c r="P51" s="48"/>
      <c r="Q51" s="48"/>
      <c r="R51" s="48"/>
      <c r="S51" s="48"/>
      <c r="T51" s="48"/>
      <c r="U51" s="48"/>
    </row>
    <row r="52" spans="1:21" ht="30.75" customHeight="1" x14ac:dyDescent="0.15">
      <c r="A52" s="48"/>
      <c r="B52" s="1225" t="s">
        <v>18</v>
      </c>
      <c r="C52" s="1226"/>
      <c r="D52" s="66"/>
      <c r="E52" s="1227" t="s">
        <v>19</v>
      </c>
      <c r="F52" s="1227"/>
      <c r="G52" s="1227"/>
      <c r="H52" s="1227"/>
      <c r="I52" s="1227"/>
      <c r="J52" s="1228"/>
      <c r="K52" s="63">
        <v>1596</v>
      </c>
      <c r="L52" s="64">
        <v>1678</v>
      </c>
      <c r="M52" s="64">
        <v>1723</v>
      </c>
      <c r="N52" s="64">
        <v>1980</v>
      </c>
      <c r="O52" s="65">
        <v>2010</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1172</v>
      </c>
      <c r="L53" s="69">
        <v>1159</v>
      </c>
      <c r="M53" s="69">
        <v>1202</v>
      </c>
      <c r="N53" s="69">
        <v>1280</v>
      </c>
      <c r="O53" s="70">
        <v>1194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JKr4NH0T9tukSVcyxyhidIhSP2BjQktoH2xZhep2w+ND//pBMnaEH7oLdQoib3cgNxqbfRfuMm9FdFRnPIqQ==" saltValue="io4bMGAnJcJQbk1oYHA8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60" zoomScaleNormal="60" zoomScaleSheetLayoutView="100" workbookViewId="0">
      <selection activeCell="AM16" sqref="AM16:AT1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566</v>
      </c>
      <c r="J40" s="79" t="s">
        <v>567</v>
      </c>
      <c r="K40" s="79" t="s">
        <v>568</v>
      </c>
      <c r="L40" s="79" t="s">
        <v>569</v>
      </c>
      <c r="M40" s="80" t="s">
        <v>570</v>
      </c>
    </row>
    <row r="41" spans="2:13" ht="27.75" customHeight="1" x14ac:dyDescent="0.15">
      <c r="B41" s="1241" t="s">
        <v>23</v>
      </c>
      <c r="C41" s="1242"/>
      <c r="D41" s="81"/>
      <c r="E41" s="1247" t="s">
        <v>24</v>
      </c>
      <c r="F41" s="1247"/>
      <c r="G41" s="1247"/>
      <c r="H41" s="1248"/>
      <c r="I41" s="82">
        <v>24563</v>
      </c>
      <c r="J41" s="83">
        <v>24692</v>
      </c>
      <c r="K41" s="83">
        <v>25383</v>
      </c>
      <c r="L41" s="83">
        <v>26433</v>
      </c>
      <c r="M41" s="84">
        <v>25482</v>
      </c>
    </row>
    <row r="42" spans="2:13" ht="27.75" customHeight="1" x14ac:dyDescent="0.15">
      <c r="B42" s="1243"/>
      <c r="C42" s="1244"/>
      <c r="D42" s="85"/>
      <c r="E42" s="1249" t="s">
        <v>25</v>
      </c>
      <c r="F42" s="1249"/>
      <c r="G42" s="1249"/>
      <c r="H42" s="1250"/>
      <c r="I42" s="86" t="s">
        <v>523</v>
      </c>
      <c r="J42" s="87" t="s">
        <v>523</v>
      </c>
      <c r="K42" s="87" t="s">
        <v>523</v>
      </c>
      <c r="L42" s="87" t="s">
        <v>523</v>
      </c>
      <c r="M42" s="88" t="s">
        <v>523</v>
      </c>
    </row>
    <row r="43" spans="2:13" ht="27.75" customHeight="1" x14ac:dyDescent="0.15">
      <c r="B43" s="1243"/>
      <c r="C43" s="1244"/>
      <c r="D43" s="85"/>
      <c r="E43" s="1249" t="s">
        <v>26</v>
      </c>
      <c r="F43" s="1249"/>
      <c r="G43" s="1249"/>
      <c r="H43" s="1250"/>
      <c r="I43" s="86">
        <v>6121</v>
      </c>
      <c r="J43" s="87">
        <v>5965</v>
      </c>
      <c r="K43" s="87">
        <v>5810</v>
      </c>
      <c r="L43" s="87">
        <v>5414</v>
      </c>
      <c r="M43" s="88">
        <v>4937</v>
      </c>
    </row>
    <row r="44" spans="2:13" ht="27.75" customHeight="1" x14ac:dyDescent="0.15">
      <c r="B44" s="1243"/>
      <c r="C44" s="1244"/>
      <c r="D44" s="85"/>
      <c r="E44" s="1249" t="s">
        <v>27</v>
      </c>
      <c r="F44" s="1249"/>
      <c r="G44" s="1249"/>
      <c r="H44" s="1250"/>
      <c r="I44" s="86">
        <v>222</v>
      </c>
      <c r="J44" s="87">
        <v>222</v>
      </c>
      <c r="K44" s="87">
        <v>222</v>
      </c>
      <c r="L44" s="87">
        <v>222</v>
      </c>
      <c r="M44" s="88">
        <v>222</v>
      </c>
    </row>
    <row r="45" spans="2:13" ht="27.75" customHeight="1" x14ac:dyDescent="0.15">
      <c r="B45" s="1243"/>
      <c r="C45" s="1244"/>
      <c r="D45" s="85"/>
      <c r="E45" s="1249" t="s">
        <v>28</v>
      </c>
      <c r="F45" s="1249"/>
      <c r="G45" s="1249"/>
      <c r="H45" s="1250"/>
      <c r="I45" s="86">
        <v>3099</v>
      </c>
      <c r="J45" s="87">
        <v>2684</v>
      </c>
      <c r="K45" s="87">
        <v>2762</v>
      </c>
      <c r="L45" s="87">
        <v>2585</v>
      </c>
      <c r="M45" s="88">
        <v>2462</v>
      </c>
    </row>
    <row r="46" spans="2:13" ht="27.75" customHeight="1" x14ac:dyDescent="0.15">
      <c r="B46" s="1243"/>
      <c r="C46" s="1244"/>
      <c r="D46" s="89"/>
      <c r="E46" s="1249" t="s">
        <v>29</v>
      </c>
      <c r="F46" s="1249"/>
      <c r="G46" s="1249"/>
      <c r="H46" s="1250"/>
      <c r="I46" s="86" t="s">
        <v>523</v>
      </c>
      <c r="J46" s="87" t="s">
        <v>523</v>
      </c>
      <c r="K46" s="87" t="s">
        <v>523</v>
      </c>
      <c r="L46" s="87" t="s">
        <v>523</v>
      </c>
      <c r="M46" s="88" t="s">
        <v>523</v>
      </c>
    </row>
    <row r="47" spans="2:13" ht="27.75" customHeight="1" x14ac:dyDescent="0.15">
      <c r="B47" s="1243"/>
      <c r="C47" s="1244"/>
      <c r="D47" s="90"/>
      <c r="E47" s="1251" t="s">
        <v>30</v>
      </c>
      <c r="F47" s="1252"/>
      <c r="G47" s="1252"/>
      <c r="H47" s="1253"/>
      <c r="I47" s="86" t="s">
        <v>523</v>
      </c>
      <c r="J47" s="87" t="s">
        <v>523</v>
      </c>
      <c r="K47" s="87" t="s">
        <v>523</v>
      </c>
      <c r="L47" s="87" t="s">
        <v>523</v>
      </c>
      <c r="M47" s="88" t="s">
        <v>523</v>
      </c>
    </row>
    <row r="48" spans="2:13" ht="27.75" customHeight="1" x14ac:dyDescent="0.15">
      <c r="B48" s="1243"/>
      <c r="C48" s="1244"/>
      <c r="D48" s="85"/>
      <c r="E48" s="1249" t="s">
        <v>31</v>
      </c>
      <c r="F48" s="1249"/>
      <c r="G48" s="1249"/>
      <c r="H48" s="1250"/>
      <c r="I48" s="86" t="s">
        <v>523</v>
      </c>
      <c r="J48" s="87" t="s">
        <v>523</v>
      </c>
      <c r="K48" s="87" t="s">
        <v>523</v>
      </c>
      <c r="L48" s="87" t="s">
        <v>523</v>
      </c>
      <c r="M48" s="88" t="s">
        <v>523</v>
      </c>
    </row>
    <row r="49" spans="2:13" ht="27.75" customHeight="1" x14ac:dyDescent="0.15">
      <c r="B49" s="1245"/>
      <c r="C49" s="1246"/>
      <c r="D49" s="85"/>
      <c r="E49" s="1249" t="s">
        <v>32</v>
      </c>
      <c r="F49" s="1249"/>
      <c r="G49" s="1249"/>
      <c r="H49" s="1250"/>
      <c r="I49" s="86" t="s">
        <v>523</v>
      </c>
      <c r="J49" s="87" t="s">
        <v>523</v>
      </c>
      <c r="K49" s="87" t="s">
        <v>523</v>
      </c>
      <c r="L49" s="87" t="s">
        <v>523</v>
      </c>
      <c r="M49" s="88" t="s">
        <v>523</v>
      </c>
    </row>
    <row r="50" spans="2:13" ht="27.75" customHeight="1" x14ac:dyDescent="0.15">
      <c r="B50" s="1254" t="s">
        <v>33</v>
      </c>
      <c r="C50" s="1255"/>
      <c r="D50" s="91"/>
      <c r="E50" s="1249" t="s">
        <v>34</v>
      </c>
      <c r="F50" s="1249"/>
      <c r="G50" s="1249"/>
      <c r="H50" s="1250"/>
      <c r="I50" s="86">
        <v>6119</v>
      </c>
      <c r="J50" s="87">
        <v>6599</v>
      </c>
      <c r="K50" s="87">
        <v>7181</v>
      </c>
      <c r="L50" s="87">
        <v>7239</v>
      </c>
      <c r="M50" s="88">
        <v>6810</v>
      </c>
    </row>
    <row r="51" spans="2:13" ht="27.75" customHeight="1" x14ac:dyDescent="0.15">
      <c r="B51" s="1243"/>
      <c r="C51" s="1244"/>
      <c r="D51" s="85"/>
      <c r="E51" s="1249" t="s">
        <v>35</v>
      </c>
      <c r="F51" s="1249"/>
      <c r="G51" s="1249"/>
      <c r="H51" s="1250"/>
      <c r="I51" s="86">
        <v>1413</v>
      </c>
      <c r="J51" s="87">
        <v>1440</v>
      </c>
      <c r="K51" s="87">
        <v>1204</v>
      </c>
      <c r="L51" s="87">
        <v>1207</v>
      </c>
      <c r="M51" s="88">
        <v>1129</v>
      </c>
    </row>
    <row r="52" spans="2:13" ht="27.75" customHeight="1" x14ac:dyDescent="0.15">
      <c r="B52" s="1245"/>
      <c r="C52" s="1246"/>
      <c r="D52" s="85"/>
      <c r="E52" s="1249" t="s">
        <v>36</v>
      </c>
      <c r="F52" s="1249"/>
      <c r="G52" s="1249"/>
      <c r="H52" s="1250"/>
      <c r="I52" s="86">
        <v>17748</v>
      </c>
      <c r="J52" s="87">
        <v>17785</v>
      </c>
      <c r="K52" s="87">
        <v>18666</v>
      </c>
      <c r="L52" s="87">
        <v>19656</v>
      </c>
      <c r="M52" s="88">
        <v>19305</v>
      </c>
    </row>
    <row r="53" spans="2:13" ht="27.75" customHeight="1" thickBot="1" x14ac:dyDescent="0.2">
      <c r="B53" s="1256" t="s">
        <v>37</v>
      </c>
      <c r="C53" s="1257"/>
      <c r="D53" s="92"/>
      <c r="E53" s="1258" t="s">
        <v>38</v>
      </c>
      <c r="F53" s="1258"/>
      <c r="G53" s="1258"/>
      <c r="H53" s="1259"/>
      <c r="I53" s="93">
        <v>8725</v>
      </c>
      <c r="J53" s="94">
        <v>7738</v>
      </c>
      <c r="K53" s="94">
        <v>7126</v>
      </c>
      <c r="L53" s="94">
        <v>6552</v>
      </c>
      <c r="M53" s="95">
        <v>5858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IiwYuic6HmJbyY4onxx+fzTKmULHpANt2NOlMLLVMOPoF6Clq2R0xR0BRyq2VWZXD4tTToBQUAFDJ7e6avzFg==" saltValue="RLuG3liA4z/1POs6Ruuo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41" zoomScale="70" zoomScaleNormal="70" zoomScaleSheetLayoutView="100" workbookViewId="0">
      <selection activeCell="AM16" sqref="AM16:AT1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568</v>
      </c>
      <c r="G54" s="104" t="s">
        <v>569</v>
      </c>
      <c r="H54" s="105" t="s">
        <v>570</v>
      </c>
    </row>
    <row r="55" spans="2:8" ht="52.5" customHeight="1" x14ac:dyDescent="0.15">
      <c r="B55" s="106"/>
      <c r="C55" s="1265" t="s">
        <v>41</v>
      </c>
      <c r="D55" s="1265"/>
      <c r="E55" s="1266"/>
      <c r="F55" s="107">
        <v>1780</v>
      </c>
      <c r="G55" s="107">
        <v>2050</v>
      </c>
      <c r="H55" s="108">
        <v>2060</v>
      </c>
    </row>
    <row r="56" spans="2:8" ht="52.5" customHeight="1" x14ac:dyDescent="0.15">
      <c r="B56" s="109"/>
      <c r="C56" s="1267" t="s">
        <v>42</v>
      </c>
      <c r="D56" s="1267"/>
      <c r="E56" s="1268"/>
      <c r="F56" s="110">
        <v>1643</v>
      </c>
      <c r="G56" s="110">
        <v>1793</v>
      </c>
      <c r="H56" s="111">
        <v>1843</v>
      </c>
    </row>
    <row r="57" spans="2:8" ht="53.25" customHeight="1" x14ac:dyDescent="0.15">
      <c r="B57" s="109"/>
      <c r="C57" s="1269" t="s">
        <v>43</v>
      </c>
      <c r="D57" s="1269"/>
      <c r="E57" s="1270"/>
      <c r="F57" s="112">
        <v>4793</v>
      </c>
      <c r="G57" s="112">
        <v>4408</v>
      </c>
      <c r="H57" s="113">
        <v>3924</v>
      </c>
    </row>
    <row r="58" spans="2:8" ht="45.75" customHeight="1" x14ac:dyDescent="0.15">
      <c r="B58" s="114"/>
      <c r="C58" s="1260" t="s">
        <v>604</v>
      </c>
      <c r="D58" s="1261"/>
      <c r="E58" s="1262"/>
      <c r="F58" s="115">
        <v>1154</v>
      </c>
      <c r="G58" s="115">
        <v>1113</v>
      </c>
      <c r="H58" s="116">
        <v>1112</v>
      </c>
    </row>
    <row r="59" spans="2:8" ht="45.75" customHeight="1" x14ac:dyDescent="0.15">
      <c r="B59" s="114"/>
      <c r="C59" s="1260" t="s">
        <v>605</v>
      </c>
      <c r="D59" s="1261"/>
      <c r="E59" s="1262"/>
      <c r="F59" s="115">
        <v>1060</v>
      </c>
      <c r="G59" s="115">
        <v>1070</v>
      </c>
      <c r="H59" s="116">
        <v>1110</v>
      </c>
    </row>
    <row r="60" spans="2:8" ht="45.75" customHeight="1" x14ac:dyDescent="0.15">
      <c r="B60" s="114"/>
      <c r="C60" s="1260" t="s">
        <v>607</v>
      </c>
      <c r="D60" s="1261"/>
      <c r="E60" s="1262"/>
      <c r="F60" s="115">
        <v>298</v>
      </c>
      <c r="G60" s="115">
        <v>298</v>
      </c>
      <c r="H60" s="116">
        <v>298</v>
      </c>
    </row>
    <row r="61" spans="2:8" ht="45.75" customHeight="1" x14ac:dyDescent="0.15">
      <c r="B61" s="114"/>
      <c r="C61" s="1260" t="s">
        <v>606</v>
      </c>
      <c r="D61" s="1261"/>
      <c r="E61" s="1262"/>
      <c r="F61" s="115">
        <v>324</v>
      </c>
      <c r="G61" s="115">
        <v>325</v>
      </c>
      <c r="H61" s="116">
        <v>275</v>
      </c>
    </row>
    <row r="62" spans="2:8" ht="45.75" customHeight="1" thickBot="1" x14ac:dyDescent="0.2">
      <c r="B62" s="117"/>
      <c r="C62" s="1260" t="s">
        <v>608</v>
      </c>
      <c r="D62" s="1261"/>
      <c r="E62" s="1262"/>
      <c r="F62" s="118">
        <v>251</v>
      </c>
      <c r="G62" s="118">
        <v>257</v>
      </c>
      <c r="H62" s="119">
        <v>263</v>
      </c>
    </row>
    <row r="63" spans="2:8" ht="52.5" customHeight="1" thickBot="1" x14ac:dyDescent="0.2">
      <c r="B63" s="120"/>
      <c r="C63" s="1263" t="s">
        <v>44</v>
      </c>
      <c r="D63" s="1263"/>
      <c r="E63" s="1264"/>
      <c r="F63" s="121">
        <v>8216</v>
      </c>
      <c r="G63" s="121">
        <v>8251</v>
      </c>
      <c r="H63" s="122">
        <v>7827</v>
      </c>
    </row>
    <row r="64" spans="2:8" ht="15" customHeight="1" x14ac:dyDescent="0.15"/>
    <row r="65" ht="0" hidden="1" customHeight="1" x14ac:dyDescent="0.15"/>
    <row r="66" ht="0" hidden="1" customHeight="1" x14ac:dyDescent="0.15"/>
  </sheetData>
  <sheetProtection algorithmName="SHA-512" hashValue="5YmgCCzoJ4a/wh+CQt73YCnJFNIUaZS5lwyZ0g0QxDrFaZvCoKgjMIV3xUDlYrcsxBB+mhXNLYmDwLkLvj17DQ==" saltValue="Xu5PtDrw90hu6DjFPrib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5" zoomScale="90" zoomScaleNormal="90" zoomScaleSheetLayoutView="55" workbookViewId="0">
      <selection activeCell="AI38" sqref="AI3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1" t="s">
        <v>620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374"/>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374"/>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374"/>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374"/>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612</v>
      </c>
    </row>
    <row r="50" spans="1:109" x14ac:dyDescent="0.15">
      <c r="B50" s="374"/>
      <c r="G50" s="1280"/>
      <c r="H50" s="1280"/>
      <c r="I50" s="1280"/>
      <c r="J50" s="1280"/>
      <c r="K50" s="384"/>
      <c r="L50" s="384"/>
      <c r="M50" s="385"/>
      <c r="N50" s="385"/>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566</v>
      </c>
      <c r="BQ50" s="1284"/>
      <c r="BR50" s="1284"/>
      <c r="BS50" s="1284"/>
      <c r="BT50" s="1284"/>
      <c r="BU50" s="1284"/>
      <c r="BV50" s="1284"/>
      <c r="BW50" s="1284"/>
      <c r="BX50" s="1284" t="s">
        <v>567</v>
      </c>
      <c r="BY50" s="1284"/>
      <c r="BZ50" s="1284"/>
      <c r="CA50" s="1284"/>
      <c r="CB50" s="1284"/>
      <c r="CC50" s="1284"/>
      <c r="CD50" s="1284"/>
      <c r="CE50" s="1284"/>
      <c r="CF50" s="1284" t="s">
        <v>568</v>
      </c>
      <c r="CG50" s="1284"/>
      <c r="CH50" s="1284"/>
      <c r="CI50" s="1284"/>
      <c r="CJ50" s="1284"/>
      <c r="CK50" s="1284"/>
      <c r="CL50" s="1284"/>
      <c r="CM50" s="1284"/>
      <c r="CN50" s="1284" t="s">
        <v>569</v>
      </c>
      <c r="CO50" s="1284"/>
      <c r="CP50" s="1284"/>
      <c r="CQ50" s="1284"/>
      <c r="CR50" s="1284"/>
      <c r="CS50" s="1284"/>
      <c r="CT50" s="1284"/>
      <c r="CU50" s="1284"/>
      <c r="CV50" s="1284" t="s">
        <v>570</v>
      </c>
      <c r="CW50" s="1284"/>
      <c r="CX50" s="1284"/>
      <c r="CY50" s="1284"/>
      <c r="CZ50" s="1284"/>
      <c r="DA50" s="1284"/>
      <c r="DB50" s="1284"/>
      <c r="DC50" s="1284"/>
    </row>
    <row r="51" spans="1:109" ht="13.5" customHeight="1" x14ac:dyDescent="0.15">
      <c r="B51" s="374"/>
      <c r="G51" s="1291"/>
      <c r="H51" s="1291"/>
      <c r="I51" s="1289"/>
      <c r="J51" s="1289"/>
      <c r="K51" s="1286"/>
      <c r="L51" s="1286"/>
      <c r="M51" s="1286"/>
      <c r="N51" s="1286"/>
      <c r="AM51" s="383"/>
      <c r="AN51" s="1287" t="s">
        <v>613</v>
      </c>
      <c r="AO51" s="1287"/>
      <c r="AP51" s="1287"/>
      <c r="AQ51" s="1287"/>
      <c r="AR51" s="1287"/>
      <c r="AS51" s="1287"/>
      <c r="AT51" s="1287"/>
      <c r="AU51" s="1287"/>
      <c r="AV51" s="1287"/>
      <c r="AW51" s="1287"/>
      <c r="AX51" s="1287"/>
      <c r="AY51" s="1287"/>
      <c r="AZ51" s="1287"/>
      <c r="BA51" s="1287"/>
      <c r="BB51" s="1287" t="s">
        <v>614</v>
      </c>
      <c r="BC51" s="1287"/>
      <c r="BD51" s="1287"/>
      <c r="BE51" s="1287"/>
      <c r="BF51" s="1287"/>
      <c r="BG51" s="1287"/>
      <c r="BH51" s="1287"/>
      <c r="BI51" s="1287"/>
      <c r="BJ51" s="1287"/>
      <c r="BK51" s="1287"/>
      <c r="BL51" s="1287"/>
      <c r="BM51" s="1287"/>
      <c r="BN51" s="1287"/>
      <c r="BO51" s="1287"/>
      <c r="BP51" s="1288"/>
      <c r="BQ51" s="1285"/>
      <c r="BR51" s="1285"/>
      <c r="BS51" s="1285"/>
      <c r="BT51" s="1285"/>
      <c r="BU51" s="1285"/>
      <c r="BV51" s="1285"/>
      <c r="BW51" s="1285"/>
      <c r="BX51" s="1288"/>
      <c r="BY51" s="1285"/>
      <c r="BZ51" s="1285"/>
      <c r="CA51" s="1285"/>
      <c r="CB51" s="1285"/>
      <c r="CC51" s="1285"/>
      <c r="CD51" s="1285"/>
      <c r="CE51" s="1285"/>
      <c r="CF51" s="1285">
        <v>91.5</v>
      </c>
      <c r="CG51" s="1285"/>
      <c r="CH51" s="1285"/>
      <c r="CI51" s="1285"/>
      <c r="CJ51" s="1285"/>
      <c r="CK51" s="1285"/>
      <c r="CL51" s="1285"/>
      <c r="CM51" s="1285"/>
      <c r="CN51" s="1285">
        <v>87.2</v>
      </c>
      <c r="CO51" s="1285"/>
      <c r="CP51" s="1285"/>
      <c r="CQ51" s="1285"/>
      <c r="CR51" s="1285"/>
      <c r="CS51" s="1285"/>
      <c r="CT51" s="1285"/>
      <c r="CU51" s="1285"/>
      <c r="CV51" s="1285">
        <v>78.599999999999994</v>
      </c>
      <c r="CW51" s="1285"/>
      <c r="CX51" s="1285"/>
      <c r="CY51" s="1285"/>
      <c r="CZ51" s="1285"/>
      <c r="DA51" s="1285"/>
      <c r="DB51" s="1285"/>
      <c r="DC51" s="1285"/>
    </row>
    <row r="52" spans="1:109" x14ac:dyDescent="0.15">
      <c r="B52" s="374"/>
      <c r="G52" s="1291"/>
      <c r="H52" s="1291"/>
      <c r="I52" s="1289"/>
      <c r="J52" s="1289"/>
      <c r="K52" s="1286"/>
      <c r="L52" s="1286"/>
      <c r="M52" s="1286"/>
      <c r="N52" s="1286"/>
      <c r="AM52" s="383"/>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x14ac:dyDescent="0.15">
      <c r="A53" s="382"/>
      <c r="B53" s="374"/>
      <c r="G53" s="1291"/>
      <c r="H53" s="1291"/>
      <c r="I53" s="1280"/>
      <c r="J53" s="1280"/>
      <c r="K53" s="1286"/>
      <c r="L53" s="1286"/>
      <c r="M53" s="1286"/>
      <c r="N53" s="1286"/>
      <c r="AM53" s="383"/>
      <c r="AN53" s="1287"/>
      <c r="AO53" s="1287"/>
      <c r="AP53" s="1287"/>
      <c r="AQ53" s="1287"/>
      <c r="AR53" s="1287"/>
      <c r="AS53" s="1287"/>
      <c r="AT53" s="1287"/>
      <c r="AU53" s="1287"/>
      <c r="AV53" s="1287"/>
      <c r="AW53" s="1287"/>
      <c r="AX53" s="1287"/>
      <c r="AY53" s="1287"/>
      <c r="AZ53" s="1287"/>
      <c r="BA53" s="1287"/>
      <c r="BB53" s="1287" t="s">
        <v>615</v>
      </c>
      <c r="BC53" s="1287"/>
      <c r="BD53" s="1287"/>
      <c r="BE53" s="1287"/>
      <c r="BF53" s="1287"/>
      <c r="BG53" s="1287"/>
      <c r="BH53" s="1287"/>
      <c r="BI53" s="1287"/>
      <c r="BJ53" s="1287"/>
      <c r="BK53" s="1287"/>
      <c r="BL53" s="1287"/>
      <c r="BM53" s="1287"/>
      <c r="BN53" s="1287"/>
      <c r="BO53" s="1287"/>
      <c r="BP53" s="1288"/>
      <c r="BQ53" s="1285"/>
      <c r="BR53" s="1285"/>
      <c r="BS53" s="1285"/>
      <c r="BT53" s="1285"/>
      <c r="BU53" s="1285"/>
      <c r="BV53" s="1285"/>
      <c r="BW53" s="1285"/>
      <c r="BX53" s="1288"/>
      <c r="BY53" s="1285"/>
      <c r="BZ53" s="1285"/>
      <c r="CA53" s="1285"/>
      <c r="CB53" s="1285"/>
      <c r="CC53" s="1285"/>
      <c r="CD53" s="1285"/>
      <c r="CE53" s="1285"/>
      <c r="CF53" s="1285">
        <v>67.599999999999994</v>
      </c>
      <c r="CG53" s="1285"/>
      <c r="CH53" s="1285"/>
      <c r="CI53" s="1285"/>
      <c r="CJ53" s="1285"/>
      <c r="CK53" s="1285"/>
      <c r="CL53" s="1285"/>
      <c r="CM53" s="1285"/>
      <c r="CN53" s="1285">
        <v>63.8</v>
      </c>
      <c r="CO53" s="1285"/>
      <c r="CP53" s="1285"/>
      <c r="CQ53" s="1285"/>
      <c r="CR53" s="1285"/>
      <c r="CS53" s="1285"/>
      <c r="CT53" s="1285"/>
      <c r="CU53" s="1285"/>
      <c r="CV53" s="1285">
        <v>66.099999999999994</v>
      </c>
      <c r="CW53" s="1285"/>
      <c r="CX53" s="1285"/>
      <c r="CY53" s="1285"/>
      <c r="CZ53" s="1285"/>
      <c r="DA53" s="1285"/>
      <c r="DB53" s="1285"/>
      <c r="DC53" s="1285"/>
    </row>
    <row r="54" spans="1:109" x14ac:dyDescent="0.15">
      <c r="A54" s="382"/>
      <c r="B54" s="374"/>
      <c r="G54" s="1291"/>
      <c r="H54" s="1291"/>
      <c r="I54" s="1280"/>
      <c r="J54" s="1280"/>
      <c r="K54" s="1286"/>
      <c r="L54" s="1286"/>
      <c r="M54" s="1286"/>
      <c r="N54" s="1286"/>
      <c r="AM54" s="383"/>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x14ac:dyDescent="0.15">
      <c r="A55" s="382"/>
      <c r="B55" s="374"/>
      <c r="G55" s="1280"/>
      <c r="H55" s="1280"/>
      <c r="I55" s="1280"/>
      <c r="J55" s="1280"/>
      <c r="K55" s="1286"/>
      <c r="L55" s="1286"/>
      <c r="M55" s="1286"/>
      <c r="N55" s="1286"/>
      <c r="AN55" s="1284" t="s">
        <v>616</v>
      </c>
      <c r="AO55" s="1284"/>
      <c r="AP55" s="1284"/>
      <c r="AQ55" s="1284"/>
      <c r="AR55" s="1284"/>
      <c r="AS55" s="1284"/>
      <c r="AT55" s="1284"/>
      <c r="AU55" s="1284"/>
      <c r="AV55" s="1284"/>
      <c r="AW55" s="1284"/>
      <c r="AX55" s="1284"/>
      <c r="AY55" s="1284"/>
      <c r="AZ55" s="1284"/>
      <c r="BA55" s="1284"/>
      <c r="BB55" s="1287" t="s">
        <v>617</v>
      </c>
      <c r="BC55" s="1287"/>
      <c r="BD55" s="1287"/>
      <c r="BE55" s="1287"/>
      <c r="BF55" s="1287"/>
      <c r="BG55" s="1287"/>
      <c r="BH55" s="1287"/>
      <c r="BI55" s="1287"/>
      <c r="BJ55" s="1287"/>
      <c r="BK55" s="1287"/>
      <c r="BL55" s="1287"/>
      <c r="BM55" s="1287"/>
      <c r="BN55" s="1287"/>
      <c r="BO55" s="1287"/>
      <c r="BP55" s="1288"/>
      <c r="BQ55" s="1285"/>
      <c r="BR55" s="1285"/>
      <c r="BS55" s="1285"/>
      <c r="BT55" s="1285"/>
      <c r="BU55" s="1285"/>
      <c r="BV55" s="1285"/>
      <c r="BW55" s="1285"/>
      <c r="BX55" s="1288"/>
      <c r="BY55" s="1285"/>
      <c r="BZ55" s="1285"/>
      <c r="CA55" s="1285"/>
      <c r="CB55" s="1285"/>
      <c r="CC55" s="1285"/>
      <c r="CD55" s="1285"/>
      <c r="CE55" s="1285"/>
      <c r="CF55" s="1285">
        <v>41.5</v>
      </c>
      <c r="CG55" s="1285"/>
      <c r="CH55" s="1285"/>
      <c r="CI55" s="1285"/>
      <c r="CJ55" s="1285"/>
      <c r="CK55" s="1285"/>
      <c r="CL55" s="1285"/>
      <c r="CM55" s="1285"/>
      <c r="CN55" s="1285">
        <v>36.6</v>
      </c>
      <c r="CO55" s="1285"/>
      <c r="CP55" s="1285"/>
      <c r="CQ55" s="1285"/>
      <c r="CR55" s="1285"/>
      <c r="CS55" s="1285"/>
      <c r="CT55" s="1285"/>
      <c r="CU55" s="1285"/>
      <c r="CV55" s="1285">
        <v>37.700000000000003</v>
      </c>
      <c r="CW55" s="1285"/>
      <c r="CX55" s="1285"/>
      <c r="CY55" s="1285"/>
      <c r="CZ55" s="1285"/>
      <c r="DA55" s="1285"/>
      <c r="DB55" s="1285"/>
      <c r="DC55" s="1285"/>
    </row>
    <row r="56" spans="1:109" x14ac:dyDescent="0.15">
      <c r="A56" s="382"/>
      <c r="B56" s="374"/>
      <c r="G56" s="1280"/>
      <c r="H56" s="1280"/>
      <c r="I56" s="1280"/>
      <c r="J56" s="1280"/>
      <c r="K56" s="1286"/>
      <c r="L56" s="1286"/>
      <c r="M56" s="1286"/>
      <c r="N56" s="1286"/>
      <c r="AN56" s="1284"/>
      <c r="AO56" s="1284"/>
      <c r="AP56" s="1284"/>
      <c r="AQ56" s="1284"/>
      <c r="AR56" s="1284"/>
      <c r="AS56" s="1284"/>
      <c r="AT56" s="1284"/>
      <c r="AU56" s="1284"/>
      <c r="AV56" s="1284"/>
      <c r="AW56" s="1284"/>
      <c r="AX56" s="1284"/>
      <c r="AY56" s="1284"/>
      <c r="AZ56" s="1284"/>
      <c r="BA56" s="1284"/>
      <c r="BB56" s="1287"/>
      <c r="BC56" s="1287"/>
      <c r="BD56" s="1287"/>
      <c r="BE56" s="1287"/>
      <c r="BF56" s="1287"/>
      <c r="BG56" s="1287"/>
      <c r="BH56" s="1287"/>
      <c r="BI56" s="1287"/>
      <c r="BJ56" s="1287"/>
      <c r="BK56" s="1287"/>
      <c r="BL56" s="1287"/>
      <c r="BM56" s="1287"/>
      <c r="BN56" s="1287"/>
      <c r="BO56" s="1287"/>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2" customFormat="1" x14ac:dyDescent="0.15">
      <c r="B57" s="386"/>
      <c r="G57" s="1280"/>
      <c r="H57" s="1280"/>
      <c r="I57" s="1290"/>
      <c r="J57" s="1290"/>
      <c r="K57" s="1286"/>
      <c r="L57" s="1286"/>
      <c r="M57" s="1286"/>
      <c r="N57" s="1286"/>
      <c r="AM57" s="367"/>
      <c r="AN57" s="1284"/>
      <c r="AO57" s="1284"/>
      <c r="AP57" s="1284"/>
      <c r="AQ57" s="1284"/>
      <c r="AR57" s="1284"/>
      <c r="AS57" s="1284"/>
      <c r="AT57" s="1284"/>
      <c r="AU57" s="1284"/>
      <c r="AV57" s="1284"/>
      <c r="AW57" s="1284"/>
      <c r="AX57" s="1284"/>
      <c r="AY57" s="1284"/>
      <c r="AZ57" s="1284"/>
      <c r="BA57" s="1284"/>
      <c r="BB57" s="1287" t="s">
        <v>615</v>
      </c>
      <c r="BC57" s="1287"/>
      <c r="BD57" s="1287"/>
      <c r="BE57" s="1287"/>
      <c r="BF57" s="1287"/>
      <c r="BG57" s="1287"/>
      <c r="BH57" s="1287"/>
      <c r="BI57" s="1287"/>
      <c r="BJ57" s="1287"/>
      <c r="BK57" s="1287"/>
      <c r="BL57" s="1287"/>
      <c r="BM57" s="1287"/>
      <c r="BN57" s="1287"/>
      <c r="BO57" s="1287"/>
      <c r="BP57" s="1288"/>
      <c r="BQ57" s="1285"/>
      <c r="BR57" s="1285"/>
      <c r="BS57" s="1285"/>
      <c r="BT57" s="1285"/>
      <c r="BU57" s="1285"/>
      <c r="BV57" s="1285"/>
      <c r="BW57" s="1285"/>
      <c r="BX57" s="1288"/>
      <c r="BY57" s="1285"/>
      <c r="BZ57" s="1285"/>
      <c r="CA57" s="1285"/>
      <c r="CB57" s="1285"/>
      <c r="CC57" s="1285"/>
      <c r="CD57" s="1285"/>
      <c r="CE57" s="1285"/>
      <c r="CF57" s="1285">
        <v>56.4</v>
      </c>
      <c r="CG57" s="1285"/>
      <c r="CH57" s="1285"/>
      <c r="CI57" s="1285"/>
      <c r="CJ57" s="1285"/>
      <c r="CK57" s="1285"/>
      <c r="CL57" s="1285"/>
      <c r="CM57" s="1285"/>
      <c r="CN57" s="1285">
        <v>58.8</v>
      </c>
      <c r="CO57" s="1285"/>
      <c r="CP57" s="1285"/>
      <c r="CQ57" s="1285"/>
      <c r="CR57" s="1285"/>
      <c r="CS57" s="1285"/>
      <c r="CT57" s="1285"/>
      <c r="CU57" s="1285"/>
      <c r="CV57" s="1285">
        <v>58.8</v>
      </c>
      <c r="CW57" s="1285"/>
      <c r="CX57" s="1285"/>
      <c r="CY57" s="1285"/>
      <c r="CZ57" s="1285"/>
      <c r="DA57" s="1285"/>
      <c r="DB57" s="1285"/>
      <c r="DC57" s="1285"/>
      <c r="DD57" s="387"/>
      <c r="DE57" s="386"/>
    </row>
    <row r="58" spans="1:109" s="382" customFormat="1" x14ac:dyDescent="0.15">
      <c r="A58" s="367"/>
      <c r="B58" s="386"/>
      <c r="G58" s="1280"/>
      <c r="H58" s="1280"/>
      <c r="I58" s="1290"/>
      <c r="J58" s="1290"/>
      <c r="K58" s="1286"/>
      <c r="L58" s="1286"/>
      <c r="M58" s="1286"/>
      <c r="N58" s="1286"/>
      <c r="AM58" s="367"/>
      <c r="AN58" s="1284"/>
      <c r="AO58" s="1284"/>
      <c r="AP58" s="1284"/>
      <c r="AQ58" s="1284"/>
      <c r="AR58" s="1284"/>
      <c r="AS58" s="1284"/>
      <c r="AT58" s="1284"/>
      <c r="AU58" s="1284"/>
      <c r="AV58" s="1284"/>
      <c r="AW58" s="1284"/>
      <c r="AX58" s="1284"/>
      <c r="AY58" s="1284"/>
      <c r="AZ58" s="1284"/>
      <c r="BA58" s="1284"/>
      <c r="BB58" s="1287"/>
      <c r="BC58" s="1287"/>
      <c r="BD58" s="1287"/>
      <c r="BE58" s="1287"/>
      <c r="BF58" s="1287"/>
      <c r="BG58" s="1287"/>
      <c r="BH58" s="1287"/>
      <c r="BI58" s="1287"/>
      <c r="BJ58" s="1287"/>
      <c r="BK58" s="1287"/>
      <c r="BL58" s="1287"/>
      <c r="BM58" s="1287"/>
      <c r="BN58" s="1287"/>
      <c r="BO58" s="1287"/>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618</v>
      </c>
    </row>
    <row r="64" spans="1:109" x14ac:dyDescent="0.15">
      <c r="B64" s="374"/>
      <c r="G64" s="381"/>
      <c r="I64" s="394"/>
      <c r="J64" s="394"/>
      <c r="K64" s="394"/>
      <c r="L64" s="394"/>
      <c r="M64" s="394"/>
      <c r="N64" s="395"/>
      <c r="AM64" s="381"/>
      <c r="AN64" s="381" t="s">
        <v>611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1" t="s">
        <v>621</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374"/>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374"/>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374"/>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374"/>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612</v>
      </c>
    </row>
    <row r="72" spans="2:107" x14ac:dyDescent="0.15">
      <c r="B72" s="374"/>
      <c r="G72" s="1280"/>
      <c r="H72" s="1280"/>
      <c r="I72" s="1280"/>
      <c r="J72" s="1280"/>
      <c r="K72" s="384"/>
      <c r="L72" s="384"/>
      <c r="M72" s="385"/>
      <c r="N72" s="385"/>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566</v>
      </c>
      <c r="BQ72" s="1284"/>
      <c r="BR72" s="1284"/>
      <c r="BS72" s="1284"/>
      <c r="BT72" s="1284"/>
      <c r="BU72" s="1284"/>
      <c r="BV72" s="1284"/>
      <c r="BW72" s="1284"/>
      <c r="BX72" s="1284" t="s">
        <v>567</v>
      </c>
      <c r="BY72" s="1284"/>
      <c r="BZ72" s="1284"/>
      <c r="CA72" s="1284"/>
      <c r="CB72" s="1284"/>
      <c r="CC72" s="1284"/>
      <c r="CD72" s="1284"/>
      <c r="CE72" s="1284"/>
      <c r="CF72" s="1284" t="s">
        <v>568</v>
      </c>
      <c r="CG72" s="1284"/>
      <c r="CH72" s="1284"/>
      <c r="CI72" s="1284"/>
      <c r="CJ72" s="1284"/>
      <c r="CK72" s="1284"/>
      <c r="CL72" s="1284"/>
      <c r="CM72" s="1284"/>
      <c r="CN72" s="1284" t="s">
        <v>569</v>
      </c>
      <c r="CO72" s="1284"/>
      <c r="CP72" s="1284"/>
      <c r="CQ72" s="1284"/>
      <c r="CR72" s="1284"/>
      <c r="CS72" s="1284"/>
      <c r="CT72" s="1284"/>
      <c r="CU72" s="1284"/>
      <c r="CV72" s="1284" t="s">
        <v>570</v>
      </c>
      <c r="CW72" s="1284"/>
      <c r="CX72" s="1284"/>
      <c r="CY72" s="1284"/>
      <c r="CZ72" s="1284"/>
      <c r="DA72" s="1284"/>
      <c r="DB72" s="1284"/>
      <c r="DC72" s="1284"/>
    </row>
    <row r="73" spans="2:107" x14ac:dyDescent="0.15">
      <c r="B73" s="374"/>
      <c r="G73" s="1291"/>
      <c r="H73" s="1291"/>
      <c r="I73" s="1291"/>
      <c r="J73" s="1291"/>
      <c r="K73" s="1292"/>
      <c r="L73" s="1292"/>
      <c r="M73" s="1292"/>
      <c r="N73" s="1292"/>
      <c r="AM73" s="383"/>
      <c r="AN73" s="1287" t="s">
        <v>613</v>
      </c>
      <c r="AO73" s="1287"/>
      <c r="AP73" s="1287"/>
      <c r="AQ73" s="1287"/>
      <c r="AR73" s="1287"/>
      <c r="AS73" s="1287"/>
      <c r="AT73" s="1287"/>
      <c r="AU73" s="1287"/>
      <c r="AV73" s="1287"/>
      <c r="AW73" s="1287"/>
      <c r="AX73" s="1287"/>
      <c r="AY73" s="1287"/>
      <c r="AZ73" s="1287"/>
      <c r="BA73" s="1287"/>
      <c r="BB73" s="1287" t="s">
        <v>617</v>
      </c>
      <c r="BC73" s="1287"/>
      <c r="BD73" s="1287"/>
      <c r="BE73" s="1287"/>
      <c r="BF73" s="1287"/>
      <c r="BG73" s="1287"/>
      <c r="BH73" s="1287"/>
      <c r="BI73" s="1287"/>
      <c r="BJ73" s="1287"/>
      <c r="BK73" s="1287"/>
      <c r="BL73" s="1287"/>
      <c r="BM73" s="1287"/>
      <c r="BN73" s="1287"/>
      <c r="BO73" s="1287"/>
      <c r="BP73" s="1285">
        <v>112.9</v>
      </c>
      <c r="BQ73" s="1285"/>
      <c r="BR73" s="1285"/>
      <c r="BS73" s="1285"/>
      <c r="BT73" s="1285"/>
      <c r="BU73" s="1285"/>
      <c r="BV73" s="1285"/>
      <c r="BW73" s="1285"/>
      <c r="BX73" s="1285">
        <v>101.9</v>
      </c>
      <c r="BY73" s="1285"/>
      <c r="BZ73" s="1285"/>
      <c r="CA73" s="1285"/>
      <c r="CB73" s="1285"/>
      <c r="CC73" s="1285"/>
      <c r="CD73" s="1285"/>
      <c r="CE73" s="1285"/>
      <c r="CF73" s="1285">
        <v>91.5</v>
      </c>
      <c r="CG73" s="1285"/>
      <c r="CH73" s="1285"/>
      <c r="CI73" s="1285"/>
      <c r="CJ73" s="1285"/>
      <c r="CK73" s="1285"/>
      <c r="CL73" s="1285"/>
      <c r="CM73" s="1285"/>
      <c r="CN73" s="1285">
        <v>87.2</v>
      </c>
      <c r="CO73" s="1285"/>
      <c r="CP73" s="1285"/>
      <c r="CQ73" s="1285"/>
      <c r="CR73" s="1285"/>
      <c r="CS73" s="1285"/>
      <c r="CT73" s="1285"/>
      <c r="CU73" s="1285"/>
      <c r="CV73" s="1285">
        <v>78.599999999999994</v>
      </c>
      <c r="CW73" s="1285"/>
      <c r="CX73" s="1285"/>
      <c r="CY73" s="1285"/>
      <c r="CZ73" s="1285"/>
      <c r="DA73" s="1285"/>
      <c r="DB73" s="1285"/>
      <c r="DC73" s="1285"/>
    </row>
    <row r="74" spans="2:107" x14ac:dyDescent="0.15">
      <c r="B74" s="374"/>
      <c r="G74" s="1291"/>
      <c r="H74" s="1291"/>
      <c r="I74" s="1291"/>
      <c r="J74" s="1291"/>
      <c r="K74" s="1292"/>
      <c r="L74" s="1292"/>
      <c r="M74" s="1292"/>
      <c r="N74" s="1292"/>
      <c r="AM74" s="383"/>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x14ac:dyDescent="0.15">
      <c r="B75" s="374"/>
      <c r="G75" s="1291"/>
      <c r="H75" s="1291"/>
      <c r="I75" s="1280"/>
      <c r="J75" s="1280"/>
      <c r="K75" s="1286"/>
      <c r="L75" s="1286"/>
      <c r="M75" s="1286"/>
      <c r="N75" s="1286"/>
      <c r="AM75" s="383"/>
      <c r="AN75" s="1287"/>
      <c r="AO75" s="1287"/>
      <c r="AP75" s="1287"/>
      <c r="AQ75" s="1287"/>
      <c r="AR75" s="1287"/>
      <c r="AS75" s="1287"/>
      <c r="AT75" s="1287"/>
      <c r="AU75" s="1287"/>
      <c r="AV75" s="1287"/>
      <c r="AW75" s="1287"/>
      <c r="AX75" s="1287"/>
      <c r="AY75" s="1287"/>
      <c r="AZ75" s="1287"/>
      <c r="BA75" s="1287"/>
      <c r="BB75" s="1287" t="s">
        <v>619</v>
      </c>
      <c r="BC75" s="1287"/>
      <c r="BD75" s="1287"/>
      <c r="BE75" s="1287"/>
      <c r="BF75" s="1287"/>
      <c r="BG75" s="1287"/>
      <c r="BH75" s="1287"/>
      <c r="BI75" s="1287"/>
      <c r="BJ75" s="1287"/>
      <c r="BK75" s="1287"/>
      <c r="BL75" s="1287"/>
      <c r="BM75" s="1287"/>
      <c r="BN75" s="1287"/>
      <c r="BO75" s="1287"/>
      <c r="BP75" s="1285">
        <v>13.6</v>
      </c>
      <c r="BQ75" s="1285"/>
      <c r="BR75" s="1285"/>
      <c r="BS75" s="1285"/>
      <c r="BT75" s="1285"/>
      <c r="BU75" s="1285"/>
      <c r="BV75" s="1285"/>
      <c r="BW75" s="1285"/>
      <c r="BX75" s="1285">
        <v>14.4</v>
      </c>
      <c r="BY75" s="1285"/>
      <c r="BZ75" s="1285"/>
      <c r="CA75" s="1285"/>
      <c r="CB75" s="1285"/>
      <c r="CC75" s="1285"/>
      <c r="CD75" s="1285"/>
      <c r="CE75" s="1285"/>
      <c r="CF75" s="1285">
        <v>15.2</v>
      </c>
      <c r="CG75" s="1285"/>
      <c r="CH75" s="1285"/>
      <c r="CI75" s="1285"/>
      <c r="CJ75" s="1285"/>
      <c r="CK75" s="1285"/>
      <c r="CL75" s="1285"/>
      <c r="CM75" s="1285"/>
      <c r="CN75" s="1285">
        <v>15.9</v>
      </c>
      <c r="CO75" s="1285"/>
      <c r="CP75" s="1285"/>
      <c r="CQ75" s="1285"/>
      <c r="CR75" s="1285"/>
      <c r="CS75" s="1285"/>
      <c r="CT75" s="1285"/>
      <c r="CU75" s="1285"/>
      <c r="CV75" s="1285">
        <v>16.100000000000001</v>
      </c>
      <c r="CW75" s="1285"/>
      <c r="CX75" s="1285"/>
      <c r="CY75" s="1285"/>
      <c r="CZ75" s="1285"/>
      <c r="DA75" s="1285"/>
      <c r="DB75" s="1285"/>
      <c r="DC75" s="1285"/>
    </row>
    <row r="76" spans="2:107" x14ac:dyDescent="0.15">
      <c r="B76" s="374"/>
      <c r="G76" s="1291"/>
      <c r="H76" s="1291"/>
      <c r="I76" s="1280"/>
      <c r="J76" s="1280"/>
      <c r="K76" s="1286"/>
      <c r="L76" s="1286"/>
      <c r="M76" s="1286"/>
      <c r="N76" s="1286"/>
      <c r="AM76" s="383"/>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x14ac:dyDescent="0.15">
      <c r="B77" s="374"/>
      <c r="G77" s="1280"/>
      <c r="H77" s="1280"/>
      <c r="I77" s="1280"/>
      <c r="J77" s="1280"/>
      <c r="K77" s="1292"/>
      <c r="L77" s="1292"/>
      <c r="M77" s="1292"/>
      <c r="N77" s="1292"/>
      <c r="AN77" s="1284" t="s">
        <v>616</v>
      </c>
      <c r="AO77" s="1284"/>
      <c r="AP77" s="1284"/>
      <c r="AQ77" s="1284"/>
      <c r="AR77" s="1284"/>
      <c r="AS77" s="1284"/>
      <c r="AT77" s="1284"/>
      <c r="AU77" s="1284"/>
      <c r="AV77" s="1284"/>
      <c r="AW77" s="1284"/>
      <c r="AX77" s="1284"/>
      <c r="AY77" s="1284"/>
      <c r="AZ77" s="1284"/>
      <c r="BA77" s="1284"/>
      <c r="BB77" s="1287" t="s">
        <v>617</v>
      </c>
      <c r="BC77" s="1287"/>
      <c r="BD77" s="1287"/>
      <c r="BE77" s="1287"/>
      <c r="BF77" s="1287"/>
      <c r="BG77" s="1287"/>
      <c r="BH77" s="1287"/>
      <c r="BI77" s="1287"/>
      <c r="BJ77" s="1287"/>
      <c r="BK77" s="1287"/>
      <c r="BL77" s="1287"/>
      <c r="BM77" s="1287"/>
      <c r="BN77" s="1287"/>
      <c r="BO77" s="1287"/>
      <c r="BP77" s="1285">
        <v>65.3</v>
      </c>
      <c r="BQ77" s="1285"/>
      <c r="BR77" s="1285"/>
      <c r="BS77" s="1285"/>
      <c r="BT77" s="1285"/>
      <c r="BU77" s="1285"/>
      <c r="BV77" s="1285"/>
      <c r="BW77" s="1285"/>
      <c r="BX77" s="1285">
        <v>60.8</v>
      </c>
      <c r="BY77" s="1285"/>
      <c r="BZ77" s="1285"/>
      <c r="CA77" s="1285"/>
      <c r="CB77" s="1285"/>
      <c r="CC77" s="1285"/>
      <c r="CD77" s="1285"/>
      <c r="CE77" s="1285"/>
      <c r="CF77" s="1285">
        <v>41.5</v>
      </c>
      <c r="CG77" s="1285"/>
      <c r="CH77" s="1285"/>
      <c r="CI77" s="1285"/>
      <c r="CJ77" s="1285"/>
      <c r="CK77" s="1285"/>
      <c r="CL77" s="1285"/>
      <c r="CM77" s="1285"/>
      <c r="CN77" s="1285">
        <v>36.6</v>
      </c>
      <c r="CO77" s="1285"/>
      <c r="CP77" s="1285"/>
      <c r="CQ77" s="1285"/>
      <c r="CR77" s="1285"/>
      <c r="CS77" s="1285"/>
      <c r="CT77" s="1285"/>
      <c r="CU77" s="1285"/>
      <c r="CV77" s="1285">
        <v>37.700000000000003</v>
      </c>
      <c r="CW77" s="1285"/>
      <c r="CX77" s="1285"/>
      <c r="CY77" s="1285"/>
      <c r="CZ77" s="1285"/>
      <c r="DA77" s="1285"/>
      <c r="DB77" s="1285"/>
      <c r="DC77" s="1285"/>
    </row>
    <row r="78" spans="2:107" x14ac:dyDescent="0.15">
      <c r="B78" s="374"/>
      <c r="G78" s="1280"/>
      <c r="H78" s="1280"/>
      <c r="I78" s="1280"/>
      <c r="J78" s="1280"/>
      <c r="K78" s="1292"/>
      <c r="L78" s="1292"/>
      <c r="M78" s="1292"/>
      <c r="N78" s="1292"/>
      <c r="AN78" s="1284"/>
      <c r="AO78" s="1284"/>
      <c r="AP78" s="1284"/>
      <c r="AQ78" s="1284"/>
      <c r="AR78" s="1284"/>
      <c r="AS78" s="1284"/>
      <c r="AT78" s="1284"/>
      <c r="AU78" s="1284"/>
      <c r="AV78" s="1284"/>
      <c r="AW78" s="1284"/>
      <c r="AX78" s="1284"/>
      <c r="AY78" s="1284"/>
      <c r="AZ78" s="1284"/>
      <c r="BA78" s="1284"/>
      <c r="BB78" s="1287"/>
      <c r="BC78" s="1287"/>
      <c r="BD78" s="1287"/>
      <c r="BE78" s="1287"/>
      <c r="BF78" s="1287"/>
      <c r="BG78" s="1287"/>
      <c r="BH78" s="1287"/>
      <c r="BI78" s="1287"/>
      <c r="BJ78" s="1287"/>
      <c r="BK78" s="1287"/>
      <c r="BL78" s="1287"/>
      <c r="BM78" s="1287"/>
      <c r="BN78" s="1287"/>
      <c r="BO78" s="1287"/>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x14ac:dyDescent="0.15">
      <c r="B79" s="374"/>
      <c r="G79" s="1280"/>
      <c r="H79" s="1280"/>
      <c r="I79" s="1290"/>
      <c r="J79" s="1290"/>
      <c r="K79" s="1293"/>
      <c r="L79" s="1293"/>
      <c r="M79" s="1293"/>
      <c r="N79" s="1293"/>
      <c r="AN79" s="1284"/>
      <c r="AO79" s="1284"/>
      <c r="AP79" s="1284"/>
      <c r="AQ79" s="1284"/>
      <c r="AR79" s="1284"/>
      <c r="AS79" s="1284"/>
      <c r="AT79" s="1284"/>
      <c r="AU79" s="1284"/>
      <c r="AV79" s="1284"/>
      <c r="AW79" s="1284"/>
      <c r="AX79" s="1284"/>
      <c r="AY79" s="1284"/>
      <c r="AZ79" s="1284"/>
      <c r="BA79" s="1284"/>
      <c r="BB79" s="1287" t="s">
        <v>619</v>
      </c>
      <c r="BC79" s="1287"/>
      <c r="BD79" s="1287"/>
      <c r="BE79" s="1287"/>
      <c r="BF79" s="1287"/>
      <c r="BG79" s="1287"/>
      <c r="BH79" s="1287"/>
      <c r="BI79" s="1287"/>
      <c r="BJ79" s="1287"/>
      <c r="BK79" s="1287"/>
      <c r="BL79" s="1287"/>
      <c r="BM79" s="1287"/>
      <c r="BN79" s="1287"/>
      <c r="BO79" s="1287"/>
      <c r="BP79" s="1285">
        <v>12</v>
      </c>
      <c r="BQ79" s="1285"/>
      <c r="BR79" s="1285"/>
      <c r="BS79" s="1285"/>
      <c r="BT79" s="1285"/>
      <c r="BU79" s="1285"/>
      <c r="BV79" s="1285"/>
      <c r="BW79" s="1285"/>
      <c r="BX79" s="1285">
        <v>11.1</v>
      </c>
      <c r="BY79" s="1285"/>
      <c r="BZ79" s="1285"/>
      <c r="CA79" s="1285"/>
      <c r="CB79" s="1285"/>
      <c r="CC79" s="1285"/>
      <c r="CD79" s="1285"/>
      <c r="CE79" s="1285"/>
      <c r="CF79" s="1285">
        <v>9.6</v>
      </c>
      <c r="CG79" s="1285"/>
      <c r="CH79" s="1285"/>
      <c r="CI79" s="1285"/>
      <c r="CJ79" s="1285"/>
      <c r="CK79" s="1285"/>
      <c r="CL79" s="1285"/>
      <c r="CM79" s="1285"/>
      <c r="CN79" s="1285">
        <v>9.1999999999999993</v>
      </c>
      <c r="CO79" s="1285"/>
      <c r="CP79" s="1285"/>
      <c r="CQ79" s="1285"/>
      <c r="CR79" s="1285"/>
      <c r="CS79" s="1285"/>
      <c r="CT79" s="1285"/>
      <c r="CU79" s="1285"/>
      <c r="CV79" s="1285">
        <v>8.9</v>
      </c>
      <c r="CW79" s="1285"/>
      <c r="CX79" s="1285"/>
      <c r="CY79" s="1285"/>
      <c r="CZ79" s="1285"/>
      <c r="DA79" s="1285"/>
      <c r="DB79" s="1285"/>
      <c r="DC79" s="1285"/>
    </row>
    <row r="80" spans="2:107" x14ac:dyDescent="0.15">
      <c r="B80" s="374"/>
      <c r="G80" s="1280"/>
      <c r="H80" s="1280"/>
      <c r="I80" s="1290"/>
      <c r="J80" s="1290"/>
      <c r="K80" s="1293"/>
      <c r="L80" s="1293"/>
      <c r="M80" s="1293"/>
      <c r="N80" s="1293"/>
      <c r="AN80" s="1284"/>
      <c r="AO80" s="1284"/>
      <c r="AP80" s="1284"/>
      <c r="AQ80" s="1284"/>
      <c r="AR80" s="1284"/>
      <c r="AS80" s="1284"/>
      <c r="AT80" s="1284"/>
      <c r="AU80" s="1284"/>
      <c r="AV80" s="1284"/>
      <c r="AW80" s="1284"/>
      <c r="AX80" s="1284"/>
      <c r="AY80" s="1284"/>
      <c r="AZ80" s="1284"/>
      <c r="BA80" s="1284"/>
      <c r="BB80" s="1287"/>
      <c r="BC80" s="1287"/>
      <c r="BD80" s="1287"/>
      <c r="BE80" s="1287"/>
      <c r="BF80" s="1287"/>
      <c r="BG80" s="1287"/>
      <c r="BH80" s="1287"/>
      <c r="BI80" s="1287"/>
      <c r="BJ80" s="1287"/>
      <c r="BK80" s="1287"/>
      <c r="BL80" s="1287"/>
      <c r="BM80" s="1287"/>
      <c r="BN80" s="1287"/>
      <c r="BO80" s="1287"/>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xI2+MYEmxZj11tcU3sUZBjCtIAFmelw0Oros/2EftbTe3Pk/KJsuFsjqHMIU+YVAU+/kAGlYC4hIVHw3YqNmQ==" saltValue="X8EDlcTL1qoH2UW8Ar4I1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70" zoomScaleNormal="70" zoomScaleSheetLayoutView="70" workbookViewId="0">
      <selection activeCell="AI38" sqref="AI3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b2SNbjJx/9Y97P2FnSJZTfBOrnGiLiOKjTiy8YLW4tDqvgpVI6VkMLLGpATiCkK69ITIrdfZoP1/Q/PmKOStQ==" saltValue="uNk17+jADW4e6xRKMezU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40" zoomScale="70" zoomScaleNormal="70" zoomScaleSheetLayoutView="55" workbookViewId="0">
      <selection activeCell="AI38" sqref="AI3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ahZNNwXY/nXdoKBYIk4QQfMSxig5e7DfRY3xQuSclDgOGjkF0lFsvkb6NFDfQhbJTbfddBiF+qBtW1UUz37Qg==" saltValue="BUdxKiNQlrF6GqX2/cpt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563</v>
      </c>
      <c r="G2" s="136"/>
      <c r="H2" s="137"/>
    </row>
    <row r="3" spans="1:8" x14ac:dyDescent="0.15">
      <c r="A3" s="133" t="s">
        <v>556</v>
      </c>
      <c r="B3" s="138"/>
      <c r="C3" s="139"/>
      <c r="D3" s="140">
        <v>50900</v>
      </c>
      <c r="E3" s="141"/>
      <c r="F3" s="142">
        <v>90961</v>
      </c>
      <c r="G3" s="143"/>
      <c r="H3" s="144"/>
    </row>
    <row r="4" spans="1:8" x14ac:dyDescent="0.15">
      <c r="A4" s="145"/>
      <c r="B4" s="146"/>
      <c r="C4" s="147"/>
      <c r="D4" s="148">
        <v>16403</v>
      </c>
      <c r="E4" s="149"/>
      <c r="F4" s="150">
        <v>37720</v>
      </c>
      <c r="G4" s="151"/>
      <c r="H4" s="152"/>
    </row>
    <row r="5" spans="1:8" x14ac:dyDescent="0.15">
      <c r="A5" s="133" t="s">
        <v>558</v>
      </c>
      <c r="B5" s="138"/>
      <c r="C5" s="139"/>
      <c r="D5" s="140">
        <v>63832</v>
      </c>
      <c r="E5" s="141"/>
      <c r="F5" s="142">
        <v>106614</v>
      </c>
      <c r="G5" s="143"/>
      <c r="H5" s="144"/>
    </row>
    <row r="6" spans="1:8" x14ac:dyDescent="0.15">
      <c r="A6" s="145"/>
      <c r="B6" s="146"/>
      <c r="C6" s="147"/>
      <c r="D6" s="148">
        <v>31899</v>
      </c>
      <c r="E6" s="149"/>
      <c r="F6" s="150">
        <v>45545</v>
      </c>
      <c r="G6" s="151"/>
      <c r="H6" s="152"/>
    </row>
    <row r="7" spans="1:8" x14ac:dyDescent="0.15">
      <c r="A7" s="133" t="s">
        <v>559</v>
      </c>
      <c r="B7" s="138"/>
      <c r="C7" s="139"/>
      <c r="D7" s="140">
        <v>89523</v>
      </c>
      <c r="E7" s="141"/>
      <c r="F7" s="142">
        <v>63727</v>
      </c>
      <c r="G7" s="143"/>
      <c r="H7" s="144"/>
    </row>
    <row r="8" spans="1:8" x14ac:dyDescent="0.15">
      <c r="A8" s="145"/>
      <c r="B8" s="146"/>
      <c r="C8" s="147"/>
      <c r="D8" s="148">
        <v>56003</v>
      </c>
      <c r="E8" s="149"/>
      <c r="F8" s="150">
        <v>34577</v>
      </c>
      <c r="G8" s="151"/>
      <c r="H8" s="152"/>
    </row>
    <row r="9" spans="1:8" x14ac:dyDescent="0.15">
      <c r="A9" s="133" t="s">
        <v>560</v>
      </c>
      <c r="B9" s="138"/>
      <c r="C9" s="139"/>
      <c r="D9" s="140">
        <v>110623</v>
      </c>
      <c r="E9" s="141"/>
      <c r="F9" s="142">
        <v>66954</v>
      </c>
      <c r="G9" s="143"/>
      <c r="H9" s="144"/>
    </row>
    <row r="10" spans="1:8" x14ac:dyDescent="0.15">
      <c r="A10" s="145"/>
      <c r="B10" s="146"/>
      <c r="C10" s="147"/>
      <c r="D10" s="148">
        <v>90940</v>
      </c>
      <c r="E10" s="149"/>
      <c r="F10" s="150">
        <v>37305</v>
      </c>
      <c r="G10" s="151"/>
      <c r="H10" s="152"/>
    </row>
    <row r="11" spans="1:8" x14ac:dyDescent="0.15">
      <c r="A11" s="133" t="s">
        <v>561</v>
      </c>
      <c r="B11" s="138"/>
      <c r="C11" s="139"/>
      <c r="D11" s="140">
        <v>60786</v>
      </c>
      <c r="E11" s="141"/>
      <c r="F11" s="142">
        <v>72656</v>
      </c>
      <c r="G11" s="143"/>
      <c r="H11" s="144"/>
    </row>
    <row r="12" spans="1:8" x14ac:dyDescent="0.15">
      <c r="A12" s="145"/>
      <c r="B12" s="146"/>
      <c r="C12" s="153"/>
      <c r="D12" s="148">
        <v>44395</v>
      </c>
      <c r="E12" s="149"/>
      <c r="F12" s="150">
        <v>36448</v>
      </c>
      <c r="G12" s="151"/>
      <c r="H12" s="152"/>
    </row>
    <row r="13" spans="1:8" x14ac:dyDescent="0.15">
      <c r="A13" s="133"/>
      <c r="B13" s="138"/>
      <c r="C13" s="154"/>
      <c r="D13" s="155">
        <v>75133</v>
      </c>
      <c r="E13" s="156"/>
      <c r="F13" s="157">
        <v>80182</v>
      </c>
      <c r="G13" s="158"/>
      <c r="H13" s="144"/>
    </row>
    <row r="14" spans="1:8" x14ac:dyDescent="0.15">
      <c r="A14" s="145"/>
      <c r="B14" s="146"/>
      <c r="C14" s="147"/>
      <c r="D14" s="148">
        <v>47928</v>
      </c>
      <c r="E14" s="149"/>
      <c r="F14" s="150">
        <v>38319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10.46</v>
      </c>
      <c r="C19" s="159">
        <f>ROUND(VALUE(SUBSTITUTE(実質収支比率等に係る経年分析!G$48,"▲","-")),2)</f>
        <v>8.98</v>
      </c>
      <c r="D19" s="159">
        <f>ROUND(VALUE(SUBSTITUTE(実質収支比率等に係る経年分析!H$48,"▲","-")),2)</f>
        <v>10.09</v>
      </c>
      <c r="E19" s="159">
        <f>ROUND(VALUE(SUBSTITUTE(実質収支比率等に係る経年分析!I$48,"▲","-")),2)</f>
        <v>6.58</v>
      </c>
      <c r="F19" s="159">
        <f>ROUND(VALUE(SUBSTITUTE(実質収支比率等に係る経年分析!J$48,"▲","-")),2)</f>
        <v>8.24</v>
      </c>
    </row>
    <row r="20" spans="1:11" x14ac:dyDescent="0.15">
      <c r="A20" s="159" t="s">
        <v>48</v>
      </c>
      <c r="B20" s="159">
        <f>ROUND(VALUE(SUBSTITUTE(実質収支比率等に係る経年分析!F$47,"▲","-")),2)</f>
        <v>15.72</v>
      </c>
      <c r="C20" s="159">
        <f>ROUND(VALUE(SUBSTITUTE(実質収支比率等に係る経年分析!G$47,"▲","-")),2)</f>
        <v>16.399999999999999</v>
      </c>
      <c r="D20" s="159">
        <f>ROUND(VALUE(SUBSTITUTE(実質収支比率等に係る経年分析!H$47,"▲","-")),2)</f>
        <v>18.850000000000001</v>
      </c>
      <c r="E20" s="159">
        <f>ROUND(VALUE(SUBSTITUTE(実質収支比率等に係る経年分析!I$47,"▲","-")),2)</f>
        <v>21.72</v>
      </c>
      <c r="F20" s="159">
        <f>ROUND(VALUE(SUBSTITUTE(実質収支比率等に係る経年分析!J$47,"▲","-")),2)</f>
        <v>22</v>
      </c>
    </row>
    <row r="21" spans="1:11" x14ac:dyDescent="0.15">
      <c r="A21" s="159" t="s">
        <v>49</v>
      </c>
      <c r="B21" s="159">
        <f>IF(ISNUMBER(VALUE(SUBSTITUTE(実質収支比率等に係る経年分析!F$49,"▲","-"))),ROUND(VALUE(SUBSTITUTE(実質収支比率等に係る経年分析!F$49,"▲","-")),2),NA())</f>
        <v>7.3</v>
      </c>
      <c r="C21" s="159">
        <f>IF(ISNUMBER(VALUE(SUBSTITUTE(実質収支比率等に係る経年分析!G$49,"▲","-"))),ROUND(VALUE(SUBSTITUTE(実質収支比率等に係る経年分析!G$49,"▲","-")),2),NA())</f>
        <v>-1.03</v>
      </c>
      <c r="D21" s="159">
        <f>IF(ISNUMBER(VALUE(SUBSTITUTE(実質収支比率等に係る経年分析!H$49,"▲","-"))),ROUND(VALUE(SUBSTITUTE(実質収支比率等に係る経年分析!H$49,"▲","-")),2),NA())</f>
        <v>6.85</v>
      </c>
      <c r="E21" s="159">
        <f>IF(ISNUMBER(VALUE(SUBSTITUTE(実質収支比率等に係る経年分析!I$49,"▲","-"))),ROUND(VALUE(SUBSTITUTE(実質収支比率等に係る経年分析!I$49,"▲","-")),2),NA())</f>
        <v>-0.66</v>
      </c>
      <c r="F21" s="159">
        <f>IF(ISNUMBER(VALUE(SUBSTITUTE(実質収支比率等に係る経年分析!J$49,"▲","-"))),ROUND(VALUE(SUBSTITUTE(実質収支比率等に係る経年分析!J$49,"▲","-")),2),NA())</f>
        <v>1.72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住宅資金貸付事業特別会計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0.28000000000000003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1.32</v>
      </c>
    </row>
    <row r="33" spans="1:16" x14ac:dyDescent="0.15">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10.119999999999999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7.76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8.33</v>
      </c>
    </row>
    <row r="36" spans="1:16" x14ac:dyDescent="0.15">
      <c r="A36" s="160" t="str">
        <f>IF(連結実質赤字比率に係る赤字・黒字の構成分析!C$34="",NA(),連結実質赤字比率に係る赤字・黒字の構成分析!C$34)</f>
        <v>新宮市立医療センター病院事業会計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27.31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24.38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1596</v>
      </c>
      <c r="E42" s="161"/>
      <c r="F42" s="161"/>
      <c r="G42" s="161">
        <f>'実質公債費比率（分子）の構造'!L$52</f>
        <v>1678</v>
      </c>
      <c r="H42" s="161"/>
      <c r="I42" s="161"/>
      <c r="J42" s="161">
        <f>'実質公債費比率（分子）の構造'!M$52</f>
        <v>1723</v>
      </c>
      <c r="K42" s="161"/>
      <c r="L42" s="161"/>
      <c r="M42" s="161">
        <f>'実質公債費比率（分子）の構造'!N$52</f>
        <v>1980</v>
      </c>
      <c r="N42" s="161"/>
      <c r="O42" s="161"/>
      <c r="P42" s="161">
        <f>'実質公債費比率（分子）の構造'!O$52</f>
        <v>2010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501</v>
      </c>
      <c r="C46" s="161"/>
      <c r="D46" s="161"/>
      <c r="E46" s="161">
        <f>'実質公債費比率（分子）の構造'!L$48</f>
        <v>495</v>
      </c>
      <c r="F46" s="161"/>
      <c r="G46" s="161"/>
      <c r="H46" s="161">
        <f>'実質公債費比率（分子）の構造'!M$48</f>
        <v>490</v>
      </c>
      <c r="I46" s="161"/>
      <c r="J46" s="161"/>
      <c r="K46" s="161">
        <f>'実質公債費比率（分子）の構造'!N$48</f>
        <v>535</v>
      </c>
      <c r="L46" s="161"/>
      <c r="M46" s="161"/>
      <c r="N46" s="161">
        <f>'実質公債費比率（分子）の構造'!O$48</f>
        <v>600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2267</v>
      </c>
      <c r="C49" s="161"/>
      <c r="D49" s="161"/>
      <c r="E49" s="161">
        <f>'実質公債費比率（分子）の構造'!L$45</f>
        <v>2342</v>
      </c>
      <c r="F49" s="161"/>
      <c r="G49" s="161"/>
      <c r="H49" s="161">
        <f>'実質公債費比率（分子）の構造'!M$45</f>
        <v>2435</v>
      </c>
      <c r="I49" s="161"/>
      <c r="J49" s="161"/>
      <c r="K49" s="161">
        <f>'実質公債費比率（分子）の構造'!N$45</f>
        <v>2725</v>
      </c>
      <c r="L49" s="161"/>
      <c r="M49" s="161"/>
      <c r="N49" s="161">
        <f>'実質公債費比率（分子）の構造'!O$45</f>
        <v>2604</v>
      </c>
      <c r="O49" s="161"/>
      <c r="P49" s="161"/>
    </row>
    <row r="50" spans="1:16" x14ac:dyDescent="0.15">
      <c r="A50" s="161" t="s">
        <v>64</v>
      </c>
      <c r="B50" s="161" t="e">
        <f>NA()</f>
        <v>#N/A</v>
      </c>
      <c r="C50" s="161">
        <f>IF(ISNUMBER('実質公債費比率（分子）の構造'!K$53),'実質公債費比率（分子）の構造'!K$53,NA())</f>
        <v>1172</v>
      </c>
      <c r="D50" s="161" t="e">
        <f>NA()</f>
        <v>#N/A</v>
      </c>
      <c r="E50" s="161" t="e">
        <f>NA()</f>
        <v>#N/A</v>
      </c>
      <c r="F50" s="161">
        <f>IF(ISNUMBER('実質公債費比率（分子）の構造'!L$53),'実質公債費比率（分子）の構造'!L$53,NA())</f>
        <v>1159</v>
      </c>
      <c r="G50" s="161" t="e">
        <f>NA()</f>
        <v>#N/A</v>
      </c>
      <c r="H50" s="161" t="e">
        <f>NA()</f>
        <v>#N/A</v>
      </c>
      <c r="I50" s="161">
        <f>IF(ISNUMBER('実質公債費比率（分子）の構造'!M$53),'実質公債費比率（分子）の構造'!M$53,NA())</f>
        <v>1202</v>
      </c>
      <c r="J50" s="161" t="e">
        <f>NA()</f>
        <v>#N/A</v>
      </c>
      <c r="K50" s="161" t="e">
        <f>NA()</f>
        <v>#N/A</v>
      </c>
      <c r="L50" s="161">
        <f>IF(ISNUMBER('実質公債費比率（分子）の構造'!N$53),'実質公債費比率（分子）の構造'!N$53,NA())</f>
        <v>1280</v>
      </c>
      <c r="M50" s="161" t="e">
        <f>NA()</f>
        <v>#N/A</v>
      </c>
      <c r="N50" s="161" t="e">
        <f>NA()</f>
        <v>#N/A</v>
      </c>
      <c r="O50" s="161">
        <f>IF(ISNUMBER('実質公債費比率（分子）の構造'!O$53),'実質公債費比率（分子）の構造'!O$53,NA())</f>
        <v>1194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17748</v>
      </c>
      <c r="E56" s="160"/>
      <c r="F56" s="160"/>
      <c r="G56" s="160">
        <f>'将来負担比率（分子）の構造'!J$52</f>
        <v>17785</v>
      </c>
      <c r="H56" s="160"/>
      <c r="I56" s="160"/>
      <c r="J56" s="160">
        <f>'将来負担比率（分子）の構造'!K$52</f>
        <v>18666</v>
      </c>
      <c r="K56" s="160"/>
      <c r="L56" s="160"/>
      <c r="M56" s="160">
        <f>'将来負担比率（分子）の構造'!L$52</f>
        <v>19656</v>
      </c>
      <c r="N56" s="160"/>
      <c r="O56" s="160"/>
      <c r="P56" s="160">
        <f>'将来負担比率（分子）の構造'!M$52</f>
        <v>19305</v>
      </c>
    </row>
    <row r="57" spans="1:16" x14ac:dyDescent="0.15">
      <c r="A57" s="160" t="s">
        <v>35</v>
      </c>
      <c r="B57" s="160"/>
      <c r="C57" s="160"/>
      <c r="D57" s="160">
        <f>'将来負担比率（分子）の構造'!I$51</f>
        <v>1413</v>
      </c>
      <c r="E57" s="160"/>
      <c r="F57" s="160"/>
      <c r="G57" s="160">
        <f>'将来負担比率（分子）の構造'!J$51</f>
        <v>1440</v>
      </c>
      <c r="H57" s="160"/>
      <c r="I57" s="160"/>
      <c r="J57" s="160">
        <f>'将来負担比率（分子）の構造'!K$51</f>
        <v>1204</v>
      </c>
      <c r="K57" s="160"/>
      <c r="L57" s="160"/>
      <c r="M57" s="160">
        <f>'将来負担比率（分子）の構造'!L$51</f>
        <v>1207</v>
      </c>
      <c r="N57" s="160"/>
      <c r="O57" s="160"/>
      <c r="P57" s="160">
        <f>'将来負担比率（分子）の構造'!M$51</f>
        <v>1129</v>
      </c>
    </row>
    <row r="58" spans="1:16" x14ac:dyDescent="0.15">
      <c r="A58" s="160" t="s">
        <v>34</v>
      </c>
      <c r="B58" s="160"/>
      <c r="C58" s="160"/>
      <c r="D58" s="160">
        <f>'将来負担比率（分子）の構造'!I$50</f>
        <v>6119</v>
      </c>
      <c r="E58" s="160"/>
      <c r="F58" s="160"/>
      <c r="G58" s="160">
        <f>'将来負担比率（分子）の構造'!J$50</f>
        <v>6599</v>
      </c>
      <c r="H58" s="160"/>
      <c r="I58" s="160"/>
      <c r="J58" s="160">
        <f>'将来負担比率（分子）の構造'!K$50</f>
        <v>7181</v>
      </c>
      <c r="K58" s="160"/>
      <c r="L58" s="160"/>
      <c r="M58" s="160">
        <f>'将来負担比率（分子）の構造'!L$50</f>
        <v>7239</v>
      </c>
      <c r="N58" s="160"/>
      <c r="O58" s="160"/>
      <c r="P58" s="160">
        <f>'将来負担比率（分子）の構造'!M$50</f>
        <v>6810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3099</v>
      </c>
      <c r="C62" s="160"/>
      <c r="D62" s="160"/>
      <c r="E62" s="160">
        <f>'将来負担比率（分子）の構造'!J$45</f>
        <v>2684</v>
      </c>
      <c r="F62" s="160"/>
      <c r="G62" s="160"/>
      <c r="H62" s="160">
        <f>'将来負担比率（分子）の構造'!K$45</f>
        <v>2762</v>
      </c>
      <c r="I62" s="160"/>
      <c r="J62" s="160"/>
      <c r="K62" s="160">
        <f>'将来負担比率（分子）の構造'!L$45</f>
        <v>2585</v>
      </c>
      <c r="L62" s="160"/>
      <c r="M62" s="160"/>
      <c r="N62" s="160">
        <f>'将来負担比率（分子）の構造'!M$45</f>
        <v>2462</v>
      </c>
      <c r="O62" s="160"/>
      <c r="P62" s="160"/>
    </row>
    <row r="63" spans="1:16" x14ac:dyDescent="0.15">
      <c r="A63" s="160" t="s">
        <v>27</v>
      </c>
      <c r="B63" s="160">
        <f>'将来負担比率（分子）の構造'!I$44</f>
        <v>222</v>
      </c>
      <c r="C63" s="160"/>
      <c r="D63" s="160"/>
      <c r="E63" s="160">
        <f>'将来負担比率（分子）の構造'!J$44</f>
        <v>222</v>
      </c>
      <c r="F63" s="160"/>
      <c r="G63" s="160"/>
      <c r="H63" s="160">
        <f>'将来負担比率（分子）の構造'!K$44</f>
        <v>222</v>
      </c>
      <c r="I63" s="160"/>
      <c r="J63" s="160"/>
      <c r="K63" s="160">
        <f>'将来負担比率（分子）の構造'!L$44</f>
        <v>222</v>
      </c>
      <c r="L63" s="160"/>
      <c r="M63" s="160"/>
      <c r="N63" s="160">
        <f>'将来負担比率（分子）の構造'!M$44</f>
        <v>222</v>
      </c>
      <c r="O63" s="160"/>
      <c r="P63" s="160"/>
    </row>
    <row r="64" spans="1:16" x14ac:dyDescent="0.15">
      <c r="A64" s="160" t="s">
        <v>26</v>
      </c>
      <c r="B64" s="160">
        <f>'将来負担比率（分子）の構造'!I$43</f>
        <v>6121</v>
      </c>
      <c r="C64" s="160"/>
      <c r="D64" s="160"/>
      <c r="E64" s="160">
        <f>'将来負担比率（分子）の構造'!J$43</f>
        <v>5965</v>
      </c>
      <c r="F64" s="160"/>
      <c r="G64" s="160"/>
      <c r="H64" s="160">
        <f>'将来負担比率（分子）の構造'!K$43</f>
        <v>5810</v>
      </c>
      <c r="I64" s="160"/>
      <c r="J64" s="160"/>
      <c r="K64" s="160">
        <f>'将来負担比率（分子）の構造'!L$43</f>
        <v>5414</v>
      </c>
      <c r="L64" s="160"/>
      <c r="M64" s="160"/>
      <c r="N64" s="160">
        <f>'将来負担比率（分子）の構造'!M$43</f>
        <v>4937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24563</v>
      </c>
      <c r="C66" s="160"/>
      <c r="D66" s="160"/>
      <c r="E66" s="160">
        <f>'将来負担比率（分子）の構造'!J$41</f>
        <v>24692</v>
      </c>
      <c r="F66" s="160"/>
      <c r="G66" s="160"/>
      <c r="H66" s="160">
        <f>'将来負担比率（分子）の構造'!K$41</f>
        <v>25383</v>
      </c>
      <c r="I66" s="160"/>
      <c r="J66" s="160"/>
      <c r="K66" s="160">
        <f>'将来負担比率（分子）の構造'!L$41</f>
        <v>26433</v>
      </c>
      <c r="L66" s="160"/>
      <c r="M66" s="160"/>
      <c r="N66" s="160">
        <f>'将来負担比率（分子）の構造'!M$41</f>
        <v>25482</v>
      </c>
      <c r="O66" s="160"/>
      <c r="P66" s="160"/>
    </row>
    <row r="67" spans="1:16" x14ac:dyDescent="0.15">
      <c r="A67" s="160" t="s">
        <v>68</v>
      </c>
      <c r="B67" s="160" t="e">
        <f>NA()</f>
        <v>#N/A</v>
      </c>
      <c r="C67" s="160">
        <f>IF(ISNUMBER('将来負担比率（分子）の構造'!I$53), IF('将来負担比率（分子）の構造'!I$53 &lt; 0, 0, '将来負担比率（分子）の構造'!I$53), NA())</f>
        <v>8725</v>
      </c>
      <c r="D67" s="160" t="e">
        <f>NA()</f>
        <v>#N/A</v>
      </c>
      <c r="E67" s="160" t="e">
        <f>NA()</f>
        <v>#N/A</v>
      </c>
      <c r="F67" s="160">
        <f>IF(ISNUMBER('将来負担比率（分子）の構造'!J$53), IF('将来負担比率（分子）の構造'!J$53 &lt; 0, 0, '将来負担比率（分子）の構造'!J$53), NA())</f>
        <v>7738</v>
      </c>
      <c r="G67" s="160" t="e">
        <f>NA()</f>
        <v>#N/A</v>
      </c>
      <c r="H67" s="160" t="e">
        <f>NA()</f>
        <v>#N/A</v>
      </c>
      <c r="I67" s="160">
        <f>IF(ISNUMBER('将来負担比率（分子）の構造'!K$53), IF('将来負担比率（分子）の構造'!K$53 &lt; 0, 0, '将来負担比率（分子）の構造'!K$53), NA())</f>
        <v>7126</v>
      </c>
      <c r="J67" s="160" t="e">
        <f>NA()</f>
        <v>#N/A</v>
      </c>
      <c r="K67" s="160" t="e">
        <f>NA()</f>
        <v>#N/A</v>
      </c>
      <c r="L67" s="160">
        <f>IF(ISNUMBER('将来負担比率（分子）の構造'!L$53), IF('将来負担比率（分子）の構造'!L$53 &lt; 0, 0, '将来負担比率（分子）の構造'!L$53), NA())</f>
        <v>6552</v>
      </c>
      <c r="M67" s="160" t="e">
        <f>NA()</f>
        <v>#N/A</v>
      </c>
      <c r="N67" s="160" t="e">
        <f>NA()</f>
        <v>#N/A</v>
      </c>
      <c r="O67" s="160">
        <f>IF(ISNUMBER('将来負担比率（分子）の構造'!M$53), IF('将来負担比率（分子）の構造'!M$53 &lt; 0, 0, '将来負担比率（分子）の構造'!M$53), NA())</f>
        <v>5858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1780</v>
      </c>
      <c r="C72" s="164">
        <f>基金残高に係る経年分析!G55</f>
        <v>2050</v>
      </c>
      <c r="D72" s="164">
        <f>基金残高に係る経年分析!H55</f>
        <v>2060</v>
      </c>
    </row>
    <row r="73" spans="1:16" x14ac:dyDescent="0.15">
      <c r="A73" s="163" t="s">
        <v>71</v>
      </c>
      <c r="B73" s="164">
        <f>基金残高に係る経年分析!F56</f>
        <v>1643</v>
      </c>
      <c r="C73" s="164">
        <f>基金残高に係る経年分析!G56</f>
        <v>1793</v>
      </c>
      <c r="D73" s="164">
        <f>基金残高に係る経年分析!H56</f>
        <v>1843</v>
      </c>
    </row>
    <row r="74" spans="1:16" x14ac:dyDescent="0.15">
      <c r="A74" s="163" t="s">
        <v>72</v>
      </c>
      <c r="B74" s="164">
        <f>基金残高に係る経年分析!F57</f>
        <v>4793</v>
      </c>
      <c r="C74" s="164">
        <f>基金残高に係る経年分析!G57</f>
        <v>4408</v>
      </c>
      <c r="D74" s="164">
        <f>基金残高に係る経年分析!H57</f>
        <v>3924</v>
      </c>
    </row>
  </sheetData>
  <sheetProtection algorithmName="SHA-512" hashValue="bX7SQ0yS/1U2OOvslP1DRK0c2xaWJ9fKMzTtyPZHMMRw/z0AYuJtZBjLcIkuYN6NrhBln/E1hyZUrgs4cf+9sQ==" saltValue="XTyf587FuQdm2u4UEvFAU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X13" workbookViewId="0">
      <selection activeCell="AL16" sqref="AL16:BF16"/>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3195338</v>
      </c>
      <c r="S5" s="649"/>
      <c r="T5" s="649"/>
      <c r="U5" s="649"/>
      <c r="V5" s="649"/>
      <c r="W5" s="649"/>
      <c r="X5" s="649"/>
      <c r="Y5" s="650"/>
      <c r="Z5" s="651">
        <v>18.7</v>
      </c>
      <c r="AA5" s="651"/>
      <c r="AB5" s="651"/>
      <c r="AC5" s="651"/>
      <c r="AD5" s="652">
        <v>3195338</v>
      </c>
      <c r="AE5" s="652"/>
      <c r="AF5" s="652"/>
      <c r="AG5" s="652"/>
      <c r="AH5" s="652"/>
      <c r="AI5" s="652"/>
      <c r="AJ5" s="652"/>
      <c r="AK5" s="652"/>
      <c r="AL5" s="653">
        <v>35</v>
      </c>
      <c r="AM5" s="654"/>
      <c r="AN5" s="654"/>
      <c r="AO5" s="655"/>
      <c r="AP5" s="645" t="s">
        <v>223</v>
      </c>
      <c r="AQ5" s="646"/>
      <c r="AR5" s="646"/>
      <c r="AS5" s="646"/>
      <c r="AT5" s="646"/>
      <c r="AU5" s="646"/>
      <c r="AV5" s="646"/>
      <c r="AW5" s="646"/>
      <c r="AX5" s="646"/>
      <c r="AY5" s="646"/>
      <c r="AZ5" s="646"/>
      <c r="BA5" s="646"/>
      <c r="BB5" s="646"/>
      <c r="BC5" s="646"/>
      <c r="BD5" s="646"/>
      <c r="BE5" s="646"/>
      <c r="BF5" s="647"/>
      <c r="BG5" s="659">
        <v>3190146</v>
      </c>
      <c r="BH5" s="660"/>
      <c r="BI5" s="660"/>
      <c r="BJ5" s="660"/>
      <c r="BK5" s="660"/>
      <c r="BL5" s="660"/>
      <c r="BM5" s="660"/>
      <c r="BN5" s="661"/>
      <c r="BO5" s="662">
        <v>99.8</v>
      </c>
      <c r="BP5" s="662"/>
      <c r="BQ5" s="662"/>
      <c r="BR5" s="662"/>
      <c r="BS5" s="663">
        <v>133737</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93360</v>
      </c>
      <c r="S6" s="660"/>
      <c r="T6" s="660"/>
      <c r="U6" s="660"/>
      <c r="V6" s="660"/>
      <c r="W6" s="660"/>
      <c r="X6" s="660"/>
      <c r="Y6" s="661"/>
      <c r="Z6" s="662">
        <v>0.5</v>
      </c>
      <c r="AA6" s="662"/>
      <c r="AB6" s="662"/>
      <c r="AC6" s="662"/>
      <c r="AD6" s="663">
        <v>93360</v>
      </c>
      <c r="AE6" s="663"/>
      <c r="AF6" s="663"/>
      <c r="AG6" s="663"/>
      <c r="AH6" s="663"/>
      <c r="AI6" s="663"/>
      <c r="AJ6" s="663"/>
      <c r="AK6" s="663"/>
      <c r="AL6" s="664">
        <v>1</v>
      </c>
      <c r="AM6" s="665"/>
      <c r="AN6" s="665"/>
      <c r="AO6" s="666"/>
      <c r="AP6" s="656" t="s">
        <v>228</v>
      </c>
      <c r="AQ6" s="657"/>
      <c r="AR6" s="657"/>
      <c r="AS6" s="657"/>
      <c r="AT6" s="657"/>
      <c r="AU6" s="657"/>
      <c r="AV6" s="657"/>
      <c r="AW6" s="657"/>
      <c r="AX6" s="657"/>
      <c r="AY6" s="657"/>
      <c r="AZ6" s="657"/>
      <c r="BA6" s="657"/>
      <c r="BB6" s="657"/>
      <c r="BC6" s="657"/>
      <c r="BD6" s="657"/>
      <c r="BE6" s="657"/>
      <c r="BF6" s="658"/>
      <c r="BG6" s="659">
        <v>3190146</v>
      </c>
      <c r="BH6" s="660"/>
      <c r="BI6" s="660"/>
      <c r="BJ6" s="660"/>
      <c r="BK6" s="660"/>
      <c r="BL6" s="660"/>
      <c r="BM6" s="660"/>
      <c r="BN6" s="661"/>
      <c r="BO6" s="662">
        <v>99.8</v>
      </c>
      <c r="BP6" s="662"/>
      <c r="BQ6" s="662"/>
      <c r="BR6" s="662"/>
      <c r="BS6" s="663">
        <v>133737</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178880</v>
      </c>
      <c r="CS6" s="660"/>
      <c r="CT6" s="660"/>
      <c r="CU6" s="660"/>
      <c r="CV6" s="660"/>
      <c r="CW6" s="660"/>
      <c r="CX6" s="660"/>
      <c r="CY6" s="661"/>
      <c r="CZ6" s="653">
        <v>1.1000000000000001</v>
      </c>
      <c r="DA6" s="654"/>
      <c r="DB6" s="654"/>
      <c r="DC6" s="673"/>
      <c r="DD6" s="668" t="s">
        <v>122</v>
      </c>
      <c r="DE6" s="660"/>
      <c r="DF6" s="660"/>
      <c r="DG6" s="660"/>
      <c r="DH6" s="660"/>
      <c r="DI6" s="660"/>
      <c r="DJ6" s="660"/>
      <c r="DK6" s="660"/>
      <c r="DL6" s="660"/>
      <c r="DM6" s="660"/>
      <c r="DN6" s="660"/>
      <c r="DO6" s="660"/>
      <c r="DP6" s="661"/>
      <c r="DQ6" s="668">
        <v>178880</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10224</v>
      </c>
      <c r="S7" s="660"/>
      <c r="T7" s="660"/>
      <c r="U7" s="660"/>
      <c r="V7" s="660"/>
      <c r="W7" s="660"/>
      <c r="X7" s="660"/>
      <c r="Y7" s="661"/>
      <c r="Z7" s="662">
        <v>0.1</v>
      </c>
      <c r="AA7" s="662"/>
      <c r="AB7" s="662"/>
      <c r="AC7" s="662"/>
      <c r="AD7" s="663">
        <v>10224</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1361365</v>
      </c>
      <c r="BH7" s="660"/>
      <c r="BI7" s="660"/>
      <c r="BJ7" s="660"/>
      <c r="BK7" s="660"/>
      <c r="BL7" s="660"/>
      <c r="BM7" s="660"/>
      <c r="BN7" s="661"/>
      <c r="BO7" s="662">
        <v>42.6</v>
      </c>
      <c r="BP7" s="662"/>
      <c r="BQ7" s="662"/>
      <c r="BR7" s="662"/>
      <c r="BS7" s="663">
        <v>21726</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2086575</v>
      </c>
      <c r="CS7" s="660"/>
      <c r="CT7" s="660"/>
      <c r="CU7" s="660"/>
      <c r="CV7" s="660"/>
      <c r="CW7" s="660"/>
      <c r="CX7" s="660"/>
      <c r="CY7" s="661"/>
      <c r="CZ7" s="662">
        <v>12.8</v>
      </c>
      <c r="DA7" s="662"/>
      <c r="DB7" s="662"/>
      <c r="DC7" s="662"/>
      <c r="DD7" s="668">
        <v>581804</v>
      </c>
      <c r="DE7" s="660"/>
      <c r="DF7" s="660"/>
      <c r="DG7" s="660"/>
      <c r="DH7" s="660"/>
      <c r="DI7" s="660"/>
      <c r="DJ7" s="660"/>
      <c r="DK7" s="660"/>
      <c r="DL7" s="660"/>
      <c r="DM7" s="660"/>
      <c r="DN7" s="660"/>
      <c r="DO7" s="660"/>
      <c r="DP7" s="661"/>
      <c r="DQ7" s="668">
        <v>1302801</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22628</v>
      </c>
      <c r="S8" s="660"/>
      <c r="T8" s="660"/>
      <c r="U8" s="660"/>
      <c r="V8" s="660"/>
      <c r="W8" s="660"/>
      <c r="X8" s="660"/>
      <c r="Y8" s="661"/>
      <c r="Z8" s="662">
        <v>0.1</v>
      </c>
      <c r="AA8" s="662"/>
      <c r="AB8" s="662"/>
      <c r="AC8" s="662"/>
      <c r="AD8" s="663">
        <v>22628</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45446</v>
      </c>
      <c r="BH8" s="660"/>
      <c r="BI8" s="660"/>
      <c r="BJ8" s="660"/>
      <c r="BK8" s="660"/>
      <c r="BL8" s="660"/>
      <c r="BM8" s="660"/>
      <c r="BN8" s="661"/>
      <c r="BO8" s="662">
        <v>1.4</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5732584</v>
      </c>
      <c r="CS8" s="660"/>
      <c r="CT8" s="660"/>
      <c r="CU8" s="660"/>
      <c r="CV8" s="660"/>
      <c r="CW8" s="660"/>
      <c r="CX8" s="660"/>
      <c r="CY8" s="661"/>
      <c r="CZ8" s="662">
        <v>35.200000000000003</v>
      </c>
      <c r="DA8" s="662"/>
      <c r="DB8" s="662"/>
      <c r="DC8" s="662"/>
      <c r="DD8" s="668">
        <v>85603</v>
      </c>
      <c r="DE8" s="660"/>
      <c r="DF8" s="660"/>
      <c r="DG8" s="660"/>
      <c r="DH8" s="660"/>
      <c r="DI8" s="660"/>
      <c r="DJ8" s="660"/>
      <c r="DK8" s="660"/>
      <c r="DL8" s="660"/>
      <c r="DM8" s="660"/>
      <c r="DN8" s="660"/>
      <c r="DO8" s="660"/>
      <c r="DP8" s="661"/>
      <c r="DQ8" s="668">
        <v>2839847</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22028</v>
      </c>
      <c r="S9" s="660"/>
      <c r="T9" s="660"/>
      <c r="U9" s="660"/>
      <c r="V9" s="660"/>
      <c r="W9" s="660"/>
      <c r="X9" s="660"/>
      <c r="Y9" s="661"/>
      <c r="Z9" s="662">
        <v>0.1</v>
      </c>
      <c r="AA9" s="662"/>
      <c r="AB9" s="662"/>
      <c r="AC9" s="662"/>
      <c r="AD9" s="663">
        <v>22028</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1086730</v>
      </c>
      <c r="BH9" s="660"/>
      <c r="BI9" s="660"/>
      <c r="BJ9" s="660"/>
      <c r="BK9" s="660"/>
      <c r="BL9" s="660"/>
      <c r="BM9" s="660"/>
      <c r="BN9" s="661"/>
      <c r="BO9" s="662">
        <v>34</v>
      </c>
      <c r="BP9" s="662"/>
      <c r="BQ9" s="662"/>
      <c r="BR9" s="662"/>
      <c r="BS9" s="668" t="s">
        <v>122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2076977</v>
      </c>
      <c r="CS9" s="660"/>
      <c r="CT9" s="660"/>
      <c r="CU9" s="660"/>
      <c r="CV9" s="660"/>
      <c r="CW9" s="660"/>
      <c r="CX9" s="660"/>
      <c r="CY9" s="661"/>
      <c r="CZ9" s="662">
        <v>12.8</v>
      </c>
      <c r="DA9" s="662"/>
      <c r="DB9" s="662"/>
      <c r="DC9" s="662"/>
      <c r="DD9" s="668">
        <v>105217</v>
      </c>
      <c r="DE9" s="660"/>
      <c r="DF9" s="660"/>
      <c r="DG9" s="660"/>
      <c r="DH9" s="660"/>
      <c r="DI9" s="660"/>
      <c r="DJ9" s="660"/>
      <c r="DK9" s="660"/>
      <c r="DL9" s="660"/>
      <c r="DM9" s="660"/>
      <c r="DN9" s="660"/>
      <c r="DO9" s="660"/>
      <c r="DP9" s="661"/>
      <c r="DQ9" s="668">
        <v>1876057</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106057</v>
      </c>
      <c r="BH10" s="660"/>
      <c r="BI10" s="660"/>
      <c r="BJ10" s="660"/>
      <c r="BK10" s="660"/>
      <c r="BL10" s="660"/>
      <c r="BM10" s="660"/>
      <c r="BN10" s="661"/>
      <c r="BO10" s="662">
        <v>3.3</v>
      </c>
      <c r="BP10" s="662"/>
      <c r="BQ10" s="662"/>
      <c r="BR10" s="662"/>
      <c r="BS10" s="668" t="s">
        <v>122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3901</v>
      </c>
      <c r="CS10" s="660"/>
      <c r="CT10" s="660"/>
      <c r="CU10" s="660"/>
      <c r="CV10" s="660"/>
      <c r="CW10" s="660"/>
      <c r="CX10" s="660"/>
      <c r="CY10" s="661"/>
      <c r="CZ10" s="662">
        <v>0</v>
      </c>
      <c r="DA10" s="662"/>
      <c r="DB10" s="662"/>
      <c r="DC10" s="662"/>
      <c r="DD10" s="668" t="s">
        <v>122</v>
      </c>
      <c r="DE10" s="660"/>
      <c r="DF10" s="660"/>
      <c r="DG10" s="660"/>
      <c r="DH10" s="660"/>
      <c r="DI10" s="660"/>
      <c r="DJ10" s="660"/>
      <c r="DK10" s="660"/>
      <c r="DL10" s="660"/>
      <c r="DM10" s="660"/>
      <c r="DN10" s="660"/>
      <c r="DO10" s="660"/>
      <c r="DP10" s="661"/>
      <c r="DQ10" s="668">
        <v>901</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123132</v>
      </c>
      <c r="BH11" s="660"/>
      <c r="BI11" s="660"/>
      <c r="BJ11" s="660"/>
      <c r="BK11" s="660"/>
      <c r="BL11" s="660"/>
      <c r="BM11" s="660"/>
      <c r="BN11" s="661"/>
      <c r="BO11" s="662">
        <v>3.9</v>
      </c>
      <c r="BP11" s="662"/>
      <c r="BQ11" s="662"/>
      <c r="BR11" s="662"/>
      <c r="BS11" s="668">
        <v>21726</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350146</v>
      </c>
      <c r="CS11" s="660"/>
      <c r="CT11" s="660"/>
      <c r="CU11" s="660"/>
      <c r="CV11" s="660"/>
      <c r="CW11" s="660"/>
      <c r="CX11" s="660"/>
      <c r="CY11" s="661"/>
      <c r="CZ11" s="662">
        <v>2.1</v>
      </c>
      <c r="DA11" s="662"/>
      <c r="DB11" s="662"/>
      <c r="DC11" s="662"/>
      <c r="DD11" s="668">
        <v>170971</v>
      </c>
      <c r="DE11" s="660"/>
      <c r="DF11" s="660"/>
      <c r="DG11" s="660"/>
      <c r="DH11" s="660"/>
      <c r="DI11" s="660"/>
      <c r="DJ11" s="660"/>
      <c r="DK11" s="660"/>
      <c r="DL11" s="660"/>
      <c r="DM11" s="660"/>
      <c r="DN11" s="660"/>
      <c r="DO11" s="660"/>
      <c r="DP11" s="661"/>
      <c r="DQ11" s="668">
        <v>159439</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540628</v>
      </c>
      <c r="S12" s="660"/>
      <c r="T12" s="660"/>
      <c r="U12" s="660"/>
      <c r="V12" s="660"/>
      <c r="W12" s="660"/>
      <c r="X12" s="660"/>
      <c r="Y12" s="661"/>
      <c r="Z12" s="662">
        <v>3.2</v>
      </c>
      <c r="AA12" s="662"/>
      <c r="AB12" s="662"/>
      <c r="AC12" s="662"/>
      <c r="AD12" s="663">
        <v>540628</v>
      </c>
      <c r="AE12" s="663"/>
      <c r="AF12" s="663"/>
      <c r="AG12" s="663"/>
      <c r="AH12" s="663"/>
      <c r="AI12" s="663"/>
      <c r="AJ12" s="663"/>
      <c r="AK12" s="663"/>
      <c r="AL12" s="664">
        <v>5.9</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1521036</v>
      </c>
      <c r="BH12" s="660"/>
      <c r="BI12" s="660"/>
      <c r="BJ12" s="660"/>
      <c r="BK12" s="660"/>
      <c r="BL12" s="660"/>
      <c r="BM12" s="660"/>
      <c r="BN12" s="661"/>
      <c r="BO12" s="662">
        <v>47.6</v>
      </c>
      <c r="BP12" s="662"/>
      <c r="BQ12" s="662"/>
      <c r="BR12" s="662"/>
      <c r="BS12" s="668">
        <v>112011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349588</v>
      </c>
      <c r="CS12" s="660"/>
      <c r="CT12" s="660"/>
      <c r="CU12" s="660"/>
      <c r="CV12" s="660"/>
      <c r="CW12" s="660"/>
      <c r="CX12" s="660"/>
      <c r="CY12" s="661"/>
      <c r="CZ12" s="662">
        <v>2.1</v>
      </c>
      <c r="DA12" s="662"/>
      <c r="DB12" s="662"/>
      <c r="DC12" s="662"/>
      <c r="DD12" s="668">
        <v>31405</v>
      </c>
      <c r="DE12" s="660"/>
      <c r="DF12" s="660"/>
      <c r="DG12" s="660"/>
      <c r="DH12" s="660"/>
      <c r="DI12" s="660"/>
      <c r="DJ12" s="660"/>
      <c r="DK12" s="660"/>
      <c r="DL12" s="660"/>
      <c r="DM12" s="660"/>
      <c r="DN12" s="660"/>
      <c r="DO12" s="660"/>
      <c r="DP12" s="661"/>
      <c r="DQ12" s="668">
        <v>260449</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1503935</v>
      </c>
      <c r="BH13" s="660"/>
      <c r="BI13" s="660"/>
      <c r="BJ13" s="660"/>
      <c r="BK13" s="660"/>
      <c r="BL13" s="660"/>
      <c r="BM13" s="660"/>
      <c r="BN13" s="661"/>
      <c r="BO13" s="662">
        <v>47.1</v>
      </c>
      <c r="BP13" s="662"/>
      <c r="BQ13" s="662"/>
      <c r="BR13" s="662"/>
      <c r="BS13" s="668">
        <v>112011</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869111</v>
      </c>
      <c r="CS13" s="660"/>
      <c r="CT13" s="660"/>
      <c r="CU13" s="660"/>
      <c r="CV13" s="660"/>
      <c r="CW13" s="660"/>
      <c r="CX13" s="660"/>
      <c r="CY13" s="661"/>
      <c r="CZ13" s="662">
        <v>5.3</v>
      </c>
      <c r="DA13" s="662"/>
      <c r="DB13" s="662"/>
      <c r="DC13" s="662"/>
      <c r="DD13" s="668">
        <v>496001</v>
      </c>
      <c r="DE13" s="660"/>
      <c r="DF13" s="660"/>
      <c r="DG13" s="660"/>
      <c r="DH13" s="660"/>
      <c r="DI13" s="660"/>
      <c r="DJ13" s="660"/>
      <c r="DK13" s="660"/>
      <c r="DL13" s="660"/>
      <c r="DM13" s="660"/>
      <c r="DN13" s="660"/>
      <c r="DO13" s="660"/>
      <c r="DP13" s="661"/>
      <c r="DQ13" s="668">
        <v>280334</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90036</v>
      </c>
      <c r="BH14" s="660"/>
      <c r="BI14" s="660"/>
      <c r="BJ14" s="660"/>
      <c r="BK14" s="660"/>
      <c r="BL14" s="660"/>
      <c r="BM14" s="660"/>
      <c r="BN14" s="661"/>
      <c r="BO14" s="662">
        <v>2.8</v>
      </c>
      <c r="BP14" s="662"/>
      <c r="BQ14" s="662"/>
      <c r="BR14" s="662"/>
      <c r="BS14" s="668" t="s">
        <v>122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641792</v>
      </c>
      <c r="CS14" s="660"/>
      <c r="CT14" s="660"/>
      <c r="CU14" s="660"/>
      <c r="CV14" s="660"/>
      <c r="CW14" s="660"/>
      <c r="CX14" s="660"/>
      <c r="CY14" s="661"/>
      <c r="CZ14" s="662">
        <v>3.9</v>
      </c>
      <c r="DA14" s="662"/>
      <c r="DB14" s="662"/>
      <c r="DC14" s="662"/>
      <c r="DD14" s="668">
        <v>108716</v>
      </c>
      <c r="DE14" s="660"/>
      <c r="DF14" s="660"/>
      <c r="DG14" s="660"/>
      <c r="DH14" s="660"/>
      <c r="DI14" s="660"/>
      <c r="DJ14" s="660"/>
      <c r="DK14" s="660"/>
      <c r="DL14" s="660"/>
      <c r="DM14" s="660"/>
      <c r="DN14" s="660"/>
      <c r="DO14" s="660"/>
      <c r="DP14" s="661"/>
      <c r="DQ14" s="668">
        <v>503666</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27270</v>
      </c>
      <c r="S15" s="660"/>
      <c r="T15" s="660"/>
      <c r="U15" s="660"/>
      <c r="V15" s="660"/>
      <c r="W15" s="660"/>
      <c r="X15" s="660"/>
      <c r="Y15" s="661"/>
      <c r="Z15" s="662">
        <v>0.2</v>
      </c>
      <c r="AA15" s="662"/>
      <c r="AB15" s="662"/>
      <c r="AC15" s="662"/>
      <c r="AD15" s="663">
        <v>27270</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217709</v>
      </c>
      <c r="BH15" s="660"/>
      <c r="BI15" s="660"/>
      <c r="BJ15" s="660"/>
      <c r="BK15" s="660"/>
      <c r="BL15" s="660"/>
      <c r="BM15" s="660"/>
      <c r="BN15" s="661"/>
      <c r="BO15" s="662">
        <v>6.8</v>
      </c>
      <c r="BP15" s="662"/>
      <c r="BQ15" s="662"/>
      <c r="BR15" s="662"/>
      <c r="BS15" s="668" t="s">
        <v>122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1227903</v>
      </c>
      <c r="CS15" s="660"/>
      <c r="CT15" s="660"/>
      <c r="CU15" s="660"/>
      <c r="CV15" s="660"/>
      <c r="CW15" s="660"/>
      <c r="CX15" s="660"/>
      <c r="CY15" s="661"/>
      <c r="CZ15" s="662">
        <v>7.5</v>
      </c>
      <c r="DA15" s="662"/>
      <c r="DB15" s="662"/>
      <c r="DC15" s="662"/>
      <c r="DD15" s="668">
        <v>204825</v>
      </c>
      <c r="DE15" s="660"/>
      <c r="DF15" s="660"/>
      <c r="DG15" s="660"/>
      <c r="DH15" s="660"/>
      <c r="DI15" s="660"/>
      <c r="DJ15" s="660"/>
      <c r="DK15" s="660"/>
      <c r="DL15" s="660"/>
      <c r="DM15" s="660"/>
      <c r="DN15" s="660"/>
      <c r="DO15" s="660"/>
      <c r="DP15" s="661"/>
      <c r="DQ15" s="668">
        <v>798148</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166051</v>
      </c>
      <c r="CS16" s="660"/>
      <c r="CT16" s="660"/>
      <c r="CU16" s="660"/>
      <c r="CV16" s="660"/>
      <c r="CW16" s="660"/>
      <c r="CX16" s="660"/>
      <c r="CY16" s="661"/>
      <c r="CZ16" s="662">
        <v>1</v>
      </c>
      <c r="DA16" s="662"/>
      <c r="DB16" s="662"/>
      <c r="DC16" s="662"/>
      <c r="DD16" s="668" t="s">
        <v>122</v>
      </c>
      <c r="DE16" s="660"/>
      <c r="DF16" s="660"/>
      <c r="DG16" s="660"/>
      <c r="DH16" s="660"/>
      <c r="DI16" s="660"/>
      <c r="DJ16" s="660"/>
      <c r="DK16" s="660"/>
      <c r="DL16" s="660"/>
      <c r="DM16" s="660"/>
      <c r="DN16" s="660"/>
      <c r="DO16" s="660"/>
      <c r="DP16" s="661"/>
      <c r="DQ16" s="668">
        <v>89473</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10732</v>
      </c>
      <c r="S17" s="660"/>
      <c r="T17" s="660"/>
      <c r="U17" s="660"/>
      <c r="V17" s="660"/>
      <c r="W17" s="660"/>
      <c r="X17" s="660"/>
      <c r="Y17" s="661"/>
      <c r="Z17" s="662">
        <v>0.1</v>
      </c>
      <c r="AA17" s="662"/>
      <c r="AB17" s="662"/>
      <c r="AC17" s="662"/>
      <c r="AD17" s="663">
        <v>10732</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2604013</v>
      </c>
      <c r="CS17" s="660"/>
      <c r="CT17" s="660"/>
      <c r="CU17" s="660"/>
      <c r="CV17" s="660"/>
      <c r="CW17" s="660"/>
      <c r="CX17" s="660"/>
      <c r="CY17" s="661"/>
      <c r="CZ17" s="662">
        <v>16</v>
      </c>
      <c r="DA17" s="662"/>
      <c r="DB17" s="662"/>
      <c r="DC17" s="662"/>
      <c r="DD17" s="668" t="s">
        <v>122</v>
      </c>
      <c r="DE17" s="660"/>
      <c r="DF17" s="660"/>
      <c r="DG17" s="660"/>
      <c r="DH17" s="660"/>
      <c r="DI17" s="660"/>
      <c r="DJ17" s="660"/>
      <c r="DK17" s="660"/>
      <c r="DL17" s="660"/>
      <c r="DM17" s="660"/>
      <c r="DN17" s="660"/>
      <c r="DO17" s="660"/>
      <c r="DP17" s="661"/>
      <c r="DQ17" s="668">
        <v>2506748</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6344042</v>
      </c>
      <c r="S18" s="660"/>
      <c r="T18" s="660"/>
      <c r="U18" s="660"/>
      <c r="V18" s="660"/>
      <c r="W18" s="660"/>
      <c r="X18" s="660"/>
      <c r="Y18" s="661"/>
      <c r="Z18" s="662">
        <v>37.1</v>
      </c>
      <c r="AA18" s="662"/>
      <c r="AB18" s="662"/>
      <c r="AC18" s="662"/>
      <c r="AD18" s="663">
        <v>5170786</v>
      </c>
      <c r="AE18" s="663"/>
      <c r="AF18" s="663"/>
      <c r="AG18" s="663"/>
      <c r="AH18" s="663"/>
      <c r="AI18" s="663"/>
      <c r="AJ18" s="663"/>
      <c r="AK18" s="663"/>
      <c r="AL18" s="664">
        <v>56.6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5170786</v>
      </c>
      <c r="S19" s="660"/>
      <c r="T19" s="660"/>
      <c r="U19" s="660"/>
      <c r="V19" s="660"/>
      <c r="W19" s="660"/>
      <c r="X19" s="660"/>
      <c r="Y19" s="661"/>
      <c r="Z19" s="662">
        <v>30.3</v>
      </c>
      <c r="AA19" s="662"/>
      <c r="AB19" s="662"/>
      <c r="AC19" s="662"/>
      <c r="AD19" s="663">
        <v>5170786</v>
      </c>
      <c r="AE19" s="663"/>
      <c r="AF19" s="663"/>
      <c r="AG19" s="663"/>
      <c r="AH19" s="663"/>
      <c r="AI19" s="663"/>
      <c r="AJ19" s="663"/>
      <c r="AK19" s="663"/>
      <c r="AL19" s="664">
        <v>56.6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5192</v>
      </c>
      <c r="BH19" s="660"/>
      <c r="BI19" s="660"/>
      <c r="BJ19" s="660"/>
      <c r="BK19" s="660"/>
      <c r="BL19" s="660"/>
      <c r="BM19" s="660"/>
      <c r="BN19" s="661"/>
      <c r="BO19" s="662">
        <v>0.2</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1173256</v>
      </c>
      <c r="S20" s="660"/>
      <c r="T20" s="660"/>
      <c r="U20" s="660"/>
      <c r="V20" s="660"/>
      <c r="W20" s="660"/>
      <c r="X20" s="660"/>
      <c r="Y20" s="661"/>
      <c r="Z20" s="662">
        <v>6.9</v>
      </c>
      <c r="AA20" s="662"/>
      <c r="AB20" s="662"/>
      <c r="AC20" s="662"/>
      <c r="AD20" s="663" t="s">
        <v>122</v>
      </c>
      <c r="AE20" s="663"/>
      <c r="AF20" s="663"/>
      <c r="AG20" s="663"/>
      <c r="AH20" s="663"/>
      <c r="AI20" s="663"/>
      <c r="AJ20" s="663"/>
      <c r="AK20" s="663"/>
      <c r="AL20" s="664" t="s">
        <v>122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5192</v>
      </c>
      <c r="BH20" s="660"/>
      <c r="BI20" s="660"/>
      <c r="BJ20" s="660"/>
      <c r="BK20" s="660"/>
      <c r="BL20" s="660"/>
      <c r="BM20" s="660"/>
      <c r="BN20" s="661"/>
      <c r="BO20" s="662">
        <v>0.2</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16287521</v>
      </c>
      <c r="CS20" s="660"/>
      <c r="CT20" s="660"/>
      <c r="CU20" s="660"/>
      <c r="CV20" s="660"/>
      <c r="CW20" s="660"/>
      <c r="CX20" s="660"/>
      <c r="CY20" s="661"/>
      <c r="CZ20" s="662">
        <v>100</v>
      </c>
      <c r="DA20" s="662"/>
      <c r="DB20" s="662"/>
      <c r="DC20" s="662"/>
      <c r="DD20" s="668">
        <v>1784542</v>
      </c>
      <c r="DE20" s="660"/>
      <c r="DF20" s="660"/>
      <c r="DG20" s="660"/>
      <c r="DH20" s="660"/>
      <c r="DI20" s="660"/>
      <c r="DJ20" s="660"/>
      <c r="DK20" s="660"/>
      <c r="DL20" s="660"/>
      <c r="DM20" s="660"/>
      <c r="DN20" s="660"/>
      <c r="DO20" s="660"/>
      <c r="DP20" s="661"/>
      <c r="DQ20" s="668">
        <v>10796743</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5192</v>
      </c>
      <c r="BH21" s="660"/>
      <c r="BI21" s="660"/>
      <c r="BJ21" s="660"/>
      <c r="BK21" s="660"/>
      <c r="BL21" s="660"/>
      <c r="BM21" s="660"/>
      <c r="BN21" s="661"/>
      <c r="BO21" s="662">
        <v>0.2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10266250</v>
      </c>
      <c r="S22" s="660"/>
      <c r="T22" s="660"/>
      <c r="U22" s="660"/>
      <c r="V22" s="660"/>
      <c r="W22" s="660"/>
      <c r="X22" s="660"/>
      <c r="Y22" s="661"/>
      <c r="Z22" s="662">
        <v>60.1</v>
      </c>
      <c r="AA22" s="662"/>
      <c r="AB22" s="662"/>
      <c r="AC22" s="662"/>
      <c r="AD22" s="663">
        <v>9092994</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3522</v>
      </c>
      <c r="S23" s="660"/>
      <c r="T23" s="660"/>
      <c r="U23" s="660"/>
      <c r="V23" s="660"/>
      <c r="W23" s="660"/>
      <c r="X23" s="660"/>
      <c r="Y23" s="661"/>
      <c r="Z23" s="662">
        <v>0</v>
      </c>
      <c r="AA23" s="662"/>
      <c r="AB23" s="662"/>
      <c r="AC23" s="662"/>
      <c r="AD23" s="663">
        <v>3522</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112096</v>
      </c>
      <c r="S24" s="660"/>
      <c r="T24" s="660"/>
      <c r="U24" s="660"/>
      <c r="V24" s="660"/>
      <c r="W24" s="660"/>
      <c r="X24" s="660"/>
      <c r="Y24" s="661"/>
      <c r="Z24" s="662">
        <v>0.7</v>
      </c>
      <c r="AA24" s="662"/>
      <c r="AB24" s="662"/>
      <c r="AC24" s="662"/>
      <c r="AD24" s="663" t="s">
        <v>122</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8505483</v>
      </c>
      <c r="CS24" s="649"/>
      <c r="CT24" s="649"/>
      <c r="CU24" s="649"/>
      <c r="CV24" s="649"/>
      <c r="CW24" s="649"/>
      <c r="CX24" s="649"/>
      <c r="CY24" s="650"/>
      <c r="CZ24" s="653">
        <v>52.2</v>
      </c>
      <c r="DA24" s="654"/>
      <c r="DB24" s="654"/>
      <c r="DC24" s="673"/>
      <c r="DD24" s="692">
        <v>5768422</v>
      </c>
      <c r="DE24" s="649"/>
      <c r="DF24" s="649"/>
      <c r="DG24" s="649"/>
      <c r="DH24" s="649"/>
      <c r="DI24" s="649"/>
      <c r="DJ24" s="649"/>
      <c r="DK24" s="650"/>
      <c r="DL24" s="692">
        <v>5700756</v>
      </c>
      <c r="DM24" s="649"/>
      <c r="DN24" s="649"/>
      <c r="DO24" s="649"/>
      <c r="DP24" s="649"/>
      <c r="DQ24" s="649"/>
      <c r="DR24" s="649"/>
      <c r="DS24" s="649"/>
      <c r="DT24" s="649"/>
      <c r="DU24" s="649"/>
      <c r="DV24" s="650"/>
      <c r="DW24" s="653">
        <v>59.3</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246388</v>
      </c>
      <c r="S25" s="660"/>
      <c r="T25" s="660"/>
      <c r="U25" s="660"/>
      <c r="V25" s="660"/>
      <c r="W25" s="660"/>
      <c r="X25" s="660"/>
      <c r="Y25" s="661"/>
      <c r="Z25" s="662">
        <v>1.4</v>
      </c>
      <c r="AA25" s="662"/>
      <c r="AB25" s="662"/>
      <c r="AC25" s="662"/>
      <c r="AD25" s="663">
        <v>10203</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2495245</v>
      </c>
      <c r="CS25" s="695"/>
      <c r="CT25" s="695"/>
      <c r="CU25" s="695"/>
      <c r="CV25" s="695"/>
      <c r="CW25" s="695"/>
      <c r="CX25" s="695"/>
      <c r="CY25" s="696"/>
      <c r="CZ25" s="664">
        <v>15.3</v>
      </c>
      <c r="DA25" s="693"/>
      <c r="DB25" s="693"/>
      <c r="DC25" s="697"/>
      <c r="DD25" s="668">
        <v>2281689</v>
      </c>
      <c r="DE25" s="695"/>
      <c r="DF25" s="695"/>
      <c r="DG25" s="695"/>
      <c r="DH25" s="695"/>
      <c r="DI25" s="695"/>
      <c r="DJ25" s="695"/>
      <c r="DK25" s="696"/>
      <c r="DL25" s="668">
        <v>2244369</v>
      </c>
      <c r="DM25" s="695"/>
      <c r="DN25" s="695"/>
      <c r="DO25" s="695"/>
      <c r="DP25" s="695"/>
      <c r="DQ25" s="695"/>
      <c r="DR25" s="695"/>
      <c r="DS25" s="695"/>
      <c r="DT25" s="695"/>
      <c r="DU25" s="695"/>
      <c r="DV25" s="696"/>
      <c r="DW25" s="664">
        <v>23.3</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80515</v>
      </c>
      <c r="S26" s="660"/>
      <c r="T26" s="660"/>
      <c r="U26" s="660"/>
      <c r="V26" s="660"/>
      <c r="W26" s="660"/>
      <c r="X26" s="660"/>
      <c r="Y26" s="661"/>
      <c r="Z26" s="662">
        <v>0.5</v>
      </c>
      <c r="AA26" s="662"/>
      <c r="AB26" s="662"/>
      <c r="AC26" s="662"/>
      <c r="AD26" s="663" t="s">
        <v>122</v>
      </c>
      <c r="AE26" s="663"/>
      <c r="AF26" s="663"/>
      <c r="AG26" s="663"/>
      <c r="AH26" s="663"/>
      <c r="AI26" s="663"/>
      <c r="AJ26" s="663"/>
      <c r="AK26" s="663"/>
      <c r="AL26" s="664" t="s">
        <v>122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1655386</v>
      </c>
      <c r="CS26" s="660"/>
      <c r="CT26" s="660"/>
      <c r="CU26" s="660"/>
      <c r="CV26" s="660"/>
      <c r="CW26" s="660"/>
      <c r="CX26" s="660"/>
      <c r="CY26" s="661"/>
      <c r="CZ26" s="664">
        <v>10.199999999999999</v>
      </c>
      <c r="DA26" s="693"/>
      <c r="DB26" s="693"/>
      <c r="DC26" s="697"/>
      <c r="DD26" s="668">
        <v>1504679</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2131308</v>
      </c>
      <c r="S27" s="660"/>
      <c r="T27" s="660"/>
      <c r="U27" s="660"/>
      <c r="V27" s="660"/>
      <c r="W27" s="660"/>
      <c r="X27" s="660"/>
      <c r="Y27" s="661"/>
      <c r="Z27" s="662">
        <v>12.5</v>
      </c>
      <c r="AA27" s="662"/>
      <c r="AB27" s="662"/>
      <c r="AC27" s="662"/>
      <c r="AD27" s="663" t="s">
        <v>122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3195338</v>
      </c>
      <c r="BH27" s="660"/>
      <c r="BI27" s="660"/>
      <c r="BJ27" s="660"/>
      <c r="BK27" s="660"/>
      <c r="BL27" s="660"/>
      <c r="BM27" s="660"/>
      <c r="BN27" s="661"/>
      <c r="BO27" s="662">
        <v>100</v>
      </c>
      <c r="BP27" s="662"/>
      <c r="BQ27" s="662"/>
      <c r="BR27" s="662"/>
      <c r="BS27" s="668">
        <v>133737</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3406225</v>
      </c>
      <c r="CS27" s="695"/>
      <c r="CT27" s="695"/>
      <c r="CU27" s="695"/>
      <c r="CV27" s="695"/>
      <c r="CW27" s="695"/>
      <c r="CX27" s="695"/>
      <c r="CY27" s="696"/>
      <c r="CZ27" s="664">
        <v>20.9</v>
      </c>
      <c r="DA27" s="693"/>
      <c r="DB27" s="693"/>
      <c r="DC27" s="697"/>
      <c r="DD27" s="668">
        <v>979985</v>
      </c>
      <c r="DE27" s="695"/>
      <c r="DF27" s="695"/>
      <c r="DG27" s="695"/>
      <c r="DH27" s="695"/>
      <c r="DI27" s="695"/>
      <c r="DJ27" s="695"/>
      <c r="DK27" s="696"/>
      <c r="DL27" s="668">
        <v>949639</v>
      </c>
      <c r="DM27" s="695"/>
      <c r="DN27" s="695"/>
      <c r="DO27" s="695"/>
      <c r="DP27" s="695"/>
      <c r="DQ27" s="695"/>
      <c r="DR27" s="695"/>
      <c r="DS27" s="695"/>
      <c r="DT27" s="695"/>
      <c r="DU27" s="695"/>
      <c r="DV27" s="696"/>
      <c r="DW27" s="664">
        <v>9.9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2604013</v>
      </c>
      <c r="CS28" s="660"/>
      <c r="CT28" s="660"/>
      <c r="CU28" s="660"/>
      <c r="CV28" s="660"/>
      <c r="CW28" s="660"/>
      <c r="CX28" s="660"/>
      <c r="CY28" s="661"/>
      <c r="CZ28" s="664">
        <v>16</v>
      </c>
      <c r="DA28" s="693"/>
      <c r="DB28" s="693"/>
      <c r="DC28" s="697"/>
      <c r="DD28" s="668">
        <v>2506748</v>
      </c>
      <c r="DE28" s="660"/>
      <c r="DF28" s="660"/>
      <c r="DG28" s="660"/>
      <c r="DH28" s="660"/>
      <c r="DI28" s="660"/>
      <c r="DJ28" s="660"/>
      <c r="DK28" s="661"/>
      <c r="DL28" s="668">
        <v>2506748</v>
      </c>
      <c r="DM28" s="660"/>
      <c r="DN28" s="660"/>
      <c r="DO28" s="660"/>
      <c r="DP28" s="660"/>
      <c r="DQ28" s="660"/>
      <c r="DR28" s="660"/>
      <c r="DS28" s="660"/>
      <c r="DT28" s="660"/>
      <c r="DU28" s="660"/>
      <c r="DV28" s="661"/>
      <c r="DW28" s="664">
        <v>26.1</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1031126</v>
      </c>
      <c r="S29" s="660"/>
      <c r="T29" s="660"/>
      <c r="U29" s="660"/>
      <c r="V29" s="660"/>
      <c r="W29" s="660"/>
      <c r="X29" s="660"/>
      <c r="Y29" s="661"/>
      <c r="Z29" s="662">
        <v>6</v>
      </c>
      <c r="AA29" s="662"/>
      <c r="AB29" s="662"/>
      <c r="AC29" s="662"/>
      <c r="AD29" s="663" t="s">
        <v>122</v>
      </c>
      <c r="AE29" s="663"/>
      <c r="AF29" s="663"/>
      <c r="AG29" s="663"/>
      <c r="AH29" s="663"/>
      <c r="AI29" s="663"/>
      <c r="AJ29" s="663"/>
      <c r="AK29" s="663"/>
      <c r="AL29" s="664" t="s">
        <v>122</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2603998</v>
      </c>
      <c r="CS29" s="695"/>
      <c r="CT29" s="695"/>
      <c r="CU29" s="695"/>
      <c r="CV29" s="695"/>
      <c r="CW29" s="695"/>
      <c r="CX29" s="695"/>
      <c r="CY29" s="696"/>
      <c r="CZ29" s="664">
        <v>16</v>
      </c>
      <c r="DA29" s="693"/>
      <c r="DB29" s="693"/>
      <c r="DC29" s="697"/>
      <c r="DD29" s="668">
        <v>2506733</v>
      </c>
      <c r="DE29" s="695"/>
      <c r="DF29" s="695"/>
      <c r="DG29" s="695"/>
      <c r="DH29" s="695"/>
      <c r="DI29" s="695"/>
      <c r="DJ29" s="695"/>
      <c r="DK29" s="696"/>
      <c r="DL29" s="668">
        <v>2506733</v>
      </c>
      <c r="DM29" s="695"/>
      <c r="DN29" s="695"/>
      <c r="DO29" s="695"/>
      <c r="DP29" s="695"/>
      <c r="DQ29" s="695"/>
      <c r="DR29" s="695"/>
      <c r="DS29" s="695"/>
      <c r="DT29" s="695"/>
      <c r="DU29" s="695"/>
      <c r="DV29" s="696"/>
      <c r="DW29" s="664">
        <v>26.1</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102965</v>
      </c>
      <c r="S30" s="660"/>
      <c r="T30" s="660"/>
      <c r="U30" s="660"/>
      <c r="V30" s="660"/>
      <c r="W30" s="660"/>
      <c r="X30" s="660"/>
      <c r="Y30" s="661"/>
      <c r="Z30" s="662">
        <v>0.6</v>
      </c>
      <c r="AA30" s="662"/>
      <c r="AB30" s="662"/>
      <c r="AC30" s="662"/>
      <c r="AD30" s="663">
        <v>31777</v>
      </c>
      <c r="AE30" s="663"/>
      <c r="AF30" s="663"/>
      <c r="AG30" s="663"/>
      <c r="AH30" s="663"/>
      <c r="AI30" s="663"/>
      <c r="AJ30" s="663"/>
      <c r="AK30" s="663"/>
      <c r="AL30" s="664">
        <v>0.3</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98.9</v>
      </c>
      <c r="BH30" s="720"/>
      <c r="BI30" s="720"/>
      <c r="BJ30" s="720"/>
      <c r="BK30" s="720"/>
      <c r="BL30" s="720"/>
      <c r="BM30" s="654">
        <v>92.3</v>
      </c>
      <c r="BN30" s="720"/>
      <c r="BO30" s="720"/>
      <c r="BP30" s="720"/>
      <c r="BQ30" s="721"/>
      <c r="BR30" s="719">
        <v>98.7</v>
      </c>
      <c r="BS30" s="720"/>
      <c r="BT30" s="720"/>
      <c r="BU30" s="720"/>
      <c r="BV30" s="720"/>
      <c r="BW30" s="720"/>
      <c r="BX30" s="654">
        <v>91.5</v>
      </c>
      <c r="BY30" s="720"/>
      <c r="BZ30" s="720"/>
      <c r="CA30" s="720"/>
      <c r="CB30" s="721"/>
      <c r="CD30" s="724"/>
      <c r="CE30" s="725"/>
      <c r="CF30" s="674" t="s">
        <v>305</v>
      </c>
      <c r="CG30" s="675"/>
      <c r="CH30" s="675"/>
      <c r="CI30" s="675"/>
      <c r="CJ30" s="675"/>
      <c r="CK30" s="675"/>
      <c r="CL30" s="675"/>
      <c r="CM30" s="675"/>
      <c r="CN30" s="675"/>
      <c r="CO30" s="675"/>
      <c r="CP30" s="675"/>
      <c r="CQ30" s="676"/>
      <c r="CR30" s="659">
        <v>2433149</v>
      </c>
      <c r="CS30" s="660"/>
      <c r="CT30" s="660"/>
      <c r="CU30" s="660"/>
      <c r="CV30" s="660"/>
      <c r="CW30" s="660"/>
      <c r="CX30" s="660"/>
      <c r="CY30" s="661"/>
      <c r="CZ30" s="664">
        <v>14.9</v>
      </c>
      <c r="DA30" s="693"/>
      <c r="DB30" s="693"/>
      <c r="DC30" s="697"/>
      <c r="DD30" s="668">
        <v>2340266</v>
      </c>
      <c r="DE30" s="660"/>
      <c r="DF30" s="660"/>
      <c r="DG30" s="660"/>
      <c r="DH30" s="660"/>
      <c r="DI30" s="660"/>
      <c r="DJ30" s="660"/>
      <c r="DK30" s="661"/>
      <c r="DL30" s="668">
        <v>2340266</v>
      </c>
      <c r="DM30" s="660"/>
      <c r="DN30" s="660"/>
      <c r="DO30" s="660"/>
      <c r="DP30" s="660"/>
      <c r="DQ30" s="660"/>
      <c r="DR30" s="660"/>
      <c r="DS30" s="660"/>
      <c r="DT30" s="660"/>
      <c r="DU30" s="660"/>
      <c r="DV30" s="661"/>
      <c r="DW30" s="664">
        <v>24.3</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16815</v>
      </c>
      <c r="S31" s="660"/>
      <c r="T31" s="660"/>
      <c r="U31" s="660"/>
      <c r="V31" s="660"/>
      <c r="W31" s="660"/>
      <c r="X31" s="660"/>
      <c r="Y31" s="661"/>
      <c r="Z31" s="662">
        <v>0.1</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95.7</v>
      </c>
      <c r="BN31" s="717"/>
      <c r="BO31" s="717"/>
      <c r="BP31" s="717"/>
      <c r="BQ31" s="718"/>
      <c r="BR31" s="716">
        <v>98.8</v>
      </c>
      <c r="BS31" s="695"/>
      <c r="BT31" s="695"/>
      <c r="BU31" s="695"/>
      <c r="BV31" s="695"/>
      <c r="BW31" s="695"/>
      <c r="BX31" s="665">
        <v>94.9</v>
      </c>
      <c r="BY31" s="717"/>
      <c r="BZ31" s="717"/>
      <c r="CA31" s="717"/>
      <c r="CB31" s="718"/>
      <c r="CD31" s="724"/>
      <c r="CE31" s="725"/>
      <c r="CF31" s="674" t="s">
        <v>309</v>
      </c>
      <c r="CG31" s="675"/>
      <c r="CH31" s="675"/>
      <c r="CI31" s="675"/>
      <c r="CJ31" s="675"/>
      <c r="CK31" s="675"/>
      <c r="CL31" s="675"/>
      <c r="CM31" s="675"/>
      <c r="CN31" s="675"/>
      <c r="CO31" s="675"/>
      <c r="CP31" s="675"/>
      <c r="CQ31" s="676"/>
      <c r="CR31" s="659">
        <v>170849</v>
      </c>
      <c r="CS31" s="695"/>
      <c r="CT31" s="695"/>
      <c r="CU31" s="695"/>
      <c r="CV31" s="695"/>
      <c r="CW31" s="695"/>
      <c r="CX31" s="695"/>
      <c r="CY31" s="696"/>
      <c r="CZ31" s="664">
        <v>1</v>
      </c>
      <c r="DA31" s="693"/>
      <c r="DB31" s="693"/>
      <c r="DC31" s="697"/>
      <c r="DD31" s="668">
        <v>166467</v>
      </c>
      <c r="DE31" s="695"/>
      <c r="DF31" s="695"/>
      <c r="DG31" s="695"/>
      <c r="DH31" s="695"/>
      <c r="DI31" s="695"/>
      <c r="DJ31" s="695"/>
      <c r="DK31" s="696"/>
      <c r="DL31" s="668">
        <v>166467</v>
      </c>
      <c r="DM31" s="695"/>
      <c r="DN31" s="695"/>
      <c r="DO31" s="695"/>
      <c r="DP31" s="695"/>
      <c r="DQ31" s="695"/>
      <c r="DR31" s="695"/>
      <c r="DS31" s="695"/>
      <c r="DT31" s="695"/>
      <c r="DU31" s="695"/>
      <c r="DV31" s="696"/>
      <c r="DW31" s="664">
        <v>1.7</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577936</v>
      </c>
      <c r="S32" s="660"/>
      <c r="T32" s="660"/>
      <c r="U32" s="660"/>
      <c r="V32" s="660"/>
      <c r="W32" s="660"/>
      <c r="X32" s="660"/>
      <c r="Y32" s="661"/>
      <c r="Z32" s="662">
        <v>3.4</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98.6</v>
      </c>
      <c r="BH32" s="729"/>
      <c r="BI32" s="729"/>
      <c r="BJ32" s="729"/>
      <c r="BK32" s="729"/>
      <c r="BL32" s="729"/>
      <c r="BM32" s="730">
        <v>88.2</v>
      </c>
      <c r="BN32" s="729"/>
      <c r="BO32" s="729"/>
      <c r="BP32" s="729"/>
      <c r="BQ32" s="731"/>
      <c r="BR32" s="728">
        <v>98.5</v>
      </c>
      <c r="BS32" s="729"/>
      <c r="BT32" s="729"/>
      <c r="BU32" s="729"/>
      <c r="BV32" s="729"/>
      <c r="BW32" s="729"/>
      <c r="BX32" s="730">
        <v>87.3</v>
      </c>
      <c r="BY32" s="729"/>
      <c r="BZ32" s="729"/>
      <c r="CA32" s="729"/>
      <c r="CB32" s="731"/>
      <c r="CD32" s="726"/>
      <c r="CE32" s="727"/>
      <c r="CF32" s="674" t="s">
        <v>312</v>
      </c>
      <c r="CG32" s="675"/>
      <c r="CH32" s="675"/>
      <c r="CI32" s="675"/>
      <c r="CJ32" s="675"/>
      <c r="CK32" s="675"/>
      <c r="CL32" s="675"/>
      <c r="CM32" s="675"/>
      <c r="CN32" s="675"/>
      <c r="CO32" s="675"/>
      <c r="CP32" s="675"/>
      <c r="CQ32" s="676"/>
      <c r="CR32" s="659">
        <v>15</v>
      </c>
      <c r="CS32" s="660"/>
      <c r="CT32" s="660"/>
      <c r="CU32" s="660"/>
      <c r="CV32" s="660"/>
      <c r="CW32" s="660"/>
      <c r="CX32" s="660"/>
      <c r="CY32" s="661"/>
      <c r="CZ32" s="664">
        <v>0</v>
      </c>
      <c r="DA32" s="693"/>
      <c r="DB32" s="693"/>
      <c r="DC32" s="697"/>
      <c r="DD32" s="668">
        <v>15</v>
      </c>
      <c r="DE32" s="660"/>
      <c r="DF32" s="660"/>
      <c r="DG32" s="660"/>
      <c r="DH32" s="660"/>
      <c r="DI32" s="660"/>
      <c r="DJ32" s="660"/>
      <c r="DK32" s="661"/>
      <c r="DL32" s="668">
        <v>15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735958</v>
      </c>
      <c r="S33" s="660"/>
      <c r="T33" s="660"/>
      <c r="U33" s="660"/>
      <c r="V33" s="660"/>
      <c r="W33" s="660"/>
      <c r="X33" s="660"/>
      <c r="Y33" s="661"/>
      <c r="Z33" s="662">
        <v>4.3</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5831445</v>
      </c>
      <c r="CS33" s="695"/>
      <c r="CT33" s="695"/>
      <c r="CU33" s="695"/>
      <c r="CV33" s="695"/>
      <c r="CW33" s="695"/>
      <c r="CX33" s="695"/>
      <c r="CY33" s="696"/>
      <c r="CZ33" s="664">
        <v>35.799999999999997</v>
      </c>
      <c r="DA33" s="693"/>
      <c r="DB33" s="693"/>
      <c r="DC33" s="697"/>
      <c r="DD33" s="668">
        <v>4703004</v>
      </c>
      <c r="DE33" s="695"/>
      <c r="DF33" s="695"/>
      <c r="DG33" s="695"/>
      <c r="DH33" s="695"/>
      <c r="DI33" s="695"/>
      <c r="DJ33" s="695"/>
      <c r="DK33" s="696"/>
      <c r="DL33" s="668">
        <v>3930945</v>
      </c>
      <c r="DM33" s="695"/>
      <c r="DN33" s="695"/>
      <c r="DO33" s="695"/>
      <c r="DP33" s="695"/>
      <c r="DQ33" s="695"/>
      <c r="DR33" s="695"/>
      <c r="DS33" s="695"/>
      <c r="DT33" s="695"/>
      <c r="DU33" s="695"/>
      <c r="DV33" s="696"/>
      <c r="DW33" s="664">
        <v>40.9</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301245</v>
      </c>
      <c r="S34" s="660"/>
      <c r="T34" s="660"/>
      <c r="U34" s="660"/>
      <c r="V34" s="660"/>
      <c r="W34" s="660"/>
      <c r="X34" s="660"/>
      <c r="Y34" s="661"/>
      <c r="Z34" s="662">
        <v>1.8</v>
      </c>
      <c r="AA34" s="662"/>
      <c r="AB34" s="662"/>
      <c r="AC34" s="662"/>
      <c r="AD34" s="663">
        <v>515</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2619054</v>
      </c>
      <c r="CS34" s="660"/>
      <c r="CT34" s="660"/>
      <c r="CU34" s="660"/>
      <c r="CV34" s="660"/>
      <c r="CW34" s="660"/>
      <c r="CX34" s="660"/>
      <c r="CY34" s="661"/>
      <c r="CZ34" s="664">
        <v>16.100000000000001</v>
      </c>
      <c r="DA34" s="693"/>
      <c r="DB34" s="693"/>
      <c r="DC34" s="697"/>
      <c r="DD34" s="668">
        <v>1925909</v>
      </c>
      <c r="DE34" s="660"/>
      <c r="DF34" s="660"/>
      <c r="DG34" s="660"/>
      <c r="DH34" s="660"/>
      <c r="DI34" s="660"/>
      <c r="DJ34" s="660"/>
      <c r="DK34" s="661"/>
      <c r="DL34" s="668">
        <v>1586581</v>
      </c>
      <c r="DM34" s="660"/>
      <c r="DN34" s="660"/>
      <c r="DO34" s="660"/>
      <c r="DP34" s="660"/>
      <c r="DQ34" s="660"/>
      <c r="DR34" s="660"/>
      <c r="DS34" s="660"/>
      <c r="DT34" s="660"/>
      <c r="DU34" s="660"/>
      <c r="DV34" s="661"/>
      <c r="DW34" s="664">
        <v>16.5</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1482000</v>
      </c>
      <c r="S35" s="660"/>
      <c r="T35" s="660"/>
      <c r="U35" s="660"/>
      <c r="V35" s="660"/>
      <c r="W35" s="660"/>
      <c r="X35" s="660"/>
      <c r="Y35" s="661"/>
      <c r="Z35" s="662">
        <v>8.6999999999999993</v>
      </c>
      <c r="AA35" s="662"/>
      <c r="AB35" s="662"/>
      <c r="AC35" s="662"/>
      <c r="AD35" s="663" t="s">
        <v>122</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2417302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262310</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100230</v>
      </c>
      <c r="CS35" s="695"/>
      <c r="CT35" s="695"/>
      <c r="CU35" s="695"/>
      <c r="CV35" s="695"/>
      <c r="CW35" s="695"/>
      <c r="CX35" s="695"/>
      <c r="CY35" s="696"/>
      <c r="CZ35" s="664">
        <v>0.6</v>
      </c>
      <c r="DA35" s="693"/>
      <c r="DB35" s="693"/>
      <c r="DC35" s="697"/>
      <c r="DD35" s="668">
        <v>71559</v>
      </c>
      <c r="DE35" s="695"/>
      <c r="DF35" s="695"/>
      <c r="DG35" s="695"/>
      <c r="DH35" s="695"/>
      <c r="DI35" s="695"/>
      <c r="DJ35" s="695"/>
      <c r="DK35" s="696"/>
      <c r="DL35" s="668">
        <v>71527</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324</v>
      </c>
      <c r="AR36" s="737"/>
      <c r="AS36" s="737"/>
      <c r="AT36" s="737"/>
      <c r="AU36" s="737"/>
      <c r="AV36" s="737"/>
      <c r="AW36" s="737"/>
      <c r="AX36" s="737"/>
      <c r="AY36" s="738"/>
      <c r="AZ36" s="659">
        <v>823663</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195418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1394510</v>
      </c>
      <c r="CS36" s="660"/>
      <c r="CT36" s="660"/>
      <c r="CU36" s="660"/>
      <c r="CV36" s="660"/>
      <c r="CW36" s="660"/>
      <c r="CX36" s="660"/>
      <c r="CY36" s="661"/>
      <c r="CZ36" s="664">
        <v>8.6</v>
      </c>
      <c r="DA36" s="693"/>
      <c r="DB36" s="693"/>
      <c r="DC36" s="697"/>
      <c r="DD36" s="668">
        <v>1288572</v>
      </c>
      <c r="DE36" s="660"/>
      <c r="DF36" s="660"/>
      <c r="DG36" s="660"/>
      <c r="DH36" s="660"/>
      <c r="DI36" s="660"/>
      <c r="DJ36" s="660"/>
      <c r="DK36" s="661"/>
      <c r="DL36" s="668">
        <v>1126417</v>
      </c>
      <c r="DM36" s="660"/>
      <c r="DN36" s="660"/>
      <c r="DO36" s="660"/>
      <c r="DP36" s="660"/>
      <c r="DQ36" s="660"/>
      <c r="DR36" s="660"/>
      <c r="DS36" s="660"/>
      <c r="DT36" s="660"/>
      <c r="DU36" s="660"/>
      <c r="DV36" s="661"/>
      <c r="DW36" s="664">
        <v>11.7</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476300</v>
      </c>
      <c r="S37" s="660"/>
      <c r="T37" s="660"/>
      <c r="U37" s="660"/>
      <c r="V37" s="660"/>
      <c r="W37" s="660"/>
      <c r="X37" s="660"/>
      <c r="Y37" s="661"/>
      <c r="Z37" s="662">
        <v>2.8</v>
      </c>
      <c r="AA37" s="662"/>
      <c r="AB37" s="662"/>
      <c r="AC37" s="662"/>
      <c r="AD37" s="663" t="s">
        <v>122</v>
      </c>
      <c r="AE37" s="663"/>
      <c r="AF37" s="663"/>
      <c r="AG37" s="663"/>
      <c r="AH37" s="663"/>
      <c r="AI37" s="663"/>
      <c r="AJ37" s="663"/>
      <c r="AK37" s="663"/>
      <c r="AL37" s="664" t="s">
        <v>122</v>
      </c>
      <c r="AM37" s="665"/>
      <c r="AN37" s="665"/>
      <c r="AO37" s="666"/>
      <c r="AQ37" s="736" t="s">
        <v>328</v>
      </c>
      <c r="AR37" s="737"/>
      <c r="AS37" s="737"/>
      <c r="AT37" s="737"/>
      <c r="AU37" s="737"/>
      <c r="AV37" s="737"/>
      <c r="AW37" s="737"/>
      <c r="AX37" s="737"/>
      <c r="AY37" s="738"/>
      <c r="AZ37" s="659">
        <v>69634</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5348</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129250</v>
      </c>
      <c r="CS37" s="695"/>
      <c r="CT37" s="695"/>
      <c r="CU37" s="695"/>
      <c r="CV37" s="695"/>
      <c r="CW37" s="695"/>
      <c r="CX37" s="695"/>
      <c r="CY37" s="696"/>
      <c r="CZ37" s="664">
        <v>0.8</v>
      </c>
      <c r="DA37" s="693"/>
      <c r="DB37" s="693"/>
      <c r="DC37" s="697"/>
      <c r="DD37" s="668">
        <v>105426</v>
      </c>
      <c r="DE37" s="695"/>
      <c r="DF37" s="695"/>
      <c r="DG37" s="695"/>
      <c r="DH37" s="695"/>
      <c r="DI37" s="695"/>
      <c r="DJ37" s="695"/>
      <c r="DK37" s="696"/>
      <c r="DL37" s="668">
        <v>105424</v>
      </c>
      <c r="DM37" s="695"/>
      <c r="DN37" s="695"/>
      <c r="DO37" s="695"/>
      <c r="DP37" s="695"/>
      <c r="DQ37" s="695"/>
      <c r="DR37" s="695"/>
      <c r="DS37" s="695"/>
      <c r="DT37" s="695"/>
      <c r="DU37" s="695"/>
      <c r="DV37" s="696"/>
      <c r="DW37" s="664">
        <v>1.1000000000000001</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17088124</v>
      </c>
      <c r="S38" s="740"/>
      <c r="T38" s="740"/>
      <c r="U38" s="740"/>
      <c r="V38" s="740"/>
      <c r="W38" s="740"/>
      <c r="X38" s="740"/>
      <c r="Y38" s="741"/>
      <c r="Z38" s="742">
        <v>100</v>
      </c>
      <c r="AA38" s="742"/>
      <c r="AB38" s="742"/>
      <c r="AC38" s="742"/>
      <c r="AD38" s="743">
        <v>9139011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38409</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8609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1592583</v>
      </c>
      <c r="CS38" s="660"/>
      <c r="CT38" s="660"/>
      <c r="CU38" s="660"/>
      <c r="CV38" s="660"/>
      <c r="CW38" s="660"/>
      <c r="CX38" s="660"/>
      <c r="CY38" s="661"/>
      <c r="CZ38" s="664">
        <v>9.8000000000000007</v>
      </c>
      <c r="DA38" s="693"/>
      <c r="DB38" s="693"/>
      <c r="DC38" s="697"/>
      <c r="DD38" s="668">
        <v>1303636</v>
      </c>
      <c r="DE38" s="660"/>
      <c r="DF38" s="660"/>
      <c r="DG38" s="660"/>
      <c r="DH38" s="660"/>
      <c r="DI38" s="660"/>
      <c r="DJ38" s="660"/>
      <c r="DK38" s="661"/>
      <c r="DL38" s="668">
        <v>1146420</v>
      </c>
      <c r="DM38" s="660"/>
      <c r="DN38" s="660"/>
      <c r="DO38" s="660"/>
      <c r="DP38" s="660"/>
      <c r="DQ38" s="660"/>
      <c r="DR38" s="660"/>
      <c r="DS38" s="660"/>
      <c r="DT38" s="660"/>
      <c r="DU38" s="660"/>
      <c r="DV38" s="661"/>
      <c r="DW38" s="664">
        <v>11.9</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5950</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89</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122068</v>
      </c>
      <c r="CS39" s="695"/>
      <c r="CT39" s="695"/>
      <c r="CU39" s="695"/>
      <c r="CV39" s="695"/>
      <c r="CW39" s="695"/>
      <c r="CX39" s="695"/>
      <c r="CY39" s="696"/>
      <c r="CZ39" s="664">
        <v>0.7</v>
      </c>
      <c r="DA39" s="693"/>
      <c r="DB39" s="693"/>
      <c r="DC39" s="697"/>
      <c r="DD39" s="668">
        <v>113328</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389851</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132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3000</v>
      </c>
      <c r="CS40" s="660"/>
      <c r="CT40" s="660"/>
      <c r="CU40" s="660"/>
      <c r="CV40" s="660"/>
      <c r="CW40" s="660"/>
      <c r="CX40" s="660"/>
      <c r="CY40" s="661"/>
      <c r="CZ40" s="664">
        <v>0</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1089795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313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1950593</v>
      </c>
      <c r="CS42" s="660"/>
      <c r="CT42" s="660"/>
      <c r="CU42" s="660"/>
      <c r="CV42" s="660"/>
      <c r="CW42" s="660"/>
      <c r="CX42" s="660"/>
      <c r="CY42" s="661"/>
      <c r="CZ42" s="664">
        <v>12</v>
      </c>
      <c r="DA42" s="665"/>
      <c r="DB42" s="665"/>
      <c r="DC42" s="760"/>
      <c r="DD42" s="668">
        <v>325317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89172</v>
      </c>
      <c r="CS43" s="695"/>
      <c r="CT43" s="695"/>
      <c r="CU43" s="695"/>
      <c r="CV43" s="695"/>
      <c r="CW43" s="695"/>
      <c r="CX43" s="695"/>
      <c r="CY43" s="696"/>
      <c r="CZ43" s="664">
        <v>0.5</v>
      </c>
      <c r="DA43" s="693"/>
      <c r="DB43" s="693"/>
      <c r="DC43" s="697"/>
      <c r="DD43" s="668">
        <v>89172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1784542</v>
      </c>
      <c r="CS44" s="660"/>
      <c r="CT44" s="660"/>
      <c r="CU44" s="660"/>
      <c r="CV44" s="660"/>
      <c r="CW44" s="660"/>
      <c r="CX44" s="660"/>
      <c r="CY44" s="661"/>
      <c r="CZ44" s="664">
        <v>11</v>
      </c>
      <c r="DA44" s="665"/>
      <c r="DB44" s="665"/>
      <c r="DC44" s="760"/>
      <c r="DD44" s="668">
        <v>235844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452881</v>
      </c>
      <c r="CS45" s="695"/>
      <c r="CT45" s="695"/>
      <c r="CU45" s="695"/>
      <c r="CV45" s="695"/>
      <c r="CW45" s="695"/>
      <c r="CX45" s="695"/>
      <c r="CY45" s="696"/>
      <c r="CZ45" s="664">
        <v>2.8</v>
      </c>
      <c r="DA45" s="693"/>
      <c r="DB45" s="693"/>
      <c r="DC45" s="697"/>
      <c r="DD45" s="668">
        <v>30875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1303339</v>
      </c>
      <c r="CS46" s="660"/>
      <c r="CT46" s="660"/>
      <c r="CU46" s="660"/>
      <c r="CV46" s="660"/>
      <c r="CW46" s="660"/>
      <c r="CX46" s="660"/>
      <c r="CY46" s="661"/>
      <c r="CZ46" s="664">
        <v>8</v>
      </c>
      <c r="DA46" s="665"/>
      <c r="DB46" s="665"/>
      <c r="DC46" s="760"/>
      <c r="DD46" s="668">
        <v>198497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166051</v>
      </c>
      <c r="CS47" s="695"/>
      <c r="CT47" s="695"/>
      <c r="CU47" s="695"/>
      <c r="CV47" s="695"/>
      <c r="CW47" s="695"/>
      <c r="CX47" s="695"/>
      <c r="CY47" s="696"/>
      <c r="CZ47" s="664">
        <v>1</v>
      </c>
      <c r="DA47" s="693"/>
      <c r="DB47" s="693"/>
      <c r="DC47" s="697"/>
      <c r="DD47" s="668">
        <v>89473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16287521</v>
      </c>
      <c r="CS49" s="729"/>
      <c r="CT49" s="729"/>
      <c r="CU49" s="729"/>
      <c r="CV49" s="729"/>
      <c r="CW49" s="729"/>
      <c r="CX49" s="729"/>
      <c r="CY49" s="761"/>
      <c r="CZ49" s="744">
        <v>100</v>
      </c>
      <c r="DA49" s="762"/>
      <c r="DB49" s="762"/>
      <c r="DC49" s="763"/>
      <c r="DD49" s="764">
        <v>10796743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kTsoWTpA1mHtdDUAI4JpXlXtouHLMOjP0ScqxRXD8lYR/Ow2gyFPGA5ij1IxydSq1zuhL3uStuB6Y5amQd0yA==" saltValue="lYRIV4i7ACAowuRgtLtuy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K16" sqref="AK16:AT1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17018</v>
      </c>
      <c r="R7" s="795"/>
      <c r="S7" s="795"/>
      <c r="T7" s="795"/>
      <c r="U7" s="795"/>
      <c r="V7" s="795">
        <v>16263</v>
      </c>
      <c r="W7" s="795"/>
      <c r="X7" s="795"/>
      <c r="Y7" s="795"/>
      <c r="Z7" s="795"/>
      <c r="AA7" s="795">
        <v>755</v>
      </c>
      <c r="AB7" s="795"/>
      <c r="AC7" s="795"/>
      <c r="AD7" s="795"/>
      <c r="AE7" s="796"/>
      <c r="AF7" s="797">
        <v>727</v>
      </c>
      <c r="AG7" s="798"/>
      <c r="AH7" s="798"/>
      <c r="AI7" s="798"/>
      <c r="AJ7" s="799"/>
      <c r="AK7" s="834">
        <v>582</v>
      </c>
      <c r="AL7" s="835"/>
      <c r="AM7" s="835"/>
      <c r="AN7" s="835"/>
      <c r="AO7" s="835"/>
      <c r="AP7" s="835">
        <v>25477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-10</v>
      </c>
      <c r="CI7" s="832"/>
      <c r="CJ7" s="832"/>
      <c r="CK7" s="832"/>
      <c r="CL7" s="833"/>
      <c r="CM7" s="831">
        <v>17</v>
      </c>
      <c r="CN7" s="832"/>
      <c r="CO7" s="832"/>
      <c r="CP7" s="832"/>
      <c r="CQ7" s="833"/>
      <c r="CR7" s="831">
        <v>45</v>
      </c>
      <c r="CS7" s="832"/>
      <c r="CT7" s="832"/>
      <c r="CU7" s="832"/>
      <c r="CV7" s="833"/>
      <c r="CW7" s="831">
        <v>2</v>
      </c>
      <c r="CX7" s="832"/>
      <c r="CY7" s="832"/>
      <c r="CZ7" s="832"/>
      <c r="DA7" s="833"/>
      <c r="DB7" s="831" t="s">
        <v>603</v>
      </c>
      <c r="DC7" s="832"/>
      <c r="DD7" s="832"/>
      <c r="DE7" s="832"/>
      <c r="DF7" s="833"/>
      <c r="DG7" s="831" t="s">
        <v>603</v>
      </c>
      <c r="DH7" s="832"/>
      <c r="DI7" s="832"/>
      <c r="DJ7" s="832"/>
      <c r="DK7" s="833"/>
      <c r="DL7" s="831" t="s">
        <v>603</v>
      </c>
      <c r="DM7" s="832"/>
      <c r="DN7" s="832"/>
      <c r="DO7" s="832"/>
      <c r="DP7" s="833"/>
      <c r="DQ7" s="831" t="s">
        <v>603</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49</v>
      </c>
      <c r="R8" s="819"/>
      <c r="S8" s="819"/>
      <c r="T8" s="819"/>
      <c r="U8" s="819"/>
      <c r="V8" s="819">
        <v>7</v>
      </c>
      <c r="W8" s="819"/>
      <c r="X8" s="819"/>
      <c r="Y8" s="819"/>
      <c r="Z8" s="819"/>
      <c r="AA8" s="819">
        <v>42</v>
      </c>
      <c r="AB8" s="819"/>
      <c r="AC8" s="819"/>
      <c r="AD8" s="819"/>
      <c r="AE8" s="820"/>
      <c r="AF8" s="821">
        <v>42</v>
      </c>
      <c r="AG8" s="822"/>
      <c r="AH8" s="822"/>
      <c r="AI8" s="822"/>
      <c r="AJ8" s="823"/>
      <c r="AK8" s="824" t="s">
        <v>603</v>
      </c>
      <c r="AL8" s="825"/>
      <c r="AM8" s="825"/>
      <c r="AN8" s="825"/>
      <c r="AO8" s="825"/>
      <c r="AP8" s="825">
        <v>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c r="BU8" s="829"/>
      <c r="BV8" s="829"/>
      <c r="BW8" s="829"/>
      <c r="BX8" s="829"/>
      <c r="BY8" s="829"/>
      <c r="BZ8" s="829"/>
      <c r="CA8" s="829"/>
      <c r="CB8" s="829"/>
      <c r="CC8" s="829"/>
      <c r="CD8" s="829"/>
      <c r="CE8" s="829"/>
      <c r="CF8" s="829"/>
      <c r="CG8" s="830"/>
      <c r="CH8" s="841">
        <v>-4</v>
      </c>
      <c r="CI8" s="842"/>
      <c r="CJ8" s="842"/>
      <c r="CK8" s="842"/>
      <c r="CL8" s="843"/>
      <c r="CM8" s="841">
        <v>30</v>
      </c>
      <c r="CN8" s="842"/>
      <c r="CO8" s="842"/>
      <c r="CP8" s="842"/>
      <c r="CQ8" s="843"/>
      <c r="CR8" s="841">
        <v>14</v>
      </c>
      <c r="CS8" s="842"/>
      <c r="CT8" s="842"/>
      <c r="CU8" s="842"/>
      <c r="CV8" s="843"/>
      <c r="CW8" s="841" t="s">
        <v>603</v>
      </c>
      <c r="CX8" s="842"/>
      <c r="CY8" s="842"/>
      <c r="CZ8" s="842"/>
      <c r="DA8" s="843"/>
      <c r="DB8" s="841" t="s">
        <v>603</v>
      </c>
      <c r="DC8" s="842"/>
      <c r="DD8" s="842"/>
      <c r="DE8" s="842"/>
      <c r="DF8" s="843"/>
      <c r="DG8" s="841" t="s">
        <v>603</v>
      </c>
      <c r="DH8" s="842"/>
      <c r="DI8" s="842"/>
      <c r="DJ8" s="842"/>
      <c r="DK8" s="843"/>
      <c r="DL8" s="841" t="s">
        <v>603</v>
      </c>
      <c r="DM8" s="842"/>
      <c r="DN8" s="842"/>
      <c r="DO8" s="842"/>
      <c r="DP8" s="843"/>
      <c r="DQ8" s="841" t="s">
        <v>603</v>
      </c>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3</v>
      </c>
      <c r="R9" s="819"/>
      <c r="S9" s="819"/>
      <c r="T9" s="819"/>
      <c r="U9" s="819"/>
      <c r="V9" s="819">
        <v>0</v>
      </c>
      <c r="W9" s="819"/>
      <c r="X9" s="819"/>
      <c r="Y9" s="819"/>
      <c r="Z9" s="819"/>
      <c r="AA9" s="819">
        <v>3</v>
      </c>
      <c r="AB9" s="819"/>
      <c r="AC9" s="819"/>
      <c r="AD9" s="819"/>
      <c r="AE9" s="820"/>
      <c r="AF9" s="821">
        <v>3</v>
      </c>
      <c r="AG9" s="822"/>
      <c r="AH9" s="822"/>
      <c r="AI9" s="822"/>
      <c r="AJ9" s="823"/>
      <c r="AK9" s="824" t="s">
        <v>603</v>
      </c>
      <c r="AL9" s="825"/>
      <c r="AM9" s="825"/>
      <c r="AN9" s="825"/>
      <c r="AO9" s="825"/>
      <c r="AP9" s="825" t="s">
        <v>603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0</v>
      </c>
      <c r="CI9" s="842"/>
      <c r="CJ9" s="842"/>
      <c r="CK9" s="842"/>
      <c r="CL9" s="843"/>
      <c r="CM9" s="841">
        <v>63</v>
      </c>
      <c r="CN9" s="842"/>
      <c r="CO9" s="842"/>
      <c r="CP9" s="842"/>
      <c r="CQ9" s="843"/>
      <c r="CR9" s="841">
        <v>21</v>
      </c>
      <c r="CS9" s="842"/>
      <c r="CT9" s="842"/>
      <c r="CU9" s="842"/>
      <c r="CV9" s="843"/>
      <c r="CW9" s="841" t="s">
        <v>603</v>
      </c>
      <c r="CX9" s="842"/>
      <c r="CY9" s="842"/>
      <c r="CZ9" s="842"/>
      <c r="DA9" s="843"/>
      <c r="DB9" s="841" t="s">
        <v>603</v>
      </c>
      <c r="DC9" s="842"/>
      <c r="DD9" s="842"/>
      <c r="DE9" s="842"/>
      <c r="DF9" s="843"/>
      <c r="DG9" s="841" t="s">
        <v>603</v>
      </c>
      <c r="DH9" s="842"/>
      <c r="DI9" s="842"/>
      <c r="DJ9" s="842"/>
      <c r="DK9" s="843"/>
      <c r="DL9" s="841" t="s">
        <v>603</v>
      </c>
      <c r="DM9" s="842"/>
      <c r="DN9" s="842"/>
      <c r="DO9" s="842"/>
      <c r="DP9" s="843"/>
      <c r="DQ9" s="841" t="s">
        <v>603</v>
      </c>
      <c r="DR9" s="842"/>
      <c r="DS9" s="842"/>
      <c r="DT9" s="842"/>
      <c r="DU9" s="843"/>
      <c r="DV9" s="844"/>
      <c r="DW9" s="845"/>
      <c r="DX9" s="845"/>
      <c r="DY9" s="845"/>
      <c r="DZ9" s="846"/>
      <c r="EA9" s="234"/>
    </row>
    <row r="10" spans="1:131" s="235" customFormat="1" ht="26.25" customHeight="1" x14ac:dyDescent="0.15">
      <c r="A10" s="241">
        <v>4</v>
      </c>
      <c r="B10" s="815" t="s">
        <v>381</v>
      </c>
      <c r="C10" s="816"/>
      <c r="D10" s="816"/>
      <c r="E10" s="816"/>
      <c r="F10" s="816"/>
      <c r="G10" s="816"/>
      <c r="H10" s="816"/>
      <c r="I10" s="816"/>
      <c r="J10" s="816"/>
      <c r="K10" s="816"/>
      <c r="L10" s="816"/>
      <c r="M10" s="816"/>
      <c r="N10" s="816"/>
      <c r="O10" s="816"/>
      <c r="P10" s="817"/>
      <c r="Q10" s="818">
        <v>26</v>
      </c>
      <c r="R10" s="819"/>
      <c r="S10" s="819"/>
      <c r="T10" s="819"/>
      <c r="U10" s="819"/>
      <c r="V10" s="819">
        <v>26</v>
      </c>
      <c r="W10" s="819"/>
      <c r="X10" s="819"/>
      <c r="Y10" s="819"/>
      <c r="Z10" s="819"/>
      <c r="AA10" s="819">
        <v>0</v>
      </c>
      <c r="AB10" s="819"/>
      <c r="AC10" s="819"/>
      <c r="AD10" s="819"/>
      <c r="AE10" s="820"/>
      <c r="AF10" s="821">
        <v>0</v>
      </c>
      <c r="AG10" s="822"/>
      <c r="AH10" s="822"/>
      <c r="AI10" s="822"/>
      <c r="AJ10" s="823"/>
      <c r="AK10" s="824" t="s">
        <v>603</v>
      </c>
      <c r="AL10" s="825"/>
      <c r="AM10" s="825"/>
      <c r="AN10" s="825"/>
      <c r="AO10" s="825"/>
      <c r="AP10" s="825" t="s">
        <v>603</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586</v>
      </c>
      <c r="BT10" s="829"/>
      <c r="BU10" s="829"/>
      <c r="BV10" s="829"/>
      <c r="BW10" s="829"/>
      <c r="BX10" s="829"/>
      <c r="BY10" s="829"/>
      <c r="BZ10" s="829"/>
      <c r="CA10" s="829"/>
      <c r="CB10" s="829"/>
      <c r="CC10" s="829"/>
      <c r="CD10" s="829"/>
      <c r="CE10" s="829"/>
      <c r="CF10" s="829"/>
      <c r="CG10" s="830"/>
      <c r="CH10" s="841">
        <v>196</v>
      </c>
      <c r="CI10" s="842"/>
      <c r="CJ10" s="842"/>
      <c r="CK10" s="842"/>
      <c r="CL10" s="843"/>
      <c r="CM10" s="841">
        <v>1287</v>
      </c>
      <c r="CN10" s="842"/>
      <c r="CO10" s="842"/>
      <c r="CP10" s="842"/>
      <c r="CQ10" s="843"/>
      <c r="CR10" s="841">
        <v>5</v>
      </c>
      <c r="CS10" s="842"/>
      <c r="CT10" s="842"/>
      <c r="CU10" s="842"/>
      <c r="CV10" s="843"/>
      <c r="CW10" s="841" t="s">
        <v>603</v>
      </c>
      <c r="CX10" s="842"/>
      <c r="CY10" s="842"/>
      <c r="CZ10" s="842"/>
      <c r="DA10" s="843"/>
      <c r="DB10" s="841" t="s">
        <v>603</v>
      </c>
      <c r="DC10" s="842"/>
      <c r="DD10" s="842"/>
      <c r="DE10" s="842"/>
      <c r="DF10" s="843"/>
      <c r="DG10" s="841" t="s">
        <v>603</v>
      </c>
      <c r="DH10" s="842"/>
      <c r="DI10" s="842"/>
      <c r="DJ10" s="842"/>
      <c r="DK10" s="843"/>
      <c r="DL10" s="841" t="s">
        <v>603</v>
      </c>
      <c r="DM10" s="842"/>
      <c r="DN10" s="842"/>
      <c r="DO10" s="842"/>
      <c r="DP10" s="843"/>
      <c r="DQ10" s="841" t="s">
        <v>603</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587</v>
      </c>
      <c r="BT11" s="829"/>
      <c r="BU11" s="829"/>
      <c r="BV11" s="829"/>
      <c r="BW11" s="829"/>
      <c r="BX11" s="829"/>
      <c r="BY11" s="829"/>
      <c r="BZ11" s="829"/>
      <c r="CA11" s="829"/>
      <c r="CB11" s="829"/>
      <c r="CC11" s="829"/>
      <c r="CD11" s="829"/>
      <c r="CE11" s="829"/>
      <c r="CF11" s="829"/>
      <c r="CG11" s="830"/>
      <c r="CH11" s="841">
        <v>1</v>
      </c>
      <c r="CI11" s="842"/>
      <c r="CJ11" s="842"/>
      <c r="CK11" s="842"/>
      <c r="CL11" s="843"/>
      <c r="CM11" s="841">
        <v>1</v>
      </c>
      <c r="CN11" s="842"/>
      <c r="CO11" s="842"/>
      <c r="CP11" s="842"/>
      <c r="CQ11" s="843"/>
      <c r="CR11" s="841">
        <v>43</v>
      </c>
      <c r="CS11" s="842"/>
      <c r="CT11" s="842"/>
      <c r="CU11" s="842"/>
      <c r="CV11" s="843"/>
      <c r="CW11" s="841" t="s">
        <v>603</v>
      </c>
      <c r="CX11" s="842"/>
      <c r="CY11" s="842"/>
      <c r="CZ11" s="842"/>
      <c r="DA11" s="843"/>
      <c r="DB11" s="841" t="s">
        <v>603</v>
      </c>
      <c r="DC11" s="842"/>
      <c r="DD11" s="842"/>
      <c r="DE11" s="842"/>
      <c r="DF11" s="843"/>
      <c r="DG11" s="841" t="s">
        <v>603</v>
      </c>
      <c r="DH11" s="842"/>
      <c r="DI11" s="842"/>
      <c r="DJ11" s="842"/>
      <c r="DK11" s="843"/>
      <c r="DL11" s="841" t="s">
        <v>603</v>
      </c>
      <c r="DM11" s="842"/>
      <c r="DN11" s="842"/>
      <c r="DO11" s="842"/>
      <c r="DP11" s="843"/>
      <c r="DQ11" s="841" t="s">
        <v>603</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588</v>
      </c>
      <c r="BT12" s="829"/>
      <c r="BU12" s="829"/>
      <c r="BV12" s="829"/>
      <c r="BW12" s="829"/>
      <c r="BX12" s="829"/>
      <c r="BY12" s="829"/>
      <c r="BZ12" s="829"/>
      <c r="CA12" s="829"/>
      <c r="CB12" s="829"/>
      <c r="CC12" s="829"/>
      <c r="CD12" s="829"/>
      <c r="CE12" s="829"/>
      <c r="CF12" s="829"/>
      <c r="CG12" s="830"/>
      <c r="CH12" s="841">
        <v>-5</v>
      </c>
      <c r="CI12" s="842"/>
      <c r="CJ12" s="842"/>
      <c r="CK12" s="842"/>
      <c r="CL12" s="843"/>
      <c r="CM12" s="841">
        <v>38</v>
      </c>
      <c r="CN12" s="842"/>
      <c r="CO12" s="842"/>
      <c r="CP12" s="842"/>
      <c r="CQ12" s="843"/>
      <c r="CR12" s="841">
        <v>49</v>
      </c>
      <c r="CS12" s="842"/>
      <c r="CT12" s="842"/>
      <c r="CU12" s="842"/>
      <c r="CV12" s="843"/>
      <c r="CW12" s="841">
        <v>4</v>
      </c>
      <c r="CX12" s="842"/>
      <c r="CY12" s="842"/>
      <c r="CZ12" s="842"/>
      <c r="DA12" s="843"/>
      <c r="DB12" s="841" t="s">
        <v>603</v>
      </c>
      <c r="DC12" s="842"/>
      <c r="DD12" s="842"/>
      <c r="DE12" s="842"/>
      <c r="DF12" s="843"/>
      <c r="DG12" s="841" t="s">
        <v>603</v>
      </c>
      <c r="DH12" s="842"/>
      <c r="DI12" s="842"/>
      <c r="DJ12" s="842"/>
      <c r="DK12" s="843"/>
      <c r="DL12" s="841" t="s">
        <v>603</v>
      </c>
      <c r="DM12" s="842"/>
      <c r="DN12" s="842"/>
      <c r="DO12" s="842"/>
      <c r="DP12" s="843"/>
      <c r="DQ12" s="841" t="s">
        <v>603</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17093</v>
      </c>
      <c r="R23" s="854"/>
      <c r="S23" s="854"/>
      <c r="T23" s="854"/>
      <c r="U23" s="854"/>
      <c r="V23" s="854">
        <v>16292</v>
      </c>
      <c r="W23" s="854"/>
      <c r="X23" s="854"/>
      <c r="Y23" s="854"/>
      <c r="Z23" s="854"/>
      <c r="AA23" s="854">
        <v>801</v>
      </c>
      <c r="AB23" s="854"/>
      <c r="AC23" s="854"/>
      <c r="AD23" s="854"/>
      <c r="AE23" s="855"/>
      <c r="AF23" s="856">
        <v>772</v>
      </c>
      <c r="AG23" s="854"/>
      <c r="AH23" s="854"/>
      <c r="AI23" s="854"/>
      <c r="AJ23" s="857"/>
      <c r="AK23" s="858"/>
      <c r="AL23" s="859"/>
      <c r="AM23" s="859"/>
      <c r="AN23" s="859"/>
      <c r="AO23" s="859"/>
      <c r="AP23" s="854">
        <v>25482</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4823</v>
      </c>
      <c r="R28" s="883"/>
      <c r="S28" s="883"/>
      <c r="T28" s="883"/>
      <c r="U28" s="883"/>
      <c r="V28" s="883">
        <v>4561</v>
      </c>
      <c r="W28" s="883"/>
      <c r="X28" s="883"/>
      <c r="Y28" s="883"/>
      <c r="Z28" s="883"/>
      <c r="AA28" s="883">
        <v>262</v>
      </c>
      <c r="AB28" s="883"/>
      <c r="AC28" s="883"/>
      <c r="AD28" s="883"/>
      <c r="AE28" s="884"/>
      <c r="AF28" s="885">
        <v>262</v>
      </c>
      <c r="AG28" s="883"/>
      <c r="AH28" s="883"/>
      <c r="AI28" s="883"/>
      <c r="AJ28" s="886"/>
      <c r="AK28" s="887">
        <v>390</v>
      </c>
      <c r="AL28" s="888"/>
      <c r="AM28" s="888"/>
      <c r="AN28" s="888"/>
      <c r="AO28" s="888"/>
      <c r="AP28" s="878" t="s">
        <v>603</v>
      </c>
      <c r="AQ28" s="879"/>
      <c r="AR28" s="879"/>
      <c r="AS28" s="879"/>
      <c r="AT28" s="879"/>
      <c r="AU28" s="878" t="s">
        <v>603</v>
      </c>
      <c r="AV28" s="879"/>
      <c r="AW28" s="879"/>
      <c r="AX28" s="879"/>
      <c r="AY28" s="879"/>
      <c r="AZ28" s="878" t="s">
        <v>603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86</v>
      </c>
      <c r="R29" s="819"/>
      <c r="S29" s="819"/>
      <c r="T29" s="819"/>
      <c r="U29" s="819"/>
      <c r="V29" s="819">
        <v>85</v>
      </c>
      <c r="W29" s="819"/>
      <c r="X29" s="819"/>
      <c r="Y29" s="819"/>
      <c r="Z29" s="819"/>
      <c r="AA29" s="819">
        <v>1</v>
      </c>
      <c r="AB29" s="819"/>
      <c r="AC29" s="819"/>
      <c r="AD29" s="819"/>
      <c r="AE29" s="820"/>
      <c r="AF29" s="821">
        <v>1</v>
      </c>
      <c r="AG29" s="822"/>
      <c r="AH29" s="822"/>
      <c r="AI29" s="822"/>
      <c r="AJ29" s="823"/>
      <c r="AK29" s="878">
        <v>23</v>
      </c>
      <c r="AL29" s="879"/>
      <c r="AM29" s="879"/>
      <c r="AN29" s="879"/>
      <c r="AO29" s="879"/>
      <c r="AP29" s="878" t="s">
        <v>603</v>
      </c>
      <c r="AQ29" s="879"/>
      <c r="AR29" s="879"/>
      <c r="AS29" s="879"/>
      <c r="AT29" s="879"/>
      <c r="AU29" s="878" t="s">
        <v>603</v>
      </c>
      <c r="AV29" s="879"/>
      <c r="AW29" s="879"/>
      <c r="AX29" s="879"/>
      <c r="AY29" s="879"/>
      <c r="AZ29" s="878" t="s">
        <v>603</v>
      </c>
      <c r="BA29" s="879"/>
      <c r="BB29" s="879"/>
      <c r="BC29" s="879"/>
      <c r="BD29" s="879"/>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4143</v>
      </c>
      <c r="R30" s="819"/>
      <c r="S30" s="819"/>
      <c r="T30" s="819"/>
      <c r="U30" s="819"/>
      <c r="V30" s="819">
        <v>4019</v>
      </c>
      <c r="W30" s="819"/>
      <c r="X30" s="819"/>
      <c r="Y30" s="819"/>
      <c r="Z30" s="819"/>
      <c r="AA30" s="819">
        <v>124</v>
      </c>
      <c r="AB30" s="819"/>
      <c r="AC30" s="819"/>
      <c r="AD30" s="819"/>
      <c r="AE30" s="820"/>
      <c r="AF30" s="821">
        <v>124</v>
      </c>
      <c r="AG30" s="822"/>
      <c r="AH30" s="822"/>
      <c r="AI30" s="822"/>
      <c r="AJ30" s="823"/>
      <c r="AK30" s="878">
        <v>513</v>
      </c>
      <c r="AL30" s="879"/>
      <c r="AM30" s="879"/>
      <c r="AN30" s="879"/>
      <c r="AO30" s="879"/>
      <c r="AP30" s="878" t="s">
        <v>603</v>
      </c>
      <c r="AQ30" s="879"/>
      <c r="AR30" s="879"/>
      <c r="AS30" s="879"/>
      <c r="AT30" s="879"/>
      <c r="AU30" s="878" t="s">
        <v>603</v>
      </c>
      <c r="AV30" s="879"/>
      <c r="AW30" s="879"/>
      <c r="AX30" s="879"/>
      <c r="AY30" s="879"/>
      <c r="AZ30" s="878" t="s">
        <v>603</v>
      </c>
      <c r="BA30" s="879"/>
      <c r="BB30" s="879"/>
      <c r="BC30" s="879"/>
      <c r="BD30" s="879"/>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787</v>
      </c>
      <c r="R31" s="819"/>
      <c r="S31" s="819"/>
      <c r="T31" s="819"/>
      <c r="U31" s="819"/>
      <c r="V31" s="819">
        <v>781</v>
      </c>
      <c r="W31" s="819"/>
      <c r="X31" s="819"/>
      <c r="Y31" s="819"/>
      <c r="Z31" s="819"/>
      <c r="AA31" s="819">
        <v>6</v>
      </c>
      <c r="AB31" s="819"/>
      <c r="AC31" s="819"/>
      <c r="AD31" s="819"/>
      <c r="AE31" s="820"/>
      <c r="AF31" s="821">
        <v>6</v>
      </c>
      <c r="AG31" s="822"/>
      <c r="AH31" s="822"/>
      <c r="AI31" s="822"/>
      <c r="AJ31" s="823"/>
      <c r="AK31" s="878">
        <v>603</v>
      </c>
      <c r="AL31" s="879"/>
      <c r="AM31" s="879"/>
      <c r="AN31" s="879"/>
      <c r="AO31" s="879"/>
      <c r="AP31" s="878" t="s">
        <v>603</v>
      </c>
      <c r="AQ31" s="879"/>
      <c r="AR31" s="879"/>
      <c r="AS31" s="879"/>
      <c r="AT31" s="879"/>
      <c r="AU31" s="878" t="s">
        <v>603</v>
      </c>
      <c r="AV31" s="879"/>
      <c r="AW31" s="879"/>
      <c r="AX31" s="879"/>
      <c r="AY31" s="879"/>
      <c r="AZ31" s="878" t="s">
        <v>603</v>
      </c>
      <c r="BA31" s="879"/>
      <c r="BB31" s="879"/>
      <c r="BC31" s="879"/>
      <c r="BD31" s="879"/>
      <c r="BE31" s="889"/>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11</v>
      </c>
      <c r="R32" s="819"/>
      <c r="S32" s="819"/>
      <c r="T32" s="819"/>
      <c r="U32" s="819"/>
      <c r="V32" s="819">
        <v>10</v>
      </c>
      <c r="W32" s="819"/>
      <c r="X32" s="819"/>
      <c r="Y32" s="819"/>
      <c r="Z32" s="819"/>
      <c r="AA32" s="819">
        <v>1</v>
      </c>
      <c r="AB32" s="819"/>
      <c r="AC32" s="819"/>
      <c r="AD32" s="819"/>
      <c r="AE32" s="820"/>
      <c r="AF32" s="821">
        <v>1</v>
      </c>
      <c r="AG32" s="822"/>
      <c r="AH32" s="822"/>
      <c r="AI32" s="822"/>
      <c r="AJ32" s="823"/>
      <c r="AK32" s="878" t="s">
        <v>603</v>
      </c>
      <c r="AL32" s="879"/>
      <c r="AM32" s="879"/>
      <c r="AN32" s="879"/>
      <c r="AO32" s="879"/>
      <c r="AP32" s="878" t="s">
        <v>603</v>
      </c>
      <c r="AQ32" s="879"/>
      <c r="AR32" s="879"/>
      <c r="AS32" s="879"/>
      <c r="AT32" s="879"/>
      <c r="AU32" s="878" t="s">
        <v>603</v>
      </c>
      <c r="AV32" s="879"/>
      <c r="AW32" s="879"/>
      <c r="AX32" s="879"/>
      <c r="AY32" s="879"/>
      <c r="AZ32" s="878" t="s">
        <v>603</v>
      </c>
      <c r="BA32" s="879"/>
      <c r="BB32" s="879"/>
      <c r="BC32" s="879"/>
      <c r="BD32" s="879"/>
      <c r="BE32" s="889"/>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6855</v>
      </c>
      <c r="R33" s="819"/>
      <c r="S33" s="819"/>
      <c r="T33" s="819"/>
      <c r="U33" s="819"/>
      <c r="V33" s="819">
        <v>7090</v>
      </c>
      <c r="W33" s="819"/>
      <c r="X33" s="819"/>
      <c r="Y33" s="819"/>
      <c r="Z33" s="819"/>
      <c r="AA33" s="819">
        <v>-235</v>
      </c>
      <c r="AB33" s="819"/>
      <c r="AC33" s="819"/>
      <c r="AD33" s="819"/>
      <c r="AE33" s="820"/>
      <c r="AF33" s="821">
        <v>2284</v>
      </c>
      <c r="AG33" s="822"/>
      <c r="AH33" s="822"/>
      <c r="AI33" s="822"/>
      <c r="AJ33" s="823"/>
      <c r="AK33" s="878">
        <v>824</v>
      </c>
      <c r="AL33" s="879"/>
      <c r="AM33" s="879"/>
      <c r="AN33" s="879"/>
      <c r="AO33" s="879"/>
      <c r="AP33" s="879">
        <v>7083</v>
      </c>
      <c r="AQ33" s="879"/>
      <c r="AR33" s="879"/>
      <c r="AS33" s="879"/>
      <c r="AT33" s="879"/>
      <c r="AU33" s="879">
        <v>4413</v>
      </c>
      <c r="AV33" s="879"/>
      <c r="AW33" s="879"/>
      <c r="AX33" s="879"/>
      <c r="AY33" s="879"/>
      <c r="AZ33" s="878" t="s">
        <v>603</v>
      </c>
      <c r="BA33" s="879"/>
      <c r="BB33" s="879"/>
      <c r="BC33" s="879"/>
      <c r="BD33" s="879"/>
      <c r="BE33" s="889" t="s">
        <v>402</v>
      </c>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660</v>
      </c>
      <c r="R34" s="819"/>
      <c r="S34" s="819"/>
      <c r="T34" s="819"/>
      <c r="U34" s="819"/>
      <c r="V34" s="819">
        <v>589</v>
      </c>
      <c r="W34" s="819"/>
      <c r="X34" s="819"/>
      <c r="Y34" s="819"/>
      <c r="Z34" s="819"/>
      <c r="AA34" s="819">
        <v>71</v>
      </c>
      <c r="AB34" s="819"/>
      <c r="AC34" s="819"/>
      <c r="AD34" s="819"/>
      <c r="AE34" s="820"/>
      <c r="AF34" s="821">
        <v>781</v>
      </c>
      <c r="AG34" s="822"/>
      <c r="AH34" s="822"/>
      <c r="AI34" s="822"/>
      <c r="AJ34" s="823"/>
      <c r="AK34" s="878">
        <v>1</v>
      </c>
      <c r="AL34" s="879"/>
      <c r="AM34" s="879"/>
      <c r="AN34" s="879"/>
      <c r="AO34" s="879"/>
      <c r="AP34" s="879">
        <v>3663</v>
      </c>
      <c r="AQ34" s="879"/>
      <c r="AR34" s="879"/>
      <c r="AS34" s="879"/>
      <c r="AT34" s="879"/>
      <c r="AU34" s="879">
        <v>4</v>
      </c>
      <c r="AV34" s="879"/>
      <c r="AW34" s="879"/>
      <c r="AX34" s="879"/>
      <c r="AY34" s="879"/>
      <c r="AZ34" s="878" t="s">
        <v>603</v>
      </c>
      <c r="BA34" s="879"/>
      <c r="BB34" s="879"/>
      <c r="BC34" s="879"/>
      <c r="BD34" s="879"/>
      <c r="BE34" s="889" t="s">
        <v>404</v>
      </c>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405</v>
      </c>
      <c r="C35" s="816"/>
      <c r="D35" s="816"/>
      <c r="E35" s="816"/>
      <c r="F35" s="816"/>
      <c r="G35" s="816"/>
      <c r="H35" s="816"/>
      <c r="I35" s="816"/>
      <c r="J35" s="816"/>
      <c r="K35" s="816"/>
      <c r="L35" s="816"/>
      <c r="M35" s="816"/>
      <c r="N35" s="816"/>
      <c r="O35" s="816"/>
      <c r="P35" s="817"/>
      <c r="Q35" s="818">
        <v>148</v>
      </c>
      <c r="R35" s="819"/>
      <c r="S35" s="819"/>
      <c r="T35" s="819"/>
      <c r="U35" s="819"/>
      <c r="V35" s="819">
        <v>136</v>
      </c>
      <c r="W35" s="819"/>
      <c r="X35" s="819"/>
      <c r="Y35" s="819"/>
      <c r="Z35" s="819"/>
      <c r="AA35" s="819">
        <v>12</v>
      </c>
      <c r="AB35" s="819"/>
      <c r="AC35" s="819"/>
      <c r="AD35" s="819"/>
      <c r="AE35" s="820"/>
      <c r="AF35" s="821">
        <v>12</v>
      </c>
      <c r="AG35" s="822"/>
      <c r="AH35" s="822"/>
      <c r="AI35" s="822"/>
      <c r="AJ35" s="823"/>
      <c r="AK35" s="878">
        <v>70</v>
      </c>
      <c r="AL35" s="879"/>
      <c r="AM35" s="879"/>
      <c r="AN35" s="879"/>
      <c r="AO35" s="879"/>
      <c r="AP35" s="879">
        <v>640</v>
      </c>
      <c r="AQ35" s="879"/>
      <c r="AR35" s="879"/>
      <c r="AS35" s="879"/>
      <c r="AT35" s="879"/>
      <c r="AU35" s="879">
        <v>520</v>
      </c>
      <c r="AV35" s="879"/>
      <c r="AW35" s="879"/>
      <c r="AX35" s="879"/>
      <c r="AY35" s="879"/>
      <c r="AZ35" s="878" t="s">
        <v>603</v>
      </c>
      <c r="BA35" s="879"/>
      <c r="BB35" s="879"/>
      <c r="BC35" s="879"/>
      <c r="BD35" s="879"/>
      <c r="BE35" s="889" t="s">
        <v>406</v>
      </c>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407</v>
      </c>
      <c r="C36" s="816"/>
      <c r="D36" s="816"/>
      <c r="E36" s="816"/>
      <c r="F36" s="816"/>
      <c r="G36" s="816"/>
      <c r="H36" s="816"/>
      <c r="I36" s="816"/>
      <c r="J36" s="816"/>
      <c r="K36" s="816"/>
      <c r="L36" s="816"/>
      <c r="M36" s="816"/>
      <c r="N36" s="816"/>
      <c r="O36" s="816"/>
      <c r="P36" s="817"/>
      <c r="Q36" s="818">
        <v>8</v>
      </c>
      <c r="R36" s="819"/>
      <c r="S36" s="819"/>
      <c r="T36" s="819"/>
      <c r="U36" s="819"/>
      <c r="V36" s="819">
        <v>8</v>
      </c>
      <c r="W36" s="819"/>
      <c r="X36" s="819"/>
      <c r="Y36" s="819"/>
      <c r="Z36" s="819"/>
      <c r="AA36" s="819" t="s">
        <v>603</v>
      </c>
      <c r="AB36" s="819"/>
      <c r="AC36" s="819"/>
      <c r="AD36" s="819"/>
      <c r="AE36" s="820"/>
      <c r="AF36" s="821" t="s">
        <v>385</v>
      </c>
      <c r="AG36" s="822"/>
      <c r="AH36" s="822"/>
      <c r="AI36" s="822"/>
      <c r="AJ36" s="823"/>
      <c r="AK36" s="878">
        <v>6</v>
      </c>
      <c r="AL36" s="879"/>
      <c r="AM36" s="879"/>
      <c r="AN36" s="879"/>
      <c r="AO36" s="879"/>
      <c r="AP36" s="879">
        <v>39</v>
      </c>
      <c r="AQ36" s="879"/>
      <c r="AR36" s="879"/>
      <c r="AS36" s="879"/>
      <c r="AT36" s="879"/>
      <c r="AU36" s="879" t="s">
        <v>603</v>
      </c>
      <c r="AV36" s="879"/>
      <c r="AW36" s="879"/>
      <c r="AX36" s="879"/>
      <c r="AY36" s="879"/>
      <c r="AZ36" s="878" t="s">
        <v>603</v>
      </c>
      <c r="BA36" s="879"/>
      <c r="BB36" s="879"/>
      <c r="BC36" s="879"/>
      <c r="BD36" s="879"/>
      <c r="BE36" s="889" t="s">
        <v>408</v>
      </c>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78"/>
      <c r="AL37" s="879"/>
      <c r="AM37" s="879"/>
      <c r="AN37" s="879"/>
      <c r="AO37" s="879"/>
      <c r="AP37" s="879"/>
      <c r="AQ37" s="879"/>
      <c r="AR37" s="879"/>
      <c r="AS37" s="879"/>
      <c r="AT37" s="879"/>
      <c r="AU37" s="879"/>
      <c r="AV37" s="879"/>
      <c r="AW37" s="879"/>
      <c r="AX37" s="879"/>
      <c r="AY37" s="879"/>
      <c r="AZ37" s="891"/>
      <c r="BA37" s="891"/>
      <c r="BB37" s="891"/>
      <c r="BC37" s="891"/>
      <c r="BD37" s="891"/>
      <c r="BE37" s="889"/>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78"/>
      <c r="AL38" s="879"/>
      <c r="AM38" s="879"/>
      <c r="AN38" s="879"/>
      <c r="AO38" s="879"/>
      <c r="AP38" s="879"/>
      <c r="AQ38" s="879"/>
      <c r="AR38" s="879"/>
      <c r="AS38" s="879"/>
      <c r="AT38" s="879"/>
      <c r="AU38" s="879"/>
      <c r="AV38" s="879"/>
      <c r="AW38" s="879"/>
      <c r="AX38" s="879"/>
      <c r="AY38" s="879"/>
      <c r="AZ38" s="891"/>
      <c r="BA38" s="891"/>
      <c r="BB38" s="891"/>
      <c r="BC38" s="891"/>
      <c r="BD38" s="891"/>
      <c r="BE38" s="889"/>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78"/>
      <c r="AL39" s="879"/>
      <c r="AM39" s="879"/>
      <c r="AN39" s="879"/>
      <c r="AO39" s="879"/>
      <c r="AP39" s="879"/>
      <c r="AQ39" s="879"/>
      <c r="AR39" s="879"/>
      <c r="AS39" s="879"/>
      <c r="AT39" s="879"/>
      <c r="AU39" s="879"/>
      <c r="AV39" s="879"/>
      <c r="AW39" s="879"/>
      <c r="AX39" s="879"/>
      <c r="AY39" s="879"/>
      <c r="AZ39" s="891"/>
      <c r="BA39" s="891"/>
      <c r="BB39" s="891"/>
      <c r="BC39" s="891"/>
      <c r="BD39" s="891"/>
      <c r="BE39" s="889"/>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78"/>
      <c r="AL40" s="879"/>
      <c r="AM40" s="879"/>
      <c r="AN40" s="879"/>
      <c r="AO40" s="879"/>
      <c r="AP40" s="879"/>
      <c r="AQ40" s="879"/>
      <c r="AR40" s="879"/>
      <c r="AS40" s="879"/>
      <c r="AT40" s="879"/>
      <c r="AU40" s="879"/>
      <c r="AV40" s="879"/>
      <c r="AW40" s="879"/>
      <c r="AX40" s="879"/>
      <c r="AY40" s="879"/>
      <c r="AZ40" s="891"/>
      <c r="BA40" s="891"/>
      <c r="BB40" s="891"/>
      <c r="BC40" s="891"/>
      <c r="BD40" s="891"/>
      <c r="BE40" s="889"/>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78"/>
      <c r="AL41" s="879"/>
      <c r="AM41" s="879"/>
      <c r="AN41" s="879"/>
      <c r="AO41" s="879"/>
      <c r="AP41" s="879"/>
      <c r="AQ41" s="879"/>
      <c r="AR41" s="879"/>
      <c r="AS41" s="879"/>
      <c r="AT41" s="879"/>
      <c r="AU41" s="879"/>
      <c r="AV41" s="879"/>
      <c r="AW41" s="879"/>
      <c r="AX41" s="879"/>
      <c r="AY41" s="879"/>
      <c r="AZ41" s="891"/>
      <c r="BA41" s="891"/>
      <c r="BB41" s="891"/>
      <c r="BC41" s="891"/>
      <c r="BD41" s="891"/>
      <c r="BE41" s="889"/>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78"/>
      <c r="AL42" s="879"/>
      <c r="AM42" s="879"/>
      <c r="AN42" s="879"/>
      <c r="AO42" s="879"/>
      <c r="AP42" s="879"/>
      <c r="AQ42" s="879"/>
      <c r="AR42" s="879"/>
      <c r="AS42" s="879"/>
      <c r="AT42" s="879"/>
      <c r="AU42" s="879"/>
      <c r="AV42" s="879"/>
      <c r="AW42" s="879"/>
      <c r="AX42" s="879"/>
      <c r="AY42" s="879"/>
      <c r="AZ42" s="891"/>
      <c r="BA42" s="891"/>
      <c r="BB42" s="891"/>
      <c r="BC42" s="891"/>
      <c r="BD42" s="891"/>
      <c r="BE42" s="889"/>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78"/>
      <c r="AL43" s="879"/>
      <c r="AM43" s="879"/>
      <c r="AN43" s="879"/>
      <c r="AO43" s="879"/>
      <c r="AP43" s="879"/>
      <c r="AQ43" s="879"/>
      <c r="AR43" s="879"/>
      <c r="AS43" s="879"/>
      <c r="AT43" s="879"/>
      <c r="AU43" s="879"/>
      <c r="AV43" s="879"/>
      <c r="AW43" s="879"/>
      <c r="AX43" s="879"/>
      <c r="AY43" s="879"/>
      <c r="AZ43" s="891"/>
      <c r="BA43" s="891"/>
      <c r="BB43" s="891"/>
      <c r="BC43" s="891"/>
      <c r="BD43" s="891"/>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78"/>
      <c r="AL44" s="879"/>
      <c r="AM44" s="879"/>
      <c r="AN44" s="879"/>
      <c r="AO44" s="879"/>
      <c r="AP44" s="879"/>
      <c r="AQ44" s="879"/>
      <c r="AR44" s="879"/>
      <c r="AS44" s="879"/>
      <c r="AT44" s="879"/>
      <c r="AU44" s="879"/>
      <c r="AV44" s="879"/>
      <c r="AW44" s="879"/>
      <c r="AX44" s="879"/>
      <c r="AY44" s="879"/>
      <c r="AZ44" s="891"/>
      <c r="BA44" s="891"/>
      <c r="BB44" s="891"/>
      <c r="BC44" s="891"/>
      <c r="BD44" s="891"/>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78"/>
      <c r="AL45" s="879"/>
      <c r="AM45" s="879"/>
      <c r="AN45" s="879"/>
      <c r="AO45" s="879"/>
      <c r="AP45" s="879"/>
      <c r="AQ45" s="879"/>
      <c r="AR45" s="879"/>
      <c r="AS45" s="879"/>
      <c r="AT45" s="879"/>
      <c r="AU45" s="879"/>
      <c r="AV45" s="879"/>
      <c r="AW45" s="879"/>
      <c r="AX45" s="879"/>
      <c r="AY45" s="879"/>
      <c r="AZ45" s="891"/>
      <c r="BA45" s="891"/>
      <c r="BB45" s="891"/>
      <c r="BC45" s="891"/>
      <c r="BD45" s="891"/>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78"/>
      <c r="AL46" s="879"/>
      <c r="AM46" s="879"/>
      <c r="AN46" s="879"/>
      <c r="AO46" s="879"/>
      <c r="AP46" s="879"/>
      <c r="AQ46" s="879"/>
      <c r="AR46" s="879"/>
      <c r="AS46" s="879"/>
      <c r="AT46" s="879"/>
      <c r="AU46" s="879"/>
      <c r="AV46" s="879"/>
      <c r="AW46" s="879"/>
      <c r="AX46" s="879"/>
      <c r="AY46" s="879"/>
      <c r="AZ46" s="891"/>
      <c r="BA46" s="891"/>
      <c r="BB46" s="891"/>
      <c r="BC46" s="891"/>
      <c r="BD46" s="891"/>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78"/>
      <c r="AL47" s="879"/>
      <c r="AM47" s="879"/>
      <c r="AN47" s="879"/>
      <c r="AO47" s="879"/>
      <c r="AP47" s="879"/>
      <c r="AQ47" s="879"/>
      <c r="AR47" s="879"/>
      <c r="AS47" s="879"/>
      <c r="AT47" s="879"/>
      <c r="AU47" s="879"/>
      <c r="AV47" s="879"/>
      <c r="AW47" s="879"/>
      <c r="AX47" s="879"/>
      <c r="AY47" s="879"/>
      <c r="AZ47" s="891"/>
      <c r="BA47" s="891"/>
      <c r="BB47" s="891"/>
      <c r="BC47" s="891"/>
      <c r="BD47" s="891"/>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78"/>
      <c r="AL48" s="879"/>
      <c r="AM48" s="879"/>
      <c r="AN48" s="879"/>
      <c r="AO48" s="879"/>
      <c r="AP48" s="879"/>
      <c r="AQ48" s="879"/>
      <c r="AR48" s="879"/>
      <c r="AS48" s="879"/>
      <c r="AT48" s="879"/>
      <c r="AU48" s="879"/>
      <c r="AV48" s="879"/>
      <c r="AW48" s="879"/>
      <c r="AX48" s="879"/>
      <c r="AY48" s="879"/>
      <c r="AZ48" s="891"/>
      <c r="BA48" s="891"/>
      <c r="BB48" s="891"/>
      <c r="BC48" s="891"/>
      <c r="BD48" s="891"/>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78"/>
      <c r="AL49" s="879"/>
      <c r="AM49" s="879"/>
      <c r="AN49" s="879"/>
      <c r="AO49" s="879"/>
      <c r="AP49" s="879"/>
      <c r="AQ49" s="879"/>
      <c r="AR49" s="879"/>
      <c r="AS49" s="879"/>
      <c r="AT49" s="879"/>
      <c r="AU49" s="879"/>
      <c r="AV49" s="879"/>
      <c r="AW49" s="879"/>
      <c r="AX49" s="879"/>
      <c r="AY49" s="879"/>
      <c r="AZ49" s="891"/>
      <c r="BA49" s="891"/>
      <c r="BB49" s="891"/>
      <c r="BC49" s="891"/>
      <c r="BD49" s="891"/>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9"/>
      <c r="BF62" s="889"/>
      <c r="BG62" s="889"/>
      <c r="BH62" s="889"/>
      <c r="BI62" s="890"/>
      <c r="BJ62" s="904"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410</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3472</v>
      </c>
      <c r="AG63" s="901"/>
      <c r="AH63" s="901"/>
      <c r="AI63" s="901"/>
      <c r="AJ63" s="902"/>
      <c r="AK63" s="903"/>
      <c r="AL63" s="898"/>
      <c r="AM63" s="898"/>
      <c r="AN63" s="898"/>
      <c r="AO63" s="898"/>
      <c r="AP63" s="901">
        <v>11425</v>
      </c>
      <c r="AQ63" s="901"/>
      <c r="AR63" s="901"/>
      <c r="AS63" s="901"/>
      <c r="AT63" s="901"/>
      <c r="AU63" s="901">
        <v>4937</v>
      </c>
      <c r="AV63" s="901"/>
      <c r="AW63" s="901"/>
      <c r="AX63" s="901"/>
      <c r="AY63" s="901"/>
      <c r="AZ63" s="905"/>
      <c r="BA63" s="905"/>
      <c r="BB63" s="905"/>
      <c r="BC63" s="905"/>
      <c r="BD63" s="905"/>
      <c r="BE63" s="906"/>
      <c r="BF63" s="906"/>
      <c r="BG63" s="906"/>
      <c r="BH63" s="906"/>
      <c r="BI63" s="907"/>
      <c r="BJ63" s="908" t="s">
        <v>411</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1" t="s">
        <v>417</v>
      </c>
      <c r="AG66" s="873"/>
      <c r="AH66" s="873"/>
      <c r="AI66" s="873"/>
      <c r="AJ66" s="912"/>
      <c r="AK66" s="777" t="s">
        <v>418</v>
      </c>
      <c r="AL66" s="801"/>
      <c r="AM66" s="801"/>
      <c r="AN66" s="801"/>
      <c r="AO66" s="802"/>
      <c r="AP66" s="777" t="s">
        <v>419</v>
      </c>
      <c r="AQ66" s="778"/>
      <c r="AR66" s="778"/>
      <c r="AS66" s="778"/>
      <c r="AT66" s="779"/>
      <c r="AU66" s="777" t="s">
        <v>420</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589</v>
      </c>
      <c r="C68" s="929"/>
      <c r="D68" s="929"/>
      <c r="E68" s="929"/>
      <c r="F68" s="929"/>
      <c r="G68" s="929"/>
      <c r="H68" s="929"/>
      <c r="I68" s="929"/>
      <c r="J68" s="929"/>
      <c r="K68" s="929"/>
      <c r="L68" s="929"/>
      <c r="M68" s="929"/>
      <c r="N68" s="929"/>
      <c r="O68" s="929"/>
      <c r="P68" s="930"/>
      <c r="Q68" s="931">
        <v>8850</v>
      </c>
      <c r="R68" s="925"/>
      <c r="S68" s="925"/>
      <c r="T68" s="925"/>
      <c r="U68" s="925"/>
      <c r="V68" s="925">
        <v>7338</v>
      </c>
      <c r="W68" s="925"/>
      <c r="X68" s="925"/>
      <c r="Y68" s="925"/>
      <c r="Z68" s="925"/>
      <c r="AA68" s="925">
        <v>1512</v>
      </c>
      <c r="AB68" s="925"/>
      <c r="AC68" s="925"/>
      <c r="AD68" s="925"/>
      <c r="AE68" s="925"/>
      <c r="AF68" s="925">
        <v>1512</v>
      </c>
      <c r="AG68" s="925"/>
      <c r="AH68" s="925"/>
      <c r="AI68" s="925"/>
      <c r="AJ68" s="925"/>
      <c r="AK68" s="925" t="s">
        <v>601</v>
      </c>
      <c r="AL68" s="925"/>
      <c r="AM68" s="925"/>
      <c r="AN68" s="925"/>
      <c r="AO68" s="925"/>
      <c r="AP68" s="925" t="s">
        <v>601</v>
      </c>
      <c r="AQ68" s="925"/>
      <c r="AR68" s="925"/>
      <c r="AS68" s="925"/>
      <c r="AT68" s="925"/>
      <c r="AU68" s="925" t="s">
        <v>601</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590</v>
      </c>
      <c r="C69" s="933"/>
      <c r="D69" s="933"/>
      <c r="E69" s="933"/>
      <c r="F69" s="933"/>
      <c r="G69" s="933"/>
      <c r="H69" s="933"/>
      <c r="I69" s="933"/>
      <c r="J69" s="933"/>
      <c r="K69" s="933"/>
      <c r="L69" s="933"/>
      <c r="M69" s="933"/>
      <c r="N69" s="933"/>
      <c r="O69" s="933"/>
      <c r="P69" s="934"/>
      <c r="Q69" s="935">
        <v>142</v>
      </c>
      <c r="R69" s="879"/>
      <c r="S69" s="879"/>
      <c r="T69" s="879"/>
      <c r="U69" s="879"/>
      <c r="V69" s="879">
        <v>137</v>
      </c>
      <c r="W69" s="879"/>
      <c r="X69" s="879"/>
      <c r="Y69" s="879"/>
      <c r="Z69" s="879"/>
      <c r="AA69" s="879">
        <v>5</v>
      </c>
      <c r="AB69" s="879"/>
      <c r="AC69" s="879"/>
      <c r="AD69" s="879"/>
      <c r="AE69" s="879"/>
      <c r="AF69" s="879">
        <v>5</v>
      </c>
      <c r="AG69" s="879"/>
      <c r="AH69" s="879"/>
      <c r="AI69" s="879"/>
      <c r="AJ69" s="879"/>
      <c r="AK69" s="879" t="s">
        <v>601</v>
      </c>
      <c r="AL69" s="879"/>
      <c r="AM69" s="879"/>
      <c r="AN69" s="879"/>
      <c r="AO69" s="879"/>
      <c r="AP69" s="879" t="s">
        <v>601</v>
      </c>
      <c r="AQ69" s="879"/>
      <c r="AR69" s="879"/>
      <c r="AS69" s="879"/>
      <c r="AT69" s="879"/>
      <c r="AU69" s="879" t="s">
        <v>602</v>
      </c>
      <c r="AV69" s="879"/>
      <c r="AW69" s="879"/>
      <c r="AX69" s="879"/>
      <c r="AY69" s="879"/>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591</v>
      </c>
      <c r="C70" s="933"/>
      <c r="D70" s="933"/>
      <c r="E70" s="933"/>
      <c r="F70" s="933"/>
      <c r="G70" s="933"/>
      <c r="H70" s="933"/>
      <c r="I70" s="933"/>
      <c r="J70" s="933"/>
      <c r="K70" s="933"/>
      <c r="L70" s="933"/>
      <c r="M70" s="933"/>
      <c r="N70" s="933"/>
      <c r="O70" s="933"/>
      <c r="P70" s="934"/>
      <c r="Q70" s="935">
        <v>183</v>
      </c>
      <c r="R70" s="879"/>
      <c r="S70" s="879"/>
      <c r="T70" s="879"/>
      <c r="U70" s="879"/>
      <c r="V70" s="879">
        <v>163</v>
      </c>
      <c r="W70" s="879"/>
      <c r="X70" s="879"/>
      <c r="Y70" s="879"/>
      <c r="Z70" s="879"/>
      <c r="AA70" s="879">
        <v>20</v>
      </c>
      <c r="AB70" s="879"/>
      <c r="AC70" s="879"/>
      <c r="AD70" s="879"/>
      <c r="AE70" s="879"/>
      <c r="AF70" s="879">
        <v>20</v>
      </c>
      <c r="AG70" s="879"/>
      <c r="AH70" s="879"/>
      <c r="AI70" s="879"/>
      <c r="AJ70" s="879"/>
      <c r="AK70" s="879">
        <v>9</v>
      </c>
      <c r="AL70" s="879"/>
      <c r="AM70" s="879"/>
      <c r="AN70" s="879"/>
      <c r="AO70" s="879"/>
      <c r="AP70" s="879" t="s">
        <v>602</v>
      </c>
      <c r="AQ70" s="879"/>
      <c r="AR70" s="879"/>
      <c r="AS70" s="879"/>
      <c r="AT70" s="879"/>
      <c r="AU70" s="879" t="s">
        <v>602</v>
      </c>
      <c r="AV70" s="879"/>
      <c r="AW70" s="879"/>
      <c r="AX70" s="879"/>
      <c r="AY70" s="879"/>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592</v>
      </c>
      <c r="C71" s="933"/>
      <c r="D71" s="933"/>
      <c r="E71" s="933"/>
      <c r="F71" s="933"/>
      <c r="G71" s="933"/>
      <c r="H71" s="933"/>
      <c r="I71" s="933"/>
      <c r="J71" s="933"/>
      <c r="K71" s="933"/>
      <c r="L71" s="933"/>
      <c r="M71" s="933"/>
      <c r="N71" s="933"/>
      <c r="O71" s="933"/>
      <c r="P71" s="934"/>
      <c r="Q71" s="935">
        <v>133</v>
      </c>
      <c r="R71" s="879"/>
      <c r="S71" s="879"/>
      <c r="T71" s="879"/>
      <c r="U71" s="879"/>
      <c r="V71" s="879">
        <v>123</v>
      </c>
      <c r="W71" s="879"/>
      <c r="X71" s="879"/>
      <c r="Y71" s="879"/>
      <c r="Z71" s="879"/>
      <c r="AA71" s="879">
        <v>11</v>
      </c>
      <c r="AB71" s="879"/>
      <c r="AC71" s="879"/>
      <c r="AD71" s="879"/>
      <c r="AE71" s="879"/>
      <c r="AF71" s="879">
        <v>10</v>
      </c>
      <c r="AG71" s="879"/>
      <c r="AH71" s="879"/>
      <c r="AI71" s="879"/>
      <c r="AJ71" s="879"/>
      <c r="AK71" s="879" t="s">
        <v>602</v>
      </c>
      <c r="AL71" s="879"/>
      <c r="AM71" s="879"/>
      <c r="AN71" s="879"/>
      <c r="AO71" s="879"/>
      <c r="AP71" s="879" t="s">
        <v>602</v>
      </c>
      <c r="AQ71" s="879"/>
      <c r="AR71" s="879"/>
      <c r="AS71" s="879"/>
      <c r="AT71" s="879"/>
      <c r="AU71" s="879" t="s">
        <v>602</v>
      </c>
      <c r="AV71" s="879"/>
      <c r="AW71" s="879"/>
      <c r="AX71" s="879"/>
      <c r="AY71" s="879"/>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593</v>
      </c>
      <c r="C72" s="933"/>
      <c r="D72" s="933"/>
      <c r="E72" s="933"/>
      <c r="F72" s="933"/>
      <c r="G72" s="933"/>
      <c r="H72" s="933"/>
      <c r="I72" s="933"/>
      <c r="J72" s="933"/>
      <c r="K72" s="933"/>
      <c r="L72" s="933"/>
      <c r="M72" s="933"/>
      <c r="N72" s="933"/>
      <c r="O72" s="933"/>
      <c r="P72" s="934"/>
      <c r="Q72" s="935">
        <v>389</v>
      </c>
      <c r="R72" s="879"/>
      <c r="S72" s="879"/>
      <c r="T72" s="879"/>
      <c r="U72" s="879"/>
      <c r="V72" s="879">
        <v>407</v>
      </c>
      <c r="W72" s="879"/>
      <c r="X72" s="879"/>
      <c r="Y72" s="879"/>
      <c r="Z72" s="879"/>
      <c r="AA72" s="879">
        <v>7</v>
      </c>
      <c r="AB72" s="879"/>
      <c r="AC72" s="879"/>
      <c r="AD72" s="879"/>
      <c r="AE72" s="879"/>
      <c r="AF72" s="879">
        <v>7</v>
      </c>
      <c r="AG72" s="879"/>
      <c r="AH72" s="879"/>
      <c r="AI72" s="879"/>
      <c r="AJ72" s="879"/>
      <c r="AK72" s="879" t="s">
        <v>602</v>
      </c>
      <c r="AL72" s="879"/>
      <c r="AM72" s="879"/>
      <c r="AN72" s="879"/>
      <c r="AO72" s="879"/>
      <c r="AP72" s="879">
        <v>649</v>
      </c>
      <c r="AQ72" s="879"/>
      <c r="AR72" s="879"/>
      <c r="AS72" s="879"/>
      <c r="AT72" s="879"/>
      <c r="AU72" s="879">
        <v>222</v>
      </c>
      <c r="AV72" s="879"/>
      <c r="AW72" s="879"/>
      <c r="AX72" s="879"/>
      <c r="AY72" s="879"/>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594</v>
      </c>
      <c r="C73" s="933"/>
      <c r="D73" s="933"/>
      <c r="E73" s="933"/>
      <c r="F73" s="933"/>
      <c r="G73" s="933"/>
      <c r="H73" s="933"/>
      <c r="I73" s="933"/>
      <c r="J73" s="933"/>
      <c r="K73" s="933"/>
      <c r="L73" s="933"/>
      <c r="M73" s="933"/>
      <c r="N73" s="933"/>
      <c r="O73" s="933"/>
      <c r="P73" s="934"/>
      <c r="Q73" s="935">
        <v>6</v>
      </c>
      <c r="R73" s="879"/>
      <c r="S73" s="879"/>
      <c r="T73" s="879"/>
      <c r="U73" s="879"/>
      <c r="V73" s="879">
        <v>5</v>
      </c>
      <c r="W73" s="879"/>
      <c r="X73" s="879"/>
      <c r="Y73" s="879"/>
      <c r="Z73" s="879"/>
      <c r="AA73" s="879">
        <v>1</v>
      </c>
      <c r="AB73" s="879"/>
      <c r="AC73" s="879"/>
      <c r="AD73" s="879"/>
      <c r="AE73" s="879"/>
      <c r="AF73" s="879">
        <v>1</v>
      </c>
      <c r="AG73" s="879"/>
      <c r="AH73" s="879"/>
      <c r="AI73" s="879"/>
      <c r="AJ73" s="879"/>
      <c r="AK73" s="879" t="s">
        <v>602</v>
      </c>
      <c r="AL73" s="879"/>
      <c r="AM73" s="879"/>
      <c r="AN73" s="879"/>
      <c r="AO73" s="879"/>
      <c r="AP73" s="879" t="s">
        <v>602</v>
      </c>
      <c r="AQ73" s="879"/>
      <c r="AR73" s="879"/>
      <c r="AS73" s="879"/>
      <c r="AT73" s="879"/>
      <c r="AU73" s="879" t="s">
        <v>602</v>
      </c>
      <c r="AV73" s="879"/>
      <c r="AW73" s="879"/>
      <c r="AX73" s="879"/>
      <c r="AY73" s="879"/>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595</v>
      </c>
      <c r="C74" s="933"/>
      <c r="D74" s="933"/>
      <c r="E74" s="933"/>
      <c r="F74" s="933"/>
      <c r="G74" s="933"/>
      <c r="H74" s="933"/>
      <c r="I74" s="933"/>
      <c r="J74" s="933"/>
      <c r="K74" s="933"/>
      <c r="L74" s="933"/>
      <c r="M74" s="933"/>
      <c r="N74" s="933"/>
      <c r="O74" s="933"/>
      <c r="P74" s="934"/>
      <c r="Q74" s="935">
        <v>63</v>
      </c>
      <c r="R74" s="879"/>
      <c r="S74" s="879"/>
      <c r="T74" s="879"/>
      <c r="U74" s="879"/>
      <c r="V74" s="879">
        <v>62</v>
      </c>
      <c r="W74" s="879"/>
      <c r="X74" s="879"/>
      <c r="Y74" s="879"/>
      <c r="Z74" s="879"/>
      <c r="AA74" s="879">
        <v>8</v>
      </c>
      <c r="AB74" s="879"/>
      <c r="AC74" s="879"/>
      <c r="AD74" s="879"/>
      <c r="AE74" s="879"/>
      <c r="AF74" s="879">
        <v>8</v>
      </c>
      <c r="AG74" s="879"/>
      <c r="AH74" s="879"/>
      <c r="AI74" s="879"/>
      <c r="AJ74" s="879"/>
      <c r="AK74" s="879" t="s">
        <v>602</v>
      </c>
      <c r="AL74" s="879"/>
      <c r="AM74" s="879"/>
      <c r="AN74" s="879"/>
      <c r="AO74" s="879"/>
      <c r="AP74" s="879" t="s">
        <v>602</v>
      </c>
      <c r="AQ74" s="879"/>
      <c r="AR74" s="879"/>
      <c r="AS74" s="879"/>
      <c r="AT74" s="879"/>
      <c r="AU74" s="879" t="s">
        <v>602</v>
      </c>
      <c r="AV74" s="879"/>
      <c r="AW74" s="879"/>
      <c r="AX74" s="879"/>
      <c r="AY74" s="879"/>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t="s">
        <v>596</v>
      </c>
      <c r="C75" s="933"/>
      <c r="D75" s="933"/>
      <c r="E75" s="933"/>
      <c r="F75" s="933"/>
      <c r="G75" s="933"/>
      <c r="H75" s="933"/>
      <c r="I75" s="933"/>
      <c r="J75" s="933"/>
      <c r="K75" s="933"/>
      <c r="L75" s="933"/>
      <c r="M75" s="933"/>
      <c r="N75" s="933"/>
      <c r="O75" s="933"/>
      <c r="P75" s="934"/>
      <c r="Q75" s="938">
        <v>141</v>
      </c>
      <c r="R75" s="939"/>
      <c r="S75" s="939"/>
      <c r="T75" s="939"/>
      <c r="U75" s="878"/>
      <c r="V75" s="940">
        <v>140</v>
      </c>
      <c r="W75" s="939"/>
      <c r="X75" s="939"/>
      <c r="Y75" s="939"/>
      <c r="Z75" s="878"/>
      <c r="AA75" s="940">
        <v>1</v>
      </c>
      <c r="AB75" s="939"/>
      <c r="AC75" s="939"/>
      <c r="AD75" s="939"/>
      <c r="AE75" s="878"/>
      <c r="AF75" s="940">
        <v>1</v>
      </c>
      <c r="AG75" s="939"/>
      <c r="AH75" s="939"/>
      <c r="AI75" s="939"/>
      <c r="AJ75" s="878"/>
      <c r="AK75" s="940">
        <v>17</v>
      </c>
      <c r="AL75" s="939"/>
      <c r="AM75" s="939"/>
      <c r="AN75" s="939"/>
      <c r="AO75" s="878"/>
      <c r="AP75" s="940" t="s">
        <v>602</v>
      </c>
      <c r="AQ75" s="939"/>
      <c r="AR75" s="939"/>
      <c r="AS75" s="939"/>
      <c r="AT75" s="878"/>
      <c r="AU75" s="940" t="s">
        <v>602</v>
      </c>
      <c r="AV75" s="939"/>
      <c r="AW75" s="939"/>
      <c r="AX75" s="939"/>
      <c r="AY75" s="878"/>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t="s">
        <v>597</v>
      </c>
      <c r="C76" s="933"/>
      <c r="D76" s="933"/>
      <c r="E76" s="933"/>
      <c r="F76" s="933"/>
      <c r="G76" s="933"/>
      <c r="H76" s="933"/>
      <c r="I76" s="933"/>
      <c r="J76" s="933"/>
      <c r="K76" s="933"/>
      <c r="L76" s="933"/>
      <c r="M76" s="933"/>
      <c r="N76" s="933"/>
      <c r="O76" s="933"/>
      <c r="P76" s="934"/>
      <c r="Q76" s="938">
        <v>127</v>
      </c>
      <c r="R76" s="939"/>
      <c r="S76" s="939"/>
      <c r="T76" s="939"/>
      <c r="U76" s="878"/>
      <c r="V76" s="940">
        <v>115</v>
      </c>
      <c r="W76" s="939"/>
      <c r="X76" s="939"/>
      <c r="Y76" s="939"/>
      <c r="Z76" s="878"/>
      <c r="AA76" s="940">
        <v>12</v>
      </c>
      <c r="AB76" s="939"/>
      <c r="AC76" s="939"/>
      <c r="AD76" s="939"/>
      <c r="AE76" s="878"/>
      <c r="AF76" s="940">
        <v>10</v>
      </c>
      <c r="AG76" s="939"/>
      <c r="AH76" s="939"/>
      <c r="AI76" s="939"/>
      <c r="AJ76" s="878"/>
      <c r="AK76" s="940" t="s">
        <v>602</v>
      </c>
      <c r="AL76" s="939"/>
      <c r="AM76" s="939"/>
      <c r="AN76" s="939"/>
      <c r="AO76" s="878"/>
      <c r="AP76" s="940" t="s">
        <v>602</v>
      </c>
      <c r="AQ76" s="939"/>
      <c r="AR76" s="939"/>
      <c r="AS76" s="939"/>
      <c r="AT76" s="878"/>
      <c r="AU76" s="940" t="s">
        <v>602</v>
      </c>
      <c r="AV76" s="939"/>
      <c r="AW76" s="939"/>
      <c r="AX76" s="939"/>
      <c r="AY76" s="878"/>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t="s">
        <v>598</v>
      </c>
      <c r="C77" s="933"/>
      <c r="D77" s="933"/>
      <c r="E77" s="933"/>
      <c r="F77" s="933"/>
      <c r="G77" s="933"/>
      <c r="H77" s="933"/>
      <c r="I77" s="933"/>
      <c r="J77" s="933"/>
      <c r="K77" s="933"/>
      <c r="L77" s="933"/>
      <c r="M77" s="933"/>
      <c r="N77" s="933"/>
      <c r="O77" s="933"/>
      <c r="P77" s="934"/>
      <c r="Q77" s="938">
        <v>145875</v>
      </c>
      <c r="R77" s="939"/>
      <c r="S77" s="939"/>
      <c r="T77" s="939"/>
      <c r="U77" s="878"/>
      <c r="V77" s="940">
        <v>144159</v>
      </c>
      <c r="W77" s="939"/>
      <c r="X77" s="939"/>
      <c r="Y77" s="939"/>
      <c r="Z77" s="878"/>
      <c r="AA77" s="940">
        <v>1716</v>
      </c>
      <c r="AB77" s="939"/>
      <c r="AC77" s="939"/>
      <c r="AD77" s="939"/>
      <c r="AE77" s="878"/>
      <c r="AF77" s="940">
        <v>1716</v>
      </c>
      <c r="AG77" s="939"/>
      <c r="AH77" s="939"/>
      <c r="AI77" s="939"/>
      <c r="AJ77" s="878"/>
      <c r="AK77" s="940">
        <v>26</v>
      </c>
      <c r="AL77" s="939"/>
      <c r="AM77" s="939"/>
      <c r="AN77" s="939"/>
      <c r="AO77" s="878"/>
      <c r="AP77" s="940" t="s">
        <v>602</v>
      </c>
      <c r="AQ77" s="939"/>
      <c r="AR77" s="939"/>
      <c r="AS77" s="939"/>
      <c r="AT77" s="878"/>
      <c r="AU77" s="940" t="s">
        <v>602</v>
      </c>
      <c r="AV77" s="939"/>
      <c r="AW77" s="939"/>
      <c r="AX77" s="939"/>
      <c r="AY77" s="878"/>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t="s">
        <v>599</v>
      </c>
      <c r="C78" s="933"/>
      <c r="D78" s="933"/>
      <c r="E78" s="933"/>
      <c r="F78" s="933"/>
      <c r="G78" s="933"/>
      <c r="H78" s="933"/>
      <c r="I78" s="933"/>
      <c r="J78" s="933"/>
      <c r="K78" s="933"/>
      <c r="L78" s="933"/>
      <c r="M78" s="933"/>
      <c r="N78" s="933"/>
      <c r="O78" s="933"/>
      <c r="P78" s="934"/>
      <c r="Q78" s="935">
        <v>300</v>
      </c>
      <c r="R78" s="879"/>
      <c r="S78" s="879"/>
      <c r="T78" s="879"/>
      <c r="U78" s="879"/>
      <c r="V78" s="879">
        <v>278</v>
      </c>
      <c r="W78" s="879"/>
      <c r="X78" s="879"/>
      <c r="Y78" s="879"/>
      <c r="Z78" s="879"/>
      <c r="AA78" s="879">
        <v>22</v>
      </c>
      <c r="AB78" s="879"/>
      <c r="AC78" s="879"/>
      <c r="AD78" s="879"/>
      <c r="AE78" s="879"/>
      <c r="AF78" s="879">
        <v>22</v>
      </c>
      <c r="AG78" s="879"/>
      <c r="AH78" s="879"/>
      <c r="AI78" s="879"/>
      <c r="AJ78" s="879"/>
      <c r="AK78" s="879">
        <v>16</v>
      </c>
      <c r="AL78" s="879"/>
      <c r="AM78" s="879"/>
      <c r="AN78" s="879"/>
      <c r="AO78" s="879"/>
      <c r="AP78" s="879" t="s">
        <v>523</v>
      </c>
      <c r="AQ78" s="879"/>
      <c r="AR78" s="879"/>
      <c r="AS78" s="879"/>
      <c r="AT78" s="879"/>
      <c r="AU78" s="879" t="s">
        <v>523</v>
      </c>
      <c r="AV78" s="879"/>
      <c r="AW78" s="879"/>
      <c r="AX78" s="879"/>
      <c r="AY78" s="879"/>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t="s">
        <v>600</v>
      </c>
      <c r="C79" s="933"/>
      <c r="D79" s="933"/>
      <c r="E79" s="933"/>
      <c r="F79" s="933"/>
      <c r="G79" s="933"/>
      <c r="H79" s="933"/>
      <c r="I79" s="933"/>
      <c r="J79" s="933"/>
      <c r="K79" s="933"/>
      <c r="L79" s="933"/>
      <c r="M79" s="933"/>
      <c r="N79" s="933"/>
      <c r="O79" s="933"/>
      <c r="P79" s="934"/>
      <c r="Q79" s="935">
        <v>232</v>
      </c>
      <c r="R79" s="879"/>
      <c r="S79" s="879"/>
      <c r="T79" s="879"/>
      <c r="U79" s="879"/>
      <c r="V79" s="879">
        <v>232</v>
      </c>
      <c r="W79" s="879"/>
      <c r="X79" s="879"/>
      <c r="Y79" s="879"/>
      <c r="Z79" s="879"/>
      <c r="AA79" s="879">
        <v>0</v>
      </c>
      <c r="AB79" s="879"/>
      <c r="AC79" s="879"/>
      <c r="AD79" s="879"/>
      <c r="AE79" s="879"/>
      <c r="AF79" s="879">
        <v>0</v>
      </c>
      <c r="AG79" s="879"/>
      <c r="AH79" s="879"/>
      <c r="AI79" s="879"/>
      <c r="AJ79" s="879"/>
      <c r="AK79" s="879">
        <v>4</v>
      </c>
      <c r="AL79" s="879"/>
      <c r="AM79" s="879"/>
      <c r="AN79" s="879"/>
      <c r="AO79" s="879"/>
      <c r="AP79" s="879" t="s">
        <v>602</v>
      </c>
      <c r="AQ79" s="879"/>
      <c r="AR79" s="879"/>
      <c r="AS79" s="879"/>
      <c r="AT79" s="879"/>
      <c r="AU79" s="879" t="s">
        <v>602</v>
      </c>
      <c r="AV79" s="879"/>
      <c r="AW79" s="879"/>
      <c r="AX79" s="879"/>
      <c r="AY79" s="879"/>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383</v>
      </c>
      <c r="B88" s="850" t="s">
        <v>421</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3312</v>
      </c>
      <c r="AG88" s="901"/>
      <c r="AH88" s="901"/>
      <c r="AI88" s="901"/>
      <c r="AJ88" s="901"/>
      <c r="AK88" s="898"/>
      <c r="AL88" s="898"/>
      <c r="AM88" s="898"/>
      <c r="AN88" s="898"/>
      <c r="AO88" s="898"/>
      <c r="AP88" s="901">
        <v>649</v>
      </c>
      <c r="AQ88" s="901"/>
      <c r="AR88" s="901"/>
      <c r="AS88" s="901"/>
      <c r="AT88" s="901"/>
      <c r="AU88" s="901">
        <v>222</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422</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177</v>
      </c>
      <c r="CS102" s="909"/>
      <c r="CT102" s="909"/>
      <c r="CU102" s="909"/>
      <c r="CV102" s="952"/>
      <c r="CW102" s="951">
        <v>6</v>
      </c>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423</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424</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427</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428</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429</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430</v>
      </c>
      <c r="AB109" s="954"/>
      <c r="AC109" s="954"/>
      <c r="AD109" s="954"/>
      <c r="AE109" s="955"/>
      <c r="AF109" s="953" t="s">
        <v>300</v>
      </c>
      <c r="AG109" s="954"/>
      <c r="AH109" s="954"/>
      <c r="AI109" s="954"/>
      <c r="AJ109" s="955"/>
      <c r="AK109" s="953" t="s">
        <v>299</v>
      </c>
      <c r="AL109" s="954"/>
      <c r="AM109" s="954"/>
      <c r="AN109" s="954"/>
      <c r="AO109" s="955"/>
      <c r="AP109" s="953" t="s">
        <v>431</v>
      </c>
      <c r="AQ109" s="954"/>
      <c r="AR109" s="954"/>
      <c r="AS109" s="954"/>
      <c r="AT109" s="956"/>
      <c r="AU109" s="973" t="s">
        <v>429</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430</v>
      </c>
      <c r="BR109" s="954"/>
      <c r="BS109" s="954"/>
      <c r="BT109" s="954"/>
      <c r="BU109" s="955"/>
      <c r="BV109" s="953" t="s">
        <v>300</v>
      </c>
      <c r="BW109" s="954"/>
      <c r="BX109" s="954"/>
      <c r="BY109" s="954"/>
      <c r="BZ109" s="955"/>
      <c r="CA109" s="953" t="s">
        <v>299</v>
      </c>
      <c r="CB109" s="954"/>
      <c r="CC109" s="954"/>
      <c r="CD109" s="954"/>
      <c r="CE109" s="955"/>
      <c r="CF109" s="974" t="s">
        <v>431</v>
      </c>
      <c r="CG109" s="974"/>
      <c r="CH109" s="974"/>
      <c r="CI109" s="974"/>
      <c r="CJ109" s="974"/>
      <c r="CK109" s="953" t="s">
        <v>432</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430</v>
      </c>
      <c r="DH109" s="954"/>
      <c r="DI109" s="954"/>
      <c r="DJ109" s="954"/>
      <c r="DK109" s="955"/>
      <c r="DL109" s="953" t="s">
        <v>300</v>
      </c>
      <c r="DM109" s="954"/>
      <c r="DN109" s="954"/>
      <c r="DO109" s="954"/>
      <c r="DP109" s="955"/>
      <c r="DQ109" s="953" t="s">
        <v>299</v>
      </c>
      <c r="DR109" s="954"/>
      <c r="DS109" s="954"/>
      <c r="DT109" s="954"/>
      <c r="DU109" s="955"/>
      <c r="DV109" s="953" t="s">
        <v>431</v>
      </c>
      <c r="DW109" s="954"/>
      <c r="DX109" s="954"/>
      <c r="DY109" s="954"/>
      <c r="DZ109" s="956"/>
    </row>
    <row r="110" spans="1:131" s="226" customFormat="1" ht="26.25" customHeight="1" x14ac:dyDescent="0.15">
      <c r="A110" s="957" t="s">
        <v>433</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2434958</v>
      </c>
      <c r="AB110" s="961"/>
      <c r="AC110" s="961"/>
      <c r="AD110" s="961"/>
      <c r="AE110" s="962"/>
      <c r="AF110" s="963">
        <v>2724654</v>
      </c>
      <c r="AG110" s="961"/>
      <c r="AH110" s="961"/>
      <c r="AI110" s="961"/>
      <c r="AJ110" s="962"/>
      <c r="AK110" s="963">
        <v>2603998</v>
      </c>
      <c r="AL110" s="961"/>
      <c r="AM110" s="961"/>
      <c r="AN110" s="961"/>
      <c r="AO110" s="962"/>
      <c r="AP110" s="964">
        <v>34.9</v>
      </c>
      <c r="AQ110" s="965"/>
      <c r="AR110" s="965"/>
      <c r="AS110" s="965"/>
      <c r="AT110" s="966"/>
      <c r="AU110" s="967" t="s">
        <v>66</v>
      </c>
      <c r="AV110" s="968"/>
      <c r="AW110" s="968"/>
      <c r="AX110" s="968"/>
      <c r="AY110" s="968"/>
      <c r="AZ110" s="1009" t="s">
        <v>434</v>
      </c>
      <c r="BA110" s="958"/>
      <c r="BB110" s="958"/>
      <c r="BC110" s="958"/>
      <c r="BD110" s="958"/>
      <c r="BE110" s="958"/>
      <c r="BF110" s="958"/>
      <c r="BG110" s="958"/>
      <c r="BH110" s="958"/>
      <c r="BI110" s="958"/>
      <c r="BJ110" s="958"/>
      <c r="BK110" s="958"/>
      <c r="BL110" s="958"/>
      <c r="BM110" s="958"/>
      <c r="BN110" s="958"/>
      <c r="BO110" s="958"/>
      <c r="BP110" s="959"/>
      <c r="BQ110" s="995">
        <v>25383055</v>
      </c>
      <c r="BR110" s="996"/>
      <c r="BS110" s="996"/>
      <c r="BT110" s="996"/>
      <c r="BU110" s="996"/>
      <c r="BV110" s="996">
        <v>26432997</v>
      </c>
      <c r="BW110" s="996"/>
      <c r="BX110" s="996"/>
      <c r="BY110" s="996"/>
      <c r="BZ110" s="996"/>
      <c r="CA110" s="996">
        <v>25481848</v>
      </c>
      <c r="CB110" s="996"/>
      <c r="CC110" s="996"/>
      <c r="CD110" s="996"/>
      <c r="CE110" s="996"/>
      <c r="CF110" s="1010">
        <v>341.9</v>
      </c>
      <c r="CG110" s="1011"/>
      <c r="CH110" s="1011"/>
      <c r="CI110" s="1011"/>
      <c r="CJ110" s="1011"/>
      <c r="CK110" s="1012" t="s">
        <v>435</v>
      </c>
      <c r="CL110" s="1013"/>
      <c r="CM110" s="992" t="s">
        <v>436</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437</v>
      </c>
      <c r="DH110" s="996"/>
      <c r="DI110" s="996"/>
      <c r="DJ110" s="996"/>
      <c r="DK110" s="996"/>
      <c r="DL110" s="996" t="s">
        <v>438</v>
      </c>
      <c r="DM110" s="996"/>
      <c r="DN110" s="996"/>
      <c r="DO110" s="996"/>
      <c r="DP110" s="996"/>
      <c r="DQ110" s="996" t="s">
        <v>438</v>
      </c>
      <c r="DR110" s="996"/>
      <c r="DS110" s="996"/>
      <c r="DT110" s="996"/>
      <c r="DU110" s="996"/>
      <c r="DV110" s="997" t="s">
        <v>439</v>
      </c>
      <c r="DW110" s="997"/>
      <c r="DX110" s="997"/>
      <c r="DY110" s="997"/>
      <c r="DZ110" s="998"/>
    </row>
    <row r="111" spans="1:131" s="226" customFormat="1" ht="26.25" customHeight="1" x14ac:dyDescent="0.15">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411</v>
      </c>
      <c r="AB111" s="1003"/>
      <c r="AC111" s="1003"/>
      <c r="AD111" s="1003"/>
      <c r="AE111" s="1004"/>
      <c r="AF111" s="1005" t="s">
        <v>438</v>
      </c>
      <c r="AG111" s="1003"/>
      <c r="AH111" s="1003"/>
      <c r="AI111" s="1003"/>
      <c r="AJ111" s="1004"/>
      <c r="AK111" s="1005" t="s">
        <v>437</v>
      </c>
      <c r="AL111" s="1003"/>
      <c r="AM111" s="1003"/>
      <c r="AN111" s="1003"/>
      <c r="AO111" s="1004"/>
      <c r="AP111" s="1006" t="s">
        <v>411</v>
      </c>
      <c r="AQ111" s="1007"/>
      <c r="AR111" s="1007"/>
      <c r="AS111" s="1007"/>
      <c r="AT111" s="1008"/>
      <c r="AU111" s="969"/>
      <c r="AV111" s="970"/>
      <c r="AW111" s="970"/>
      <c r="AX111" s="970"/>
      <c r="AY111" s="970"/>
      <c r="AZ111" s="1018" t="s">
        <v>441</v>
      </c>
      <c r="BA111" s="1019"/>
      <c r="BB111" s="1019"/>
      <c r="BC111" s="1019"/>
      <c r="BD111" s="1019"/>
      <c r="BE111" s="1019"/>
      <c r="BF111" s="1019"/>
      <c r="BG111" s="1019"/>
      <c r="BH111" s="1019"/>
      <c r="BI111" s="1019"/>
      <c r="BJ111" s="1019"/>
      <c r="BK111" s="1019"/>
      <c r="BL111" s="1019"/>
      <c r="BM111" s="1019"/>
      <c r="BN111" s="1019"/>
      <c r="BO111" s="1019"/>
      <c r="BP111" s="1020"/>
      <c r="BQ111" s="988" t="s">
        <v>442</v>
      </c>
      <c r="BR111" s="989"/>
      <c r="BS111" s="989"/>
      <c r="BT111" s="989"/>
      <c r="BU111" s="989"/>
      <c r="BV111" s="989" t="s">
        <v>385</v>
      </c>
      <c r="BW111" s="989"/>
      <c r="BX111" s="989"/>
      <c r="BY111" s="989"/>
      <c r="BZ111" s="989"/>
      <c r="CA111" s="989" t="s">
        <v>385</v>
      </c>
      <c r="CB111" s="989"/>
      <c r="CC111" s="989"/>
      <c r="CD111" s="989"/>
      <c r="CE111" s="989"/>
      <c r="CF111" s="983" t="s">
        <v>438</v>
      </c>
      <c r="CG111" s="984"/>
      <c r="CH111" s="984"/>
      <c r="CI111" s="984"/>
      <c r="CJ111" s="984"/>
      <c r="CK111" s="1014"/>
      <c r="CL111" s="1015"/>
      <c r="CM111" s="985" t="s">
        <v>443</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444</v>
      </c>
      <c r="DH111" s="989"/>
      <c r="DI111" s="989"/>
      <c r="DJ111" s="989"/>
      <c r="DK111" s="989"/>
      <c r="DL111" s="989" t="s">
        <v>122</v>
      </c>
      <c r="DM111" s="989"/>
      <c r="DN111" s="989"/>
      <c r="DO111" s="989"/>
      <c r="DP111" s="989"/>
      <c r="DQ111" s="989" t="s">
        <v>385</v>
      </c>
      <c r="DR111" s="989"/>
      <c r="DS111" s="989"/>
      <c r="DT111" s="989"/>
      <c r="DU111" s="989"/>
      <c r="DV111" s="990" t="s">
        <v>385</v>
      </c>
      <c r="DW111" s="990"/>
      <c r="DX111" s="990"/>
      <c r="DY111" s="990"/>
      <c r="DZ111" s="991"/>
    </row>
    <row r="112" spans="1:131" s="226" customFormat="1" ht="26.25" customHeight="1" x14ac:dyDescent="0.15">
      <c r="A112" s="1021" t="s">
        <v>445</v>
      </c>
      <c r="B112" s="1022"/>
      <c r="C112" s="1019" t="s">
        <v>446</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447</v>
      </c>
      <c r="AB112" s="1028"/>
      <c r="AC112" s="1028"/>
      <c r="AD112" s="1028"/>
      <c r="AE112" s="1029"/>
      <c r="AF112" s="1030" t="s">
        <v>439</v>
      </c>
      <c r="AG112" s="1028"/>
      <c r="AH112" s="1028"/>
      <c r="AI112" s="1028"/>
      <c r="AJ112" s="1029"/>
      <c r="AK112" s="1030" t="s">
        <v>437</v>
      </c>
      <c r="AL112" s="1028"/>
      <c r="AM112" s="1028"/>
      <c r="AN112" s="1028"/>
      <c r="AO112" s="1029"/>
      <c r="AP112" s="1031" t="s">
        <v>439</v>
      </c>
      <c r="AQ112" s="1032"/>
      <c r="AR112" s="1032"/>
      <c r="AS112" s="1032"/>
      <c r="AT112" s="1033"/>
      <c r="AU112" s="969"/>
      <c r="AV112" s="970"/>
      <c r="AW112" s="970"/>
      <c r="AX112" s="970"/>
      <c r="AY112" s="970"/>
      <c r="AZ112" s="1018" t="s">
        <v>448</v>
      </c>
      <c r="BA112" s="1019"/>
      <c r="BB112" s="1019"/>
      <c r="BC112" s="1019"/>
      <c r="BD112" s="1019"/>
      <c r="BE112" s="1019"/>
      <c r="BF112" s="1019"/>
      <c r="BG112" s="1019"/>
      <c r="BH112" s="1019"/>
      <c r="BI112" s="1019"/>
      <c r="BJ112" s="1019"/>
      <c r="BK112" s="1019"/>
      <c r="BL112" s="1019"/>
      <c r="BM112" s="1019"/>
      <c r="BN112" s="1019"/>
      <c r="BO112" s="1019"/>
      <c r="BP112" s="1020"/>
      <c r="BQ112" s="988">
        <v>5810273</v>
      </c>
      <c r="BR112" s="989"/>
      <c r="BS112" s="989"/>
      <c r="BT112" s="989"/>
      <c r="BU112" s="989"/>
      <c r="BV112" s="989">
        <v>5413700</v>
      </c>
      <c r="BW112" s="989"/>
      <c r="BX112" s="989"/>
      <c r="BY112" s="989"/>
      <c r="BZ112" s="989"/>
      <c r="CA112" s="989">
        <v>4936713</v>
      </c>
      <c r="CB112" s="989"/>
      <c r="CC112" s="989"/>
      <c r="CD112" s="989"/>
      <c r="CE112" s="989"/>
      <c r="CF112" s="983">
        <v>66.2</v>
      </c>
      <c r="CG112" s="984"/>
      <c r="CH112" s="984"/>
      <c r="CI112" s="984"/>
      <c r="CJ112" s="984"/>
      <c r="CK112" s="1014"/>
      <c r="CL112" s="1015"/>
      <c r="CM112" s="985" t="s">
        <v>449</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450</v>
      </c>
      <c r="DH112" s="989"/>
      <c r="DI112" s="989"/>
      <c r="DJ112" s="989"/>
      <c r="DK112" s="989"/>
      <c r="DL112" s="989" t="s">
        <v>122</v>
      </c>
      <c r="DM112" s="989"/>
      <c r="DN112" s="989"/>
      <c r="DO112" s="989"/>
      <c r="DP112" s="989"/>
      <c r="DQ112" s="989" t="s">
        <v>122</v>
      </c>
      <c r="DR112" s="989"/>
      <c r="DS112" s="989"/>
      <c r="DT112" s="989"/>
      <c r="DU112" s="989"/>
      <c r="DV112" s="990" t="s">
        <v>122</v>
      </c>
      <c r="DW112" s="990"/>
      <c r="DX112" s="990"/>
      <c r="DY112" s="990"/>
      <c r="DZ112" s="991"/>
    </row>
    <row r="113" spans="1:130" s="226" customFormat="1" ht="26.25" customHeight="1" x14ac:dyDescent="0.15">
      <c r="A113" s="1023"/>
      <c r="B113" s="1024"/>
      <c r="C113" s="1019" t="s">
        <v>451</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490415</v>
      </c>
      <c r="AB113" s="1003"/>
      <c r="AC113" s="1003"/>
      <c r="AD113" s="1003"/>
      <c r="AE113" s="1004"/>
      <c r="AF113" s="1005">
        <v>535288</v>
      </c>
      <c r="AG113" s="1003"/>
      <c r="AH113" s="1003"/>
      <c r="AI113" s="1003"/>
      <c r="AJ113" s="1004"/>
      <c r="AK113" s="1005">
        <v>599748</v>
      </c>
      <c r="AL113" s="1003"/>
      <c r="AM113" s="1003"/>
      <c r="AN113" s="1003"/>
      <c r="AO113" s="1004"/>
      <c r="AP113" s="1006">
        <v>8</v>
      </c>
      <c r="AQ113" s="1007"/>
      <c r="AR113" s="1007"/>
      <c r="AS113" s="1007"/>
      <c r="AT113" s="1008"/>
      <c r="AU113" s="969"/>
      <c r="AV113" s="970"/>
      <c r="AW113" s="970"/>
      <c r="AX113" s="970"/>
      <c r="AY113" s="970"/>
      <c r="AZ113" s="1018" t="s">
        <v>452</v>
      </c>
      <c r="BA113" s="1019"/>
      <c r="BB113" s="1019"/>
      <c r="BC113" s="1019"/>
      <c r="BD113" s="1019"/>
      <c r="BE113" s="1019"/>
      <c r="BF113" s="1019"/>
      <c r="BG113" s="1019"/>
      <c r="BH113" s="1019"/>
      <c r="BI113" s="1019"/>
      <c r="BJ113" s="1019"/>
      <c r="BK113" s="1019"/>
      <c r="BL113" s="1019"/>
      <c r="BM113" s="1019"/>
      <c r="BN113" s="1019"/>
      <c r="BO113" s="1019"/>
      <c r="BP113" s="1020"/>
      <c r="BQ113" s="988">
        <v>221656</v>
      </c>
      <c r="BR113" s="989"/>
      <c r="BS113" s="989"/>
      <c r="BT113" s="989"/>
      <c r="BU113" s="989"/>
      <c r="BV113" s="989">
        <v>221656</v>
      </c>
      <c r="BW113" s="989"/>
      <c r="BX113" s="989"/>
      <c r="BY113" s="989"/>
      <c r="BZ113" s="989"/>
      <c r="CA113" s="989">
        <v>221656</v>
      </c>
      <c r="CB113" s="989"/>
      <c r="CC113" s="989"/>
      <c r="CD113" s="989"/>
      <c r="CE113" s="989"/>
      <c r="CF113" s="983">
        <v>3</v>
      </c>
      <c r="CG113" s="984"/>
      <c r="CH113" s="984"/>
      <c r="CI113" s="984"/>
      <c r="CJ113" s="984"/>
      <c r="CK113" s="1014"/>
      <c r="CL113" s="1015"/>
      <c r="CM113" s="985" t="s">
        <v>453</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450</v>
      </c>
      <c r="DH113" s="1028"/>
      <c r="DI113" s="1028"/>
      <c r="DJ113" s="1028"/>
      <c r="DK113" s="1029"/>
      <c r="DL113" s="1030" t="s">
        <v>437</v>
      </c>
      <c r="DM113" s="1028"/>
      <c r="DN113" s="1028"/>
      <c r="DO113" s="1028"/>
      <c r="DP113" s="1029"/>
      <c r="DQ113" s="1030" t="s">
        <v>437</v>
      </c>
      <c r="DR113" s="1028"/>
      <c r="DS113" s="1028"/>
      <c r="DT113" s="1028"/>
      <c r="DU113" s="1029"/>
      <c r="DV113" s="1031" t="s">
        <v>444</v>
      </c>
      <c r="DW113" s="1032"/>
      <c r="DX113" s="1032"/>
      <c r="DY113" s="1032"/>
      <c r="DZ113" s="1033"/>
    </row>
    <row r="114" spans="1:130" s="226" customFormat="1" ht="26.25" customHeight="1" x14ac:dyDescent="0.15">
      <c r="A114" s="1023"/>
      <c r="B114" s="1024"/>
      <c r="C114" s="1019" t="s">
        <v>454</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t="s">
        <v>437</v>
      </c>
      <c r="AB114" s="1028"/>
      <c r="AC114" s="1028"/>
      <c r="AD114" s="1028"/>
      <c r="AE114" s="1029"/>
      <c r="AF114" s="1030" t="s">
        <v>447</v>
      </c>
      <c r="AG114" s="1028"/>
      <c r="AH114" s="1028"/>
      <c r="AI114" s="1028"/>
      <c r="AJ114" s="1029"/>
      <c r="AK114" s="1030" t="s">
        <v>437</v>
      </c>
      <c r="AL114" s="1028"/>
      <c r="AM114" s="1028"/>
      <c r="AN114" s="1028"/>
      <c r="AO114" s="1029"/>
      <c r="AP114" s="1031" t="s">
        <v>385</v>
      </c>
      <c r="AQ114" s="1032"/>
      <c r="AR114" s="1032"/>
      <c r="AS114" s="1032"/>
      <c r="AT114" s="1033"/>
      <c r="AU114" s="969"/>
      <c r="AV114" s="970"/>
      <c r="AW114" s="970"/>
      <c r="AX114" s="970"/>
      <c r="AY114" s="970"/>
      <c r="AZ114" s="1018" t="s">
        <v>455</v>
      </c>
      <c r="BA114" s="1019"/>
      <c r="BB114" s="1019"/>
      <c r="BC114" s="1019"/>
      <c r="BD114" s="1019"/>
      <c r="BE114" s="1019"/>
      <c r="BF114" s="1019"/>
      <c r="BG114" s="1019"/>
      <c r="BH114" s="1019"/>
      <c r="BI114" s="1019"/>
      <c r="BJ114" s="1019"/>
      <c r="BK114" s="1019"/>
      <c r="BL114" s="1019"/>
      <c r="BM114" s="1019"/>
      <c r="BN114" s="1019"/>
      <c r="BO114" s="1019"/>
      <c r="BP114" s="1020"/>
      <c r="BQ114" s="988">
        <v>2762300</v>
      </c>
      <c r="BR114" s="989"/>
      <c r="BS114" s="989"/>
      <c r="BT114" s="989"/>
      <c r="BU114" s="989"/>
      <c r="BV114" s="989">
        <v>2585385</v>
      </c>
      <c r="BW114" s="989"/>
      <c r="BX114" s="989"/>
      <c r="BY114" s="989"/>
      <c r="BZ114" s="989"/>
      <c r="CA114" s="989">
        <v>2462017</v>
      </c>
      <c r="CB114" s="989"/>
      <c r="CC114" s="989"/>
      <c r="CD114" s="989"/>
      <c r="CE114" s="989"/>
      <c r="CF114" s="983">
        <v>33</v>
      </c>
      <c r="CG114" s="984"/>
      <c r="CH114" s="984"/>
      <c r="CI114" s="984"/>
      <c r="CJ114" s="984"/>
      <c r="CK114" s="1014"/>
      <c r="CL114" s="1015"/>
      <c r="CM114" s="985" t="s">
        <v>456</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122</v>
      </c>
      <c r="DH114" s="1028"/>
      <c r="DI114" s="1028"/>
      <c r="DJ114" s="1028"/>
      <c r="DK114" s="1029"/>
      <c r="DL114" s="1030" t="s">
        <v>122</v>
      </c>
      <c r="DM114" s="1028"/>
      <c r="DN114" s="1028"/>
      <c r="DO114" s="1028"/>
      <c r="DP114" s="1029"/>
      <c r="DQ114" s="1030" t="s">
        <v>438</v>
      </c>
      <c r="DR114" s="1028"/>
      <c r="DS114" s="1028"/>
      <c r="DT114" s="1028"/>
      <c r="DU114" s="1029"/>
      <c r="DV114" s="1031" t="s">
        <v>439</v>
      </c>
      <c r="DW114" s="1032"/>
      <c r="DX114" s="1032"/>
      <c r="DY114" s="1032"/>
      <c r="DZ114" s="1033"/>
    </row>
    <row r="115" spans="1:130" s="226" customFormat="1" ht="26.25" customHeight="1" x14ac:dyDescent="0.15">
      <c r="A115" s="1023"/>
      <c r="B115" s="1024"/>
      <c r="C115" s="1019" t="s">
        <v>457</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439</v>
      </c>
      <c r="AB115" s="1003"/>
      <c r="AC115" s="1003"/>
      <c r="AD115" s="1003"/>
      <c r="AE115" s="1004"/>
      <c r="AF115" s="1005" t="s">
        <v>437</v>
      </c>
      <c r="AG115" s="1003"/>
      <c r="AH115" s="1003"/>
      <c r="AI115" s="1003"/>
      <c r="AJ115" s="1004"/>
      <c r="AK115" s="1005" t="s">
        <v>437</v>
      </c>
      <c r="AL115" s="1003"/>
      <c r="AM115" s="1003"/>
      <c r="AN115" s="1003"/>
      <c r="AO115" s="1004"/>
      <c r="AP115" s="1006" t="s">
        <v>437</v>
      </c>
      <c r="AQ115" s="1007"/>
      <c r="AR115" s="1007"/>
      <c r="AS115" s="1007"/>
      <c r="AT115" s="1008"/>
      <c r="AU115" s="969"/>
      <c r="AV115" s="970"/>
      <c r="AW115" s="970"/>
      <c r="AX115" s="970"/>
      <c r="AY115" s="970"/>
      <c r="AZ115" s="1018" t="s">
        <v>458</v>
      </c>
      <c r="BA115" s="1019"/>
      <c r="BB115" s="1019"/>
      <c r="BC115" s="1019"/>
      <c r="BD115" s="1019"/>
      <c r="BE115" s="1019"/>
      <c r="BF115" s="1019"/>
      <c r="BG115" s="1019"/>
      <c r="BH115" s="1019"/>
      <c r="BI115" s="1019"/>
      <c r="BJ115" s="1019"/>
      <c r="BK115" s="1019"/>
      <c r="BL115" s="1019"/>
      <c r="BM115" s="1019"/>
      <c r="BN115" s="1019"/>
      <c r="BO115" s="1019"/>
      <c r="BP115" s="1020"/>
      <c r="BQ115" s="988" t="s">
        <v>450</v>
      </c>
      <c r="BR115" s="989"/>
      <c r="BS115" s="989"/>
      <c r="BT115" s="989"/>
      <c r="BU115" s="989"/>
      <c r="BV115" s="989" t="s">
        <v>447</v>
      </c>
      <c r="BW115" s="989"/>
      <c r="BX115" s="989"/>
      <c r="BY115" s="989"/>
      <c r="BZ115" s="989"/>
      <c r="CA115" s="989" t="s">
        <v>439</v>
      </c>
      <c r="CB115" s="989"/>
      <c r="CC115" s="989"/>
      <c r="CD115" s="989"/>
      <c r="CE115" s="989"/>
      <c r="CF115" s="983" t="s">
        <v>385</v>
      </c>
      <c r="CG115" s="984"/>
      <c r="CH115" s="984"/>
      <c r="CI115" s="984"/>
      <c r="CJ115" s="984"/>
      <c r="CK115" s="1014"/>
      <c r="CL115" s="1015"/>
      <c r="CM115" s="1018" t="s">
        <v>459</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438</v>
      </c>
      <c r="DH115" s="1028"/>
      <c r="DI115" s="1028"/>
      <c r="DJ115" s="1028"/>
      <c r="DK115" s="1029"/>
      <c r="DL115" s="1030" t="s">
        <v>437</v>
      </c>
      <c r="DM115" s="1028"/>
      <c r="DN115" s="1028"/>
      <c r="DO115" s="1028"/>
      <c r="DP115" s="1029"/>
      <c r="DQ115" s="1030" t="s">
        <v>385</v>
      </c>
      <c r="DR115" s="1028"/>
      <c r="DS115" s="1028"/>
      <c r="DT115" s="1028"/>
      <c r="DU115" s="1029"/>
      <c r="DV115" s="1031" t="s">
        <v>437</v>
      </c>
      <c r="DW115" s="1032"/>
      <c r="DX115" s="1032"/>
      <c r="DY115" s="1032"/>
      <c r="DZ115" s="1033"/>
    </row>
    <row r="116" spans="1:130" s="226" customFormat="1" ht="26.25" customHeight="1" x14ac:dyDescent="0.15">
      <c r="A116" s="1025"/>
      <c r="B116" s="1026"/>
      <c r="C116" s="1034" t="s">
        <v>460</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444</v>
      </c>
      <c r="AB116" s="1028"/>
      <c r="AC116" s="1028"/>
      <c r="AD116" s="1028"/>
      <c r="AE116" s="1029"/>
      <c r="AF116" s="1030">
        <v>199</v>
      </c>
      <c r="AG116" s="1028"/>
      <c r="AH116" s="1028"/>
      <c r="AI116" s="1028"/>
      <c r="AJ116" s="1029"/>
      <c r="AK116" s="1030">
        <v>15</v>
      </c>
      <c r="AL116" s="1028"/>
      <c r="AM116" s="1028"/>
      <c r="AN116" s="1028"/>
      <c r="AO116" s="1029"/>
      <c r="AP116" s="1031">
        <v>0</v>
      </c>
      <c r="AQ116" s="1032"/>
      <c r="AR116" s="1032"/>
      <c r="AS116" s="1032"/>
      <c r="AT116" s="1033"/>
      <c r="AU116" s="969"/>
      <c r="AV116" s="970"/>
      <c r="AW116" s="970"/>
      <c r="AX116" s="970"/>
      <c r="AY116" s="970"/>
      <c r="AZ116" s="1036" t="s">
        <v>461</v>
      </c>
      <c r="BA116" s="1037"/>
      <c r="BB116" s="1037"/>
      <c r="BC116" s="1037"/>
      <c r="BD116" s="1037"/>
      <c r="BE116" s="1037"/>
      <c r="BF116" s="1037"/>
      <c r="BG116" s="1037"/>
      <c r="BH116" s="1037"/>
      <c r="BI116" s="1037"/>
      <c r="BJ116" s="1037"/>
      <c r="BK116" s="1037"/>
      <c r="BL116" s="1037"/>
      <c r="BM116" s="1037"/>
      <c r="BN116" s="1037"/>
      <c r="BO116" s="1037"/>
      <c r="BP116" s="1038"/>
      <c r="BQ116" s="988" t="s">
        <v>437</v>
      </c>
      <c r="BR116" s="989"/>
      <c r="BS116" s="989"/>
      <c r="BT116" s="989"/>
      <c r="BU116" s="989"/>
      <c r="BV116" s="989" t="s">
        <v>385</v>
      </c>
      <c r="BW116" s="989"/>
      <c r="BX116" s="989"/>
      <c r="BY116" s="989"/>
      <c r="BZ116" s="989"/>
      <c r="CA116" s="989" t="s">
        <v>385</v>
      </c>
      <c r="CB116" s="989"/>
      <c r="CC116" s="989"/>
      <c r="CD116" s="989"/>
      <c r="CE116" s="989"/>
      <c r="CF116" s="983" t="s">
        <v>439</v>
      </c>
      <c r="CG116" s="984"/>
      <c r="CH116" s="984"/>
      <c r="CI116" s="984"/>
      <c r="CJ116" s="984"/>
      <c r="CK116" s="1014"/>
      <c r="CL116" s="1015"/>
      <c r="CM116" s="985" t="s">
        <v>462</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437</v>
      </c>
      <c r="DH116" s="1028"/>
      <c r="DI116" s="1028"/>
      <c r="DJ116" s="1028"/>
      <c r="DK116" s="1029"/>
      <c r="DL116" s="1030" t="s">
        <v>439</v>
      </c>
      <c r="DM116" s="1028"/>
      <c r="DN116" s="1028"/>
      <c r="DO116" s="1028"/>
      <c r="DP116" s="1029"/>
      <c r="DQ116" s="1030" t="s">
        <v>122</v>
      </c>
      <c r="DR116" s="1028"/>
      <c r="DS116" s="1028"/>
      <c r="DT116" s="1028"/>
      <c r="DU116" s="1029"/>
      <c r="DV116" s="1031" t="s">
        <v>385</v>
      </c>
      <c r="DW116" s="1032"/>
      <c r="DX116" s="1032"/>
      <c r="DY116" s="1032"/>
      <c r="DZ116" s="1033"/>
    </row>
    <row r="117" spans="1:130" s="226" customFormat="1" ht="26.25" customHeight="1" x14ac:dyDescent="0.15">
      <c r="A117" s="973" t="s">
        <v>180</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463</v>
      </c>
      <c r="Z117" s="955"/>
      <c r="AA117" s="1045">
        <v>2925373</v>
      </c>
      <c r="AB117" s="1046"/>
      <c r="AC117" s="1046"/>
      <c r="AD117" s="1046"/>
      <c r="AE117" s="1047"/>
      <c r="AF117" s="1048">
        <v>3260141</v>
      </c>
      <c r="AG117" s="1046"/>
      <c r="AH117" s="1046"/>
      <c r="AI117" s="1046"/>
      <c r="AJ117" s="1047"/>
      <c r="AK117" s="1048">
        <v>3203761</v>
      </c>
      <c r="AL117" s="1046"/>
      <c r="AM117" s="1046"/>
      <c r="AN117" s="1046"/>
      <c r="AO117" s="1047"/>
      <c r="AP117" s="1049"/>
      <c r="AQ117" s="1050"/>
      <c r="AR117" s="1050"/>
      <c r="AS117" s="1050"/>
      <c r="AT117" s="1051"/>
      <c r="AU117" s="969"/>
      <c r="AV117" s="970"/>
      <c r="AW117" s="970"/>
      <c r="AX117" s="970"/>
      <c r="AY117" s="970"/>
      <c r="AZ117" s="1036" t="s">
        <v>464</v>
      </c>
      <c r="BA117" s="1037"/>
      <c r="BB117" s="1037"/>
      <c r="BC117" s="1037"/>
      <c r="BD117" s="1037"/>
      <c r="BE117" s="1037"/>
      <c r="BF117" s="1037"/>
      <c r="BG117" s="1037"/>
      <c r="BH117" s="1037"/>
      <c r="BI117" s="1037"/>
      <c r="BJ117" s="1037"/>
      <c r="BK117" s="1037"/>
      <c r="BL117" s="1037"/>
      <c r="BM117" s="1037"/>
      <c r="BN117" s="1037"/>
      <c r="BO117" s="1037"/>
      <c r="BP117" s="1038"/>
      <c r="BQ117" s="988" t="s">
        <v>122</v>
      </c>
      <c r="BR117" s="989"/>
      <c r="BS117" s="989"/>
      <c r="BT117" s="989"/>
      <c r="BU117" s="989"/>
      <c r="BV117" s="989" t="s">
        <v>437</v>
      </c>
      <c r="BW117" s="989"/>
      <c r="BX117" s="989"/>
      <c r="BY117" s="989"/>
      <c r="BZ117" s="989"/>
      <c r="CA117" s="989" t="s">
        <v>439</v>
      </c>
      <c r="CB117" s="989"/>
      <c r="CC117" s="989"/>
      <c r="CD117" s="989"/>
      <c r="CE117" s="989"/>
      <c r="CF117" s="983" t="s">
        <v>439</v>
      </c>
      <c r="CG117" s="984"/>
      <c r="CH117" s="984"/>
      <c r="CI117" s="984"/>
      <c r="CJ117" s="984"/>
      <c r="CK117" s="1014"/>
      <c r="CL117" s="1015"/>
      <c r="CM117" s="985" t="s">
        <v>465</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439</v>
      </c>
      <c r="DH117" s="1028"/>
      <c r="DI117" s="1028"/>
      <c r="DJ117" s="1028"/>
      <c r="DK117" s="1029"/>
      <c r="DL117" s="1030" t="s">
        <v>122</v>
      </c>
      <c r="DM117" s="1028"/>
      <c r="DN117" s="1028"/>
      <c r="DO117" s="1028"/>
      <c r="DP117" s="1029"/>
      <c r="DQ117" s="1030" t="s">
        <v>439</v>
      </c>
      <c r="DR117" s="1028"/>
      <c r="DS117" s="1028"/>
      <c r="DT117" s="1028"/>
      <c r="DU117" s="1029"/>
      <c r="DV117" s="1031" t="s">
        <v>437</v>
      </c>
      <c r="DW117" s="1032"/>
      <c r="DX117" s="1032"/>
      <c r="DY117" s="1032"/>
      <c r="DZ117" s="1033"/>
    </row>
    <row r="118" spans="1:130" s="226" customFormat="1" ht="26.25" customHeight="1" x14ac:dyDescent="0.15">
      <c r="A118" s="973" t="s">
        <v>432</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430</v>
      </c>
      <c r="AB118" s="954"/>
      <c r="AC118" s="954"/>
      <c r="AD118" s="954"/>
      <c r="AE118" s="955"/>
      <c r="AF118" s="953" t="s">
        <v>300</v>
      </c>
      <c r="AG118" s="954"/>
      <c r="AH118" s="954"/>
      <c r="AI118" s="954"/>
      <c r="AJ118" s="955"/>
      <c r="AK118" s="953" t="s">
        <v>299</v>
      </c>
      <c r="AL118" s="954"/>
      <c r="AM118" s="954"/>
      <c r="AN118" s="954"/>
      <c r="AO118" s="955"/>
      <c r="AP118" s="1040" t="s">
        <v>431</v>
      </c>
      <c r="AQ118" s="1041"/>
      <c r="AR118" s="1041"/>
      <c r="AS118" s="1041"/>
      <c r="AT118" s="1042"/>
      <c r="AU118" s="969"/>
      <c r="AV118" s="970"/>
      <c r="AW118" s="970"/>
      <c r="AX118" s="970"/>
      <c r="AY118" s="970"/>
      <c r="AZ118" s="1043" t="s">
        <v>466</v>
      </c>
      <c r="BA118" s="1034"/>
      <c r="BB118" s="1034"/>
      <c r="BC118" s="1034"/>
      <c r="BD118" s="1034"/>
      <c r="BE118" s="1034"/>
      <c r="BF118" s="1034"/>
      <c r="BG118" s="1034"/>
      <c r="BH118" s="1034"/>
      <c r="BI118" s="1034"/>
      <c r="BJ118" s="1034"/>
      <c r="BK118" s="1034"/>
      <c r="BL118" s="1034"/>
      <c r="BM118" s="1034"/>
      <c r="BN118" s="1034"/>
      <c r="BO118" s="1034"/>
      <c r="BP118" s="1035"/>
      <c r="BQ118" s="1066" t="s">
        <v>439</v>
      </c>
      <c r="BR118" s="1067"/>
      <c r="BS118" s="1067"/>
      <c r="BT118" s="1067"/>
      <c r="BU118" s="1067"/>
      <c r="BV118" s="1067" t="s">
        <v>439</v>
      </c>
      <c r="BW118" s="1067"/>
      <c r="BX118" s="1067"/>
      <c r="BY118" s="1067"/>
      <c r="BZ118" s="1067"/>
      <c r="CA118" s="1067" t="s">
        <v>450</v>
      </c>
      <c r="CB118" s="1067"/>
      <c r="CC118" s="1067"/>
      <c r="CD118" s="1067"/>
      <c r="CE118" s="1067"/>
      <c r="CF118" s="983" t="s">
        <v>450</v>
      </c>
      <c r="CG118" s="984"/>
      <c r="CH118" s="984"/>
      <c r="CI118" s="984"/>
      <c r="CJ118" s="984"/>
      <c r="CK118" s="1014"/>
      <c r="CL118" s="1015"/>
      <c r="CM118" s="985" t="s">
        <v>467</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442</v>
      </c>
      <c r="DH118" s="1028"/>
      <c r="DI118" s="1028"/>
      <c r="DJ118" s="1028"/>
      <c r="DK118" s="1029"/>
      <c r="DL118" s="1030" t="s">
        <v>437</v>
      </c>
      <c r="DM118" s="1028"/>
      <c r="DN118" s="1028"/>
      <c r="DO118" s="1028"/>
      <c r="DP118" s="1029"/>
      <c r="DQ118" s="1030" t="s">
        <v>450</v>
      </c>
      <c r="DR118" s="1028"/>
      <c r="DS118" s="1028"/>
      <c r="DT118" s="1028"/>
      <c r="DU118" s="1029"/>
      <c r="DV118" s="1031" t="s">
        <v>447</v>
      </c>
      <c r="DW118" s="1032"/>
      <c r="DX118" s="1032"/>
      <c r="DY118" s="1032"/>
      <c r="DZ118" s="1033"/>
    </row>
    <row r="119" spans="1:130" s="226" customFormat="1" ht="26.25" customHeight="1" x14ac:dyDescent="0.15">
      <c r="A119" s="1127" t="s">
        <v>435</v>
      </c>
      <c r="B119" s="1013"/>
      <c r="C119" s="992" t="s">
        <v>436</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439</v>
      </c>
      <c r="AB119" s="961"/>
      <c r="AC119" s="961"/>
      <c r="AD119" s="961"/>
      <c r="AE119" s="962"/>
      <c r="AF119" s="963" t="s">
        <v>439</v>
      </c>
      <c r="AG119" s="961"/>
      <c r="AH119" s="961"/>
      <c r="AI119" s="961"/>
      <c r="AJ119" s="962"/>
      <c r="AK119" s="963" t="s">
        <v>439</v>
      </c>
      <c r="AL119" s="961"/>
      <c r="AM119" s="961"/>
      <c r="AN119" s="961"/>
      <c r="AO119" s="962"/>
      <c r="AP119" s="964" t="s">
        <v>450</v>
      </c>
      <c r="AQ119" s="965"/>
      <c r="AR119" s="965"/>
      <c r="AS119" s="965"/>
      <c r="AT119" s="966"/>
      <c r="AU119" s="971"/>
      <c r="AV119" s="972"/>
      <c r="AW119" s="972"/>
      <c r="AX119" s="972"/>
      <c r="AY119" s="972"/>
      <c r="AZ119" s="257" t="s">
        <v>180</v>
      </c>
      <c r="BA119" s="257"/>
      <c r="BB119" s="257"/>
      <c r="BC119" s="257"/>
      <c r="BD119" s="257"/>
      <c r="BE119" s="257"/>
      <c r="BF119" s="257"/>
      <c r="BG119" s="257"/>
      <c r="BH119" s="257"/>
      <c r="BI119" s="257"/>
      <c r="BJ119" s="257"/>
      <c r="BK119" s="257"/>
      <c r="BL119" s="257"/>
      <c r="BM119" s="257"/>
      <c r="BN119" s="257"/>
      <c r="BO119" s="1044" t="s">
        <v>468</v>
      </c>
      <c r="BP119" s="1075"/>
      <c r="BQ119" s="1066">
        <v>34177284</v>
      </c>
      <c r="BR119" s="1067"/>
      <c r="BS119" s="1067"/>
      <c r="BT119" s="1067"/>
      <c r="BU119" s="1067"/>
      <c r="BV119" s="1067">
        <v>34653738</v>
      </c>
      <c r="BW119" s="1067"/>
      <c r="BX119" s="1067"/>
      <c r="BY119" s="1067"/>
      <c r="BZ119" s="1067"/>
      <c r="CA119" s="1067">
        <v>33102234</v>
      </c>
      <c r="CB119" s="1067"/>
      <c r="CC119" s="1067"/>
      <c r="CD119" s="1067"/>
      <c r="CE119" s="1067"/>
      <c r="CF119" s="1068"/>
      <c r="CG119" s="1069"/>
      <c r="CH119" s="1069"/>
      <c r="CI119" s="1069"/>
      <c r="CJ119" s="1070"/>
      <c r="CK119" s="1016"/>
      <c r="CL119" s="1017"/>
      <c r="CM119" s="1071" t="s">
        <v>469</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439</v>
      </c>
      <c r="DH119" s="1053"/>
      <c r="DI119" s="1053"/>
      <c r="DJ119" s="1053"/>
      <c r="DK119" s="1054"/>
      <c r="DL119" s="1052" t="s">
        <v>439</v>
      </c>
      <c r="DM119" s="1053"/>
      <c r="DN119" s="1053"/>
      <c r="DO119" s="1053"/>
      <c r="DP119" s="1054"/>
      <c r="DQ119" s="1052" t="s">
        <v>447</v>
      </c>
      <c r="DR119" s="1053"/>
      <c r="DS119" s="1053"/>
      <c r="DT119" s="1053"/>
      <c r="DU119" s="1054"/>
      <c r="DV119" s="1055" t="s">
        <v>447</v>
      </c>
      <c r="DW119" s="1056"/>
      <c r="DX119" s="1056"/>
      <c r="DY119" s="1056"/>
      <c r="DZ119" s="1057"/>
    </row>
    <row r="120" spans="1:130" s="226" customFormat="1" ht="26.25" customHeight="1" x14ac:dyDescent="0.15">
      <c r="A120" s="1128"/>
      <c r="B120" s="1015"/>
      <c r="C120" s="985" t="s">
        <v>443</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439</v>
      </c>
      <c r="AB120" s="1028"/>
      <c r="AC120" s="1028"/>
      <c r="AD120" s="1028"/>
      <c r="AE120" s="1029"/>
      <c r="AF120" s="1030" t="s">
        <v>447</v>
      </c>
      <c r="AG120" s="1028"/>
      <c r="AH120" s="1028"/>
      <c r="AI120" s="1028"/>
      <c r="AJ120" s="1029"/>
      <c r="AK120" s="1030" t="s">
        <v>437</v>
      </c>
      <c r="AL120" s="1028"/>
      <c r="AM120" s="1028"/>
      <c r="AN120" s="1028"/>
      <c r="AO120" s="1029"/>
      <c r="AP120" s="1031" t="s">
        <v>122</v>
      </c>
      <c r="AQ120" s="1032"/>
      <c r="AR120" s="1032"/>
      <c r="AS120" s="1032"/>
      <c r="AT120" s="1033"/>
      <c r="AU120" s="1058" t="s">
        <v>470</v>
      </c>
      <c r="AV120" s="1059"/>
      <c r="AW120" s="1059"/>
      <c r="AX120" s="1059"/>
      <c r="AY120" s="1060"/>
      <c r="AZ120" s="1009" t="s">
        <v>471</v>
      </c>
      <c r="BA120" s="958"/>
      <c r="BB120" s="958"/>
      <c r="BC120" s="958"/>
      <c r="BD120" s="958"/>
      <c r="BE120" s="958"/>
      <c r="BF120" s="958"/>
      <c r="BG120" s="958"/>
      <c r="BH120" s="958"/>
      <c r="BI120" s="958"/>
      <c r="BJ120" s="958"/>
      <c r="BK120" s="958"/>
      <c r="BL120" s="958"/>
      <c r="BM120" s="958"/>
      <c r="BN120" s="958"/>
      <c r="BO120" s="958"/>
      <c r="BP120" s="959"/>
      <c r="BQ120" s="995">
        <v>7180961</v>
      </c>
      <c r="BR120" s="996"/>
      <c r="BS120" s="996"/>
      <c r="BT120" s="996"/>
      <c r="BU120" s="996"/>
      <c r="BV120" s="996">
        <v>7239023</v>
      </c>
      <c r="BW120" s="996"/>
      <c r="BX120" s="996"/>
      <c r="BY120" s="996"/>
      <c r="BZ120" s="996"/>
      <c r="CA120" s="996">
        <v>6809776</v>
      </c>
      <c r="CB120" s="996"/>
      <c r="CC120" s="996"/>
      <c r="CD120" s="996"/>
      <c r="CE120" s="996"/>
      <c r="CF120" s="1010">
        <v>91.4</v>
      </c>
      <c r="CG120" s="1011"/>
      <c r="CH120" s="1011"/>
      <c r="CI120" s="1011"/>
      <c r="CJ120" s="1011"/>
      <c r="CK120" s="1076" t="s">
        <v>472</v>
      </c>
      <c r="CL120" s="1077"/>
      <c r="CM120" s="1077"/>
      <c r="CN120" s="1077"/>
      <c r="CO120" s="1078"/>
      <c r="CP120" s="1084" t="s">
        <v>473</v>
      </c>
      <c r="CQ120" s="1085"/>
      <c r="CR120" s="1085"/>
      <c r="CS120" s="1085"/>
      <c r="CT120" s="1085"/>
      <c r="CU120" s="1085"/>
      <c r="CV120" s="1085"/>
      <c r="CW120" s="1085"/>
      <c r="CX120" s="1085"/>
      <c r="CY120" s="1085"/>
      <c r="CZ120" s="1085"/>
      <c r="DA120" s="1085"/>
      <c r="DB120" s="1085"/>
      <c r="DC120" s="1085"/>
      <c r="DD120" s="1085"/>
      <c r="DE120" s="1085"/>
      <c r="DF120" s="1086"/>
      <c r="DG120" s="995">
        <v>5256395</v>
      </c>
      <c r="DH120" s="996"/>
      <c r="DI120" s="996"/>
      <c r="DJ120" s="996"/>
      <c r="DK120" s="996"/>
      <c r="DL120" s="996">
        <v>4889223</v>
      </c>
      <c r="DM120" s="996"/>
      <c r="DN120" s="996"/>
      <c r="DO120" s="996"/>
      <c r="DP120" s="996"/>
      <c r="DQ120" s="996">
        <v>4412648</v>
      </c>
      <c r="DR120" s="996"/>
      <c r="DS120" s="996"/>
      <c r="DT120" s="996"/>
      <c r="DU120" s="996"/>
      <c r="DV120" s="997">
        <v>59.2</v>
      </c>
      <c r="DW120" s="997"/>
      <c r="DX120" s="997"/>
      <c r="DY120" s="997"/>
      <c r="DZ120" s="998"/>
    </row>
    <row r="121" spans="1:130" s="226" customFormat="1" ht="26.25" customHeight="1" x14ac:dyDescent="0.15">
      <c r="A121" s="1128"/>
      <c r="B121" s="1015"/>
      <c r="C121" s="1036" t="s">
        <v>474</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437</v>
      </c>
      <c r="AB121" s="1028"/>
      <c r="AC121" s="1028"/>
      <c r="AD121" s="1028"/>
      <c r="AE121" s="1029"/>
      <c r="AF121" s="1030" t="s">
        <v>437</v>
      </c>
      <c r="AG121" s="1028"/>
      <c r="AH121" s="1028"/>
      <c r="AI121" s="1028"/>
      <c r="AJ121" s="1029"/>
      <c r="AK121" s="1030" t="s">
        <v>447</v>
      </c>
      <c r="AL121" s="1028"/>
      <c r="AM121" s="1028"/>
      <c r="AN121" s="1028"/>
      <c r="AO121" s="1029"/>
      <c r="AP121" s="1031" t="s">
        <v>447</v>
      </c>
      <c r="AQ121" s="1032"/>
      <c r="AR121" s="1032"/>
      <c r="AS121" s="1032"/>
      <c r="AT121" s="1033"/>
      <c r="AU121" s="1061"/>
      <c r="AV121" s="1062"/>
      <c r="AW121" s="1062"/>
      <c r="AX121" s="1062"/>
      <c r="AY121" s="1063"/>
      <c r="AZ121" s="1018" t="s">
        <v>475</v>
      </c>
      <c r="BA121" s="1019"/>
      <c r="BB121" s="1019"/>
      <c r="BC121" s="1019"/>
      <c r="BD121" s="1019"/>
      <c r="BE121" s="1019"/>
      <c r="BF121" s="1019"/>
      <c r="BG121" s="1019"/>
      <c r="BH121" s="1019"/>
      <c r="BI121" s="1019"/>
      <c r="BJ121" s="1019"/>
      <c r="BK121" s="1019"/>
      <c r="BL121" s="1019"/>
      <c r="BM121" s="1019"/>
      <c r="BN121" s="1019"/>
      <c r="BO121" s="1019"/>
      <c r="BP121" s="1020"/>
      <c r="BQ121" s="988">
        <v>1204259</v>
      </c>
      <c r="BR121" s="989"/>
      <c r="BS121" s="989"/>
      <c r="BT121" s="989"/>
      <c r="BU121" s="989"/>
      <c r="BV121" s="989">
        <v>1206807</v>
      </c>
      <c r="BW121" s="989"/>
      <c r="BX121" s="989"/>
      <c r="BY121" s="989"/>
      <c r="BZ121" s="989"/>
      <c r="CA121" s="989">
        <v>1129215</v>
      </c>
      <c r="CB121" s="989"/>
      <c r="CC121" s="989"/>
      <c r="CD121" s="989"/>
      <c r="CE121" s="989"/>
      <c r="CF121" s="983">
        <v>15.2</v>
      </c>
      <c r="CG121" s="984"/>
      <c r="CH121" s="984"/>
      <c r="CI121" s="984"/>
      <c r="CJ121" s="984"/>
      <c r="CK121" s="1079"/>
      <c r="CL121" s="1080"/>
      <c r="CM121" s="1080"/>
      <c r="CN121" s="1080"/>
      <c r="CO121" s="1081"/>
      <c r="CP121" s="1089" t="s">
        <v>476</v>
      </c>
      <c r="CQ121" s="1090"/>
      <c r="CR121" s="1090"/>
      <c r="CS121" s="1090"/>
      <c r="CT121" s="1090"/>
      <c r="CU121" s="1090"/>
      <c r="CV121" s="1090"/>
      <c r="CW121" s="1090"/>
      <c r="CX121" s="1090"/>
      <c r="CY121" s="1090"/>
      <c r="CZ121" s="1090"/>
      <c r="DA121" s="1090"/>
      <c r="DB121" s="1090"/>
      <c r="DC121" s="1090"/>
      <c r="DD121" s="1090"/>
      <c r="DE121" s="1090"/>
      <c r="DF121" s="1091"/>
      <c r="DG121" s="988">
        <v>538601</v>
      </c>
      <c r="DH121" s="989"/>
      <c r="DI121" s="989"/>
      <c r="DJ121" s="989"/>
      <c r="DK121" s="989"/>
      <c r="DL121" s="989">
        <v>520731</v>
      </c>
      <c r="DM121" s="989"/>
      <c r="DN121" s="989"/>
      <c r="DO121" s="989"/>
      <c r="DP121" s="989"/>
      <c r="DQ121" s="989">
        <v>520403</v>
      </c>
      <c r="DR121" s="989"/>
      <c r="DS121" s="989"/>
      <c r="DT121" s="989"/>
      <c r="DU121" s="989"/>
      <c r="DV121" s="990">
        <v>7</v>
      </c>
      <c r="DW121" s="990"/>
      <c r="DX121" s="990"/>
      <c r="DY121" s="990"/>
      <c r="DZ121" s="991"/>
    </row>
    <row r="122" spans="1:130" s="226" customFormat="1" ht="26.25" customHeight="1" x14ac:dyDescent="0.15">
      <c r="A122" s="1128"/>
      <c r="B122" s="1015"/>
      <c r="C122" s="985" t="s">
        <v>456</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437</v>
      </c>
      <c r="AB122" s="1028"/>
      <c r="AC122" s="1028"/>
      <c r="AD122" s="1028"/>
      <c r="AE122" s="1029"/>
      <c r="AF122" s="1030" t="s">
        <v>439</v>
      </c>
      <c r="AG122" s="1028"/>
      <c r="AH122" s="1028"/>
      <c r="AI122" s="1028"/>
      <c r="AJ122" s="1029"/>
      <c r="AK122" s="1030" t="s">
        <v>437</v>
      </c>
      <c r="AL122" s="1028"/>
      <c r="AM122" s="1028"/>
      <c r="AN122" s="1028"/>
      <c r="AO122" s="1029"/>
      <c r="AP122" s="1031" t="s">
        <v>437</v>
      </c>
      <c r="AQ122" s="1032"/>
      <c r="AR122" s="1032"/>
      <c r="AS122" s="1032"/>
      <c r="AT122" s="1033"/>
      <c r="AU122" s="1061"/>
      <c r="AV122" s="1062"/>
      <c r="AW122" s="1062"/>
      <c r="AX122" s="1062"/>
      <c r="AY122" s="1063"/>
      <c r="AZ122" s="1043" t="s">
        <v>477</v>
      </c>
      <c r="BA122" s="1034"/>
      <c r="BB122" s="1034"/>
      <c r="BC122" s="1034"/>
      <c r="BD122" s="1034"/>
      <c r="BE122" s="1034"/>
      <c r="BF122" s="1034"/>
      <c r="BG122" s="1034"/>
      <c r="BH122" s="1034"/>
      <c r="BI122" s="1034"/>
      <c r="BJ122" s="1034"/>
      <c r="BK122" s="1034"/>
      <c r="BL122" s="1034"/>
      <c r="BM122" s="1034"/>
      <c r="BN122" s="1034"/>
      <c r="BO122" s="1034"/>
      <c r="BP122" s="1035"/>
      <c r="BQ122" s="1066">
        <v>18666385</v>
      </c>
      <c r="BR122" s="1067"/>
      <c r="BS122" s="1067"/>
      <c r="BT122" s="1067"/>
      <c r="BU122" s="1067"/>
      <c r="BV122" s="1067">
        <v>19655730</v>
      </c>
      <c r="BW122" s="1067"/>
      <c r="BX122" s="1067"/>
      <c r="BY122" s="1067"/>
      <c r="BZ122" s="1067"/>
      <c r="CA122" s="1067">
        <v>19304856</v>
      </c>
      <c r="CB122" s="1067"/>
      <c r="CC122" s="1067"/>
      <c r="CD122" s="1067"/>
      <c r="CE122" s="1067"/>
      <c r="CF122" s="1087">
        <v>259</v>
      </c>
      <c r="CG122" s="1088"/>
      <c r="CH122" s="1088"/>
      <c r="CI122" s="1088"/>
      <c r="CJ122" s="1088"/>
      <c r="CK122" s="1079"/>
      <c r="CL122" s="1080"/>
      <c r="CM122" s="1080"/>
      <c r="CN122" s="1080"/>
      <c r="CO122" s="1081"/>
      <c r="CP122" s="1089" t="s">
        <v>478</v>
      </c>
      <c r="CQ122" s="1090"/>
      <c r="CR122" s="1090"/>
      <c r="CS122" s="1090"/>
      <c r="CT122" s="1090"/>
      <c r="CU122" s="1090"/>
      <c r="CV122" s="1090"/>
      <c r="CW122" s="1090"/>
      <c r="CX122" s="1090"/>
      <c r="CY122" s="1090"/>
      <c r="CZ122" s="1090"/>
      <c r="DA122" s="1090"/>
      <c r="DB122" s="1090"/>
      <c r="DC122" s="1090"/>
      <c r="DD122" s="1090"/>
      <c r="DE122" s="1090"/>
      <c r="DF122" s="1091"/>
      <c r="DG122" s="988">
        <v>15277</v>
      </c>
      <c r="DH122" s="989"/>
      <c r="DI122" s="989"/>
      <c r="DJ122" s="989"/>
      <c r="DK122" s="989"/>
      <c r="DL122" s="989">
        <v>3746</v>
      </c>
      <c r="DM122" s="989"/>
      <c r="DN122" s="989"/>
      <c r="DO122" s="989"/>
      <c r="DP122" s="989"/>
      <c r="DQ122" s="989">
        <v>3662</v>
      </c>
      <c r="DR122" s="989"/>
      <c r="DS122" s="989"/>
      <c r="DT122" s="989"/>
      <c r="DU122" s="989"/>
      <c r="DV122" s="990">
        <v>0</v>
      </c>
      <c r="DW122" s="990"/>
      <c r="DX122" s="990"/>
      <c r="DY122" s="990"/>
      <c r="DZ122" s="991"/>
    </row>
    <row r="123" spans="1:130" s="226" customFormat="1" ht="26.25" customHeight="1" x14ac:dyDescent="0.15">
      <c r="A123" s="1128"/>
      <c r="B123" s="1015"/>
      <c r="C123" s="985" t="s">
        <v>462</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439</v>
      </c>
      <c r="AB123" s="1028"/>
      <c r="AC123" s="1028"/>
      <c r="AD123" s="1028"/>
      <c r="AE123" s="1029"/>
      <c r="AF123" s="1030" t="s">
        <v>447</v>
      </c>
      <c r="AG123" s="1028"/>
      <c r="AH123" s="1028"/>
      <c r="AI123" s="1028"/>
      <c r="AJ123" s="1029"/>
      <c r="AK123" s="1030" t="s">
        <v>442</v>
      </c>
      <c r="AL123" s="1028"/>
      <c r="AM123" s="1028"/>
      <c r="AN123" s="1028"/>
      <c r="AO123" s="1029"/>
      <c r="AP123" s="1031" t="s">
        <v>447</v>
      </c>
      <c r="AQ123" s="1032"/>
      <c r="AR123" s="1032"/>
      <c r="AS123" s="1032"/>
      <c r="AT123" s="1033"/>
      <c r="AU123" s="1064"/>
      <c r="AV123" s="1065"/>
      <c r="AW123" s="1065"/>
      <c r="AX123" s="1065"/>
      <c r="AY123" s="1065"/>
      <c r="AZ123" s="257" t="s">
        <v>180</v>
      </c>
      <c r="BA123" s="257"/>
      <c r="BB123" s="257"/>
      <c r="BC123" s="257"/>
      <c r="BD123" s="257"/>
      <c r="BE123" s="257"/>
      <c r="BF123" s="257"/>
      <c r="BG123" s="257"/>
      <c r="BH123" s="257"/>
      <c r="BI123" s="257"/>
      <c r="BJ123" s="257"/>
      <c r="BK123" s="257"/>
      <c r="BL123" s="257"/>
      <c r="BM123" s="257"/>
      <c r="BN123" s="257"/>
      <c r="BO123" s="1044" t="s">
        <v>479</v>
      </c>
      <c r="BP123" s="1075"/>
      <c r="BQ123" s="1134">
        <v>27051605</v>
      </c>
      <c r="BR123" s="1135"/>
      <c r="BS123" s="1135"/>
      <c r="BT123" s="1135"/>
      <c r="BU123" s="1135"/>
      <c r="BV123" s="1135">
        <v>28101560</v>
      </c>
      <c r="BW123" s="1135"/>
      <c r="BX123" s="1135"/>
      <c r="BY123" s="1135"/>
      <c r="BZ123" s="1135"/>
      <c r="CA123" s="1135">
        <v>27243847</v>
      </c>
      <c r="CB123" s="1135"/>
      <c r="CC123" s="1135"/>
      <c r="CD123" s="1135"/>
      <c r="CE123" s="1135"/>
      <c r="CF123" s="1068"/>
      <c r="CG123" s="1069"/>
      <c r="CH123" s="1069"/>
      <c r="CI123" s="1069"/>
      <c r="CJ123" s="1070"/>
      <c r="CK123" s="1079"/>
      <c r="CL123" s="1080"/>
      <c r="CM123" s="1080"/>
      <c r="CN123" s="1080"/>
      <c r="CO123" s="1081"/>
      <c r="CP123" s="1089" t="s">
        <v>480</v>
      </c>
      <c r="CQ123" s="1090"/>
      <c r="CR123" s="1090"/>
      <c r="CS123" s="1090"/>
      <c r="CT123" s="1090"/>
      <c r="CU123" s="1090"/>
      <c r="CV123" s="1090"/>
      <c r="CW123" s="1090"/>
      <c r="CX123" s="1090"/>
      <c r="CY123" s="1090"/>
      <c r="CZ123" s="1090"/>
      <c r="DA123" s="1090"/>
      <c r="DB123" s="1090"/>
      <c r="DC123" s="1090"/>
      <c r="DD123" s="1090"/>
      <c r="DE123" s="1090"/>
      <c r="DF123" s="1091"/>
      <c r="DG123" s="1027" t="s">
        <v>442</v>
      </c>
      <c r="DH123" s="1028"/>
      <c r="DI123" s="1028"/>
      <c r="DJ123" s="1028"/>
      <c r="DK123" s="1029"/>
      <c r="DL123" s="1030" t="s">
        <v>447</v>
      </c>
      <c r="DM123" s="1028"/>
      <c r="DN123" s="1028"/>
      <c r="DO123" s="1028"/>
      <c r="DP123" s="1029"/>
      <c r="DQ123" s="1030" t="s">
        <v>447</v>
      </c>
      <c r="DR123" s="1028"/>
      <c r="DS123" s="1028"/>
      <c r="DT123" s="1028"/>
      <c r="DU123" s="1029"/>
      <c r="DV123" s="1031" t="s">
        <v>447</v>
      </c>
      <c r="DW123" s="1032"/>
      <c r="DX123" s="1032"/>
      <c r="DY123" s="1032"/>
      <c r="DZ123" s="1033"/>
    </row>
    <row r="124" spans="1:130" s="226" customFormat="1" ht="26.25" customHeight="1" thickBot="1" x14ac:dyDescent="0.2">
      <c r="A124" s="1128"/>
      <c r="B124" s="1015"/>
      <c r="C124" s="985" t="s">
        <v>465</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447</v>
      </c>
      <c r="AB124" s="1028"/>
      <c r="AC124" s="1028"/>
      <c r="AD124" s="1028"/>
      <c r="AE124" s="1029"/>
      <c r="AF124" s="1030" t="s">
        <v>447</v>
      </c>
      <c r="AG124" s="1028"/>
      <c r="AH124" s="1028"/>
      <c r="AI124" s="1028"/>
      <c r="AJ124" s="1029"/>
      <c r="AK124" s="1030" t="s">
        <v>442</v>
      </c>
      <c r="AL124" s="1028"/>
      <c r="AM124" s="1028"/>
      <c r="AN124" s="1028"/>
      <c r="AO124" s="1029"/>
      <c r="AP124" s="1031" t="s">
        <v>122</v>
      </c>
      <c r="AQ124" s="1032"/>
      <c r="AR124" s="1032"/>
      <c r="AS124" s="1032"/>
      <c r="AT124" s="1033"/>
      <c r="AU124" s="1130" t="s">
        <v>481</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91.5</v>
      </c>
      <c r="BR124" s="1097"/>
      <c r="BS124" s="1097"/>
      <c r="BT124" s="1097"/>
      <c r="BU124" s="1097"/>
      <c r="BV124" s="1097">
        <v>87.2</v>
      </c>
      <c r="BW124" s="1097"/>
      <c r="BX124" s="1097"/>
      <c r="BY124" s="1097"/>
      <c r="BZ124" s="1097"/>
      <c r="CA124" s="1097">
        <v>78.599999999999994</v>
      </c>
      <c r="CB124" s="1097"/>
      <c r="CC124" s="1097"/>
      <c r="CD124" s="1097"/>
      <c r="CE124" s="1097"/>
      <c r="CF124" s="1098"/>
      <c r="CG124" s="1099"/>
      <c r="CH124" s="1099"/>
      <c r="CI124" s="1099"/>
      <c r="CJ124" s="1100"/>
      <c r="CK124" s="1082"/>
      <c r="CL124" s="1082"/>
      <c r="CM124" s="1082"/>
      <c r="CN124" s="1082"/>
      <c r="CO124" s="1083"/>
      <c r="CP124" s="1089" t="s">
        <v>482</v>
      </c>
      <c r="CQ124" s="1090"/>
      <c r="CR124" s="1090"/>
      <c r="CS124" s="1090"/>
      <c r="CT124" s="1090"/>
      <c r="CU124" s="1090"/>
      <c r="CV124" s="1090"/>
      <c r="CW124" s="1090"/>
      <c r="CX124" s="1090"/>
      <c r="CY124" s="1090"/>
      <c r="CZ124" s="1090"/>
      <c r="DA124" s="1090"/>
      <c r="DB124" s="1090"/>
      <c r="DC124" s="1090"/>
      <c r="DD124" s="1090"/>
      <c r="DE124" s="1090"/>
      <c r="DF124" s="1091"/>
      <c r="DG124" s="1074" t="s">
        <v>438</v>
      </c>
      <c r="DH124" s="1053"/>
      <c r="DI124" s="1053"/>
      <c r="DJ124" s="1053"/>
      <c r="DK124" s="1054"/>
      <c r="DL124" s="1052" t="s">
        <v>483</v>
      </c>
      <c r="DM124" s="1053"/>
      <c r="DN124" s="1053"/>
      <c r="DO124" s="1053"/>
      <c r="DP124" s="1054"/>
      <c r="DQ124" s="1052" t="s">
        <v>442</v>
      </c>
      <c r="DR124" s="1053"/>
      <c r="DS124" s="1053"/>
      <c r="DT124" s="1053"/>
      <c r="DU124" s="1054"/>
      <c r="DV124" s="1055" t="s">
        <v>484</v>
      </c>
      <c r="DW124" s="1056"/>
      <c r="DX124" s="1056"/>
      <c r="DY124" s="1056"/>
      <c r="DZ124" s="1057"/>
    </row>
    <row r="125" spans="1:130" s="226" customFormat="1" ht="26.25" customHeight="1" x14ac:dyDescent="0.15">
      <c r="A125" s="1128"/>
      <c r="B125" s="1015"/>
      <c r="C125" s="985" t="s">
        <v>467</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444</v>
      </c>
      <c r="AB125" s="1028"/>
      <c r="AC125" s="1028"/>
      <c r="AD125" s="1028"/>
      <c r="AE125" s="1029"/>
      <c r="AF125" s="1030" t="s">
        <v>483</v>
      </c>
      <c r="AG125" s="1028"/>
      <c r="AH125" s="1028"/>
      <c r="AI125" s="1028"/>
      <c r="AJ125" s="1029"/>
      <c r="AK125" s="1030" t="s">
        <v>437</v>
      </c>
      <c r="AL125" s="1028"/>
      <c r="AM125" s="1028"/>
      <c r="AN125" s="1028"/>
      <c r="AO125" s="1029"/>
      <c r="AP125" s="1031" t="s">
        <v>438</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485</v>
      </c>
      <c r="CL125" s="1077"/>
      <c r="CM125" s="1077"/>
      <c r="CN125" s="1077"/>
      <c r="CO125" s="1078"/>
      <c r="CP125" s="1009" t="s">
        <v>486</v>
      </c>
      <c r="CQ125" s="958"/>
      <c r="CR125" s="958"/>
      <c r="CS125" s="958"/>
      <c r="CT125" s="958"/>
      <c r="CU125" s="958"/>
      <c r="CV125" s="958"/>
      <c r="CW125" s="958"/>
      <c r="CX125" s="958"/>
      <c r="CY125" s="958"/>
      <c r="CZ125" s="958"/>
      <c r="DA125" s="958"/>
      <c r="DB125" s="958"/>
      <c r="DC125" s="958"/>
      <c r="DD125" s="958"/>
      <c r="DE125" s="958"/>
      <c r="DF125" s="959"/>
      <c r="DG125" s="995" t="s">
        <v>122</v>
      </c>
      <c r="DH125" s="996"/>
      <c r="DI125" s="996"/>
      <c r="DJ125" s="996"/>
      <c r="DK125" s="996"/>
      <c r="DL125" s="996" t="s">
        <v>444</v>
      </c>
      <c r="DM125" s="996"/>
      <c r="DN125" s="996"/>
      <c r="DO125" s="996"/>
      <c r="DP125" s="996"/>
      <c r="DQ125" s="996" t="s">
        <v>444</v>
      </c>
      <c r="DR125" s="996"/>
      <c r="DS125" s="996"/>
      <c r="DT125" s="996"/>
      <c r="DU125" s="996"/>
      <c r="DV125" s="997" t="s">
        <v>484</v>
      </c>
      <c r="DW125" s="997"/>
      <c r="DX125" s="997"/>
      <c r="DY125" s="997"/>
      <c r="DZ125" s="998"/>
    </row>
    <row r="126" spans="1:130" s="226" customFormat="1" ht="26.25" customHeight="1" thickBot="1" x14ac:dyDescent="0.2">
      <c r="A126" s="1128"/>
      <c r="B126" s="1015"/>
      <c r="C126" s="985" t="s">
        <v>469</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122</v>
      </c>
      <c r="AB126" s="1028"/>
      <c r="AC126" s="1028"/>
      <c r="AD126" s="1028"/>
      <c r="AE126" s="1029"/>
      <c r="AF126" s="1030" t="s">
        <v>487</v>
      </c>
      <c r="AG126" s="1028"/>
      <c r="AH126" s="1028"/>
      <c r="AI126" s="1028"/>
      <c r="AJ126" s="1029"/>
      <c r="AK126" s="1030" t="s">
        <v>442</v>
      </c>
      <c r="AL126" s="1028"/>
      <c r="AM126" s="1028"/>
      <c r="AN126" s="1028"/>
      <c r="AO126" s="1029"/>
      <c r="AP126" s="1031" t="s">
        <v>483</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488</v>
      </c>
      <c r="CQ126" s="1019"/>
      <c r="CR126" s="1019"/>
      <c r="CS126" s="1019"/>
      <c r="CT126" s="1019"/>
      <c r="CU126" s="1019"/>
      <c r="CV126" s="1019"/>
      <c r="CW126" s="1019"/>
      <c r="CX126" s="1019"/>
      <c r="CY126" s="1019"/>
      <c r="CZ126" s="1019"/>
      <c r="DA126" s="1019"/>
      <c r="DB126" s="1019"/>
      <c r="DC126" s="1019"/>
      <c r="DD126" s="1019"/>
      <c r="DE126" s="1019"/>
      <c r="DF126" s="1020"/>
      <c r="DG126" s="988" t="s">
        <v>487</v>
      </c>
      <c r="DH126" s="989"/>
      <c r="DI126" s="989"/>
      <c r="DJ126" s="989"/>
      <c r="DK126" s="989"/>
      <c r="DL126" s="989" t="s">
        <v>489</v>
      </c>
      <c r="DM126" s="989"/>
      <c r="DN126" s="989"/>
      <c r="DO126" s="989"/>
      <c r="DP126" s="989"/>
      <c r="DQ126" s="989" t="s">
        <v>437</v>
      </c>
      <c r="DR126" s="989"/>
      <c r="DS126" s="989"/>
      <c r="DT126" s="989"/>
      <c r="DU126" s="989"/>
      <c r="DV126" s="990" t="s">
        <v>483</v>
      </c>
      <c r="DW126" s="990"/>
      <c r="DX126" s="990"/>
      <c r="DY126" s="990"/>
      <c r="DZ126" s="991"/>
    </row>
    <row r="127" spans="1:130" s="226" customFormat="1" ht="26.25" customHeight="1" x14ac:dyDescent="0.15">
      <c r="A127" s="1129"/>
      <c r="B127" s="1017"/>
      <c r="C127" s="1071" t="s">
        <v>490</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437</v>
      </c>
      <c r="AB127" s="1028"/>
      <c r="AC127" s="1028"/>
      <c r="AD127" s="1028"/>
      <c r="AE127" s="1029"/>
      <c r="AF127" s="1030" t="s">
        <v>437</v>
      </c>
      <c r="AG127" s="1028"/>
      <c r="AH127" s="1028"/>
      <c r="AI127" s="1028"/>
      <c r="AJ127" s="1029"/>
      <c r="AK127" s="1030" t="s">
        <v>122</v>
      </c>
      <c r="AL127" s="1028"/>
      <c r="AM127" s="1028"/>
      <c r="AN127" s="1028"/>
      <c r="AO127" s="1029"/>
      <c r="AP127" s="1031" t="s">
        <v>442</v>
      </c>
      <c r="AQ127" s="1032"/>
      <c r="AR127" s="1032"/>
      <c r="AS127" s="1032"/>
      <c r="AT127" s="1033"/>
      <c r="AU127" s="262"/>
      <c r="AV127" s="262"/>
      <c r="AW127" s="262"/>
      <c r="AX127" s="1101" t="s">
        <v>491</v>
      </c>
      <c r="AY127" s="1102"/>
      <c r="AZ127" s="1102"/>
      <c r="BA127" s="1102"/>
      <c r="BB127" s="1102"/>
      <c r="BC127" s="1102"/>
      <c r="BD127" s="1102"/>
      <c r="BE127" s="1103"/>
      <c r="BF127" s="1104" t="s">
        <v>492</v>
      </c>
      <c r="BG127" s="1102"/>
      <c r="BH127" s="1102"/>
      <c r="BI127" s="1102"/>
      <c r="BJ127" s="1102"/>
      <c r="BK127" s="1102"/>
      <c r="BL127" s="1103"/>
      <c r="BM127" s="1104" t="s">
        <v>493</v>
      </c>
      <c r="BN127" s="1102"/>
      <c r="BO127" s="1102"/>
      <c r="BP127" s="1102"/>
      <c r="BQ127" s="1102"/>
      <c r="BR127" s="1102"/>
      <c r="BS127" s="1103"/>
      <c r="BT127" s="1104" t="s">
        <v>494</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495</v>
      </c>
      <c r="CQ127" s="1019"/>
      <c r="CR127" s="1019"/>
      <c r="CS127" s="1019"/>
      <c r="CT127" s="1019"/>
      <c r="CU127" s="1019"/>
      <c r="CV127" s="1019"/>
      <c r="CW127" s="1019"/>
      <c r="CX127" s="1019"/>
      <c r="CY127" s="1019"/>
      <c r="CZ127" s="1019"/>
      <c r="DA127" s="1019"/>
      <c r="DB127" s="1019"/>
      <c r="DC127" s="1019"/>
      <c r="DD127" s="1019"/>
      <c r="DE127" s="1019"/>
      <c r="DF127" s="1020"/>
      <c r="DG127" s="988" t="s">
        <v>438</v>
      </c>
      <c r="DH127" s="989"/>
      <c r="DI127" s="989"/>
      <c r="DJ127" s="989"/>
      <c r="DK127" s="989"/>
      <c r="DL127" s="989" t="s">
        <v>437</v>
      </c>
      <c r="DM127" s="989"/>
      <c r="DN127" s="989"/>
      <c r="DO127" s="989"/>
      <c r="DP127" s="989"/>
      <c r="DQ127" s="989" t="s">
        <v>122</v>
      </c>
      <c r="DR127" s="989"/>
      <c r="DS127" s="989"/>
      <c r="DT127" s="989"/>
      <c r="DU127" s="989"/>
      <c r="DV127" s="990" t="s">
        <v>484</v>
      </c>
      <c r="DW127" s="990"/>
      <c r="DX127" s="990"/>
      <c r="DY127" s="990"/>
      <c r="DZ127" s="991"/>
    </row>
    <row r="128" spans="1:130" s="226" customFormat="1" ht="26.25" customHeight="1" thickBot="1" x14ac:dyDescent="0.2">
      <c r="A128" s="1112" t="s">
        <v>496</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497</v>
      </c>
      <c r="X128" s="1114"/>
      <c r="Y128" s="1114"/>
      <c r="Z128" s="1115"/>
      <c r="AA128" s="1116">
        <v>57213</v>
      </c>
      <c r="AB128" s="1117"/>
      <c r="AC128" s="1117"/>
      <c r="AD128" s="1117"/>
      <c r="AE128" s="1118"/>
      <c r="AF128" s="1119">
        <v>49964</v>
      </c>
      <c r="AG128" s="1117"/>
      <c r="AH128" s="1117"/>
      <c r="AI128" s="1117"/>
      <c r="AJ128" s="1118"/>
      <c r="AK128" s="1119">
        <v>97265</v>
      </c>
      <c r="AL128" s="1117"/>
      <c r="AM128" s="1117"/>
      <c r="AN128" s="1117"/>
      <c r="AO128" s="1118"/>
      <c r="AP128" s="1120"/>
      <c r="AQ128" s="1121"/>
      <c r="AR128" s="1121"/>
      <c r="AS128" s="1121"/>
      <c r="AT128" s="1122"/>
      <c r="AU128" s="262"/>
      <c r="AV128" s="262"/>
      <c r="AW128" s="262"/>
      <c r="AX128" s="957" t="s">
        <v>498</v>
      </c>
      <c r="AY128" s="958"/>
      <c r="AZ128" s="958"/>
      <c r="BA128" s="958"/>
      <c r="BB128" s="958"/>
      <c r="BC128" s="958"/>
      <c r="BD128" s="958"/>
      <c r="BE128" s="959"/>
      <c r="BF128" s="1123" t="s">
        <v>122</v>
      </c>
      <c r="BG128" s="1124"/>
      <c r="BH128" s="1124"/>
      <c r="BI128" s="1124"/>
      <c r="BJ128" s="1124"/>
      <c r="BK128" s="1124"/>
      <c r="BL128" s="1125"/>
      <c r="BM128" s="1123">
        <v>13.45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499</v>
      </c>
      <c r="CQ128" s="1106"/>
      <c r="CR128" s="1106"/>
      <c r="CS128" s="1106"/>
      <c r="CT128" s="1106"/>
      <c r="CU128" s="1106"/>
      <c r="CV128" s="1106"/>
      <c r="CW128" s="1106"/>
      <c r="CX128" s="1106"/>
      <c r="CY128" s="1106"/>
      <c r="CZ128" s="1106"/>
      <c r="DA128" s="1106"/>
      <c r="DB128" s="1106"/>
      <c r="DC128" s="1106"/>
      <c r="DD128" s="1106"/>
      <c r="DE128" s="1106"/>
      <c r="DF128" s="1107"/>
      <c r="DG128" s="1108" t="s">
        <v>500</v>
      </c>
      <c r="DH128" s="1109"/>
      <c r="DI128" s="1109"/>
      <c r="DJ128" s="1109"/>
      <c r="DK128" s="1109"/>
      <c r="DL128" s="1109" t="s">
        <v>444</v>
      </c>
      <c r="DM128" s="1109"/>
      <c r="DN128" s="1109"/>
      <c r="DO128" s="1109"/>
      <c r="DP128" s="1109"/>
      <c r="DQ128" s="1109" t="s">
        <v>483</v>
      </c>
      <c r="DR128" s="1109"/>
      <c r="DS128" s="1109"/>
      <c r="DT128" s="1109"/>
      <c r="DU128" s="1109"/>
      <c r="DV128" s="1110" t="s">
        <v>442</v>
      </c>
      <c r="DW128" s="1110"/>
      <c r="DX128" s="1110"/>
      <c r="DY128" s="1110"/>
      <c r="DZ128" s="1111"/>
    </row>
    <row r="129" spans="1:131" s="226" customFormat="1" ht="26.25" customHeight="1" x14ac:dyDescent="0.15">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501</v>
      </c>
      <c r="X129" s="1143"/>
      <c r="Y129" s="1143"/>
      <c r="Z129" s="1144"/>
      <c r="AA129" s="1027">
        <v>9445238</v>
      </c>
      <c r="AB129" s="1028"/>
      <c r="AC129" s="1028"/>
      <c r="AD129" s="1028"/>
      <c r="AE129" s="1029"/>
      <c r="AF129" s="1030">
        <v>9438486</v>
      </c>
      <c r="AG129" s="1028"/>
      <c r="AH129" s="1028"/>
      <c r="AI129" s="1028"/>
      <c r="AJ129" s="1029"/>
      <c r="AK129" s="1030">
        <v>9365671</v>
      </c>
      <c r="AL129" s="1028"/>
      <c r="AM129" s="1028"/>
      <c r="AN129" s="1028"/>
      <c r="AO129" s="1029"/>
      <c r="AP129" s="1145"/>
      <c r="AQ129" s="1146"/>
      <c r="AR129" s="1146"/>
      <c r="AS129" s="1146"/>
      <c r="AT129" s="1147"/>
      <c r="AU129" s="264"/>
      <c r="AV129" s="264"/>
      <c r="AW129" s="264"/>
      <c r="AX129" s="1136" t="s">
        <v>502</v>
      </c>
      <c r="AY129" s="1019"/>
      <c r="AZ129" s="1019"/>
      <c r="BA129" s="1019"/>
      <c r="BB129" s="1019"/>
      <c r="BC129" s="1019"/>
      <c r="BD129" s="1019"/>
      <c r="BE129" s="1020"/>
      <c r="BF129" s="1137" t="s">
        <v>444</v>
      </c>
      <c r="BG129" s="1138"/>
      <c r="BH129" s="1138"/>
      <c r="BI129" s="1138"/>
      <c r="BJ129" s="1138"/>
      <c r="BK129" s="1138"/>
      <c r="BL129" s="1139"/>
      <c r="BM129" s="1137">
        <v>18.45</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503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504</v>
      </c>
      <c r="X130" s="1143"/>
      <c r="Y130" s="1143"/>
      <c r="Z130" s="1144"/>
      <c r="AA130" s="1027">
        <v>1665876</v>
      </c>
      <c r="AB130" s="1028"/>
      <c r="AC130" s="1028"/>
      <c r="AD130" s="1028"/>
      <c r="AE130" s="1029"/>
      <c r="AF130" s="1030">
        <v>1928889</v>
      </c>
      <c r="AG130" s="1028"/>
      <c r="AH130" s="1028"/>
      <c r="AI130" s="1028"/>
      <c r="AJ130" s="1029"/>
      <c r="AK130" s="1030">
        <v>1912578</v>
      </c>
      <c r="AL130" s="1028"/>
      <c r="AM130" s="1028"/>
      <c r="AN130" s="1028"/>
      <c r="AO130" s="1029"/>
      <c r="AP130" s="1145"/>
      <c r="AQ130" s="1146"/>
      <c r="AR130" s="1146"/>
      <c r="AS130" s="1146"/>
      <c r="AT130" s="1147"/>
      <c r="AU130" s="264"/>
      <c r="AV130" s="264"/>
      <c r="AW130" s="264"/>
      <c r="AX130" s="1136" t="s">
        <v>505</v>
      </c>
      <c r="AY130" s="1019"/>
      <c r="AZ130" s="1019"/>
      <c r="BA130" s="1019"/>
      <c r="BB130" s="1019"/>
      <c r="BC130" s="1019"/>
      <c r="BD130" s="1019"/>
      <c r="BE130" s="1020"/>
      <c r="BF130" s="1173">
        <v>16.100000000000001</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506</v>
      </c>
      <c r="X131" s="1181"/>
      <c r="Y131" s="1181"/>
      <c r="Z131" s="1182"/>
      <c r="AA131" s="1074">
        <v>7779362</v>
      </c>
      <c r="AB131" s="1053"/>
      <c r="AC131" s="1053"/>
      <c r="AD131" s="1053"/>
      <c r="AE131" s="1054"/>
      <c r="AF131" s="1052">
        <v>7509597</v>
      </c>
      <c r="AG131" s="1053"/>
      <c r="AH131" s="1053"/>
      <c r="AI131" s="1053"/>
      <c r="AJ131" s="1054"/>
      <c r="AK131" s="1052">
        <v>7453093</v>
      </c>
      <c r="AL131" s="1053"/>
      <c r="AM131" s="1053"/>
      <c r="AN131" s="1053"/>
      <c r="AO131" s="1054"/>
      <c r="AP131" s="1183"/>
      <c r="AQ131" s="1184"/>
      <c r="AR131" s="1184"/>
      <c r="AS131" s="1184"/>
      <c r="AT131" s="1185"/>
      <c r="AU131" s="264"/>
      <c r="AV131" s="264"/>
      <c r="AW131" s="264"/>
      <c r="AX131" s="1155" t="s">
        <v>507</v>
      </c>
      <c r="AY131" s="1106"/>
      <c r="AZ131" s="1106"/>
      <c r="BA131" s="1106"/>
      <c r="BB131" s="1106"/>
      <c r="BC131" s="1106"/>
      <c r="BD131" s="1106"/>
      <c r="BE131" s="1107"/>
      <c r="BF131" s="1156">
        <v>78.599999999999994</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508</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509</v>
      </c>
      <c r="W132" s="1166"/>
      <c r="X132" s="1166"/>
      <c r="Y132" s="1166"/>
      <c r="Z132" s="1167"/>
      <c r="AA132" s="1168">
        <v>15.45478922</v>
      </c>
      <c r="AB132" s="1169"/>
      <c r="AC132" s="1169"/>
      <c r="AD132" s="1169"/>
      <c r="AE132" s="1170"/>
      <c r="AF132" s="1171">
        <v>17.06200746</v>
      </c>
      <c r="AG132" s="1169"/>
      <c r="AH132" s="1169"/>
      <c r="AI132" s="1169"/>
      <c r="AJ132" s="1170"/>
      <c r="AK132" s="1171">
        <v>16.01909435</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510</v>
      </c>
      <c r="W133" s="1149"/>
      <c r="X133" s="1149"/>
      <c r="Y133" s="1149"/>
      <c r="Z133" s="1150"/>
      <c r="AA133" s="1151">
        <v>15.2</v>
      </c>
      <c r="AB133" s="1152"/>
      <c r="AC133" s="1152"/>
      <c r="AD133" s="1152"/>
      <c r="AE133" s="1153"/>
      <c r="AF133" s="1151">
        <v>15.9</v>
      </c>
      <c r="AG133" s="1152"/>
      <c r="AH133" s="1152"/>
      <c r="AI133" s="1152"/>
      <c r="AJ133" s="1153"/>
      <c r="AK133" s="1151">
        <v>16.100000000000001</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DRWNZRlVAxI2cxtf0OBx6woHykPfi1sKHmJXPMNK522lTx8bZYpJ4OiAS9DZN28DRCPqnuI99MIhfkcboXksw==" saltValue="obFBR9VyAIjLXhYb5d8N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90" zoomScaleNormal="85" zoomScaleSheetLayoutView="90" workbookViewId="0">
      <selection activeCell="AM16" sqref="AM16:AT1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xsfEBrgPDIk+jAVrlsQ57Xj5nf1vu6wjgPKfd0CZ+3Evwq+O7eseybaVxKU59fJeGB4XJ0qgkyKJQyQ13NhVA==" saltValue="RgNKTNAAnKIPvXCnEmqE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AM16" sqref="AM16:AT1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CjPhIn4eeQoMn5x9rfmzBV8nC0k26AYgQkkMmv47wfbYzfgye3+tAjOztRTInvaM1EphcD6Leoo1zeMRWUsFQ==" saltValue="KWi9M1bHUO6c+FHbTtUTa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election activeCell="AK16" sqref="AK16:AT1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514</v>
      </c>
      <c r="AP7" s="283"/>
      <c r="AQ7" s="284" t="s">
        <v>515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516</v>
      </c>
      <c r="AQ8" s="290" t="s">
        <v>517</v>
      </c>
      <c r="AR8" s="291" t="s">
        <v>518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519</v>
      </c>
      <c r="AL9" s="1192"/>
      <c r="AM9" s="1192"/>
      <c r="AN9" s="1193"/>
      <c r="AO9" s="292">
        <v>2495245</v>
      </c>
      <c r="AP9" s="292">
        <v>84994</v>
      </c>
      <c r="AQ9" s="293">
        <v>84559</v>
      </c>
      <c r="AR9" s="294">
        <v>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520</v>
      </c>
      <c r="AL10" s="1192"/>
      <c r="AM10" s="1192"/>
      <c r="AN10" s="1193"/>
      <c r="AO10" s="295">
        <v>400715</v>
      </c>
      <c r="AP10" s="295">
        <v>13649</v>
      </c>
      <c r="AQ10" s="296">
        <v>6564</v>
      </c>
      <c r="AR10" s="297">
        <v>107.9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521</v>
      </c>
      <c r="AL11" s="1192"/>
      <c r="AM11" s="1192"/>
      <c r="AN11" s="1193"/>
      <c r="AO11" s="295">
        <v>46528</v>
      </c>
      <c r="AP11" s="295">
        <v>1585</v>
      </c>
      <c r="AQ11" s="296">
        <v>9731</v>
      </c>
      <c r="AR11" s="297">
        <v>-83.7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522</v>
      </c>
      <c r="AL12" s="1192"/>
      <c r="AM12" s="1192"/>
      <c r="AN12" s="1193"/>
      <c r="AO12" s="295" t="s">
        <v>523</v>
      </c>
      <c r="AP12" s="295" t="s">
        <v>523</v>
      </c>
      <c r="AQ12" s="296">
        <v>1056</v>
      </c>
      <c r="AR12" s="297" t="s">
        <v>523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524</v>
      </c>
      <c r="AL13" s="1192"/>
      <c r="AM13" s="1192"/>
      <c r="AN13" s="1193"/>
      <c r="AO13" s="295" t="s">
        <v>523</v>
      </c>
      <c r="AP13" s="295" t="s">
        <v>523</v>
      </c>
      <c r="AQ13" s="296" t="s">
        <v>523</v>
      </c>
      <c r="AR13" s="297" t="s">
        <v>523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525</v>
      </c>
      <c r="AL14" s="1192"/>
      <c r="AM14" s="1192"/>
      <c r="AN14" s="1193"/>
      <c r="AO14" s="295">
        <v>99611</v>
      </c>
      <c r="AP14" s="295">
        <v>3393</v>
      </c>
      <c r="AQ14" s="296">
        <v>3766</v>
      </c>
      <c r="AR14" s="297">
        <v>-9.9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526</v>
      </c>
      <c r="AL15" s="1192"/>
      <c r="AM15" s="1192"/>
      <c r="AN15" s="1193"/>
      <c r="AO15" s="295">
        <v>89172</v>
      </c>
      <c r="AP15" s="295">
        <v>3037</v>
      </c>
      <c r="AQ15" s="296">
        <v>1689</v>
      </c>
      <c r="AR15" s="297">
        <v>79.8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527</v>
      </c>
      <c r="AL16" s="1195"/>
      <c r="AM16" s="1195"/>
      <c r="AN16" s="1196"/>
      <c r="AO16" s="295">
        <v>-251033</v>
      </c>
      <c r="AP16" s="295">
        <v>-8551</v>
      </c>
      <c r="AQ16" s="296">
        <v>-7440</v>
      </c>
      <c r="AR16" s="297">
        <v>14.9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180</v>
      </c>
      <c r="AL17" s="1195"/>
      <c r="AM17" s="1195"/>
      <c r="AN17" s="1196"/>
      <c r="AO17" s="295">
        <v>2880238</v>
      </c>
      <c r="AP17" s="295">
        <v>98107</v>
      </c>
      <c r="AQ17" s="296">
        <v>99925</v>
      </c>
      <c r="AR17" s="297">
        <v>-1.8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532</v>
      </c>
      <c r="AL21" s="1187"/>
      <c r="AM21" s="1187"/>
      <c r="AN21" s="1188"/>
      <c r="AO21" s="307">
        <v>10.220000000000001</v>
      </c>
      <c r="AP21" s="308">
        <v>9.35</v>
      </c>
      <c r="AQ21" s="309">
        <v>0.87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533</v>
      </c>
      <c r="AL22" s="1187"/>
      <c r="AM22" s="1187"/>
      <c r="AN22" s="1188"/>
      <c r="AO22" s="312">
        <v>96.8</v>
      </c>
      <c r="AP22" s="313">
        <v>97.3</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514</v>
      </c>
      <c r="AP30" s="283"/>
      <c r="AQ30" s="284" t="s">
        <v>515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516</v>
      </c>
      <c r="AQ31" s="290" t="s">
        <v>517</v>
      </c>
      <c r="AR31" s="291" t="s">
        <v>518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538</v>
      </c>
      <c r="AL32" s="1203"/>
      <c r="AM32" s="1203"/>
      <c r="AN32" s="1204"/>
      <c r="AO32" s="322">
        <v>2603998</v>
      </c>
      <c r="AP32" s="322">
        <v>88698</v>
      </c>
      <c r="AQ32" s="323">
        <v>59906</v>
      </c>
      <c r="AR32" s="324">
        <v>48.1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539</v>
      </c>
      <c r="AL33" s="1203"/>
      <c r="AM33" s="1203"/>
      <c r="AN33" s="1204"/>
      <c r="AO33" s="322" t="s">
        <v>523</v>
      </c>
      <c r="AP33" s="322" t="s">
        <v>523</v>
      </c>
      <c r="AQ33" s="323" t="s">
        <v>523</v>
      </c>
      <c r="AR33" s="324" t="s">
        <v>523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540</v>
      </c>
      <c r="AL34" s="1203"/>
      <c r="AM34" s="1203"/>
      <c r="AN34" s="1204"/>
      <c r="AO34" s="322" t="s">
        <v>523</v>
      </c>
      <c r="AP34" s="322" t="s">
        <v>523</v>
      </c>
      <c r="AQ34" s="323">
        <v>8</v>
      </c>
      <c r="AR34" s="324" t="s">
        <v>523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541</v>
      </c>
      <c r="AL35" s="1203"/>
      <c r="AM35" s="1203"/>
      <c r="AN35" s="1204"/>
      <c r="AO35" s="322">
        <v>599748</v>
      </c>
      <c r="AP35" s="322">
        <v>20429</v>
      </c>
      <c r="AQ35" s="323">
        <v>16952</v>
      </c>
      <c r="AR35" s="324">
        <v>20.5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542</v>
      </c>
      <c r="AL36" s="1203"/>
      <c r="AM36" s="1203"/>
      <c r="AN36" s="1204"/>
      <c r="AO36" s="322" t="s">
        <v>523</v>
      </c>
      <c r="AP36" s="322" t="s">
        <v>523</v>
      </c>
      <c r="AQ36" s="323">
        <v>2747</v>
      </c>
      <c r="AR36" s="324" t="s">
        <v>523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543</v>
      </c>
      <c r="AL37" s="1203"/>
      <c r="AM37" s="1203"/>
      <c r="AN37" s="1204"/>
      <c r="AO37" s="322" t="s">
        <v>523</v>
      </c>
      <c r="AP37" s="322" t="s">
        <v>523</v>
      </c>
      <c r="AQ37" s="323">
        <v>414</v>
      </c>
      <c r="AR37" s="324" t="s">
        <v>523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544</v>
      </c>
      <c r="AL38" s="1206"/>
      <c r="AM38" s="1206"/>
      <c r="AN38" s="1207"/>
      <c r="AO38" s="325">
        <v>15</v>
      </c>
      <c r="AP38" s="325">
        <v>1</v>
      </c>
      <c r="AQ38" s="326">
        <v>2</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545</v>
      </c>
      <c r="AL39" s="1206"/>
      <c r="AM39" s="1206"/>
      <c r="AN39" s="1207"/>
      <c r="AO39" s="322">
        <v>-97265</v>
      </c>
      <c r="AP39" s="322">
        <v>-3313</v>
      </c>
      <c r="AQ39" s="323">
        <v>-5842</v>
      </c>
      <c r="AR39" s="324">
        <v>-43.3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546</v>
      </c>
      <c r="AL40" s="1203"/>
      <c r="AM40" s="1203"/>
      <c r="AN40" s="1204"/>
      <c r="AO40" s="322">
        <v>-1912578</v>
      </c>
      <c r="AP40" s="322">
        <v>-65147</v>
      </c>
      <c r="AQ40" s="323">
        <v>-51758</v>
      </c>
      <c r="AR40" s="324">
        <v>25.9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294</v>
      </c>
      <c r="AL41" s="1209"/>
      <c r="AM41" s="1209"/>
      <c r="AN41" s="1210"/>
      <c r="AO41" s="322">
        <v>1193918</v>
      </c>
      <c r="AP41" s="322">
        <v>40668</v>
      </c>
      <c r="AQ41" s="323">
        <v>22430</v>
      </c>
      <c r="AR41" s="324">
        <v>81.3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514</v>
      </c>
      <c r="AN49" s="1199" t="s">
        <v>550</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551</v>
      </c>
      <c r="AO50" s="339" t="s">
        <v>552</v>
      </c>
      <c r="AP50" s="340" t="s">
        <v>553</v>
      </c>
      <c r="AQ50" s="341" t="s">
        <v>554</v>
      </c>
      <c r="AR50" s="342" t="s">
        <v>555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1598168</v>
      </c>
      <c r="AN51" s="344">
        <v>50900</v>
      </c>
      <c r="AO51" s="345">
        <v>-38.5</v>
      </c>
      <c r="AP51" s="346">
        <v>90961</v>
      </c>
      <c r="AQ51" s="347">
        <v>20.100000000000001</v>
      </c>
      <c r="AR51" s="348">
        <v>-58.6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515027</v>
      </c>
      <c r="AN52" s="352">
        <v>16403</v>
      </c>
      <c r="AO52" s="353">
        <v>-74.3</v>
      </c>
      <c r="AP52" s="354">
        <v>37720</v>
      </c>
      <c r="AQ52" s="355">
        <v>7.1</v>
      </c>
      <c r="AR52" s="356">
        <v>-81.400000000000006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1974248</v>
      </c>
      <c r="AN53" s="344">
        <v>63832</v>
      </c>
      <c r="AO53" s="345">
        <v>25.4</v>
      </c>
      <c r="AP53" s="346">
        <v>106614</v>
      </c>
      <c r="AQ53" s="347">
        <v>17.2</v>
      </c>
      <c r="AR53" s="348">
        <v>8.1999999999999993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986605</v>
      </c>
      <c r="AN54" s="352">
        <v>31899</v>
      </c>
      <c r="AO54" s="353">
        <v>94.5</v>
      </c>
      <c r="AP54" s="354">
        <v>45545</v>
      </c>
      <c r="AQ54" s="355">
        <v>20.7</v>
      </c>
      <c r="AR54" s="356">
        <v>73.8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2724285</v>
      </c>
      <c r="AN55" s="344">
        <v>89523</v>
      </c>
      <c r="AO55" s="345">
        <v>40.200000000000003</v>
      </c>
      <c r="AP55" s="346">
        <v>63727</v>
      </c>
      <c r="AQ55" s="347">
        <v>-40.200000000000003</v>
      </c>
      <c r="AR55" s="348">
        <v>80.400000000000006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1704233</v>
      </c>
      <c r="AN56" s="352">
        <v>56003</v>
      </c>
      <c r="AO56" s="353">
        <v>75.599999999999994</v>
      </c>
      <c r="AP56" s="354">
        <v>34577</v>
      </c>
      <c r="AQ56" s="355">
        <v>-24.1</v>
      </c>
      <c r="AR56" s="356">
        <v>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3303194</v>
      </c>
      <c r="AN57" s="344">
        <v>110623</v>
      </c>
      <c r="AO57" s="345">
        <v>23.6</v>
      </c>
      <c r="AP57" s="346">
        <v>66954</v>
      </c>
      <c r="AQ57" s="347">
        <v>5.0999999999999996</v>
      </c>
      <c r="AR57" s="348">
        <v>18.5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2715471</v>
      </c>
      <c r="AN58" s="352">
        <v>90940</v>
      </c>
      <c r="AO58" s="353">
        <v>62.4</v>
      </c>
      <c r="AP58" s="354">
        <v>37305</v>
      </c>
      <c r="AQ58" s="355">
        <v>7.9</v>
      </c>
      <c r="AR58" s="356">
        <v>54.5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1784542</v>
      </c>
      <c r="AN59" s="344">
        <v>60786</v>
      </c>
      <c r="AO59" s="345">
        <v>-45.1</v>
      </c>
      <c r="AP59" s="346">
        <v>72656</v>
      </c>
      <c r="AQ59" s="347">
        <v>8.5</v>
      </c>
      <c r="AR59" s="348">
        <v>-53.6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1303339</v>
      </c>
      <c r="AN60" s="352">
        <v>44395</v>
      </c>
      <c r="AO60" s="353">
        <v>-51.2</v>
      </c>
      <c r="AP60" s="354">
        <v>36448</v>
      </c>
      <c r="AQ60" s="355">
        <v>-2.2999999999999998</v>
      </c>
      <c r="AR60" s="356">
        <v>-48.9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2276887</v>
      </c>
      <c r="AN61" s="359">
        <v>75133</v>
      </c>
      <c r="AO61" s="360">
        <v>1.1000000000000001</v>
      </c>
      <c r="AP61" s="361">
        <v>80182</v>
      </c>
      <c r="AQ61" s="362">
        <v>2.1</v>
      </c>
      <c r="AR61" s="348">
        <v>-1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1444935</v>
      </c>
      <c r="AN62" s="352">
        <v>47928</v>
      </c>
      <c r="AO62" s="353">
        <v>21.4</v>
      </c>
      <c r="AP62" s="354">
        <v>38319</v>
      </c>
      <c r="AQ62" s="355">
        <v>1.9</v>
      </c>
      <c r="AR62" s="356">
        <v>19.5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AD1Rk99O6D9g5xidkGPxuQsHMs9yvV3M5z6JKYtOA6VfW0yH8hKIpMxTSNyWvp4g3YhfAF8MXG8ku6hsLXfUg==" saltValue="3NtC5FlPrHO0d79BE8m6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1" zoomScale="55" zoomScaleNormal="55" zoomScaleSheetLayoutView="55" workbookViewId="0">
      <selection activeCell="AM16" sqref="AM16:AT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UpkVIcv3lUXzT5RE5Ex9FSmj/qEX/b4N3V07ikaG9SvEZEPaKsc7rFRhQuYW0kVUyqFI7PaY2o+oOgk88SFw==" saltValue="QvGeJsaC6Eb0r3RyQowe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79" zoomScale="55" zoomScaleNormal="55" zoomScaleSheetLayoutView="55" workbookViewId="0">
      <selection activeCell="AM16" sqref="AM16:AT1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2ElnegWxX4dJnQ0oMkqX8JoRtkUoUl0xxw2aRxO7BCg6RXKJwnAMuCrTLKzw40IRrle6mhC6Oc6xjpyONaWTw==" saltValue="wFWnLkXhosoNM1tdfu9D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AM16" sqref="AM16:AT1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11" t="s">
        <v>3</v>
      </c>
      <c r="D47" s="1211"/>
      <c r="E47" s="1212"/>
      <c r="F47" s="11">
        <v>15.72</v>
      </c>
      <c r="G47" s="12">
        <v>16.399999999999999</v>
      </c>
      <c r="H47" s="12">
        <v>18.850000000000001</v>
      </c>
      <c r="I47" s="12">
        <v>21.72</v>
      </c>
      <c r="J47" s="13">
        <v>22</v>
      </c>
    </row>
    <row r="48" spans="2:10" ht="57.75" customHeight="1" x14ac:dyDescent="0.15">
      <c r="B48" s="14"/>
      <c r="C48" s="1213" t="s">
        <v>4</v>
      </c>
      <c r="D48" s="1213"/>
      <c r="E48" s="1214"/>
      <c r="F48" s="15">
        <v>10.46</v>
      </c>
      <c r="G48" s="16">
        <v>8.98</v>
      </c>
      <c r="H48" s="16">
        <v>10.09</v>
      </c>
      <c r="I48" s="16">
        <v>6.58</v>
      </c>
      <c r="J48" s="17">
        <v>8.24</v>
      </c>
    </row>
    <row r="49" spans="2:10" ht="57.75" customHeight="1" thickBot="1" x14ac:dyDescent="0.2">
      <c r="B49" s="18"/>
      <c r="C49" s="1215" t="s">
        <v>5</v>
      </c>
      <c r="D49" s="1215"/>
      <c r="E49" s="1216"/>
      <c r="F49" s="19">
        <v>7.3</v>
      </c>
      <c r="G49" s="20" t="s">
        <v>571</v>
      </c>
      <c r="H49" s="20">
        <v>6.85</v>
      </c>
      <c r="I49" s="20" t="s">
        <v>572</v>
      </c>
      <c r="J49" s="21">
        <v>1.72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0Om5Zesr2mrEbwbx6mspYNbwGpBhlcsJ17cUkCjlntzkR7NYha+58eth8NTuSiosmdGGJpqVXOpl3KJlEQ5Yg==" saltValue="ChfXFHtT+wDnkyiWvb3P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真弘</dc:creator>
  <cp:lastModifiedBy> </cp:lastModifiedBy>
  <cp:lastPrinted>2019-10-18T06:38:22Z</cp:lastPrinted>
  <dcterms:created xsi:type="dcterms:W3CDTF">2019-03-12T23:58:34Z</dcterms:created>
  <dcterms:modified xsi:type="dcterms:W3CDTF">2019-10-18T06:38:31Z</dcterms:modified>
</cp:coreProperties>
</file>