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2" activeTab="12"/>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1" l="1"/>
  <c r="CQ43" i="21"/>
  <c r="CO43" i="21" s="1"/>
  <c r="BY43" i="21"/>
  <c r="BE43" i="21"/>
  <c r="AM43" i="21"/>
  <c r="U43" i="21"/>
  <c r="E43" i="21"/>
  <c r="C43" i="21"/>
  <c r="DG42" i="21"/>
  <c r="CQ42" i="21"/>
  <c r="CO42" i="21"/>
  <c r="BY42" i="21"/>
  <c r="BE42" i="21"/>
  <c r="AM42" i="21"/>
  <c r="U42" i="21"/>
  <c r="E42" i="21"/>
  <c r="C42" i="21" s="1"/>
  <c r="DG41" i="21"/>
  <c r="CQ41" i="21"/>
  <c r="CO41" i="21" s="1"/>
  <c r="BY41" i="21"/>
  <c r="BE41" i="21"/>
  <c r="AM41" i="21"/>
  <c r="U41" i="21"/>
  <c r="E41" i="21"/>
  <c r="C41" i="21"/>
  <c r="DG40" i="21"/>
  <c r="CQ40" i="21"/>
  <c r="CO40" i="21"/>
  <c r="BY40" i="21"/>
  <c r="BG40" i="21"/>
  <c r="AM40" i="21"/>
  <c r="U40" i="21"/>
  <c r="E40" i="21"/>
  <c r="C40" i="21" s="1"/>
  <c r="DG39" i="21"/>
  <c r="CQ39" i="21"/>
  <c r="CO39" i="21"/>
  <c r="BY39" i="21"/>
  <c r="BG39" i="21"/>
  <c r="AM39" i="21"/>
  <c r="U39" i="21"/>
  <c r="E39" i="21"/>
  <c r="C39" i="21"/>
  <c r="DG38" i="21"/>
  <c r="CQ38" i="21"/>
  <c r="BY38" i="21"/>
  <c r="BG38" i="21"/>
  <c r="AM38" i="21"/>
  <c r="W38" i="21"/>
  <c r="E38" i="21"/>
  <c r="DG37" i="21"/>
  <c r="CQ37" i="21"/>
  <c r="BY37" i="21"/>
  <c r="BG37" i="21"/>
  <c r="AM37" i="21"/>
  <c r="W37" i="21"/>
  <c r="E37" i="21"/>
  <c r="DG36" i="21"/>
  <c r="CQ36" i="21"/>
  <c r="BY36" i="21"/>
  <c r="BG36" i="21"/>
  <c r="AM36" i="21"/>
  <c r="W36" i="21"/>
  <c r="E36" i="21"/>
  <c r="DG35" i="21"/>
  <c r="CQ35" i="21"/>
  <c r="BY35" i="21"/>
  <c r="BG35" i="21"/>
  <c r="AM35" i="21"/>
  <c r="W35" i="21"/>
  <c r="E35" i="21"/>
  <c r="DG34" i="21"/>
  <c r="CQ34" i="21"/>
  <c r="BY34" i="21"/>
  <c r="BG34" i="21"/>
  <c r="AO34" i="21"/>
  <c r="W34" i="21"/>
  <c r="E34" i="21"/>
  <c r="C34" i="21" s="1"/>
  <c r="C35" i="21"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21" l="1"/>
  <c r="C37" i="21" l="1"/>
  <c r="C38" i="21" s="1"/>
  <c r="U34" i="21" l="1"/>
  <c r="U35" i="21" l="1"/>
  <c r="U36" i="21" s="1"/>
  <c r="U37" i="21" s="1"/>
  <c r="U38" i="21" s="1"/>
  <c r="AM34" i="21"/>
  <c r="BE34" i="21"/>
  <c r="BE35" i="21" s="1"/>
  <c r="BE36" i="21" s="1"/>
  <c r="BE37" i="21" s="1"/>
  <c r="BE38" i="21" s="1"/>
  <c r="BE39" i="21" s="1"/>
  <c r="BE40" i="21" s="1"/>
  <c r="BW34" i="21" l="1"/>
  <c r="BW35" i="21" s="1"/>
  <c r="BW36" i="21" s="1"/>
  <c r="BW37" i="21" s="1"/>
  <c r="BW38" i="21" s="1"/>
  <c r="BW39" i="21" s="1"/>
  <c r="BW40" i="21" s="1"/>
  <c r="BW41" i="21" s="1"/>
  <c r="BW42" i="21" s="1"/>
  <c r="BW43" i="21" s="1"/>
  <c r="CO34" i="21" s="1"/>
  <c r="CO35" i="21" s="1"/>
  <c r="CO36" i="21" s="1"/>
  <c r="CO37" i="21" s="1"/>
  <c r="CO38" i="21" s="1"/>
</calcChain>
</file>

<file path=xl/sharedStrings.xml><?xml version="1.0" encoding="utf-8"?>
<sst xmlns="http://schemas.openxmlformats.org/spreadsheetml/2006/main" count="1157" uniqueCount="621">
  <si>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</si>
  <si>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</si>
  <si>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</si>
  <si>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</si>
  <si>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</si>
  <si>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</si>
  <si>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</si>
  <si>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（百万円）</t>
    <rPh sb="1" eb="2">
      <t>ヒャク</t>
    </rPh>
    <rPh sb="2" eb="4">
      <t>マンエン</t>
    </rPh>
    <phoneticPr fontId="6"/>
  </si>
  <si>
    <t>分子の構造</t>
    <rPh sb="0" eb="2">
      <t>ブンシ</t>
    </rPh>
    <rPh sb="3" eb="5">
      <t>コウゾウ</t>
    </rPh>
    <phoneticPr fontId="6"/>
  </si>
  <si>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</si>
  <si>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</si>
  <si>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</si>
  <si>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</si>
  <si>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</si>
  <si>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</si>
  <si>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</si>
  <si>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</si>
  <si>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</si>
  <si>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</si>
  <si>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</si>
  <si>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</si>
  <si>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</si>
  <si>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</si>
  <si>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</si>
  <si>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</si>
  <si>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</si>
  <si>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</si>
  <si>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</si>
  <si>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</si>
  <si>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</si>
  <si>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</si>
  <si>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</si>
  <si>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</si>
  <si>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</si>
  <si>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</si>
  <si>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</si>
  <si>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</si>
  <si>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</si>
  <si>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</si>
  <si>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</si>
  <si>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</si>
  <si>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</si>
  <si>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</si>
  <si>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</si>
  <si>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</si>
  <si>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</si>
  <si>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</si>
  <si>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</si>
  <si>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</si>
  <si>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</si>
  <si>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</si>
  <si>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</si>
  <si>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</si>
  <si>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</si>
  <si>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</si>
  <si>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</si>
  <si>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</si>
  <si>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</si>
  <si>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総括表（市町村）</t>
    <rPh sb="0" eb="2">
      <t>ソウカツ</t>
    </rPh>
    <rPh sb="2" eb="3">
      <t>ヒョウ</t>
    </rPh>
    <rPh sb="4" eb="7">
      <t>シチョウソン</t>
    </rPh>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</si>
  <si>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</si>
  <si>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</si>
  <si>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</si>
  <si>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</si>
  <si>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</si>
  <si>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</si>
  <si>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経常収支比率</t>
    <rPh sb="0" eb="2">
      <t>ケイジョウ</t>
    </rPh>
    <rPh sb="2" eb="4">
      <t>シュウシ</t>
    </rPh>
    <rPh sb="4" eb="6">
      <t>ヒリツ</t>
    </rPh>
    <phoneticPr fontId="6"/>
  </si>
  <si>
    <t>市町村名</t>
    <rPh sb="0" eb="3">
      <t>シチョウソン</t>
    </rPh>
    <rPh sb="3" eb="4">
      <t>メイ</t>
    </rPh>
    <phoneticPr fontId="6"/>
  </si>
  <si>
    <t>地方交付税種地</t>
    <rPh sb="0" eb="2">
      <t>チホウ</t>
    </rPh>
    <rPh sb="2" eb="5">
      <t>コウフゼイ</t>
    </rPh>
    <rPh sb="5" eb="6">
      <t>シュ</t>
    </rPh>
    <rPh sb="6" eb="7">
      <t>チ</t>
    </rPh>
    <phoneticPr fontId="6"/>
  </si>
  <si>
    <t>財源超過</t>
    <rPh sb="0" eb="2">
      <t>ザイゲン</t>
    </rPh>
    <rPh sb="2" eb="4">
      <t>チョウカ</t>
    </rPh>
    <phoneticPr fontId="6"/>
  </si>
  <si>
    <t>首都</t>
    <rPh sb="0" eb="2">
      <t>シュト</t>
    </rPh>
    <phoneticPr fontId="6"/>
  </si>
  <si>
    <t>標準財政規模</t>
    <rPh sb="0" eb="2">
      <t>ヒョウジュン</t>
    </rPh>
    <rPh sb="2" eb="4">
      <t>ザイセイ</t>
    </rPh>
    <rPh sb="4" eb="6">
      <t>キボ</t>
    </rPh>
    <phoneticPr fontId="6"/>
  </si>
  <si>
    <t>近畿</t>
    <rPh sb="0" eb="2">
      <t>キンキ</t>
    </rPh>
    <phoneticPr fontId="6"/>
  </si>
  <si>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</si>
  <si>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</si>
  <si>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</si>
  <si>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</si>
  <si>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</si>
  <si>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</si>
  <si>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</si>
  <si>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</si>
  <si>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</si>
  <si>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山振</t>
    <rPh sb="0" eb="1">
      <t>ヤマ</t>
    </rPh>
    <rPh sb="1" eb="2">
      <t>フ</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</si>
  <si>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</si>
  <si>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</si>
  <si>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</si>
  <si>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</si>
  <si>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</si>
  <si>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　連結実質赤字比率</t>
    <rPh sb="1" eb="3">
      <t>レンケツ</t>
    </rPh>
    <rPh sb="3" eb="5">
      <t>ジッシツ</t>
    </rPh>
    <rPh sb="5" eb="7">
      <t>アカジ</t>
    </rPh>
    <rPh sb="7" eb="9">
      <t>ヒリツ</t>
    </rPh>
    <phoneticPr fontId="6"/>
  </si>
  <si>
    <t>第1次</t>
    <rPh sb="0" eb="1">
      <t>ダイ</t>
    </rPh>
    <rPh sb="2" eb="3">
      <t>ジ</t>
    </rPh>
    <phoneticPr fontId="6"/>
  </si>
  <si>
    <t>指数表選定</t>
    <rPh sb="0" eb="2">
      <t>シスウ</t>
    </rPh>
    <rPh sb="2" eb="3">
      <t>ヒョウ</t>
    </rPh>
    <rPh sb="3" eb="5">
      <t>センテイ</t>
    </rPh>
    <phoneticPr fontId="6"/>
  </si>
  <si>
    <t>　実質公債費比率</t>
    <rPh sb="1" eb="3">
      <t>ジッシツ</t>
    </rPh>
    <rPh sb="3" eb="6">
      <t>コウサイヒ</t>
    </rPh>
    <rPh sb="6" eb="8">
      <t>ヒリツ</t>
    </rPh>
    <phoneticPr fontId="6"/>
  </si>
  <si>
    <t>　将来負担比率</t>
    <rPh sb="1" eb="3">
      <t>ショウライ</t>
    </rPh>
    <rPh sb="3" eb="5">
      <t>フタン</t>
    </rPh>
    <rPh sb="5" eb="7">
      <t>ヒリツ</t>
    </rPh>
    <phoneticPr fontId="6"/>
  </si>
  <si>
    <t>第2次</t>
    <rPh sb="0" eb="1">
      <t>ダイ</t>
    </rPh>
    <rPh sb="2" eb="3">
      <t>ジ</t>
    </rPh>
    <phoneticPr fontId="6"/>
  </si>
  <si>
    <t>増減率  (％)</t>
    <rPh sb="0" eb="2">
      <t>ゾウゲン</t>
    </rPh>
    <rPh sb="2" eb="3">
      <t>リツ</t>
    </rPh>
    <phoneticPr fontId="6"/>
  </si>
  <si>
    <t>第3次</t>
    <rPh sb="0" eb="1">
      <t>ダイ</t>
    </rPh>
    <rPh sb="2" eb="3">
      <t>ジ</t>
    </rPh>
    <phoneticPr fontId="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</si>
  <si>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</si>
  <si>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</si>
  <si>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</si>
  <si>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</si>
  <si>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</si>
  <si>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</si>
  <si>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</si>
  <si>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</si>
  <si>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</si>
  <si>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</si>
  <si>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</si>
  <si>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</si>
  <si>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</si>
  <si>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</si>
  <si>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</si>
  <si>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</si>
  <si>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</si>
  <si>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</si>
  <si>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</si>
  <si>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</si>
  <si>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</si>
  <si>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</si>
  <si>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</si>
  <si>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</si>
  <si>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</si>
  <si>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</si>
  <si>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</si>
  <si>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</si>
  <si>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</si>
  <si>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</si>
  <si>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</si>
  <si>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</si>
  <si>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</si>
  <si>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</si>
  <si>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</si>
  <si>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</si>
  <si>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rPh sb="0" eb="2">
      <t>コウバン</t>
    </rPh>
    <phoneticPr fontId="6"/>
  </si>
  <si>
    <t>会計名</t>
    <rPh sb="0" eb="2">
      <t>カイケイ</t>
    </rPh>
    <rPh sb="2" eb="3">
      <t>メイ</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</si>
  <si>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</si>
  <si>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</si>
  <si>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</si>
  <si>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</si>
  <si>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</si>
  <si>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</si>
  <si>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</si>
  <si>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</si>
  <si>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</si>
  <si>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</si>
  <si>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</si>
  <si>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</si>
  <si>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</si>
  <si>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</si>
  <si>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</si>
  <si>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</si>
  <si>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</si>
  <si>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</si>
  <si>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</si>
  <si>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</si>
  <si>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</si>
  <si>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</si>
  <si>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議会費</t>
  </si>
  <si>
    <t>利子割交付金</t>
  </si>
  <si>
    <t>総務費</t>
  </si>
  <si>
    <t>配当割交付金</t>
    <rPh sb="0" eb="2">
      <t>ハイトウ</t>
    </rPh>
    <rPh sb="2" eb="3">
      <t>ワリ</t>
    </rPh>
    <rPh sb="3" eb="6">
      <t>コウフキン</t>
    </rPh>
    <phoneticPr fontId="20"/>
  </si>
  <si>
    <t>民生費</t>
  </si>
  <si>
    <t>株式等譲渡所得割交付金</t>
    <rPh sb="0" eb="2">
      <t>カブシキ</t>
    </rPh>
    <rPh sb="2" eb="3">
      <t>トウ</t>
    </rPh>
    <rPh sb="3" eb="5">
      <t>ジョウト</t>
    </rPh>
    <rPh sb="5" eb="7">
      <t>ショトク</t>
    </rPh>
    <rPh sb="7" eb="8">
      <t>ワリ</t>
    </rPh>
    <rPh sb="8" eb="11">
      <t>コウフキン</t>
    </rPh>
    <phoneticPr fontId="20"/>
  </si>
  <si>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</si>
  <si>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</si>
  <si>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</si>
  <si>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</si>
  <si>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</si>
  <si>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</si>
  <si>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</si>
  <si>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</si>
  <si>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</si>
  <si>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</si>
  <si>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</si>
  <si>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</si>
  <si>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</si>
  <si>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</si>
  <si>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</si>
  <si>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1"/>
  </si>
  <si>
    <t>目的税</t>
  </si>
  <si>
    <t>歳出合計</t>
  </si>
  <si>
    <t>性質別歳出の状況（単位 千円・％）</t>
    <rPh sb="0" eb="2">
      <t>セイシツ</t>
    </rPh>
    <phoneticPr fontId="6"/>
  </si>
  <si>
    <t>決算額</t>
  </si>
  <si>
    <t>経常経費充当一般財源等</t>
  </si>
  <si>
    <t>経常収支比率</t>
    <rPh sb="0" eb="2">
      <t>ケイジョウ</t>
    </rPh>
    <rPh sb="2" eb="4">
      <t>シュウシ</t>
    </rPh>
    <rPh sb="4" eb="6">
      <t>ヒリツ</t>
    </rPh>
    <phoneticPr fontId="16"/>
  </si>
  <si>
    <t>分担金・負担金</t>
  </si>
  <si>
    <t>義務的経費計</t>
    <rPh sb="0" eb="3">
      <t>ギムテキ</t>
    </rPh>
    <rPh sb="3" eb="5">
      <t>ケイヒ</t>
    </rPh>
    <rPh sb="5" eb="6">
      <t>ケイ</t>
    </rPh>
    <phoneticPr fontId="6"/>
  </si>
  <si>
    <t>使用料</t>
  </si>
  <si>
    <t>手数料</t>
  </si>
  <si>
    <t>旧法による税</t>
  </si>
  <si>
    <t>　　うち職員給</t>
    <rPh sb="4" eb="6">
      <t>ショクイン</t>
    </rPh>
    <rPh sb="6" eb="7">
      <t>キュウ</t>
    </rPh>
    <phoneticPr fontId="6"/>
  </si>
  <si>
    <t>国庫支出金</t>
  </si>
  <si>
    <t>合計</t>
  </si>
  <si>
    <t>国有提供交付金(特別区財調交付金)</t>
  </si>
  <si>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</si>
  <si>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</si>
  <si>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</si>
  <si>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</si>
  <si>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財産収入</t>
  </si>
  <si>
    <t>徴収率
(％)</t>
    <rPh sb="0" eb="2">
      <t>チョウシュウ</t>
    </rPh>
    <rPh sb="2" eb="3">
      <t>リツ</t>
    </rPh>
    <phoneticPr fontId="6"/>
  </si>
  <si>
    <t>現年</t>
    <rPh sb="0" eb="1">
      <t>ゲン</t>
    </rPh>
    <rPh sb="1" eb="2">
      <t>ネン</t>
    </rPh>
    <phoneticPr fontId="6"/>
  </si>
  <si>
    <t>寄附金</t>
  </si>
  <si>
    <t>市町村民税</t>
    <rPh sb="0" eb="3">
      <t>シチョウソン</t>
    </rPh>
    <rPh sb="3" eb="4">
      <t>ミン</t>
    </rPh>
    <rPh sb="4" eb="5">
      <t>ゼイ</t>
    </rPh>
    <phoneticPr fontId="6"/>
  </si>
  <si>
    <t>繰入金</t>
  </si>
  <si>
    <t>純固定資産税</t>
    <rPh sb="0" eb="1">
      <t>ジュン</t>
    </rPh>
    <rPh sb="1" eb="3">
      <t>コテイ</t>
    </rPh>
    <rPh sb="3" eb="6">
      <t>シサンゼイ</t>
    </rPh>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</si>
  <si>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</si>
  <si>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</si>
  <si>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</si>
  <si>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</si>
  <si>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</si>
  <si>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地方債</t>
  </si>
  <si>
    <t>実質収支</t>
    <rPh sb="0" eb="2">
      <t>ジッシツ</t>
    </rPh>
    <rPh sb="2" eb="4">
      <t>シュウシ</t>
    </rPh>
    <phoneticPr fontId="6"/>
  </si>
  <si>
    <t>　うち減収補塡債(特例分)</t>
    <rPh sb="4" eb="5">
      <t>シュウ</t>
    </rPh>
    <rPh sb="9" eb="10">
      <t>トク</t>
    </rPh>
    <rPh sb="10" eb="11">
      <t>レイ</t>
    </rPh>
    <rPh sb="11" eb="12">
      <t>ブン</t>
    </rPh>
    <phoneticPr fontId="13"/>
  </si>
  <si>
    <t>再差引収支</t>
    <rPh sb="0" eb="1">
      <t>サイ</t>
    </rPh>
    <rPh sb="1" eb="3">
      <t>サシヒキ</t>
    </rPh>
    <rPh sb="3" eb="5">
      <t>シュウシ</t>
    </rPh>
    <phoneticPr fontId="6"/>
  </si>
  <si>
    <t>　補助費等</t>
    <rPh sb="1" eb="3">
      <t>ホジョ</t>
    </rPh>
    <rPh sb="3" eb="4">
      <t>ヒ</t>
    </rPh>
    <rPh sb="4" eb="5">
      <t>トウ</t>
    </rPh>
    <phoneticPr fontId="6"/>
  </si>
  <si>
    <t>加入世帯数(世帯)</t>
  </si>
  <si>
    <t>被保険者数(人)</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</si>
  <si>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</si>
  <si>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</si>
  <si>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</si>
  <si>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</si>
  <si>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(2)各会計、関係団体の財政状況及び健全化判断比率（市町村）</t>
    <rPh sb="26" eb="29">
      <t>シチョウソン</t>
    </rPh>
    <phoneticPr fontId="6"/>
  </si>
  <si>
    <t>平成29年度</t>
  </si>
  <si>
    <t>和歌山県田辺市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</si>
  <si>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</si>
  <si>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</si>
  <si>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</si>
  <si>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</si>
  <si>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他会計等
からの
繰入金</t>
    <rPh sb="9" eb="11">
      <t>クリイレ</t>
    </rPh>
    <rPh sb="11" eb="12">
      <t>キン</t>
    </rPh>
    <phoneticPr fontId="27"/>
  </si>
  <si>
    <t>備考</t>
    <rPh sb="0" eb="2">
      <t>ビコウ</t>
    </rPh>
    <phoneticPr fontId="6"/>
  </si>
  <si>
    <t>地方公社・第三セクター等名</t>
    <rPh sb="12" eb="13">
      <t>メイ</t>
    </rPh>
    <phoneticPr fontId="6"/>
  </si>
  <si>
    <t>当該団体からの債務保証に係る債務残高</t>
    <rPh sb="9" eb="11">
      <t>ホショウ</t>
    </rPh>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</si>
  <si>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</si>
  <si>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</si>
  <si>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</si>
  <si>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</si>
  <si>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資金不足
比率</t>
    <rPh sb="0" eb="2">
      <t>シキン</t>
    </rPh>
    <rPh sb="2" eb="4">
      <t>フソク</t>
    </rPh>
    <rPh sb="5" eb="7">
      <t>ヒリツ</t>
    </rPh>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</si>
  <si>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</si>
  <si>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</si>
  <si>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</si>
  <si>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</si>
  <si>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</si>
  <si>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</si>
  <si>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</si>
  <si>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</si>
  <si>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</si>
  <si>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</si>
  <si>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</si>
  <si>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</si>
  <si>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</si>
  <si>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</si>
  <si>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</si>
  <si>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</si>
  <si>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</si>
  <si>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</si>
  <si>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</si>
  <si>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</si>
  <si>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</si>
  <si>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</si>
  <si>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</si>
  <si>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</si>
  <si>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</si>
  <si>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</si>
  <si>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</si>
  <si>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</si>
  <si>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</si>
  <si>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</si>
  <si>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</si>
  <si>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</si>
  <si>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</si>
  <si>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</si>
  <si>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</si>
  <si>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</si>
  <si>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</si>
  <si>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</si>
  <si>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</si>
  <si>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</si>
  <si>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</si>
  <si>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</si>
  <si>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</si>
  <si>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</si>
  <si>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</si>
  <si>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</si>
  <si>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</si>
  <si>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</si>
  <si>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</si>
  <si>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</si>
  <si>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</si>
  <si>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</si>
  <si>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特定財源の額</t>
    <rPh sb="0" eb="2">
      <t>トクテイ</t>
    </rPh>
    <rPh sb="2" eb="4">
      <t>ザイゲン</t>
    </rPh>
    <rPh sb="5" eb="6">
      <t>ガク</t>
    </rPh>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</si>
  <si>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</si>
  <si>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</si>
  <si>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</si>
  <si>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</si>
  <si>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実質公債費比率</t>
    <rPh sb="0" eb="2">
      <t>ジッシツ</t>
    </rPh>
    <rPh sb="2" eb="5">
      <t>コウサイヒ</t>
    </rPh>
    <rPh sb="5" eb="7">
      <t>ヒリツ</t>
    </rPh>
    <phoneticPr fontId="1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</si>
  <si>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</si>
  <si>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</si>
  <si>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</si>
  <si>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</si>
  <si>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</si>
  <si>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</si>
  <si>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</si>
  <si>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</si>
  <si>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</si>
  <si>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</si>
  <si>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</si>
  <si>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</si>
  <si>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</si>
  <si>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</si>
  <si>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</si>
  <si>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</si>
  <si>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</si>
  <si>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</si>
  <si>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</si>
  <si>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</si>
  <si>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</si>
  <si>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</si>
  <si>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</si>
  <si>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</si>
  <si>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</si>
  <si>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</si>
  <si>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</si>
  <si>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</si>
  <si>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</si>
  <si>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</si>
  <si>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</si>
  <si>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</si>
  <si>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</si>
  <si>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</si>
  <si>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</si>
  <si>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</si>
  <si>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</si>
  <si>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</si>
  <si>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</si>
  <si>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</si>
  <si>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</si>
  <si>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</si>
  <si>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</si>
  <si>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</si>
  <si>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</si>
  <si>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</si>
  <si>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</si>
  <si>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</si>
  <si>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</si>
  <si>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</si>
  <si>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</si>
  <si>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</si>
  <si>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</si>
  <si>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</si>
  <si>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H27</t>
  </si>
  <si>
    <t>H28</t>
  </si>
  <si>
    <t>H29</t>
  </si>
  <si>
    <t>▲ 2.69</t>
  </si>
  <si>
    <t>▲ 1.38</t>
  </si>
  <si>
    <t>同和対策住宅資金等貸付事業特別会計</t>
  </si>
  <si>
    <t>▲ 2.08</t>
  </si>
  <si>
    <t>▲ 2.11</t>
  </si>
  <si>
    <t>▲ 2.07</t>
  </si>
  <si>
    <t>駐車場事業特別会計</t>
  </si>
  <si>
    <t>▲ 1.57</t>
  </si>
  <si>
    <t>▲ 1.53</t>
  </si>
  <si>
    <t>▲ 1.47</t>
  </si>
  <si>
    <t>▲ 1.43</t>
  </si>
  <si>
    <t>▲ 1.40</t>
  </si>
  <si>
    <t>木材加工事業特別会計</t>
  </si>
  <si>
    <t>▲ 0.16</t>
  </si>
  <si>
    <t>▲ 0.19</t>
  </si>
  <si>
    <t>▲ 0.22</t>
  </si>
  <si>
    <t>▲ 0.08</t>
  </si>
  <si>
    <t>▲ 0.09</t>
  </si>
  <si>
    <t>水道事業会計</t>
  </si>
  <si>
    <t>一般会計</t>
  </si>
  <si>
    <t>国民健康保険事業特別会計（事業勘定）</t>
  </si>
  <si>
    <t>分譲宅地造成事業特別会計</t>
  </si>
  <si>
    <t>介護保険特別会計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</si>
  <si>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</si>
  <si>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</si>
  <si>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</si>
  <si>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</si>
  <si>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</si>
  <si>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</si>
  <si>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</si>
  <si>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</si>
  <si>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</si>
  <si>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</si>
  <si>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</si>
  <si>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実質公債費比率</t>
    <phoneticPr fontId="6"/>
  </si>
  <si>
    <t>定期償還に伴う地方債の減少や充当可能基金の増加（庁舎整備基金など）により、将来負担比率は低下しているが、有形固定資産減価償却率は上昇傾向となっている。今後は老朽化した施設の集約化や除却、更新等について検討を行う必要がある。</t>
    <phoneticPr fontId="6"/>
  </si>
  <si>
    <t>実質公債費比率は類似団体と比較して高率で推移してきたが、組合等が起こした地方債の元利償還金に対する負担金等の減少や元利償還金の定期償還額の減少などから低下傾向となっており、将来負担比率についても、一部事務組合の地方債現在高の減少や充当可能基金の増加等から低下傾向となっている。今後においても、地方債の発行については、交付税措置のある有利な起債を活用するなど、公債費の適正化に努める。</t>
    <phoneticPr fontId="6"/>
  </si>
  <si>
    <t>平成29年度　財政状況資料集</t>
    <phoneticPr fontId="6"/>
  </si>
  <si>
    <t>都道府県名</t>
    <phoneticPr fontId="6"/>
  </si>
  <si>
    <t>和歌山県</t>
    <phoneticPr fontId="6"/>
  </si>
  <si>
    <t>市町村類型</t>
    <phoneticPr fontId="6"/>
  </si>
  <si>
    <t>Ⅱ－１</t>
    <phoneticPr fontId="6"/>
  </si>
  <si>
    <t>指定団体等の指定状況</t>
    <phoneticPr fontId="6"/>
  </si>
  <si>
    <t>歳入総額</t>
    <phoneticPr fontId="21"/>
  </si>
  <si>
    <t>×</t>
    <phoneticPr fontId="6"/>
  </si>
  <si>
    <t>歳出総額</t>
    <phoneticPr fontId="21"/>
  </si>
  <si>
    <t>田辺市</t>
    <phoneticPr fontId="6"/>
  </si>
  <si>
    <t>1-3</t>
    <phoneticPr fontId="6"/>
  </si>
  <si>
    <t>歳入歳出差引</t>
    <phoneticPr fontId="21"/>
  </si>
  <si>
    <t>　　(※1)</t>
    <phoneticPr fontId="6"/>
  </si>
  <si>
    <t>×</t>
    <phoneticPr fontId="6"/>
  </si>
  <si>
    <t>翌年度に繰越すべき財源</t>
    <phoneticPr fontId="6"/>
  </si>
  <si>
    <t>○</t>
    <phoneticPr fontId="6"/>
  </si>
  <si>
    <t>実質収支</t>
    <phoneticPr fontId="21"/>
  </si>
  <si>
    <t>×</t>
    <phoneticPr fontId="6"/>
  </si>
  <si>
    <t>単年度収支</t>
    <phoneticPr fontId="21"/>
  </si>
  <si>
    <t>○</t>
    <phoneticPr fontId="6"/>
  </si>
  <si>
    <t>積立金</t>
    <phoneticPr fontId="21"/>
  </si>
  <si>
    <t>健全化判断比率</t>
    <phoneticPr fontId="6"/>
  </si>
  <si>
    <t>-5.5</t>
    <phoneticPr fontId="6"/>
  </si>
  <si>
    <t>繰上償還金</t>
    <phoneticPr fontId="21"/>
  </si>
  <si>
    <t>-</t>
    <phoneticPr fontId="6"/>
  </si>
  <si>
    <t>30.01.01(人)</t>
    <phoneticPr fontId="6"/>
  </si>
  <si>
    <t>○</t>
    <phoneticPr fontId="6"/>
  </si>
  <si>
    <t>積立金取崩し額</t>
    <phoneticPr fontId="21"/>
  </si>
  <si>
    <t>-</t>
    <phoneticPr fontId="6"/>
  </si>
  <si>
    <t>うち日本人(人)</t>
    <phoneticPr fontId="6"/>
  </si>
  <si>
    <t>実質単年度収支</t>
    <phoneticPr fontId="21"/>
  </si>
  <si>
    <t>29.01.01(人)</t>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</si>
  <si>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</si>
  <si>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</si>
  <si>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-1.4</t>
    <phoneticPr fontId="6"/>
  </si>
  <si>
    <t>基準財政需要額</t>
    <phoneticPr fontId="21"/>
  </si>
  <si>
    <t>うち日本人(％)</t>
    <phoneticPr fontId="6"/>
  </si>
  <si>
    <t>-1.4</t>
    <phoneticPr fontId="6"/>
  </si>
  <si>
    <t>標準税収入額等</t>
    <phoneticPr fontId="21"/>
  </si>
  <si>
    <t>教育長</t>
    <phoneticPr fontId="6"/>
  </si>
  <si>
    <t>一般会計等の一覧</t>
    <phoneticPr fontId="6"/>
  </si>
  <si>
    <t>項番</t>
    <phoneticPr fontId="6"/>
  </si>
  <si>
    <t>会計名</t>
    <phoneticPr fontId="6"/>
  </si>
  <si>
    <t>組合等名</t>
    <phoneticPr fontId="6"/>
  </si>
  <si>
    <r>
      <t>(※</t>
    </r>
    <r>
      <rPr>
        <sz val="9"/>
        <color indexed="8"/>
        <rFont val="ＭＳ ゴシック"/>
        <family val="3"/>
        <charset val="128"/>
      </rPr>
      <t>3</t>
    </r>
    <r>
      <rPr>
        <sz val="9"/>
        <color indexed="8"/>
        <rFont val="ＭＳ ゴシック"/>
        <family val="3"/>
        <charset val="128"/>
      </rPr>
      <t>)</t>
    </r>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</si>
  <si>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</si>
  <si>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</si>
  <si>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平成29年度</t>
    <phoneticPr fontId="21"/>
  </si>
  <si>
    <t>和歌山県田辺市</t>
    <phoneticPr fontId="21"/>
  </si>
  <si>
    <t>歳出の状況（単位 千円・％）</t>
    <phoneticPr fontId="6"/>
  </si>
  <si>
    <t>目的別歳出の状況（単位 千円・％）</t>
    <phoneticPr fontId="6"/>
  </si>
  <si>
    <t>地方譲与税</t>
    <phoneticPr fontId="6"/>
  </si>
  <si>
    <t>　法定普通税</t>
    <phoneticPr fontId="6"/>
  </si>
  <si>
    <t>　　市町村民税</t>
    <phoneticPr fontId="6"/>
  </si>
  <si>
    <t>　　　個人均等割</t>
    <phoneticPr fontId="6"/>
  </si>
  <si>
    <t>　　　所得割</t>
    <phoneticPr fontId="6"/>
  </si>
  <si>
    <t>分離課税所得割交付金</t>
    <phoneticPr fontId="21"/>
  </si>
  <si>
    <t>　　　法人均等割</t>
    <phoneticPr fontId="6"/>
  </si>
  <si>
    <t>道府県民税所得割臨時交付金</t>
    <phoneticPr fontId="21"/>
  </si>
  <si>
    <t>　　　法人税割</t>
    <phoneticPr fontId="6"/>
  </si>
  <si>
    <t>　　固定資産税</t>
    <phoneticPr fontId="6"/>
  </si>
  <si>
    <t>　　　うち純固定資産税</t>
    <phoneticPr fontId="6"/>
  </si>
  <si>
    <t>　　軽自動車税</t>
    <phoneticPr fontId="6"/>
  </si>
  <si>
    <t>　　市町村たばこ税</t>
    <phoneticPr fontId="6"/>
  </si>
  <si>
    <t>　　鉱産税</t>
    <phoneticPr fontId="6"/>
  </si>
  <si>
    <t>地方特例交付金</t>
    <phoneticPr fontId="13"/>
  </si>
  <si>
    <t>　　特別土地保有税</t>
    <phoneticPr fontId="6"/>
  </si>
  <si>
    <t>　法定外普通税</t>
    <phoneticPr fontId="6"/>
  </si>
  <si>
    <t>　普通交付税</t>
    <phoneticPr fontId="6"/>
  </si>
  <si>
    <t>前年度繰上充用金</t>
    <phoneticPr fontId="6"/>
  </si>
  <si>
    <t>　特別交付税</t>
    <phoneticPr fontId="6"/>
  </si>
  <si>
    <t>　法定目的税</t>
    <phoneticPr fontId="6"/>
  </si>
  <si>
    <t>　震災復興特別交付税</t>
    <phoneticPr fontId="21"/>
  </si>
  <si>
    <t>　　入湯税</t>
    <phoneticPr fontId="6"/>
  </si>
  <si>
    <t>(一般財源計)</t>
    <phoneticPr fontId="6"/>
  </si>
  <si>
    <t>　　事業所税</t>
    <phoneticPr fontId="6"/>
  </si>
  <si>
    <t>-</t>
    <phoneticPr fontId="6"/>
  </si>
  <si>
    <t>交通安全対策特別交付金</t>
    <phoneticPr fontId="6"/>
  </si>
  <si>
    <t>　　都市計画税</t>
    <phoneticPr fontId="6"/>
  </si>
  <si>
    <t>構成比</t>
    <phoneticPr fontId="6"/>
  </si>
  <si>
    <t>充当一般財源等</t>
    <phoneticPr fontId="6"/>
  </si>
  <si>
    <t>　　水利地益税等</t>
    <phoneticPr fontId="6"/>
  </si>
  <si>
    <t>　法定外目的税</t>
    <phoneticPr fontId="6"/>
  </si>
  <si>
    <t>　人件費</t>
    <phoneticPr fontId="6"/>
  </si>
  <si>
    <t>　扶助費</t>
    <phoneticPr fontId="6"/>
  </si>
  <si>
    <t>　公債費</t>
    <phoneticPr fontId="6"/>
  </si>
  <si>
    <t>元利償還金</t>
    <phoneticPr fontId="6"/>
  </si>
  <si>
    <t>　うち元金</t>
    <phoneticPr fontId="21"/>
  </si>
  <si>
    <t>・計</t>
    <phoneticPr fontId="6"/>
  </si>
  <si>
    <t>　うち利子</t>
    <phoneticPr fontId="21"/>
  </si>
  <si>
    <t>一時借入金利子</t>
    <phoneticPr fontId="6"/>
  </si>
  <si>
    <t>　物件費</t>
    <phoneticPr fontId="6"/>
  </si>
  <si>
    <t>合計</t>
    <phoneticPr fontId="6"/>
  </si>
  <si>
    <t>　維持補修費</t>
    <phoneticPr fontId="6"/>
  </si>
  <si>
    <t>病院</t>
    <phoneticPr fontId="6"/>
  </si>
  <si>
    <t>　うち臨時財政対策債</t>
    <phoneticPr fontId="6"/>
  </si>
  <si>
    <t>下水道</t>
    <phoneticPr fontId="6"/>
  </si>
  <si>
    <t>　　うち一部事務組合負担金</t>
    <phoneticPr fontId="6"/>
  </si>
  <si>
    <t>歳入合計</t>
    <phoneticPr fontId="6"/>
  </si>
  <si>
    <t>簡易水道</t>
    <phoneticPr fontId="6"/>
  </si>
  <si>
    <t>　繰出金</t>
    <phoneticPr fontId="6"/>
  </si>
  <si>
    <t>介護サービス</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</si>
  <si>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</si>
  <si>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</si>
  <si>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</si>
  <si>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</si>
  <si>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</si>
  <si>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</si>
  <si>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</si>
  <si>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</si>
  <si>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</si>
  <si>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　　うち人件費</t>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</si>
  <si>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</si>
  <si>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</si>
  <si>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</si>
  <si>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</si>
  <si>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</si>
  <si>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</si>
  <si>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歳出</t>
    <phoneticPr fontId="27"/>
  </si>
  <si>
    <t>形式収支</t>
    <phoneticPr fontId="27"/>
  </si>
  <si>
    <t>実質収支</t>
    <phoneticPr fontId="27"/>
  </si>
  <si>
    <t>地方債
現在高</t>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</si>
  <si>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</si>
  <si>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</si>
  <si>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</si>
  <si>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</si>
  <si>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</si>
  <si>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当該団体からの損失補償に係る債務残高</t>
    <phoneticPr fontId="6"/>
  </si>
  <si>
    <t>一般会計等
負担見込額</t>
    <phoneticPr fontId="6"/>
  </si>
  <si>
    <t>一般会計</t>
    <phoneticPr fontId="6"/>
  </si>
  <si>
    <t>南紀みらい（株）</t>
    <rPh sb="0" eb="2">
      <t>ナンキ</t>
    </rPh>
    <rPh sb="6" eb="7">
      <t>カブ</t>
    </rPh>
    <phoneticPr fontId="3"/>
  </si>
  <si>
    <t>同和対策住宅資金等貸付事業特別会計</t>
    <phoneticPr fontId="6"/>
  </si>
  <si>
    <t>田辺市土地開発公社</t>
    <rPh sb="0" eb="3">
      <t>タナベシ</t>
    </rPh>
    <rPh sb="3" eb="5">
      <t>トチ</t>
    </rPh>
    <rPh sb="5" eb="7">
      <t>カイハツ</t>
    </rPh>
    <rPh sb="7" eb="9">
      <t>コウシャ</t>
    </rPh>
    <phoneticPr fontId="3"/>
  </si>
  <si>
    <t>診療所事業特別会計</t>
    <phoneticPr fontId="6"/>
  </si>
  <si>
    <t>（一財）龍神村開発公社</t>
    <rPh sb="1" eb="2">
      <t>イチ</t>
    </rPh>
    <rPh sb="2" eb="3">
      <t>ザイ</t>
    </rPh>
    <rPh sb="4" eb="6">
      <t>リュウジン</t>
    </rPh>
    <rPh sb="6" eb="7">
      <t>ムラ</t>
    </rPh>
    <rPh sb="7" eb="9">
      <t>カイハツ</t>
    </rPh>
    <rPh sb="9" eb="11">
      <t>コウシャ</t>
    </rPh>
    <phoneticPr fontId="3"/>
  </si>
  <si>
    <t>木材加工事業特別会計</t>
    <phoneticPr fontId="6"/>
  </si>
  <si>
    <t>（有）龍神温泉元湯</t>
    <rPh sb="1" eb="2">
      <t>ユウ</t>
    </rPh>
    <rPh sb="3" eb="5">
      <t>リュウジン</t>
    </rPh>
    <rPh sb="5" eb="7">
      <t>オンセン</t>
    </rPh>
    <rPh sb="7" eb="8">
      <t>モト</t>
    </rPh>
    <rPh sb="8" eb="9">
      <t>ユ</t>
    </rPh>
    <phoneticPr fontId="3"/>
  </si>
  <si>
    <t>公共用地先行取得事業特別会計</t>
    <phoneticPr fontId="6"/>
  </si>
  <si>
    <t>（一財）田辺市熊野ツーリズムビューロー</t>
    <rPh sb="1" eb="2">
      <t>イチ</t>
    </rPh>
    <rPh sb="2" eb="3">
      <t>ザイ</t>
    </rPh>
    <rPh sb="4" eb="7">
      <t>タナベシ</t>
    </rPh>
    <rPh sb="7" eb="9">
      <t>クマノ</t>
    </rPh>
    <phoneticPr fontId="3"/>
  </si>
  <si>
    <t>-</t>
    <phoneticPr fontId="6"/>
  </si>
  <si>
    <t>　※一般会計等（純計）は、各会計の相互間の繰入・繰出等の重複を控除したものであり、各会計の合計と一致しない場合がある。</t>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</si>
  <si>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</si>
  <si>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</si>
  <si>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</si>
  <si>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</si>
  <si>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</si>
  <si>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</si>
  <si>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</si>
  <si>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国民健康保険事業特別会計（事業勘定）</t>
    <phoneticPr fontId="6"/>
  </si>
  <si>
    <t>国民健康保険事業特別会計（直営診療施設勘定）</t>
    <phoneticPr fontId="6"/>
  </si>
  <si>
    <t>介護保険特別会計</t>
    <phoneticPr fontId="6"/>
  </si>
  <si>
    <t>後期高齢者医療特別会計</t>
    <phoneticPr fontId="6"/>
  </si>
  <si>
    <t>駐車場事業特別会計</t>
    <phoneticPr fontId="6"/>
  </si>
  <si>
    <t>水道事業会計</t>
    <phoneticPr fontId="6"/>
  </si>
  <si>
    <t>法適用企業</t>
  </si>
  <si>
    <t>簡易水道事業特別会計</t>
    <phoneticPr fontId="6"/>
  </si>
  <si>
    <t>法非適用企業</t>
  </si>
  <si>
    <t>農業集落排水事業特別会計</t>
    <phoneticPr fontId="6"/>
  </si>
  <si>
    <t>林業集落排水事業特別会計</t>
    <phoneticPr fontId="6"/>
  </si>
  <si>
    <t>漁業集落排水事業特別会計</t>
    <phoneticPr fontId="6"/>
  </si>
  <si>
    <t>特定環境保全公共下水道事業特別会計</t>
    <phoneticPr fontId="6"/>
  </si>
  <si>
    <t>戸別排水処理事業特別会計</t>
    <phoneticPr fontId="6"/>
  </si>
  <si>
    <t>分譲宅地造成事業特別会計</t>
    <phoneticPr fontId="6"/>
  </si>
  <si>
    <t>純損益
（形式収支）</t>
    <phoneticPr fontId="6"/>
  </si>
  <si>
    <t>資金剰余額
/不足額
（実質収支）</t>
    <phoneticPr fontId="6"/>
  </si>
  <si>
    <t>他会計等
からの
繰入金</t>
    <phoneticPr fontId="6"/>
  </si>
  <si>
    <t>企業債
（地方債）
現在高</t>
    <phoneticPr fontId="6"/>
  </si>
  <si>
    <t>公立紀南病院組合</t>
  </si>
  <si>
    <t>法適用企業</t>
    <rPh sb="0" eb="1">
      <t>ホウ</t>
    </rPh>
    <rPh sb="1" eb="3">
      <t>テキヨウ</t>
    </rPh>
    <rPh sb="3" eb="5">
      <t>キギョウ</t>
    </rPh>
    <phoneticPr fontId="12"/>
  </si>
  <si>
    <t>紀南地方老人福祉施設組合（普通会計）</t>
  </si>
  <si>
    <t>紀南地方老人福祉施設組合（公営企業会計）</t>
  </si>
  <si>
    <t>和歌山県市町村総合事務組合</t>
  </si>
  <si>
    <t>和歌山地方税回収機構</t>
  </si>
  <si>
    <t>田辺周辺広域市町村圏組合</t>
  </si>
  <si>
    <t>紀南地方児童福祉施設組合</t>
  </si>
  <si>
    <t>紀南学園事務組合</t>
  </si>
  <si>
    <t>和歌山県後期高齢者医療広域連合（普通会計）</t>
  </si>
  <si>
    <t>和歌山県後期高齢者医療広域連合（特別会計）</t>
  </si>
  <si>
    <t>上大中清掃施設組合</t>
  </si>
  <si>
    <t>田辺市周辺衛生施設組合</t>
  </si>
  <si>
    <t>富田川衛生施設組合</t>
  </si>
  <si>
    <t>紀南環境衛生施設事務組合</t>
  </si>
  <si>
    <t>富田川治水組合</t>
  </si>
  <si>
    <t>紀南環境広域施設組合</t>
    <rPh sb="0" eb="2">
      <t>キナン</t>
    </rPh>
    <rPh sb="2" eb="4">
      <t>カンキョウ</t>
    </rPh>
    <rPh sb="4" eb="6">
      <t>コウイキ</t>
    </rPh>
    <rPh sb="6" eb="8">
      <t>シセツ</t>
    </rPh>
    <rPh sb="8" eb="10">
      <t>クミアイ</t>
    </rPh>
    <phoneticPr fontId="3"/>
  </si>
  <si>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</si>
  <si>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</si>
  <si>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将来負担の状況</t>
    <phoneticPr fontId="6"/>
  </si>
  <si>
    <t>森林総合研究所等が行う事業に係るもの</t>
    <phoneticPr fontId="6"/>
  </si>
  <si>
    <t>　うち、健全化法施行規則附則第三条に係る負担見込額</t>
    <phoneticPr fontId="6"/>
  </si>
  <si>
    <t>(Ａ)</t>
    <phoneticPr fontId="6"/>
  </si>
  <si>
    <t xml:space="preserve">連結実質赤字額 </t>
    <phoneticPr fontId="6"/>
  </si>
  <si>
    <t>(Ｅ)</t>
    <phoneticPr fontId="6"/>
  </si>
  <si>
    <t>簡易水道事業特別会計</t>
    <phoneticPr fontId="6"/>
  </si>
  <si>
    <t>農業集落排水事業特別会計</t>
    <phoneticPr fontId="6"/>
  </si>
  <si>
    <t>漁業集落排水事業特別会計</t>
    <phoneticPr fontId="6"/>
  </si>
  <si>
    <t>(Ｆ)</t>
    <phoneticPr fontId="6"/>
  </si>
  <si>
    <t>特定環境保全公共下水道事業特別会計</t>
    <phoneticPr fontId="6"/>
  </si>
  <si>
    <t>その他の会計</t>
    <phoneticPr fontId="6"/>
  </si>
  <si>
    <t>早期健全化基準</t>
    <phoneticPr fontId="6"/>
  </si>
  <si>
    <t>財政再生基準</t>
    <phoneticPr fontId="6"/>
  </si>
  <si>
    <t>地方独立行政法人に係る将来負担額</t>
    <phoneticPr fontId="6"/>
  </si>
  <si>
    <t>(Ｂ)</t>
    <phoneticPr fontId="6"/>
  </si>
  <si>
    <t>(Ｃ)</t>
    <phoneticPr fontId="6"/>
  </si>
  <si>
    <t>(Ｄ)</t>
    <phoneticPr fontId="6"/>
  </si>
  <si>
    <t>(Ｃ)－(Ｄ)</t>
    <phoneticPr fontId="6"/>
  </si>
  <si>
    <t xml:space="preserve"> </t>
    <phoneticPr fontId="6"/>
  </si>
  <si>
    <t>（注）人口については、各調査年度の1月1日現在の住民基本台帳に登載されている人口に基づいている。</t>
    <phoneticPr fontId="6"/>
  </si>
  <si>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</si>
  <si>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</si>
  <si>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</si>
  <si>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※平成30年度中に市町村合併した団体で、合併前の団体ごとの決算に基づく実質公債費比率を算出していない団体については、グラフを表記しない。</t>
    <phoneticPr fontId="6"/>
  </si>
  <si>
    <t xml:space="preserve"> </t>
    <phoneticPr fontId="6"/>
  </si>
  <si>
    <t xml:space="preserve"> </t>
    <phoneticPr fontId="6"/>
  </si>
  <si>
    <t>標準財政規模比（％）</t>
    <phoneticPr fontId="6"/>
  </si>
  <si>
    <t>※平成30年度中に市町村合併した団体で、合併前の団体ごとの決算に基づく連結実質赤字比率を算出していない団体については、グラフを表記しない。</t>
    <phoneticPr fontId="6"/>
  </si>
  <si>
    <t>元利償還金等(A)</t>
    <phoneticPr fontId="6"/>
  </si>
  <si>
    <t>減債基金積立不足算定額</t>
    <phoneticPr fontId="6"/>
  </si>
  <si>
    <t>満期一括償還地方債に係る年度割相当額</t>
    <phoneticPr fontId="6"/>
  </si>
  <si>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</si>
  <si>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</si>
  <si>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</si>
  <si>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</si>
  <si>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</si>
  <si>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</si>
  <si>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</si>
  <si>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うち、健全化法施行規則附則第三条に係る負担見込額</t>
    <phoneticPr fontId="6"/>
  </si>
  <si>
    <t>充当可能財源等(B)</t>
    <phoneticPr fontId="6"/>
  </si>
  <si>
    <t>(A)－(B)</t>
    <phoneticPr fontId="6"/>
  </si>
  <si>
    <t>※平成30年度中に市町村合併した団体で、合併前の団体ごとの決算に基づく将来負担比率を算出していない団体については、グラフを表記しない。</t>
    <phoneticPr fontId="6"/>
  </si>
  <si>
    <t>地域振興基金</t>
    <rPh sb="0" eb="2">
      <t>チイキ</t>
    </rPh>
    <rPh sb="2" eb="4">
      <t>シンコウ</t>
    </rPh>
    <rPh sb="4" eb="6">
      <t>キキン</t>
    </rPh>
    <phoneticPr fontId="12"/>
  </si>
  <si>
    <t>庁舎整備基金</t>
    <rPh sb="0" eb="2">
      <t>チョウシャ</t>
    </rPh>
    <rPh sb="2" eb="4">
      <t>セイビ</t>
    </rPh>
    <rPh sb="4" eb="6">
      <t>キキン</t>
    </rPh>
    <phoneticPr fontId="12"/>
  </si>
  <si>
    <t>三四六総合運動公園整備事業基金</t>
    <rPh sb="0" eb="1">
      <t>サン</t>
    </rPh>
    <rPh sb="1" eb="2">
      <t>ヨン</t>
    </rPh>
    <rPh sb="2" eb="3">
      <t>ロク</t>
    </rPh>
    <rPh sb="3" eb="5">
      <t>ソウゴウ</t>
    </rPh>
    <rPh sb="5" eb="7">
      <t>ウンドウ</t>
    </rPh>
    <rPh sb="7" eb="9">
      <t>コウエン</t>
    </rPh>
    <rPh sb="9" eb="11">
      <t>セイビ</t>
    </rPh>
    <rPh sb="11" eb="13">
      <t>ジギョウ</t>
    </rPh>
    <rPh sb="13" eb="15">
      <t>キキン</t>
    </rPh>
    <phoneticPr fontId="12"/>
  </si>
  <si>
    <t>地域福祉基金</t>
    <rPh sb="0" eb="2">
      <t>チイキ</t>
    </rPh>
    <rPh sb="2" eb="4">
      <t>フクシ</t>
    </rPh>
    <rPh sb="4" eb="6">
      <t>キキン</t>
    </rPh>
    <phoneticPr fontId="12"/>
  </si>
  <si>
    <t>山村活性化基金</t>
    <rPh sb="0" eb="2">
      <t>サンソン</t>
    </rPh>
    <rPh sb="2" eb="4">
      <t>カッセイ</t>
    </rPh>
    <rPh sb="4" eb="5">
      <t>カ</t>
    </rPh>
    <rPh sb="5" eb="7">
      <t>キキン</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</si>
</sst>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34" fillId="0" borderId="0">
      <alignment vertical="center"/>
    </xf>
    <xf numFmtId="0" fontId="1" fillId="0" borderId="0">
      <alignment vertical="center"/>
    </xf>
  </cellStyleXfs>
  <cellXfs count="1297">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20" fillId="0" borderId="69" xfId="9"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4"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2"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0" fontId="35" fillId="0" borderId="0" xfId="20" applyFont="1">
      <alignment vertical="center"/>
    </xf>
    <xf numFmtId="180" fontId="2" fillId="0" borderId="0" xfId="16" applyNumberFormat="1" applyFo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7" xfId="8" applyFont="1" applyFill="1" applyBorder="1" applyAlignment="1">
      <alignment horizontal="left" vertical="center"/>
    </xf>
    <xf numFmtId="0" fontId="16" fillId="0" borderId="72"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0" fontId="16" fillId="0" borderId="0" xfId="11" applyFont="1" applyBorder="1">
      <alignment vertical="center"/>
    </xf>
    <xf numFmtId="0" fontId="16" fillId="0" borderId="52" xfId="11" applyFont="1" applyBorder="1">
      <alignment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12" xfId="11" applyFont="1" applyBorder="1">
      <alignment vertical="center"/>
    </xf>
    <xf numFmtId="0" fontId="30" fillId="6" borderId="73" xfId="12" applyFont="1" applyFill="1" applyBorder="1" applyAlignment="1" applyProtection="1">
      <alignment horizontal="center" vertical="center"/>
    </xf>
    <xf numFmtId="0" fontId="30" fillId="6" borderId="0" xfId="12" applyFont="1" applyFill="1" applyBorder="1" applyProtection="1">
      <alignment vertical="center"/>
    </xf>
    <xf numFmtId="0" fontId="30" fillId="6" borderId="0"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Protection="1">
      <alignment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9" xfId="8" applyFont="1" applyFill="1" applyBorder="1" applyAlignment="1">
      <alignment horizontal="center" vertical="center"/>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24"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14"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41"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0" fontId="16" fillId="0" borderId="1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0"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0"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75"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39"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41"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16" fillId="0" borderId="42"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0" fontId="20" fillId="0" borderId="12" xfId="8" applyFont="1" applyFill="1" applyBorder="1" applyAlignment="1">
      <alignment vertical="center"/>
    </xf>
    <xf numFmtId="0" fontId="20" fillId="0" borderId="46" xfId="8" applyFont="1" applyFill="1" applyBorder="1" applyAlignment="1">
      <alignment vertical="center"/>
    </xf>
    <xf numFmtId="0" fontId="16" fillId="0" borderId="78"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46"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16" fillId="0" borderId="0" xfId="8" applyFont="1" applyFill="1" applyBorder="1" applyAlignment="1">
      <alignment horizontal="center" vertical="center" shrinkToFit="1"/>
    </xf>
    <xf numFmtId="186" fontId="16" fillId="0" borderId="0" xfId="8" applyNumberFormat="1" applyFont="1" applyFill="1" applyBorder="1" applyAlignment="1" applyProtection="1">
      <alignment horizontal="center" vertical="center" shrinkToFit="1"/>
      <protection hidden="1"/>
    </xf>
    <xf numFmtId="0" fontId="22" fillId="0" borderId="0" xfId="8" applyNumberFormat="1" applyFont="1" applyFill="1" applyBorder="1" applyAlignment="1" applyProtection="1">
      <alignment horizontal="left" vertical="center" wrapText="1"/>
      <protection hidden="1"/>
    </xf>
    <xf numFmtId="0" fontId="16" fillId="0" borderId="0" xfId="8" applyFont="1" applyFill="1" applyBorder="1" applyAlignment="1" applyProtection="1">
      <alignment horizontal="center" vertical="center" shrinkToFit="1"/>
      <protection hidden="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4" xfId="11" applyFont="1" applyBorder="1" applyAlignment="1">
      <alignment horizontal="center" vertical="center"/>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87"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0" borderId="38" xfId="11" applyNumberFormat="1" applyFont="1" applyFill="1" applyBorder="1" applyAlignment="1">
      <alignment horizontal="right" vertical="center" shrinkToFit="1"/>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181" fontId="16" fillId="0" borderId="82"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0" xfId="11" applyFont="1" applyFill="1" applyBorder="1">
      <alignment vertical="center"/>
    </xf>
    <xf numFmtId="0" fontId="16" fillId="0" borderId="38" xfId="11" applyFont="1" applyFill="1" applyBorder="1">
      <alignment vertical="center"/>
    </xf>
    <xf numFmtId="0" fontId="16" fillId="0" borderId="62" xfId="11" applyFont="1" applyBorder="1" applyAlignment="1">
      <alignment vertical="center"/>
    </xf>
    <xf numFmtId="0" fontId="13" fillId="0" borderId="0" xfId="6" applyAlignment="1">
      <alignment vertical="center"/>
    </xf>
    <xf numFmtId="0" fontId="13" fillId="0" borderId="38" xfId="6" applyBorder="1" applyAlignment="1">
      <alignment vertical="center"/>
    </xf>
    <xf numFmtId="178" fontId="16" fillId="0" borderId="88"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38" xfId="11" applyNumberFormat="1" applyFont="1" applyFill="1" applyBorder="1" applyAlignment="1">
      <alignment horizontal="right" vertical="center"/>
    </xf>
    <xf numFmtId="0" fontId="16" fillId="0" borderId="37" xfId="11" applyFont="1" applyFill="1" applyBorder="1">
      <alignment vertical="center"/>
    </xf>
    <xf numFmtId="0" fontId="16" fillId="0" borderId="52" xfId="11" applyFont="1" applyFill="1" applyBorder="1">
      <alignment vertical="center"/>
    </xf>
    <xf numFmtId="0" fontId="16" fillId="0" borderId="40" xfId="11" applyFont="1" applyFill="1" applyBorder="1">
      <alignment vertical="center"/>
    </xf>
    <xf numFmtId="178" fontId="16" fillId="0" borderId="62"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178" fontId="16" fillId="0" borderId="84"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3"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181"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178" fontId="16" fillId="0" borderId="46" xfId="11" applyNumberFormat="1" applyFon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178" fontId="16" fillId="0" borderId="37" xfId="11" applyNumberFormat="1" applyFont="1" applyFill="1" applyBorder="1" applyAlignment="1">
      <alignment horizontal="right" vertical="center" shrinkToFit="1"/>
    </xf>
    <xf numFmtId="178" fontId="16" fillId="0" borderId="52"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40" xfId="11" applyNumberFormat="1" applyFont="1" applyFill="1" applyBorder="1" applyAlignment="1">
      <alignment horizontal="right" vertical="center" shrinkToFit="1"/>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3"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6" xfId="12" applyNumberFormat="1" applyFont="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81" xfId="12" applyFont="1" applyBorder="1" applyAlignment="1" applyProtection="1">
      <alignment horizontal="center" vertical="center" shrinkToFit="1"/>
      <protection locked="0"/>
    </xf>
    <xf numFmtId="187"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0"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52" xfId="12" applyFont="1" applyFill="1" applyBorder="1" applyProtection="1">
      <alignment vertical="center"/>
    </xf>
    <xf numFmtId="0" fontId="30" fillId="6" borderId="40" xfId="12" applyFont="1" applyFill="1" applyBorder="1" applyProtection="1">
      <alignment vertical="center"/>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177" fontId="30" fillId="6" borderId="161"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177" fontId="30" fillId="6" borderId="37" xfId="14" applyNumberFormat="1" applyFont="1" applyFill="1" applyBorder="1" applyAlignment="1" applyProtection="1">
      <alignment horizontal="right" vertical="center" shrinkToFit="1"/>
    </xf>
    <xf numFmtId="0" fontId="32"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87" fontId="30" fillId="6" borderId="129"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81"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76" xfId="12" applyFont="1" applyFill="1" applyBorder="1" applyAlignment="1" applyProtection="1">
      <alignment horizontal="center" vertical="center"/>
    </xf>
    <xf numFmtId="0" fontId="30" fillId="6" borderId="70"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6"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wrapText="1"/>
    </xf>
    <xf numFmtId="187" fontId="2" fillId="6" borderId="34" xfId="17" applyNumberFormat="1" applyFont="1" applyFill="1" applyBorder="1" applyAlignment="1">
      <alignment horizontal="center" vertical="center"/>
    </xf>
    <xf numFmtId="178" fontId="13"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0" fontId="2" fillId="0" borderId="34" xfId="16" applyFont="1" applyBorder="1" applyAlignment="1">
      <alignment horizontal="center" vertical="center"/>
    </xf>
    <xf numFmtId="187" fontId="2" fillId="6" borderId="0" xfId="17" applyNumberFormat="1" applyFont="1" applyFill="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87" fontId="2" fillId="6" borderId="188" xfId="17" applyNumberFormat="1" applyFont="1" applyFill="1" applyBorder="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79" fontId="2"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1"/>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EFFD-4B6D-87D5-146636D0D6F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108647</c:v>
                </c:pt>
                <c:pt idx="1">
                  <c:v>126822</c:v>
                </c:pt>
                <c:pt idx="2">
                  <c:v>88913</c:v>
                </c:pt>
                <c:pt idx="3">
                  <c:v>64033</c:v>
                </c:pt>
                <c:pt idx="4">
                  <c:v>40120</c:v>
                </c:pt>
              </c:numCache>
            </c:numRef>
          </c:val>
          <c:smooth val="0"/>
          <c:extLst xmlns:c16r2="http://schemas.microsoft.com/office/drawing/2015/06/chart">
            <c:ext xmlns:c16="http://schemas.microsoft.com/office/drawing/2014/chart" uri="{C3380CC4-5D6E-409C-BE32-E72D297353CC}">
              <c16:uniqueId val="{00000001-EFFD-4B6D-87D5-146636D0D6FB}"/>
            </c:ext>
          </c:extLst>
        </c:ser>
        <c:dLbls>
          <c:showLegendKey val="0"/>
          <c:showVal val="0"/>
          <c:showCatName val="0"/>
          <c:showSerName val="0"/>
          <c:showPercent val="0"/>
          <c:showBubbleSize val="0"/>
        </c:dLbls>
        <c:marker val="1"/>
        <c:smooth val="0"/>
        <c:axId val="113210112"/>
        <c:axId val="113212032"/>
      </c:lineChart>
      <c:catAx>
        <c:axId val="113210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212032"/>
        <c:crosses val="autoZero"/>
        <c:auto val="1"/>
        <c:lblAlgn val="ctr"/>
        <c:lblOffset val="100"/>
        <c:tickLblSkip val="1"/>
        <c:tickMarkSkip val="1"/>
        <c:noMultiLvlLbl val="0"/>
      </c:catAx>
      <c:valAx>
        <c:axId val="1132120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210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4.37</c:v>
                </c:pt>
                <c:pt idx="1">
                  <c:v>3.99</c:v>
                </c:pt>
                <c:pt idx="2">
                  <c:v>5.1100000000000003</c:v>
                </c:pt>
                <c:pt idx="3">
                  <c:v>6.41</c:v>
                </c:pt>
                <c:pt idx="4">
                  <c:v>5.18</c:v>
                </c:pt>
              </c:numCache>
            </c:numRef>
          </c:val>
          <c:extLst xmlns:c16r2="http://schemas.microsoft.com/office/drawing/2015/06/chart">
            <c:ext xmlns:c16="http://schemas.microsoft.com/office/drawing/2014/chart" uri="{C3380CC4-5D6E-409C-BE32-E72D297353CC}">
              <c16:uniqueId val="{00000000-09AE-480F-95B4-41FFBDCDFC3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13.78</c:v>
                </c:pt>
                <c:pt idx="1">
                  <c:v>18.53</c:v>
                </c:pt>
                <c:pt idx="2">
                  <c:v>14.54</c:v>
                </c:pt>
                <c:pt idx="3">
                  <c:v>14.81</c:v>
                </c:pt>
                <c:pt idx="4">
                  <c:v>15.14</c:v>
                </c:pt>
              </c:numCache>
            </c:numRef>
          </c:val>
          <c:extLst xmlns:c16r2="http://schemas.microsoft.com/office/drawing/2015/06/chart">
            <c:ext xmlns:c16="http://schemas.microsoft.com/office/drawing/2014/chart" uri="{C3380CC4-5D6E-409C-BE32-E72D297353CC}">
              <c16:uniqueId val="{00000001-09AE-480F-95B4-41FFBDCDFC35}"/>
            </c:ext>
          </c:extLst>
        </c:ser>
        <c:dLbls>
          <c:showLegendKey val="0"/>
          <c:showVal val="0"/>
          <c:showCatName val="0"/>
          <c:showSerName val="0"/>
          <c:showPercent val="0"/>
          <c:showBubbleSize val="0"/>
        </c:dLbls>
        <c:gapWidth val="250"/>
        <c:overlap val="100"/>
        <c:axId val="155208320"/>
        <c:axId val="15799206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0.41</c:v>
                </c:pt>
                <c:pt idx="1">
                  <c:v>4.26</c:v>
                </c:pt>
                <c:pt idx="2">
                  <c:v>-2.69</c:v>
                </c:pt>
                <c:pt idx="3">
                  <c:v>1.21</c:v>
                </c:pt>
                <c:pt idx="4">
                  <c:v>-1.38</c:v>
                </c:pt>
              </c:numCache>
            </c:numRef>
          </c:val>
          <c:smooth val="0"/>
          <c:extLst xmlns:c16r2="http://schemas.microsoft.com/office/drawing/2015/06/chart">
            <c:ext xmlns:c16="http://schemas.microsoft.com/office/drawing/2014/chart" uri="{C3380CC4-5D6E-409C-BE32-E72D297353CC}">
              <c16:uniqueId val="{00000002-09AE-480F-95B4-41FFBDCDFC35}"/>
            </c:ext>
          </c:extLst>
        </c:ser>
        <c:dLbls>
          <c:showLegendKey val="0"/>
          <c:showVal val="0"/>
          <c:showCatName val="0"/>
          <c:showSerName val="0"/>
          <c:showPercent val="0"/>
          <c:showBubbleSize val="0"/>
        </c:dLbls>
        <c:marker val="1"/>
        <c:smooth val="0"/>
        <c:axId val="155208320"/>
        <c:axId val="157992064"/>
      </c:lineChart>
      <c:catAx>
        <c:axId val="15520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992064"/>
        <c:crosses val="autoZero"/>
        <c:auto val="1"/>
        <c:lblAlgn val="ctr"/>
        <c:lblOffset val="100"/>
        <c:tickLblSkip val="1"/>
        <c:tickMarkSkip val="1"/>
        <c:noMultiLvlLbl val="0"/>
      </c:catAx>
      <c:valAx>
        <c:axId val="15799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20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0.05</c:v>
                </c:pt>
                <c:pt idx="2">
                  <c:v>#N/A</c:v>
                </c:pt>
                <c:pt idx="3">
                  <c:v>0.06</c:v>
                </c:pt>
                <c:pt idx="4">
                  <c:v>#N/A</c:v>
                </c:pt>
                <c:pt idx="5">
                  <c:v>0.05</c:v>
                </c:pt>
                <c:pt idx="6">
                  <c:v>#N/A</c:v>
                </c:pt>
                <c:pt idx="7">
                  <c:v>0.05</c:v>
                </c:pt>
                <c:pt idx="8">
                  <c:v>#N/A</c:v>
                </c:pt>
                <c:pt idx="9">
                  <c:v>0.1</c:v>
                </c:pt>
              </c:numCache>
            </c:numRef>
          </c:val>
          <c:extLst xmlns:c16r2="http://schemas.microsoft.com/office/drawing/2015/06/chart">
            <c:ext xmlns:c16="http://schemas.microsoft.com/office/drawing/2014/chart" uri="{C3380CC4-5D6E-409C-BE32-E72D297353CC}">
              <c16:uniqueId val="{00000000-CC30-4161-9016-F57DC81FFE7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30-4161-9016-F57DC81FFE76}"/>
            </c:ext>
          </c:extLst>
        </c:ser>
        <c:ser>
          <c:idx val="2"/>
          <c:order val="2"/>
          <c:tx>
            <c:strRef>
              <c:f>[1]データシート!$A$29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0.28999999999999998</c:v>
                </c:pt>
                <c:pt idx="2">
                  <c:v>#N/A</c:v>
                </c:pt>
                <c:pt idx="3">
                  <c:v>0.36</c:v>
                </c:pt>
                <c:pt idx="4">
                  <c:v>#N/A</c:v>
                </c:pt>
                <c:pt idx="5">
                  <c:v>0.32</c:v>
                </c:pt>
                <c:pt idx="6">
                  <c:v>#N/A</c:v>
                </c:pt>
                <c:pt idx="7">
                  <c:v>0.37</c:v>
                </c:pt>
                <c:pt idx="8">
                  <c:v>#N/A</c:v>
                </c:pt>
                <c:pt idx="9">
                  <c:v>0.52</c:v>
                </c:pt>
              </c:numCache>
            </c:numRef>
          </c:val>
          <c:extLst xmlns:c16r2="http://schemas.microsoft.com/office/drawing/2015/06/chart">
            <c:ext xmlns:c16="http://schemas.microsoft.com/office/drawing/2014/chart" uri="{C3380CC4-5D6E-409C-BE32-E72D297353CC}">
              <c16:uniqueId val="{00000002-CC30-4161-9016-F57DC81FFE76}"/>
            </c:ext>
          </c:extLst>
        </c:ser>
        <c:ser>
          <c:idx val="3"/>
          <c:order val="3"/>
          <c:tx>
            <c:strRef>
              <c:f>[1]データシート!$A$30</c:f>
              <c:strCache>
                <c:ptCount val="1"/>
                <c:pt idx="0">
                  <c:v>分譲宅地造成事業特別会計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0.63</c:v>
                </c:pt>
                <c:pt idx="2">
                  <c:v>#N/A</c:v>
                </c:pt>
                <c:pt idx="3">
                  <c:v>0.63</c:v>
                </c:pt>
                <c:pt idx="4">
                  <c:v>#N/A</c:v>
                </c:pt>
                <c:pt idx="5">
                  <c:v>0.63</c:v>
                </c:pt>
                <c:pt idx="6">
                  <c:v>#N/A</c:v>
                </c:pt>
                <c:pt idx="7">
                  <c:v>0.64</c:v>
                </c:pt>
                <c:pt idx="8">
                  <c:v>#N/A</c:v>
                </c:pt>
                <c:pt idx="9">
                  <c:v>0.65</c:v>
                </c:pt>
              </c:numCache>
            </c:numRef>
          </c:val>
          <c:extLst xmlns:c16r2="http://schemas.microsoft.com/office/drawing/2015/06/chart">
            <c:ext xmlns:c16="http://schemas.microsoft.com/office/drawing/2014/chart" uri="{C3380CC4-5D6E-409C-BE32-E72D297353CC}">
              <c16:uniqueId val="{00000003-CC30-4161-9016-F57DC81FFE76}"/>
            </c:ext>
          </c:extLst>
        </c:ser>
        <c:ser>
          <c:idx val="4"/>
          <c:order val="4"/>
          <c:tx>
            <c:strRef>
              <c:f>[1]データシート!$A$31</c:f>
              <c:strCache>
                <c:ptCount val="1"/>
                <c:pt idx="0">
                  <c:v>国民健康保険事業特別会計（事業勘定）</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0.13</c:v>
                </c:pt>
                <c:pt idx="2">
                  <c:v>#N/A</c:v>
                </c:pt>
                <c:pt idx="3">
                  <c:v>0.26</c:v>
                </c:pt>
                <c:pt idx="4">
                  <c:v>#N/A</c:v>
                </c:pt>
                <c:pt idx="5">
                  <c:v>0.15</c:v>
                </c:pt>
                <c:pt idx="6">
                  <c:v>#N/A</c:v>
                </c:pt>
                <c:pt idx="7">
                  <c:v>0.21</c:v>
                </c:pt>
                <c:pt idx="8">
                  <c:v>#N/A</c:v>
                </c:pt>
                <c:pt idx="9">
                  <c:v>0.98</c:v>
                </c:pt>
              </c:numCache>
            </c:numRef>
          </c:val>
          <c:extLst xmlns:c16r2="http://schemas.microsoft.com/office/drawing/2015/06/chart">
            <c:ext xmlns:c16="http://schemas.microsoft.com/office/drawing/2014/chart" uri="{C3380CC4-5D6E-409C-BE32-E72D297353CC}">
              <c16:uniqueId val="{00000004-CC30-4161-9016-F57DC81FFE76}"/>
            </c:ext>
          </c:extLst>
        </c:ser>
        <c:ser>
          <c:idx val="5"/>
          <c:order val="5"/>
          <c:tx>
            <c:strRef>
              <c:f>[1]データシート!$A$32</c:f>
              <c:strCache>
                <c:ptCount val="1"/>
                <c:pt idx="0">
                  <c:v>一般会計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6.62</c:v>
                </c:pt>
                <c:pt idx="2">
                  <c:v>#N/A</c:v>
                </c:pt>
                <c:pt idx="3">
                  <c:v>6.27</c:v>
                </c:pt>
                <c:pt idx="4">
                  <c:v>#N/A</c:v>
                </c:pt>
                <c:pt idx="5">
                  <c:v>7.41</c:v>
                </c:pt>
                <c:pt idx="6">
                  <c:v>#N/A</c:v>
                </c:pt>
                <c:pt idx="7">
                  <c:v>8.56</c:v>
                </c:pt>
                <c:pt idx="8">
                  <c:v>#N/A</c:v>
                </c:pt>
                <c:pt idx="9">
                  <c:v>7.34</c:v>
                </c:pt>
              </c:numCache>
            </c:numRef>
          </c:val>
          <c:extLst xmlns:c16r2="http://schemas.microsoft.com/office/drawing/2015/06/chart">
            <c:ext xmlns:c16="http://schemas.microsoft.com/office/drawing/2014/chart" uri="{C3380CC4-5D6E-409C-BE32-E72D297353CC}">
              <c16:uniqueId val="{00000005-CC30-4161-9016-F57DC81FFE76}"/>
            </c:ext>
          </c:extLst>
        </c:ser>
        <c:ser>
          <c:idx val="6"/>
          <c:order val="6"/>
          <c:tx>
            <c:strRef>
              <c:f>[1]データシート!$A$33</c:f>
              <c:strCache>
                <c:ptCount val="1"/>
                <c:pt idx="0">
                  <c:v>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6.24</c:v>
                </c:pt>
                <c:pt idx="2">
                  <c:v>#N/A</c:v>
                </c:pt>
                <c:pt idx="3">
                  <c:v>7.15</c:v>
                </c:pt>
                <c:pt idx="4">
                  <c:v>#N/A</c:v>
                </c:pt>
                <c:pt idx="5">
                  <c:v>8.27</c:v>
                </c:pt>
                <c:pt idx="6">
                  <c:v>#N/A</c:v>
                </c:pt>
                <c:pt idx="7">
                  <c:v>9.91</c:v>
                </c:pt>
                <c:pt idx="8">
                  <c:v>#N/A</c:v>
                </c:pt>
                <c:pt idx="9">
                  <c:v>10.52</c:v>
                </c:pt>
              </c:numCache>
            </c:numRef>
          </c:val>
          <c:extLst xmlns:c16r2="http://schemas.microsoft.com/office/drawing/2015/06/chart">
            <c:ext xmlns:c16="http://schemas.microsoft.com/office/drawing/2014/chart" uri="{C3380CC4-5D6E-409C-BE32-E72D297353CC}">
              <c16:uniqueId val="{00000006-CC30-4161-9016-F57DC81FFE76}"/>
            </c:ext>
          </c:extLst>
        </c:ser>
        <c:ser>
          <c:idx val="7"/>
          <c:order val="7"/>
          <c:tx>
            <c:strRef>
              <c:f>[1]データシート!$A$34</c:f>
              <c:strCache>
                <c:ptCount val="1"/>
                <c:pt idx="0">
                  <c:v>木材加工事業特別会計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0.16</c:v>
                </c:pt>
                <c:pt idx="1">
                  <c:v>#N/A</c:v>
                </c:pt>
                <c:pt idx="2">
                  <c:v>0.19</c:v>
                </c:pt>
                <c:pt idx="3">
                  <c:v>#N/A</c:v>
                </c:pt>
                <c:pt idx="4">
                  <c:v>0.22</c:v>
                </c:pt>
                <c:pt idx="5">
                  <c:v>#N/A</c:v>
                </c:pt>
                <c:pt idx="6">
                  <c:v>0.08</c:v>
                </c:pt>
                <c:pt idx="7">
                  <c:v>#N/A</c:v>
                </c:pt>
                <c:pt idx="8">
                  <c:v>0.09</c:v>
                </c:pt>
                <c:pt idx="9">
                  <c:v>#N/A</c:v>
                </c:pt>
              </c:numCache>
            </c:numRef>
          </c:val>
          <c:extLst xmlns:c16r2="http://schemas.microsoft.com/office/drawing/2015/06/chart">
            <c:ext xmlns:c16="http://schemas.microsoft.com/office/drawing/2014/chart" uri="{C3380CC4-5D6E-409C-BE32-E72D297353CC}">
              <c16:uniqueId val="{00000007-CC30-4161-9016-F57DC81FFE76}"/>
            </c:ext>
          </c:extLst>
        </c:ser>
        <c:ser>
          <c:idx val="8"/>
          <c:order val="8"/>
          <c:tx>
            <c:strRef>
              <c:f>[1]データシート!$A$35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1.57</c:v>
                </c:pt>
                <c:pt idx="1">
                  <c:v>#N/A</c:v>
                </c:pt>
                <c:pt idx="2">
                  <c:v>1.53</c:v>
                </c:pt>
                <c:pt idx="3">
                  <c:v>#N/A</c:v>
                </c:pt>
                <c:pt idx="4">
                  <c:v>1.47</c:v>
                </c:pt>
                <c:pt idx="5">
                  <c:v>#N/A</c:v>
                </c:pt>
                <c:pt idx="6">
                  <c:v>1.43</c:v>
                </c:pt>
                <c:pt idx="7">
                  <c:v>#N/A</c:v>
                </c:pt>
                <c:pt idx="8">
                  <c:v>1.4</c:v>
                </c:pt>
                <c:pt idx="9">
                  <c:v>#N/A</c:v>
                </c:pt>
              </c:numCache>
            </c:numRef>
          </c:val>
          <c:extLst xmlns:c16r2="http://schemas.microsoft.com/office/drawing/2015/06/chart">
            <c:ext xmlns:c16="http://schemas.microsoft.com/office/drawing/2014/chart" uri="{C3380CC4-5D6E-409C-BE32-E72D297353CC}">
              <c16:uniqueId val="{00000008-CC30-4161-9016-F57DC81FFE76}"/>
            </c:ext>
          </c:extLst>
        </c:ser>
        <c:ser>
          <c:idx val="9"/>
          <c:order val="9"/>
          <c:tx>
            <c:strRef>
              <c:f>[1]データシート!$A$36</c:f>
              <c:strCache>
                <c:ptCount val="1"/>
                <c:pt idx="0">
                  <c:v>同和対策住宅資金等貸付事業特別会計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2.08</c:v>
                </c:pt>
                <c:pt idx="1">
                  <c:v>#N/A</c:v>
                </c:pt>
                <c:pt idx="2">
                  <c:v>2.11</c:v>
                </c:pt>
                <c:pt idx="3">
                  <c:v>#N/A</c:v>
                </c:pt>
                <c:pt idx="4">
                  <c:v>2.0699999999999998</c:v>
                </c:pt>
                <c:pt idx="5">
                  <c:v>#N/A</c:v>
                </c:pt>
                <c:pt idx="6">
                  <c:v>2.0699999999999998</c:v>
                </c:pt>
                <c:pt idx="7">
                  <c:v>#N/A</c:v>
                </c:pt>
                <c:pt idx="8">
                  <c:v>2.0699999999999998</c:v>
                </c:pt>
                <c:pt idx="9">
                  <c:v>#N/A</c:v>
                </c:pt>
              </c:numCache>
            </c:numRef>
          </c:val>
          <c:extLst xmlns:c16r2="http://schemas.microsoft.com/office/drawing/2015/06/chart">
            <c:ext xmlns:c16="http://schemas.microsoft.com/office/drawing/2014/chart" uri="{C3380CC4-5D6E-409C-BE32-E72D297353CC}">
              <c16:uniqueId val="{00000009-CC30-4161-9016-F57DC81FFE76}"/>
            </c:ext>
          </c:extLst>
        </c:ser>
        <c:dLbls>
          <c:showLegendKey val="0"/>
          <c:showVal val="0"/>
          <c:showCatName val="0"/>
          <c:showSerName val="0"/>
          <c:showPercent val="0"/>
          <c:showBubbleSize val="0"/>
        </c:dLbls>
        <c:gapWidth val="150"/>
        <c:overlap val="100"/>
        <c:axId val="113060864"/>
        <c:axId val="113087232"/>
      </c:barChart>
      <c:catAx>
        <c:axId val="11306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87232"/>
        <c:crosses val="autoZero"/>
        <c:auto val="1"/>
        <c:lblAlgn val="ctr"/>
        <c:lblOffset val="100"/>
        <c:tickLblSkip val="1"/>
        <c:tickMarkSkip val="1"/>
        <c:noMultiLvlLbl val="0"/>
      </c:catAx>
      <c:valAx>
        <c:axId val="11308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60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4633</c:v>
                </c:pt>
                <c:pt idx="5">
                  <c:v>4803</c:v>
                </c:pt>
                <c:pt idx="8">
                  <c:v>4890</c:v>
                </c:pt>
                <c:pt idx="11">
                  <c:v>4864</c:v>
                </c:pt>
                <c:pt idx="14">
                  <c:v>4819</c:v>
                </c:pt>
              </c:numCache>
            </c:numRef>
          </c:val>
          <c:extLst xmlns:c16r2="http://schemas.microsoft.com/office/drawing/2015/06/chart">
            <c:ext xmlns:c16="http://schemas.microsoft.com/office/drawing/2014/chart" uri="{C3380CC4-5D6E-409C-BE32-E72D297353CC}">
              <c16:uniqueId val="{00000000-B8A3-43A7-9155-2D5A0D79EC5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8A3-43A7-9155-2D5A0D79EC5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18</c:v>
                </c:pt>
                <c:pt idx="3">
                  <c:v>16</c:v>
                </c:pt>
                <c:pt idx="6">
                  <c:v>8</c:v>
                </c:pt>
                <c:pt idx="9">
                  <c:v>8</c:v>
                </c:pt>
                <c:pt idx="12">
                  <c:v>8</c:v>
                </c:pt>
              </c:numCache>
            </c:numRef>
          </c:val>
          <c:extLst xmlns:c16r2="http://schemas.microsoft.com/office/drawing/2015/06/chart">
            <c:ext xmlns:c16="http://schemas.microsoft.com/office/drawing/2014/chart" uri="{C3380CC4-5D6E-409C-BE32-E72D297353CC}">
              <c16:uniqueId val="{00000002-B8A3-43A7-9155-2D5A0D79EC5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427</c:v>
                </c:pt>
                <c:pt idx="3">
                  <c:v>303</c:v>
                </c:pt>
                <c:pt idx="6">
                  <c:v>292</c:v>
                </c:pt>
                <c:pt idx="9">
                  <c:v>322</c:v>
                </c:pt>
                <c:pt idx="12">
                  <c:v>354</c:v>
                </c:pt>
              </c:numCache>
            </c:numRef>
          </c:val>
          <c:extLst xmlns:c16r2="http://schemas.microsoft.com/office/drawing/2015/06/chart">
            <c:ext xmlns:c16="http://schemas.microsoft.com/office/drawing/2014/chart" uri="{C3380CC4-5D6E-409C-BE32-E72D297353CC}">
              <c16:uniqueId val="{00000003-B8A3-43A7-9155-2D5A0D79EC5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576</c:v>
                </c:pt>
                <c:pt idx="3">
                  <c:v>573</c:v>
                </c:pt>
                <c:pt idx="6">
                  <c:v>567</c:v>
                </c:pt>
                <c:pt idx="9">
                  <c:v>535</c:v>
                </c:pt>
                <c:pt idx="12">
                  <c:v>538</c:v>
                </c:pt>
              </c:numCache>
            </c:numRef>
          </c:val>
          <c:extLst xmlns:c16r2="http://schemas.microsoft.com/office/drawing/2015/06/chart">
            <c:ext xmlns:c16="http://schemas.microsoft.com/office/drawing/2014/chart" uri="{C3380CC4-5D6E-409C-BE32-E72D297353CC}">
              <c16:uniqueId val="{00000004-B8A3-43A7-9155-2D5A0D79EC5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A3-43A7-9155-2D5A0D79EC5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8A3-43A7-9155-2D5A0D79EC5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5789</c:v>
                </c:pt>
                <c:pt idx="3">
                  <c:v>5726</c:v>
                </c:pt>
                <c:pt idx="6">
                  <c:v>5576</c:v>
                </c:pt>
                <c:pt idx="9">
                  <c:v>5522</c:v>
                </c:pt>
                <c:pt idx="12">
                  <c:v>5495</c:v>
                </c:pt>
              </c:numCache>
            </c:numRef>
          </c:val>
          <c:extLst xmlns:c16r2="http://schemas.microsoft.com/office/drawing/2015/06/chart">
            <c:ext xmlns:c16="http://schemas.microsoft.com/office/drawing/2014/chart" uri="{C3380CC4-5D6E-409C-BE32-E72D297353CC}">
              <c16:uniqueId val="{00000007-B8A3-43A7-9155-2D5A0D79EC59}"/>
            </c:ext>
          </c:extLst>
        </c:ser>
        <c:dLbls>
          <c:showLegendKey val="0"/>
          <c:showVal val="0"/>
          <c:showCatName val="0"/>
          <c:showSerName val="0"/>
          <c:showPercent val="0"/>
          <c:showBubbleSize val="0"/>
        </c:dLbls>
        <c:gapWidth val="100"/>
        <c:overlap val="100"/>
        <c:axId val="124408192"/>
        <c:axId val="1244101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2177</c:v>
                </c:pt>
                <c:pt idx="2">
                  <c:v>#N/A</c:v>
                </c:pt>
                <c:pt idx="3">
                  <c:v>#N/A</c:v>
                </c:pt>
                <c:pt idx="4">
                  <c:v>1815</c:v>
                </c:pt>
                <c:pt idx="5">
                  <c:v>#N/A</c:v>
                </c:pt>
                <c:pt idx="6">
                  <c:v>#N/A</c:v>
                </c:pt>
                <c:pt idx="7">
                  <c:v>1553</c:v>
                </c:pt>
                <c:pt idx="8">
                  <c:v>#N/A</c:v>
                </c:pt>
                <c:pt idx="9">
                  <c:v>#N/A</c:v>
                </c:pt>
                <c:pt idx="10">
                  <c:v>1523</c:v>
                </c:pt>
                <c:pt idx="11">
                  <c:v>#N/A</c:v>
                </c:pt>
                <c:pt idx="12">
                  <c:v>#N/A</c:v>
                </c:pt>
                <c:pt idx="13">
                  <c:v>1576</c:v>
                </c:pt>
                <c:pt idx="14">
                  <c:v>#N/A</c:v>
                </c:pt>
              </c:numCache>
            </c:numRef>
          </c:val>
          <c:smooth val="0"/>
          <c:extLst xmlns:c16r2="http://schemas.microsoft.com/office/drawing/2015/06/chart">
            <c:ext xmlns:c16="http://schemas.microsoft.com/office/drawing/2014/chart" uri="{C3380CC4-5D6E-409C-BE32-E72D297353CC}">
              <c16:uniqueId val="{00000008-B8A3-43A7-9155-2D5A0D79EC59}"/>
            </c:ext>
          </c:extLst>
        </c:ser>
        <c:dLbls>
          <c:showLegendKey val="0"/>
          <c:showVal val="0"/>
          <c:showCatName val="0"/>
          <c:showSerName val="0"/>
          <c:showPercent val="0"/>
          <c:showBubbleSize val="0"/>
        </c:dLbls>
        <c:marker val="1"/>
        <c:smooth val="0"/>
        <c:axId val="124408192"/>
        <c:axId val="124410112"/>
      </c:lineChart>
      <c:catAx>
        <c:axId val="12440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410112"/>
        <c:crosses val="autoZero"/>
        <c:auto val="1"/>
        <c:lblAlgn val="ctr"/>
        <c:lblOffset val="100"/>
        <c:tickLblSkip val="1"/>
        <c:tickMarkSkip val="1"/>
        <c:noMultiLvlLbl val="0"/>
      </c:catAx>
      <c:valAx>
        <c:axId val="12441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0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42647</c:v>
                </c:pt>
                <c:pt idx="5">
                  <c:v>43113</c:v>
                </c:pt>
                <c:pt idx="8">
                  <c:v>43647</c:v>
                </c:pt>
                <c:pt idx="11">
                  <c:v>43133</c:v>
                </c:pt>
                <c:pt idx="14">
                  <c:v>41838</c:v>
                </c:pt>
              </c:numCache>
            </c:numRef>
          </c:val>
          <c:extLst xmlns:c16r2="http://schemas.microsoft.com/office/drawing/2015/06/chart">
            <c:ext xmlns:c16="http://schemas.microsoft.com/office/drawing/2014/chart" uri="{C3380CC4-5D6E-409C-BE32-E72D297353CC}">
              <c16:uniqueId val="{00000000-0E1F-45EA-AD8A-AAC54E984F3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1860</c:v>
                </c:pt>
                <c:pt idx="5">
                  <c:v>1732</c:v>
                </c:pt>
                <c:pt idx="8">
                  <c:v>1795</c:v>
                </c:pt>
                <c:pt idx="11">
                  <c:v>1724</c:v>
                </c:pt>
                <c:pt idx="14">
                  <c:v>1586</c:v>
                </c:pt>
              </c:numCache>
            </c:numRef>
          </c:val>
          <c:extLst xmlns:c16r2="http://schemas.microsoft.com/office/drawing/2015/06/chart">
            <c:ext xmlns:c16="http://schemas.microsoft.com/office/drawing/2014/chart" uri="{C3380CC4-5D6E-409C-BE32-E72D297353CC}">
              <c16:uniqueId val="{00000001-0E1F-45EA-AD8A-AAC54E984F3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16663</c:v>
                </c:pt>
                <c:pt idx="5">
                  <c:v>18696</c:v>
                </c:pt>
                <c:pt idx="8">
                  <c:v>19234</c:v>
                </c:pt>
                <c:pt idx="11">
                  <c:v>20197</c:v>
                </c:pt>
                <c:pt idx="14">
                  <c:v>20929</c:v>
                </c:pt>
              </c:numCache>
            </c:numRef>
          </c:val>
          <c:extLst xmlns:c16r2="http://schemas.microsoft.com/office/drawing/2015/06/chart">
            <c:ext xmlns:c16="http://schemas.microsoft.com/office/drawing/2014/chart" uri="{C3380CC4-5D6E-409C-BE32-E72D297353CC}">
              <c16:uniqueId val="{00000002-0E1F-45EA-AD8A-AAC54E984F3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E1F-45EA-AD8A-AAC54E984F3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E1F-45EA-AD8A-AAC54E984F3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243</c:v>
                </c:pt>
                <c:pt idx="3">
                  <c:v>229</c:v>
                </c:pt>
                <c:pt idx="6">
                  <c:v>235</c:v>
                </c:pt>
                <c:pt idx="9">
                  <c:v>245</c:v>
                </c:pt>
                <c:pt idx="12">
                  <c:v>520</c:v>
                </c:pt>
              </c:numCache>
            </c:numRef>
          </c:val>
          <c:extLst xmlns:c16r2="http://schemas.microsoft.com/office/drawing/2015/06/chart">
            <c:ext xmlns:c16="http://schemas.microsoft.com/office/drawing/2014/chart" uri="{C3380CC4-5D6E-409C-BE32-E72D297353CC}">
              <c16:uniqueId val="{00000005-0E1F-45EA-AD8A-AAC54E984F3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8099</c:v>
                </c:pt>
                <c:pt idx="3">
                  <c:v>7411</c:v>
                </c:pt>
                <c:pt idx="6">
                  <c:v>6743</c:v>
                </c:pt>
                <c:pt idx="9">
                  <c:v>6622</c:v>
                </c:pt>
                <c:pt idx="12">
                  <c:v>6512</c:v>
                </c:pt>
              </c:numCache>
            </c:numRef>
          </c:val>
          <c:extLst xmlns:c16r2="http://schemas.microsoft.com/office/drawing/2015/06/chart">
            <c:ext xmlns:c16="http://schemas.microsoft.com/office/drawing/2014/chart" uri="{C3380CC4-5D6E-409C-BE32-E72D297353CC}">
              <c16:uniqueId val="{00000006-0E1F-45EA-AD8A-AAC54E984F3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3492</c:v>
                </c:pt>
                <c:pt idx="3">
                  <c:v>3338</c:v>
                </c:pt>
                <c:pt idx="6">
                  <c:v>3179</c:v>
                </c:pt>
                <c:pt idx="9">
                  <c:v>2727</c:v>
                </c:pt>
                <c:pt idx="12">
                  <c:v>2905</c:v>
                </c:pt>
              </c:numCache>
            </c:numRef>
          </c:val>
          <c:extLst xmlns:c16r2="http://schemas.microsoft.com/office/drawing/2015/06/chart">
            <c:ext xmlns:c16="http://schemas.microsoft.com/office/drawing/2014/chart" uri="{C3380CC4-5D6E-409C-BE32-E72D297353CC}">
              <c16:uniqueId val="{00000007-0E1F-45EA-AD8A-AAC54E984F3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6042</c:v>
                </c:pt>
                <c:pt idx="3">
                  <c:v>5697</c:v>
                </c:pt>
                <c:pt idx="6">
                  <c:v>5727</c:v>
                </c:pt>
                <c:pt idx="9">
                  <c:v>5645</c:v>
                </c:pt>
                <c:pt idx="12">
                  <c:v>5769</c:v>
                </c:pt>
              </c:numCache>
            </c:numRef>
          </c:val>
          <c:extLst xmlns:c16r2="http://schemas.microsoft.com/office/drawing/2015/06/chart">
            <c:ext xmlns:c16="http://schemas.microsoft.com/office/drawing/2014/chart" uri="{C3380CC4-5D6E-409C-BE32-E72D297353CC}">
              <c16:uniqueId val="{00000008-0E1F-45EA-AD8A-AAC54E984F3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5</c:v>
                </c:pt>
                <c:pt idx="3">
                  <c:v>0</c:v>
                </c:pt>
                <c:pt idx="6">
                  <c:v>0</c:v>
                </c:pt>
                <c:pt idx="9">
                  <c:v>1</c:v>
                </c:pt>
                <c:pt idx="12">
                  <c:v>4</c:v>
                </c:pt>
              </c:numCache>
            </c:numRef>
          </c:val>
          <c:extLst xmlns:c16r2="http://schemas.microsoft.com/office/drawing/2015/06/chart">
            <c:ext xmlns:c16="http://schemas.microsoft.com/office/drawing/2014/chart" uri="{C3380CC4-5D6E-409C-BE32-E72D297353CC}">
              <c16:uniqueId val="{00000009-0E1F-45EA-AD8A-AAC54E984F3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51316</c:v>
                </c:pt>
                <c:pt idx="3">
                  <c:v>51999</c:v>
                </c:pt>
                <c:pt idx="6">
                  <c:v>52811</c:v>
                </c:pt>
                <c:pt idx="9">
                  <c:v>51767</c:v>
                </c:pt>
                <c:pt idx="12">
                  <c:v>49696</c:v>
                </c:pt>
              </c:numCache>
            </c:numRef>
          </c:val>
          <c:extLst xmlns:c16r2="http://schemas.microsoft.com/office/drawing/2015/06/chart">
            <c:ext xmlns:c16="http://schemas.microsoft.com/office/drawing/2014/chart" uri="{C3380CC4-5D6E-409C-BE32-E72D297353CC}">
              <c16:uniqueId val="{0000000A-0E1F-45EA-AD8A-AAC54E984F3F}"/>
            </c:ext>
          </c:extLst>
        </c:ser>
        <c:dLbls>
          <c:showLegendKey val="0"/>
          <c:showVal val="0"/>
          <c:showCatName val="0"/>
          <c:showSerName val="0"/>
          <c:showPercent val="0"/>
          <c:showBubbleSize val="0"/>
        </c:dLbls>
        <c:gapWidth val="100"/>
        <c:overlap val="100"/>
        <c:axId val="144966784"/>
        <c:axId val="14496870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8026</c:v>
                </c:pt>
                <c:pt idx="2">
                  <c:v>#N/A</c:v>
                </c:pt>
                <c:pt idx="3">
                  <c:v>#N/A</c:v>
                </c:pt>
                <c:pt idx="4">
                  <c:v>5133</c:v>
                </c:pt>
                <c:pt idx="5">
                  <c:v>#N/A</c:v>
                </c:pt>
                <c:pt idx="6">
                  <c:v>#N/A</c:v>
                </c:pt>
                <c:pt idx="7">
                  <c:v>4018</c:v>
                </c:pt>
                <c:pt idx="8">
                  <c:v>#N/A</c:v>
                </c:pt>
                <c:pt idx="9">
                  <c:v>#N/A</c:v>
                </c:pt>
                <c:pt idx="10">
                  <c:v>1952</c:v>
                </c:pt>
                <c:pt idx="11">
                  <c:v>#N/A</c:v>
                </c:pt>
                <c:pt idx="12">
                  <c:v>#N/A</c:v>
                </c:pt>
                <c:pt idx="13">
                  <c:v>1054</c:v>
                </c:pt>
                <c:pt idx="14">
                  <c:v>#N/A</c:v>
                </c:pt>
              </c:numCache>
            </c:numRef>
          </c:val>
          <c:smooth val="0"/>
          <c:extLst xmlns:c16r2="http://schemas.microsoft.com/office/drawing/2015/06/chart">
            <c:ext xmlns:c16="http://schemas.microsoft.com/office/drawing/2014/chart" uri="{C3380CC4-5D6E-409C-BE32-E72D297353CC}">
              <c16:uniqueId val="{0000000B-0E1F-45EA-AD8A-AAC54E984F3F}"/>
            </c:ext>
          </c:extLst>
        </c:ser>
        <c:dLbls>
          <c:showLegendKey val="0"/>
          <c:showVal val="0"/>
          <c:showCatName val="0"/>
          <c:showSerName val="0"/>
          <c:showPercent val="0"/>
          <c:showBubbleSize val="0"/>
        </c:dLbls>
        <c:marker val="1"/>
        <c:smooth val="0"/>
        <c:axId val="144966784"/>
        <c:axId val="144968704"/>
      </c:lineChart>
      <c:catAx>
        <c:axId val="14496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968704"/>
        <c:crosses val="autoZero"/>
        <c:auto val="1"/>
        <c:lblAlgn val="ctr"/>
        <c:lblOffset val="100"/>
        <c:tickLblSkip val="1"/>
        <c:tickMarkSkip val="1"/>
        <c:noMultiLvlLbl val="0"/>
      </c:catAx>
      <c:valAx>
        <c:axId val="14496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96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3563</c:v>
                </c:pt>
                <c:pt idx="1">
                  <c:v>3563</c:v>
                </c:pt>
                <c:pt idx="2">
                  <c:v>3564</c:v>
                </c:pt>
              </c:numCache>
            </c:numRef>
          </c:val>
          <c:extLst xmlns:c16r2="http://schemas.microsoft.com/office/drawing/2015/06/chart">
            <c:ext xmlns:c16="http://schemas.microsoft.com/office/drawing/2014/chart" uri="{C3380CC4-5D6E-409C-BE32-E72D297353CC}">
              <c16:uniqueId val="{00000000-D16A-4E24-91ED-BE689D170F9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8384</c:v>
                </c:pt>
                <c:pt idx="1">
                  <c:v>9005</c:v>
                </c:pt>
                <c:pt idx="2">
                  <c:v>9315</c:v>
                </c:pt>
              </c:numCache>
            </c:numRef>
          </c:val>
          <c:extLst xmlns:c16r2="http://schemas.microsoft.com/office/drawing/2015/06/chart">
            <c:ext xmlns:c16="http://schemas.microsoft.com/office/drawing/2014/chart" uri="{C3380CC4-5D6E-409C-BE32-E72D297353CC}">
              <c16:uniqueId val="{00000001-D16A-4E24-91ED-BE689D170F9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8930</c:v>
                </c:pt>
                <c:pt idx="1">
                  <c:v>9320</c:v>
                </c:pt>
                <c:pt idx="2">
                  <c:v>10039</c:v>
                </c:pt>
              </c:numCache>
            </c:numRef>
          </c:val>
          <c:extLst xmlns:c16r2="http://schemas.microsoft.com/office/drawing/2015/06/chart">
            <c:ext xmlns:c16="http://schemas.microsoft.com/office/drawing/2014/chart" uri="{C3380CC4-5D6E-409C-BE32-E72D297353CC}">
              <c16:uniqueId val="{00000002-D16A-4E24-91ED-BE689D170F94}"/>
            </c:ext>
          </c:extLst>
        </c:ser>
        <c:dLbls>
          <c:showLegendKey val="0"/>
          <c:showVal val="0"/>
          <c:showCatName val="0"/>
          <c:showSerName val="0"/>
          <c:showPercent val="0"/>
          <c:showBubbleSize val="0"/>
        </c:dLbls>
        <c:gapWidth val="120"/>
        <c:overlap val="100"/>
        <c:axId val="177403776"/>
        <c:axId val="177419008"/>
      </c:barChart>
      <c:catAx>
        <c:axId val="1774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7419008"/>
        <c:crosses val="autoZero"/>
        <c:auto val="1"/>
        <c:lblAlgn val="ctr"/>
        <c:lblOffset val="100"/>
        <c:tickLblSkip val="1"/>
        <c:tickMarkSkip val="1"/>
        <c:noMultiLvlLbl val="0"/>
      </c:catAx>
      <c:valAx>
        <c:axId val="177419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740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{108D14B2-3C19-423F-833E-9FD7A917D9AA}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07A-44D2-8171-A6E88326526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{28C746CD-E50B-4700-BD89-E13EE4E18699}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7A-44D2-8171-A6E88326526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{7EE89559-0568-470C-9468-5EFCA41CD9E4}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7A-44D2-8171-A6E88326526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{4F54ADC6-2A69-49BC-A2ED-489D49737212}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7A-44D2-8171-A6E88326526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{51BE2C10-75C1-4DCD-B6C8-4E280C2FE2C3}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7A-44D2-8171-A6E88326526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{6AB7937C-CB67-42F5-9238-090919C0BBEA}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07A-44D2-8171-A6E88326526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{45EA2D6A-993D-43F5-A2D1-04CEA4C73615}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07A-44D2-8171-A6E88326526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{3B3B38FA-F53A-437F-9064-E4B45A45839F}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07A-44D2-8171-A6E88326526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{89AD1276-6090-47F0-84F9-4B9E976A1AA8}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07A-44D2-8171-A6E8832652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55.6</c:v>
                </c:pt>
                <c:pt idx="24">
                  <c:v>56.7</c:v>
                </c:pt>
                <c:pt idx="32">
                  <c:v>58.2</c:v>
                </c:pt>
              </c:numCache>
            </c:numRef>
          </c:xVal>
          <c:yVal>
            <c:numRef>
              <c:f>公会計指標分析・財政指標組合せ分析表!$BP$51:$DC$51</c:f>
              <c:numCache>
                <c:formatCode>#,##0.0;"▲ "#,##0.0</c:formatCode>
                <c:ptCount val="40"/>
                <c:pt idx="16">
                  <c:v>20.100000000000001</c:v>
                </c:pt>
                <c:pt idx="24">
                  <c:v>9.9</c:v>
                </c:pt>
                <c:pt idx="32">
                  <c:v>5.5</c:v>
                </c:pt>
              </c:numCache>
            </c:numRef>
          </c:yVal>
          <c:smooth val="0"/>
          <c:extLst xmlns:c16r2="http://schemas.microsoft.com/office/drawing/2015/06/chart">
            <c:ext xmlns:c16="http://schemas.microsoft.com/office/drawing/2014/chart" uri="{C3380CC4-5D6E-409C-BE32-E72D297353CC}">
              <c16:uniqueId val="{00000009-D07A-44D2-8171-A6E8832652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{8D69DDFD-24BB-4B4C-B809-10AE63499C5C}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07A-44D2-8171-A6E88326526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{E4A32638-7A50-48FC-9777-793140BC925F}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7A-44D2-8171-A6E88326526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{110E4EDD-A027-4918-BC75-9FA7D7A6F76F}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7A-44D2-8171-A6E88326526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{156499E7-3D59-423F-8623-8BAD25155912}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7A-44D2-8171-A6E88326526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{BF61CD9F-1F03-4B80-9572-02849234D860}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7A-44D2-8171-A6E88326526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{EC4D575D-D9A2-4CC6-836E-F30167AD7483}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07A-44D2-8171-A6E88326526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{686B90C2-C273-4DFE-B64E-5C4797434FDB}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07A-44D2-8171-A6E88326526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{6F59C686-A533-40A1-A1B2-501BCAACC3CB}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07A-44D2-8171-A6E88326526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{2095C092-6B34-4E2A-ACE9-5CFF2C6941F3}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07A-44D2-8171-A6E8832652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D07A-44D2-8171-A6E883265262}"/>
            </c:ext>
          </c:extLst>
        </c:ser>
        <c:dLbls>
          <c:showLegendKey val="0"/>
          <c:showVal val="1"/>
          <c:showCatName val="0"/>
          <c:showSerName val="0"/>
          <c:showPercent val="0"/>
          <c:showBubbleSize val="0"/>
        </c:dLbls>
        <c:axId val="201319552"/>
        <c:axId val="201321472"/>
      </c:scatterChart>
      <c:valAx>
        <c:axId val="201319552"/>
        <c:scaling>
          <c:orientation val="minMax"/>
          <c:max val="58.5"/>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321472"/>
        <c:crosses val="autoZero"/>
        <c:crossBetween val="midCat"/>
      </c:valAx>
      <c:valAx>
        <c:axId val="201321472"/>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319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{21FCD880-F67B-462F-84A7-ED5D08501B38}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F8B-4573-9D2D-BBBC22781FD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{23E83CB3-3D8F-4311-8119-A0314BCCB02D}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8B-4573-9D2D-BBBC22781FD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{69C330DD-2752-4A2D-892C-F77C52B2F8C0}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8B-4573-9D2D-BBBC22781FD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{090E9170-2A19-4D3C-A940-ABA5C7357EB1}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8B-4573-9D2D-BBBC22781FD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{902D2AEE-CDA2-4DEC-AAE0-FFF526175385}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8B-4573-9D2D-BBBC22781FD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{C4B95AC4-E21E-474C-9FA1-7BBC98DBD327}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F8B-4573-9D2D-BBBC22781FD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{9FB676D2-8502-4C49-A9D4-7DA66F795685}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F8B-4573-9D2D-BBBC22781FD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{9109CDBB-A641-4472-98E3-9DC436E60281}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F8B-4573-9D2D-BBBC22781FD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{CAA169D1-1680-42DC-95F3-92AB929113B4}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F8B-4573-9D2D-BBBC22781F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10.6</c:v>
                </c:pt>
                <c:pt idx="16">
                  <c:v>9.1999999999999993</c:v>
                </c:pt>
                <c:pt idx="24">
                  <c:v>8.1999999999999993</c:v>
                </c:pt>
                <c:pt idx="32">
                  <c:v>7.9</c:v>
                </c:pt>
              </c:numCache>
            </c:numRef>
          </c:xVal>
          <c:yVal>
            <c:numRef>
              <c:f>公会計指標分析・財政指標組合せ分析表!$BP$73:$DC$73</c:f>
              <c:numCache>
                <c:formatCode>#,##0.0;"▲ "#,##0.0</c:formatCode>
                <c:ptCount val="40"/>
                <c:pt idx="0">
                  <c:v>39.700000000000003</c:v>
                </c:pt>
                <c:pt idx="8">
                  <c:v>25.8</c:v>
                </c:pt>
                <c:pt idx="16">
                  <c:v>20.100000000000001</c:v>
                </c:pt>
                <c:pt idx="24">
                  <c:v>9.9</c:v>
                </c:pt>
                <c:pt idx="32">
                  <c:v>5.5</c:v>
                </c:pt>
              </c:numCache>
            </c:numRef>
          </c:yVal>
          <c:smooth val="0"/>
          <c:extLst xmlns:c16r2="http://schemas.microsoft.com/office/drawing/2015/06/chart">
            <c:ext xmlns:c16="http://schemas.microsoft.com/office/drawing/2014/chart" uri="{C3380CC4-5D6E-409C-BE32-E72D297353CC}">
              <c16:uniqueId val="{00000009-6F8B-4573-9D2D-BBBC22781F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{368216AC-C3F5-46E7-8837-A560809EA6EF}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F8B-4573-9D2D-BBBC22781F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{4DC934C3-F35B-4929-BB2B-C27E8B41D100}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8B-4573-9D2D-BBBC22781FD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{6873F437-827D-4794-840F-04BFEE0F86C4}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8B-4573-9D2D-BBBC22781FD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{EC6C55EF-D927-4A97-BB1F-D786CB11CDA4}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8B-4573-9D2D-BBBC22781FD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{017D14C1-FAC1-4454-8113-EF75D55B8480}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8B-4573-9D2D-BBBC22781FD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{2573888F-9C4A-43BA-B80E-12251D115251}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F8B-4573-9D2D-BBBC22781FD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{18721D8A-F154-427B-9C0A-37470C8C3082}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F8B-4573-9D2D-BBBC22781FD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{F6E94392-CD2C-423B-BF6A-232341AA4050}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F8B-4573-9D2D-BBBC22781FD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{115E3659-199B-4A41-B7CA-157B4D64AB0D}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F8B-4573-9D2D-BBBC22781F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6F8B-4573-9D2D-BBBC22781FD2}"/>
            </c:ext>
          </c:extLst>
        </c:ser>
        <c:dLbls>
          <c:showLegendKey val="0"/>
          <c:showVal val="1"/>
          <c:showCatName val="0"/>
          <c:showSerName val="0"/>
          <c:showPercent val="0"/>
          <c:showBubbleSize val="0"/>
        </c:dLbls>
        <c:axId val="207295232"/>
        <c:axId val="207297152"/>
      </c:scatterChart>
      <c:valAx>
        <c:axId val="207295232"/>
        <c:scaling>
          <c:orientation val="minMax"/>
          <c:max val="11.7"/>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297152"/>
        <c:crosses val="autoZero"/>
        <c:crossBetween val="midCat"/>
      </c:valAx>
      <c:valAx>
        <c:axId val="207297152"/>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295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元利償還金は、過疎対策事業債</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及び厚生福祉施設整備事業債</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等に係る定期償還額の減小などから減少傾向にあり、公営企業債の元利償還に対する繰入金は、簡易水道事業の元利償還金の減少</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はあるものの、下水道事業に係る分流式下水道等に要する経費に対する繰入金の増加により微増となっている</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組合等が起こした地方債の元利償還金に対する負担金等は、田辺市周辺衛生施設組合の起債が平成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年度に償還終了したことなどから減少となっているものの、平成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年度は紀南病院組合の看護学校整備</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事業</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に係る元利償還が開始したことから増加している。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算入公債費等は、事業費補正により基準財政需要額に算入された公債費で</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道路橋りょう費</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の減少はあるものの、臨時財政対策債、東日本大震災全国緊急防災施策等債、合併特例債等の償還金の増加に伴い増加となっている。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このため、実質公債費比率は単年度比では</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0.5</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8.3</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％、３ヶ年平均では</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7.9</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今後においても、地方債の発行については、交付税措置のある有利な起債を活用し、計画的な発行に努める。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effectLst/>
              <a:latin typeface="+mn-lt"/>
              <a:ea typeface="+mn-ea"/>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一般会計等に係る地方債の現在高は、平成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年度は定期償還により、全体では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2,071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公営企業債等繰入見込額は、農業集落排水事業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での減少はあるものの、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簡易水道事業で施設整備に伴う新規借り入れにより増加</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や下水道</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事業</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において、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分流式下水道等に要する経費に対する繰入金の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増により増加となっている。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組合等負担等見込額は、公立紀南病院組合において看護学校整備事業や医療機器整備事業に伴う新規借入により起債残高が増加した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将来負担は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充当可能基金は、平成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年度に減債基金、庁舎整備基金への積立の実施などにより前年度と比べて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732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20,929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基準財政需要額算入見込額は、平成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年度は公立紀南病院組合において看護学校整備事業や医療機器整備事業に伴う新規借入により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保健衛生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費の増加</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あるものの、過疎債の償還などによる公債費の減少などに伴い減少となっており、今後も元利償還金の減少に伴い、減少傾向になると思われる。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和歌山県田辺市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年度末における基金残高については、前年度末と比べ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百万円の増加となっている。これは、観光振興基金で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百万円の減少はあるものの、庁舎整備基金へ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また、熊野古道の森を守り育む未来基金を造成したこと及び寄付に伴い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により増加したもの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今後についても、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最も確実かつ有利な方法により基金の管理を行い、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基金残高の確保に努める。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各基金の設置目的に沿った事業に要する経費へ充てることができる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年度末における基金残高については、前年度末と比べ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百万円の増加となっている。これは、庁舎整備基金へ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により増加したもので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今後についても、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最も確実かつ有利な方法により基金の管理を行い、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年度末における基金残高については、前年度末と比べ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基金運用益を積み立てたことに伴い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増加したもので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最も確実かつ有利な方法により基金の管理を行い、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決算状況を踏まえて、可能な範囲で積み立てを行うか、また、取崩しを行うかを見極め、基金残高の確保に努める。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年度末における基金残高については、前年度末と比べ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の増加となっている。これは、普通交付税の合併算定替えによる段階的な縮減及び適用終了後における地方債償還財源の不足を補うため、決算状況を踏まえて可能な範囲で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積み立てたことに伴い増加したもので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今後についても、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最も確実かつ有利な方法により基金の管理を行い、</a:t>
          </a:r>
          <a:r>
            <a:rPr kumimoji="1" lang="ja-JP" altLang="en-US" sz="1300">
              <a:solidFill>
                <a:schemeClr val="dk1"/>
              </a:solidFill>
              <a:effectLst/>
              <a:latin typeface="+mn-lt"/>
              <a:ea typeface="+mn-ea"/>
              <a:cs typeface="+mn-cs"/>
            </a:rPr>
            <a:t>決算状況を踏まえて、可能な範囲で積み立てを行うか、また、取崩しを行うかを見極め、基金残高の確保に努める。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792F949-74B9-46C7-9498-66617F4F8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2EA8A3F-F089-45D9-85F0-68D59ED47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FC233F32-1995-4ACF-8F2B-3A29BF3F0E57}"/>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C0CF3D15-BDCA-426D-ADA5-CEBC020F2238}"/>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A7A8661A-1C06-4B23-BFF5-0BE86BE3A94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779BD837-AF32-459B-B12B-3802A21009EE}"/>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FB12DEF0-42A2-4B81-AAAF-6DAEC697471E}"/>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D86011C9-7247-488B-9DFA-6DE172C8EB01}"/>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B2119F1-BE9C-4541-8332-20316B8A116A}"/>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52B88919-C06E-4392-8B7B-93D37D0FA92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E9676ABB-9280-4874-BD5E-53EF7C8EBCB4}"/>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DFA0C66E-777C-4B75-ACE6-A17C14507942}"/>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75,414
75,161
1,026.91
42,398,939
41,054,092
1,218,018
23,531,849
49,696,482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4C2745D1-F59A-413D-BD13-E52A771B241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F82A12A5-79DB-433D-A829-5D5C6C75521A}"/>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C08610A7-9690-4688-A04F-8AE297554833}"/>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6069CD00-D58D-474E-AB29-BF5BF171145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3282C857-BF74-4D90-A480-898C9B909C3C}"/>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EC25E065-0038-4E38-819F-F4285B65877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89DE92F5-182A-4ADB-92CC-BC1BC22B3CB6}"/>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7B2C6382-FB02-41BC-AB42-A27664FA91C4}"/>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EB7DB8CB-3F65-43B0-AD48-9FBE36842B39}"/>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896FAF0F-B68E-4CF3-90C1-C1AD27D0FB9D}"/>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20EBAF31-BC7B-4514-9C21-71EF00390B5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241F191C-0400-435E-9165-6E0CFCD5472C}"/>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B0D1EF17-4D19-44A6-81A4-68BF98A6D22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63730D71-B7C7-455B-B412-003612E93A84}"/>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A65C329F-0BF8-4A5E-A2E5-7224A4836E28}"/>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BCB5C87C-5281-44AE-A5FC-C2D33588026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E61463FA-C4EB-4BE5-99B5-C6C269EBAF07}"/>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C1665030-BF1B-4E18-873D-3B590CFBEA75}"/>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0DB39F98-4991-4A77-8B3F-236B222A0418}"/>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A5ED99A0-FC30-459D-87D8-0F622B2CD898}"/>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8D39AB6E-96CB-45E4-B1C6-8B06F3E7EF96}"/>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751C0C00-5433-4788-82D5-69C35A66D0F7}"/>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E91543E2-93CC-436F-8A2A-EB37150EF5FB}"/>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70F0CE14-BEBA-4097-A39C-E91B752EE51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EC8AB3FB-9AB4-4474-A862-C1061C5B448C}"/>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BEF5F0EB-0B97-43AA-BE00-C852377A8A47}"/>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FD2B686C-70CA-4610-80AB-D68E0AE12C9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D5D1FC1D-35AC-4186-901F-FBD3E1DA7E8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80540A28-617B-4BB1-B93E-B40E09A73677}"/>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DA71BDCA-2821-4F1D-826D-090018979A7F}"/>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207727C7-38B2-4356-A18C-86F0C8C04243}"/>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FD836870-EC88-44E9-BE82-0DA1DEAE07AC}"/>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6EF00491-B966-4D35-AB0D-79BA93B6A651}"/>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44DC41CA-F5EE-4353-9256-B5FEF101E5ED}"/>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有形固定資産減価償却率は類似団体と同水準にあるが、全国平均、和歌山県平均との比較では低い水準となっている。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今後も有形固定資産減価償却率については、上昇傾向が続くことが見込まれるため、老朽化した施設の集約化や除却、更新等について検討を行う必要がある。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68E040C9-1EC4-485A-9A59-F3FEEBE9F97D}"/>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7401B898-6E48-4708-A376-10CD6FA4E58D}"/>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3377DA5F-1C63-46C8-B0FB-799502713483}"/>
            </a:ext>
          </a:extLst>
        </xdr:cNvPr>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xmlns="" id="{52365939-962C-4975-A736-CE0275BE2419}"/>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xmlns="" id="{7A1C91CD-BEF9-43CE-A47E-9DAA948FD11F}"/>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xmlns="" id="{CDA7A7C8-CBFF-4E65-AB39-64B4C652C1CA}"/>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xmlns="" id="{A8FA823C-1A9C-4184-9CCC-C866B69FF53E}"/>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xmlns="" id="{0700BBF7-872B-4D5D-A0F7-458DDC30526A}"/>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xmlns="" id="{E9477005-019E-431E-ACE0-4EAEE971815D}"/>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xmlns="" id="{C1D92C2F-F850-435F-BC90-CC950952293D}"/>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xmlns="" id="{570CA15D-9471-4631-AC10-30B60F17B546}"/>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xmlns="" id="{8A91B2D9-E8FA-4CB7-94F7-91D95D047E75}"/>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xmlns="" id="{716CEF7D-2E9E-4894-8B03-368B232D000B}"/>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xmlns="" id="{B33CDFC4-1AB1-4DB0-8163-704659DB9259}"/>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a:extLst>
            <a:ext uri="{FF2B5EF4-FFF2-40B4-BE49-F238E27FC236}">
              <a16:creationId xmlns:a16="http://schemas.microsoft.com/office/drawing/2014/main" xmlns="" id="{E4C54888-1954-419B-83A0-A8099C4CEE96}"/>
            </a:ext>
          </a:extLst>
        </xdr:cNvPr>
        <xdr:cNvCxnSpPr/>
      </xdr:nvCxnSpPr>
      <xdr:spPr>
        <a:xfrm flipV="1">
          <a:off x="4206240" y="5221097"/>
          <a:ext cx="1270" cy="117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a:extLst>
            <a:ext uri="{FF2B5EF4-FFF2-40B4-BE49-F238E27FC236}">
              <a16:creationId xmlns:a16="http://schemas.microsoft.com/office/drawing/2014/main" xmlns="" id="{CF9B9120-86A5-46AC-9ABD-ECA08F5798BE}"/>
            </a:ext>
          </a:extLst>
        </xdr:cNvPr>
        <xdr:cNvSpPr txBox="1"/>
      </xdr:nvSpPr>
      <xdr:spPr>
        <a:xfrm>
          <a:off x="4258945"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a:extLst>
            <a:ext uri="{FF2B5EF4-FFF2-40B4-BE49-F238E27FC236}">
              <a16:creationId xmlns:a16="http://schemas.microsoft.com/office/drawing/2014/main" xmlns="" id="{B636B546-7D00-4354-ADBC-D6EB9203D86C}"/>
            </a:ext>
          </a:extLst>
        </xdr:cNvPr>
        <xdr:cNvCxnSpPr/>
      </xdr:nvCxnSpPr>
      <xdr:spPr>
        <a:xfrm>
          <a:off x="4119245" y="639699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a:extLst>
            <a:ext uri="{FF2B5EF4-FFF2-40B4-BE49-F238E27FC236}">
              <a16:creationId xmlns:a16="http://schemas.microsoft.com/office/drawing/2014/main" xmlns="" id="{2360F69D-A660-4623-8121-5BA52C88EC60}"/>
            </a:ext>
          </a:extLst>
        </xdr:cNvPr>
        <xdr:cNvSpPr txBox="1"/>
      </xdr:nvSpPr>
      <xdr:spPr>
        <a:xfrm>
          <a:off x="4258945" y="5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a:extLst>
            <a:ext uri="{FF2B5EF4-FFF2-40B4-BE49-F238E27FC236}">
              <a16:creationId xmlns:a16="http://schemas.microsoft.com/office/drawing/2014/main" xmlns="" id="{AFF6AA3C-886A-4EB8-AE1E-3DC3FA037B7A}"/>
            </a:ext>
          </a:extLst>
        </xdr:cNvPr>
        <xdr:cNvCxnSpPr/>
      </xdr:nvCxnSpPr>
      <xdr:spPr>
        <a:xfrm>
          <a:off x="4119245" y="52210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a:extLst>
            <a:ext uri="{FF2B5EF4-FFF2-40B4-BE49-F238E27FC236}">
              <a16:creationId xmlns:a16="http://schemas.microsoft.com/office/drawing/2014/main" xmlns="" id="{C0DA8875-72EC-443F-BB3F-D5EFD8372ED0}"/>
            </a:ext>
          </a:extLst>
        </xdr:cNvPr>
        <xdr:cNvSpPr txBox="1"/>
      </xdr:nvSpPr>
      <xdr:spPr>
        <a:xfrm>
          <a:off x="4258945" y="56684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a:extLst>
            <a:ext uri="{FF2B5EF4-FFF2-40B4-BE49-F238E27FC236}">
              <a16:creationId xmlns:a16="http://schemas.microsoft.com/office/drawing/2014/main" xmlns="" id="{22DCF3B3-C3C6-47ED-B15A-D471D1C8429F}"/>
            </a:ext>
          </a:extLst>
        </xdr:cNvPr>
        <xdr:cNvSpPr/>
      </xdr:nvSpPr>
      <xdr:spPr>
        <a:xfrm>
          <a:off x="4157345" y="5689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a:extLst>
            <a:ext uri="{FF2B5EF4-FFF2-40B4-BE49-F238E27FC236}">
              <a16:creationId xmlns:a16="http://schemas.microsoft.com/office/drawing/2014/main" xmlns="" id="{D90C93BF-ACDD-452D-A7EC-20305BFB11FD}"/>
            </a:ext>
          </a:extLst>
        </xdr:cNvPr>
        <xdr:cNvSpPr/>
      </xdr:nvSpPr>
      <xdr:spPr>
        <a:xfrm>
          <a:off x="3537585" y="5702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a:extLst>
            <a:ext uri="{FF2B5EF4-FFF2-40B4-BE49-F238E27FC236}">
              <a16:creationId xmlns:a16="http://schemas.microsoft.com/office/drawing/2014/main" xmlns="" id="{49C2610A-9135-4370-91F2-1E2CAEE7CAFF}"/>
            </a:ext>
          </a:extLst>
        </xdr:cNvPr>
        <xdr:cNvSpPr/>
      </xdr:nvSpPr>
      <xdr:spPr>
        <a:xfrm>
          <a:off x="2867025" y="57374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xmlns="" id="{F755AF51-0C6D-4CD4-84CC-0E79418B5608}"/>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xmlns="" id="{4548120F-9871-4D6E-8571-2905944B3C26}"/>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0B0D9F43-85D9-45BA-8F86-BA992C42E2E9}"/>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69A43C1C-641B-4A5D-9C23-AFE8EB60097C}"/>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3F8A673D-1FE9-4954-B998-6CDA94FDDB28}"/>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61087</xdr:rowOff>
    </xdr:from>
    <xdr:to>
      <xdr:col>23</xdr:col>
      <xdr:colOff>136525</xdr:colOff>
      <xdr:row>29</xdr:row>
      <xdr:rowOff>162687</xdr:rowOff>
    </xdr:to>
    <xdr:sp macro="" textlink="">
      <xdr:nvSpPr>
        <xdr:cNvPr id="76" name="楕円 75">
          <a:extLst>
            <a:ext uri="{FF2B5EF4-FFF2-40B4-BE49-F238E27FC236}">
              <a16:creationId xmlns:a16="http://schemas.microsoft.com/office/drawing/2014/main" xmlns="" id="{C481CFFA-8242-4DE8-92FD-C7F4B6AF8F14}"/>
            </a:ext>
          </a:extLst>
        </xdr:cNvPr>
        <xdr:cNvSpPr/>
      </xdr:nvSpPr>
      <xdr:spPr>
        <a:xfrm>
          <a:off x="4157345" y="56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83964</xdr:rowOff>
    </xdr:from>
    <xdr:ext cx="405111" cy="259045"/>
    <xdr:sp macro="" textlink="">
      <xdr:nvSpPr>
        <xdr:cNvPr id="77" name="有形固定資産減価償却率該当値テキスト">
          <a:extLst>
            <a:ext uri="{FF2B5EF4-FFF2-40B4-BE49-F238E27FC236}">
              <a16:creationId xmlns:a16="http://schemas.microsoft.com/office/drawing/2014/main" xmlns="" id="{E56DAA14-840E-4246-B892-340C743C07C7}"/>
            </a:ext>
          </a:extLst>
        </xdr:cNvPr>
        <xdr:cNvSpPr txBox="1"/>
      </xdr:nvSpPr>
      <xdr:spPr>
        <a:xfrm>
          <a:off x="4258945" y="553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93472</xdr:rowOff>
    </xdr:from>
    <xdr:to>
      <xdr:col>19</xdr:col>
      <xdr:colOff>187325</xdr:colOff>
      <xdr:row>30</xdr:row>
      <xdr:rowOff>23622</xdr:rowOff>
    </xdr:to>
    <xdr:sp macro="" textlink="">
      <xdr:nvSpPr>
        <xdr:cNvPr id="78" name="楕円 77">
          <a:extLst>
            <a:ext uri="{FF2B5EF4-FFF2-40B4-BE49-F238E27FC236}">
              <a16:creationId xmlns:a16="http://schemas.microsoft.com/office/drawing/2014/main" xmlns="" id="{DB56564C-3F13-4763-8DB2-484751FBFD49}"/>
            </a:ext>
          </a:extLst>
        </xdr:cNvPr>
        <xdr:cNvSpPr/>
      </xdr:nvSpPr>
      <xdr:spPr>
        <a:xfrm>
          <a:off x="3537585" y="57094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111887</xdr:rowOff>
    </xdr:from>
    <xdr:to>
      <xdr:col>23</xdr:col>
      <xdr:colOff>85725</xdr:colOff>
      <xdr:row>29</xdr:row>
      <xdr:rowOff>144272</xdr:rowOff>
    </xdr:to>
    <xdr:cxnSp macro="">
      <xdr:nvCxnSpPr>
        <xdr:cNvPr id="79" name="直線コネクタ 78">
          <a:extLst>
            <a:ext uri="{FF2B5EF4-FFF2-40B4-BE49-F238E27FC236}">
              <a16:creationId xmlns:a16="http://schemas.microsoft.com/office/drawing/2014/main" xmlns="" id="{F098B645-9FCB-43D8-B22E-5481FD2D5BE2}"/>
            </a:ext>
          </a:extLst>
        </xdr:cNvPr>
        <xdr:cNvCxnSpPr/>
      </xdr:nvCxnSpPr>
      <xdr:spPr>
        <a:xfrm flipV="1">
          <a:off x="3588385" y="5727827"/>
          <a:ext cx="619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117221</xdr:rowOff>
    </xdr:from>
    <xdr:to>
      <xdr:col>15</xdr:col>
      <xdr:colOff>187325</xdr:colOff>
      <xdr:row>30</xdr:row>
      <xdr:rowOff>47371</xdr:rowOff>
    </xdr:to>
    <xdr:sp macro="" textlink="">
      <xdr:nvSpPr>
        <xdr:cNvPr id="80" name="楕円 79">
          <a:extLst>
            <a:ext uri="{FF2B5EF4-FFF2-40B4-BE49-F238E27FC236}">
              <a16:creationId xmlns:a16="http://schemas.microsoft.com/office/drawing/2014/main" xmlns="" id="{189DC903-39E8-4BB8-B565-619CAF4AD30F}"/>
            </a:ext>
          </a:extLst>
        </xdr:cNvPr>
        <xdr:cNvSpPr/>
      </xdr:nvSpPr>
      <xdr:spPr>
        <a:xfrm>
          <a:off x="2867025" y="57331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144272</xdr:rowOff>
    </xdr:from>
    <xdr:to>
      <xdr:col>19</xdr:col>
      <xdr:colOff>136525</xdr:colOff>
      <xdr:row>29</xdr:row>
      <xdr:rowOff>168021</xdr:rowOff>
    </xdr:to>
    <xdr:cxnSp macro="">
      <xdr:nvCxnSpPr>
        <xdr:cNvPr id="81" name="直線コネクタ 80">
          <a:extLst>
            <a:ext uri="{FF2B5EF4-FFF2-40B4-BE49-F238E27FC236}">
              <a16:creationId xmlns:a16="http://schemas.microsoft.com/office/drawing/2014/main" xmlns="" id="{4C5B749D-9AB1-44C8-84AE-D12C9A28F874}"/>
            </a:ext>
          </a:extLst>
        </xdr:cNvPr>
        <xdr:cNvCxnSpPr/>
      </xdr:nvCxnSpPr>
      <xdr:spPr>
        <a:xfrm flipV="1">
          <a:off x="2917825" y="5760212"/>
          <a:ext cx="67056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2" name="n_1aveValue有形固定資産減価償却率">
          <a:extLst>
            <a:ext uri="{FF2B5EF4-FFF2-40B4-BE49-F238E27FC236}">
              <a16:creationId xmlns:a16="http://schemas.microsoft.com/office/drawing/2014/main" xmlns="" id="{DA933093-C36F-4DEC-B87F-2AE1B389F663}"/>
            </a:ext>
          </a:extLst>
        </xdr:cNvPr>
        <xdr:cNvSpPr txBox="1"/>
      </xdr:nvSpPr>
      <xdr:spPr>
        <a:xfrm>
          <a:off x="3395989" y="548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83" name="n_2aveValue有形固定資産減価償却率">
          <a:extLst>
            <a:ext uri="{FF2B5EF4-FFF2-40B4-BE49-F238E27FC236}">
              <a16:creationId xmlns:a16="http://schemas.microsoft.com/office/drawing/2014/main" xmlns="" id="{CF69E5A3-9376-4574-98CA-6293155DDD08}"/>
            </a:ext>
          </a:extLst>
        </xdr:cNvPr>
        <xdr:cNvSpPr txBox="1"/>
      </xdr:nvSpPr>
      <xdr:spPr>
        <a:xfrm>
          <a:off x="2738129" y="5826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14749</xdr:rowOff>
    </xdr:from>
    <xdr:ext cx="405111" cy="259045"/>
    <xdr:sp macro="" textlink="">
      <xdr:nvSpPr>
        <xdr:cNvPr id="84" name="n_1mainValue有形固定資産減価償却率">
          <a:extLst>
            <a:ext uri="{FF2B5EF4-FFF2-40B4-BE49-F238E27FC236}">
              <a16:creationId xmlns:a16="http://schemas.microsoft.com/office/drawing/2014/main" xmlns="" id="{2680901D-598D-4D4F-B26C-696FA53FAAE3}"/>
            </a:ext>
          </a:extLst>
        </xdr:cNvPr>
        <xdr:cNvSpPr txBox="1"/>
      </xdr:nvSpPr>
      <xdr:spPr>
        <a:xfrm>
          <a:off x="3395989" y="57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63898</xdr:rowOff>
    </xdr:from>
    <xdr:ext cx="405111" cy="259045"/>
    <xdr:sp macro="" textlink="">
      <xdr:nvSpPr>
        <xdr:cNvPr id="85" name="n_2mainValue有形固定資産減価償却率">
          <a:extLst>
            <a:ext uri="{FF2B5EF4-FFF2-40B4-BE49-F238E27FC236}">
              <a16:creationId xmlns:a16="http://schemas.microsoft.com/office/drawing/2014/main" xmlns="" id="{B584BC5C-C80D-4211-969F-9FE89EA279B1}"/>
            </a:ext>
          </a:extLst>
        </xdr:cNvPr>
        <xdr:cNvSpPr txBox="1"/>
      </xdr:nvSpPr>
      <xdr:spPr>
        <a:xfrm>
          <a:off x="2738129" y="551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xmlns="" id="{5C33C6C4-4B59-4CD3-9175-E42259E390B3}"/>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xmlns="" id="{D43BDAE3-9D6E-469A-881F-ADCB10D738DF}"/>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xmlns="" id="{DB0F498A-5C55-4661-B56A-CE41831F7F92}"/>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xmlns="" id="{83F15C7A-FB1A-4A45-AE7A-99303D5A65B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xmlns="" id="{4775D3A1-F2EB-4539-B916-612D35771678}"/>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xmlns="" id="{650797A8-E70F-47C6-A336-523AEF217C74}"/>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xmlns="" id="{6B1D8D9B-7CC1-4469-B4B2-6A2B198C689F}"/>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xmlns="" id="{F6B782AC-1144-4924-AE70-184F2D935E5A}"/>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xmlns="" id="{EF5D85D7-85FD-4300-8514-00FAEE8BD21C}"/>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xmlns="" id="{BC07896F-5940-455F-ACC9-C369C11278E2}"/>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xmlns="" id="{3C3B71B9-6935-4E54-823E-2D62163C0AA9}"/>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xmlns="" id="{4821C84A-CB42-4F38-88F7-AF28B1F51AC5}"/>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xmlns="" id="{BC9C8C9B-BA49-4CBB-BB85-DFF033F56302}"/>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債務償還可能年数は類似団体、全国平均、和歌山県平均より低い水準となっている。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経常的経費である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人件費や物件費等の業務支出</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は増加傾向ではあるものの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、一部事務組合の地方債現在高の減少や充当可能基金の増加等から低い水準となっている。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xmlns="" id="{A94DBADE-626B-495D-A667-252B44599CA3}"/>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xmlns="" id="{1DF9D713-89C1-4B1A-BD9B-3C773FC1496A}"/>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a:extLst>
            <a:ext uri="{FF2B5EF4-FFF2-40B4-BE49-F238E27FC236}">
              <a16:creationId xmlns:a16="http://schemas.microsoft.com/office/drawing/2014/main" xmlns="" id="{BE59AE1A-E689-4706-9E46-5B27121CB4DD}"/>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a:extLst>
            <a:ext uri="{FF2B5EF4-FFF2-40B4-BE49-F238E27FC236}">
              <a16:creationId xmlns:a16="http://schemas.microsoft.com/office/drawing/2014/main" xmlns="" id="{722214B1-5D57-46D3-9A27-0CA17C50BFC8}"/>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a:extLst>
            <a:ext uri="{FF2B5EF4-FFF2-40B4-BE49-F238E27FC236}">
              <a16:creationId xmlns:a16="http://schemas.microsoft.com/office/drawing/2014/main" xmlns="" id="{23311FC3-FAED-4DA7-B6DE-5502B185F5E5}"/>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a:extLst>
            <a:ext uri="{FF2B5EF4-FFF2-40B4-BE49-F238E27FC236}">
              <a16:creationId xmlns:a16="http://schemas.microsoft.com/office/drawing/2014/main" xmlns="" id="{6A060299-285F-4919-A2E2-1F6B5AB7FD82}"/>
            </a:ext>
          </a:extLst>
        </xdr:cNvPr>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a:extLst>
            <a:ext uri="{FF2B5EF4-FFF2-40B4-BE49-F238E27FC236}">
              <a16:creationId xmlns:a16="http://schemas.microsoft.com/office/drawing/2014/main" xmlns="" id="{F5F4078C-C4A7-487A-A5EC-5F2DF5222AF8}"/>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a:extLst>
            <a:ext uri="{FF2B5EF4-FFF2-40B4-BE49-F238E27FC236}">
              <a16:creationId xmlns:a16="http://schemas.microsoft.com/office/drawing/2014/main" xmlns="" id="{7DDC4CB2-243C-418A-8B8F-ECEB6484A3B9}"/>
            </a:ext>
          </a:extLst>
        </xdr:cNvPr>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a:extLst>
            <a:ext uri="{FF2B5EF4-FFF2-40B4-BE49-F238E27FC236}">
              <a16:creationId xmlns:a16="http://schemas.microsoft.com/office/drawing/2014/main" xmlns="" id="{F86ACABE-D8DF-4EC4-9DAF-026CE94CC56D}"/>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a:extLst>
            <a:ext uri="{FF2B5EF4-FFF2-40B4-BE49-F238E27FC236}">
              <a16:creationId xmlns:a16="http://schemas.microsoft.com/office/drawing/2014/main" xmlns="" id="{EB187E66-85D7-44FF-AE03-19D138A9D655}"/>
            </a:ext>
          </a:extLst>
        </xdr:cNvPr>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a:extLst>
            <a:ext uri="{FF2B5EF4-FFF2-40B4-BE49-F238E27FC236}">
              <a16:creationId xmlns:a16="http://schemas.microsoft.com/office/drawing/2014/main" xmlns="" id="{813EA05A-DD99-4A82-87C8-AFC93380CD33}"/>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a:extLst>
            <a:ext uri="{FF2B5EF4-FFF2-40B4-BE49-F238E27FC236}">
              <a16:creationId xmlns:a16="http://schemas.microsoft.com/office/drawing/2014/main" xmlns="" id="{B73E15AE-8C85-485B-B9DB-2CC5C4096E97}"/>
            </a:ext>
          </a:extLst>
        </xdr:cNvPr>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xmlns="" id="{22FFACCA-DCF6-48F9-B053-0E71DB5E56D8}"/>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a:extLst>
            <a:ext uri="{FF2B5EF4-FFF2-40B4-BE49-F238E27FC236}">
              <a16:creationId xmlns:a16="http://schemas.microsoft.com/office/drawing/2014/main" xmlns="" id="{EB8E8E70-A4BD-4BF7-9D9E-96D70F4BA2E7}"/>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a:extLst>
            <a:ext uri="{FF2B5EF4-FFF2-40B4-BE49-F238E27FC236}">
              <a16:creationId xmlns:a16="http://schemas.microsoft.com/office/drawing/2014/main" xmlns="" id="{9CBB374A-1B39-433E-9CC4-B94303AAFABB}"/>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a:extLst>
            <a:ext uri="{FF2B5EF4-FFF2-40B4-BE49-F238E27FC236}">
              <a16:creationId xmlns:a16="http://schemas.microsoft.com/office/drawing/2014/main" xmlns="" id="{60F075F9-78D7-45B4-924B-16D78ADAD5B8}"/>
            </a:ext>
          </a:extLst>
        </xdr:cNvPr>
        <xdr:cNvCxnSpPr/>
      </xdr:nvCxnSpPr>
      <xdr:spPr>
        <a:xfrm flipV="1">
          <a:off x="13027660" y="5184634"/>
          <a:ext cx="1269" cy="142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a:extLst>
            <a:ext uri="{FF2B5EF4-FFF2-40B4-BE49-F238E27FC236}">
              <a16:creationId xmlns:a16="http://schemas.microsoft.com/office/drawing/2014/main" xmlns="" id="{30BA991B-A786-4C69-88E7-5BC8F4D806B6}"/>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a:extLst>
            <a:ext uri="{FF2B5EF4-FFF2-40B4-BE49-F238E27FC236}">
              <a16:creationId xmlns:a16="http://schemas.microsoft.com/office/drawing/2014/main" xmlns="" id="{ADBBC2CC-9F14-4BE1-9639-0FD218017ADF}"/>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a:extLst>
            <a:ext uri="{FF2B5EF4-FFF2-40B4-BE49-F238E27FC236}">
              <a16:creationId xmlns:a16="http://schemas.microsoft.com/office/drawing/2014/main" xmlns="" id="{3CBD254B-AA15-4A8D-8F54-1472EC1171C3}"/>
            </a:ext>
          </a:extLst>
        </xdr:cNvPr>
        <xdr:cNvSpPr txBox="1"/>
      </xdr:nvSpPr>
      <xdr:spPr>
        <a:xfrm>
          <a:off x="13080365" y="496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a:extLst>
            <a:ext uri="{FF2B5EF4-FFF2-40B4-BE49-F238E27FC236}">
              <a16:creationId xmlns:a16="http://schemas.microsoft.com/office/drawing/2014/main" xmlns="" id="{62143F15-4598-48E4-9388-E9B12A6CE9C8}"/>
            </a:ext>
          </a:extLst>
        </xdr:cNvPr>
        <xdr:cNvCxnSpPr/>
      </xdr:nvCxnSpPr>
      <xdr:spPr>
        <a:xfrm>
          <a:off x="12963525" y="518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9" name="債務償還可能年数平均値テキスト">
          <a:extLst>
            <a:ext uri="{FF2B5EF4-FFF2-40B4-BE49-F238E27FC236}">
              <a16:creationId xmlns:a16="http://schemas.microsoft.com/office/drawing/2014/main" xmlns="" id="{ACC02FE7-D6BE-4DAB-A4B8-EFE67FCD4E6E}"/>
            </a:ext>
          </a:extLst>
        </xdr:cNvPr>
        <xdr:cNvSpPr txBox="1"/>
      </xdr:nvSpPr>
      <xdr:spPr>
        <a:xfrm>
          <a:off x="13080365" y="565751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a:extLst>
            <a:ext uri="{FF2B5EF4-FFF2-40B4-BE49-F238E27FC236}">
              <a16:creationId xmlns:a16="http://schemas.microsoft.com/office/drawing/2014/main" xmlns="" id="{D3D77EE7-0873-413E-85DA-D81532700049}"/>
            </a:ext>
          </a:extLst>
        </xdr:cNvPr>
        <xdr:cNvSpPr/>
      </xdr:nvSpPr>
      <xdr:spPr>
        <a:xfrm>
          <a:off x="13001625" y="5802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xmlns="" id="{1355A44E-4483-472E-B458-759C4BE1E66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50529080-2EA8-4B3E-8F4C-A758CDFDC12A}"/>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xmlns="" id="{AF9B8ECF-E5AA-48C4-847A-5AF284F46F7A}"/>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xmlns="" id="{825E2B10-D8A0-4DEF-8141-5263E2DAFF9F}"/>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xmlns="" id="{82E99BC1-7C7B-4F9B-BC6D-1636A1E79339}"/>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26" name="楕円 125">
          <a:extLst>
            <a:ext uri="{FF2B5EF4-FFF2-40B4-BE49-F238E27FC236}">
              <a16:creationId xmlns:a16="http://schemas.microsoft.com/office/drawing/2014/main" xmlns="" id="{01B6EA79-E634-46B0-8235-A6DB3278D282}"/>
            </a:ext>
          </a:extLst>
        </xdr:cNvPr>
        <xdr:cNvSpPr/>
      </xdr:nvSpPr>
      <xdr:spPr>
        <a:xfrm>
          <a:off x="13001625" y="5826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21113</xdr:rowOff>
    </xdr:from>
    <xdr:ext cx="340478" cy="259045"/>
    <xdr:sp macro="" textlink="">
      <xdr:nvSpPr>
        <xdr:cNvPr id="127" name="債務償還可能年数該当値テキスト">
          <a:extLst>
            <a:ext uri="{FF2B5EF4-FFF2-40B4-BE49-F238E27FC236}">
              <a16:creationId xmlns:a16="http://schemas.microsoft.com/office/drawing/2014/main" xmlns="" id="{1017F612-7068-4755-80A7-854026B7CFF4}"/>
            </a:ext>
          </a:extLst>
        </xdr:cNvPr>
        <xdr:cNvSpPr txBox="1"/>
      </xdr:nvSpPr>
      <xdr:spPr>
        <a:xfrm>
          <a:off x="13080365" y="5804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a:extLst>
            <a:ext uri="{FF2B5EF4-FFF2-40B4-BE49-F238E27FC236}">
              <a16:creationId xmlns:a16="http://schemas.microsoft.com/office/drawing/2014/main" xmlns="" id="{370F6CC9-6F47-43EF-9642-6C73768D7E4E}"/>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a:extLst>
            <a:ext uri="{FF2B5EF4-FFF2-40B4-BE49-F238E27FC236}">
              <a16:creationId xmlns:a16="http://schemas.microsoft.com/office/drawing/2014/main" xmlns="" id="{6FFAC15A-6146-467C-B8F5-3BD34E1F7CDB}"/>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a:extLst>
            <a:ext uri="{FF2B5EF4-FFF2-40B4-BE49-F238E27FC236}">
              <a16:creationId xmlns:a16="http://schemas.microsoft.com/office/drawing/2014/main" xmlns="" id="{B662BB03-F066-4548-BF2C-369D35654014}"/>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a:extLst>
            <a:ext uri="{FF2B5EF4-FFF2-40B4-BE49-F238E27FC236}">
              <a16:creationId xmlns:a16="http://schemas.microsoft.com/office/drawing/2014/main" xmlns="" id="{FEB8E3B0-7B9A-4E36-BFCB-00EE4EAE4CD7}"/>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a:extLst>
            <a:ext uri="{FF2B5EF4-FFF2-40B4-BE49-F238E27FC236}">
              <a16:creationId xmlns:a16="http://schemas.microsoft.com/office/drawing/2014/main" xmlns="" id="{F1ADF6D5-F70F-4353-BA40-CEA9202CFA9C}"/>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a:extLst>
            <a:ext uri="{FF2B5EF4-FFF2-40B4-BE49-F238E27FC236}">
              <a16:creationId xmlns:a16="http://schemas.microsoft.com/office/drawing/2014/main" xmlns="" id="{88CB59DD-5F4E-46EC-A554-DDD03ECCCB59}"/>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1E464FC-1106-46ED-A5EF-BD6BB98E27C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7256800-3136-4002-823E-C7DD74EDE76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6CD10F0-CD56-4C3E-877F-43CFFEAB4E1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FDD5A0E-AE69-492B-B968-111905076C81}"/>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885904C-586C-4B35-B679-A90F8A35B38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228D416-860D-4627-96A6-AC01C329156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C1203EA-3ADD-4146-9A2E-FB827CFC91E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1410ABB-2615-41D3-A701-9E440EF40C5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9EAA0E9-E5CA-474D-AE8C-6040E6F8851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F72F438-D4A8-4449-B2EE-1B7694D3D1E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75,414
75,161
1,026.91
42,398,939
41,054,092
1,218,018
23,531,849
49,696,482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B58EED0-B023-46F4-A503-D7FEF41D290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084DF59-0F25-4A6C-A2F1-8407CB0C2D1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AED2FD6-1240-4DF1-A253-BBF28F730B6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5D63193-A802-4EAD-89EB-F3157B41F44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27329FB-12C7-40E0-B6DB-CFC9D479D84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4BF2EA50-1450-4032-AE98-91E10839895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509AAA6-E87B-4324-8FAD-B323B1A9391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C45D2B3-25DF-4328-828F-CB38D281A0D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679E7A6-E17C-4016-A5D2-BAA0D7E6126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164D09B-9ECC-4621-B5E1-693A4AD9A02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F52C0B1-71DE-4620-836E-04C6FF15E31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6ECEA9E-13F4-46FA-8C9A-A6EAB7DF1D1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19EB576-3629-421E-AB0F-D9D288BABD9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C09620F-5D56-4A7E-AFB1-A05CB90E8A6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2C186AC-B69E-4E15-B64D-42391F451BC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56996F2-31CF-4674-AFF5-82C851B08BF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DF19C15B-0EFF-48C7-8E4C-BC389B9E2E4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05283B5-625C-40A2-B3B8-B56172D12FE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5A77BE35-E888-42CF-94D0-F0BF46AF3264}"/>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D5A4562-4C3F-467B-92B4-DF524B3E7BDA}"/>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5DC3CA4C-8ADA-4B1A-9444-28DB09BBE39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1C4747B-C80A-4F91-87D6-CCCF487F189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FF16E954-0A58-4D17-9B79-9B6305D94FC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92BB8B3-C436-433C-8160-7EEC666EBCD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2248FB05-8612-4173-82AD-1BB4C050CFB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E7CB01A-A12C-4CD0-92EC-FDC3506E0E0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65FF4004-A234-4564-A083-38350807833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5BD466BB-AFBD-4ED9-963E-512A8FD1589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8D5E2E7-0C49-4E60-A1A9-9145FD89FEA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EAF69E48-9457-4BFC-A990-FD83911B943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CCEB88C0-19D7-4492-BAAF-B6121A44123D}"/>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34AC037C-6CD2-436B-9888-FA41E25967EF}"/>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DD990EC8-59E3-4ABD-9FA2-89CFB71DF2EA}"/>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A540E99F-BB41-4646-A93E-ACD4BEFE4A58}"/>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7570A39A-3608-4BC7-B0F7-45F566AE5542}"/>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409779D4-FCD1-4E3C-8F20-48FCAE04C3A6}"/>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D4036873-D48F-40BB-92F6-0EEFE898251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1856F0AF-EBC7-4109-8B43-17AAD5CFB0E4}"/>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FA98A6B3-FD26-4B7E-BDFC-644C402C06EF}"/>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3E10E5DD-2632-4CE0-8748-C894C929DED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FC52B13B-7AF5-4616-B051-67F81ABD4C29}"/>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A387B278-D009-4B62-B037-12E9AA1D3D4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E94140CB-E765-40E4-8ADD-B8C8BD7AE04A}"/>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7AB636EA-FA0E-4B56-94D2-F591FB8A473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a:extLst>
            <a:ext uri="{FF2B5EF4-FFF2-40B4-BE49-F238E27FC236}">
              <a16:creationId xmlns:a16="http://schemas.microsoft.com/office/drawing/2014/main" xmlns="" id="{627B6C39-7F63-4B67-A804-9BC196D55378}"/>
            </a:ext>
          </a:extLst>
        </xdr:cNvPr>
        <xdr:cNvCxnSpPr/>
      </xdr:nvCxnSpPr>
      <xdr:spPr>
        <a:xfrm flipV="1">
          <a:off x="4086225" y="561784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3B0282DF-8F42-44BE-9274-A89829433AF7}"/>
            </a:ext>
          </a:extLst>
        </xdr:cNvPr>
        <xdr:cNvSpPr txBox="1"/>
      </xdr:nvSpPr>
      <xdr:spPr>
        <a:xfrm>
          <a:off x="412496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a:extLst>
            <a:ext uri="{FF2B5EF4-FFF2-40B4-BE49-F238E27FC236}">
              <a16:creationId xmlns:a16="http://schemas.microsoft.com/office/drawing/2014/main" xmlns="" id="{1A9620DF-DF6D-4FEF-B9F4-D913D52F6F5C}"/>
            </a:ext>
          </a:extLst>
        </xdr:cNvPr>
        <xdr:cNvCxnSpPr/>
      </xdr:nvCxnSpPr>
      <xdr:spPr>
        <a:xfrm>
          <a:off x="4020820" y="7130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94FCAD2F-0572-4A93-90F4-288ED3F9FBA0}"/>
            </a:ext>
          </a:extLst>
        </xdr:cNvPr>
        <xdr:cNvSpPr txBox="1"/>
      </xdr:nvSpPr>
      <xdr:spPr>
        <a:xfrm>
          <a:off x="412496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a:extLst>
            <a:ext uri="{FF2B5EF4-FFF2-40B4-BE49-F238E27FC236}">
              <a16:creationId xmlns:a16="http://schemas.microsoft.com/office/drawing/2014/main" xmlns="" id="{2E889A51-84A3-427C-9C7D-759CA49CA80D}"/>
            </a:ext>
          </a:extLst>
        </xdr:cNvPr>
        <xdr:cNvCxnSpPr/>
      </xdr:nvCxnSpPr>
      <xdr:spPr>
        <a:xfrm>
          <a:off x="4020820" y="5617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5EB47EF9-199F-4C11-827E-325C2F4A03EF}"/>
            </a:ext>
          </a:extLst>
        </xdr:cNvPr>
        <xdr:cNvSpPr txBox="1"/>
      </xdr:nvSpPr>
      <xdr:spPr>
        <a:xfrm>
          <a:off x="4124960" y="615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a:extLst>
            <a:ext uri="{FF2B5EF4-FFF2-40B4-BE49-F238E27FC236}">
              <a16:creationId xmlns:a16="http://schemas.microsoft.com/office/drawing/2014/main" xmlns="" id="{BCD707F0-A041-4D22-A52F-9F2D60C5D257}"/>
            </a:ext>
          </a:extLst>
        </xdr:cNvPr>
        <xdr:cNvSpPr/>
      </xdr:nvSpPr>
      <xdr:spPr>
        <a:xfrm>
          <a:off x="4036060" y="6298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a:extLst>
            <a:ext uri="{FF2B5EF4-FFF2-40B4-BE49-F238E27FC236}">
              <a16:creationId xmlns:a16="http://schemas.microsoft.com/office/drawing/2014/main" xmlns="" id="{2CFAB0E5-DB41-40A9-AD49-EDAA68604A50}"/>
            </a:ext>
          </a:extLst>
        </xdr:cNvPr>
        <xdr:cNvSpPr/>
      </xdr:nvSpPr>
      <xdr:spPr>
        <a:xfrm>
          <a:off x="3312160" y="631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xmlns="" id="{42CC55FF-A545-4891-BAAE-2C9F938AD63D}"/>
            </a:ext>
          </a:extLst>
        </xdr:cNvPr>
        <xdr:cNvSpPr/>
      </xdr:nvSpPr>
      <xdr:spPr>
        <a:xfrm>
          <a:off x="25146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BEEB9D9-2D4D-4050-9F67-E8F14833EF9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FB13A46E-1A81-4E3C-A1B7-D0A7A10918E4}"/>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559DFE8C-6BC9-48B8-8E9A-D9BB41FA8F2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9F16FC4-C4F8-43F7-9A62-DA5E6D7EF75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8B7C340-ED1A-40B6-A10F-7C5A8C86FE0C}"/>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0" name="楕円 69">
          <a:extLst>
            <a:ext uri="{FF2B5EF4-FFF2-40B4-BE49-F238E27FC236}">
              <a16:creationId xmlns:a16="http://schemas.microsoft.com/office/drawing/2014/main" xmlns="" id="{AC8184A4-6389-4687-B158-B77265AE0144}"/>
            </a:ext>
          </a:extLst>
        </xdr:cNvPr>
        <xdr:cNvSpPr/>
      </xdr:nvSpPr>
      <xdr:spPr>
        <a:xfrm>
          <a:off x="4036060" y="645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1" name="【道路】&#10;有形固定資産減価償却率該当値テキスト">
          <a:extLst>
            <a:ext uri="{FF2B5EF4-FFF2-40B4-BE49-F238E27FC236}">
              <a16:creationId xmlns:a16="http://schemas.microsoft.com/office/drawing/2014/main" xmlns="" id="{96F19587-9E67-4139-8F0E-C9735E9AABDF}"/>
            </a:ext>
          </a:extLst>
        </xdr:cNvPr>
        <xdr:cNvSpPr txBox="1"/>
      </xdr:nvSpPr>
      <xdr:spPr>
        <a:xfrm>
          <a:off x="4124960"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2" name="楕円 71">
          <a:extLst>
            <a:ext uri="{FF2B5EF4-FFF2-40B4-BE49-F238E27FC236}">
              <a16:creationId xmlns:a16="http://schemas.microsoft.com/office/drawing/2014/main" xmlns="" id="{5D1AD1DB-B371-492A-8E8A-FE7F3824773B}"/>
            </a:ext>
          </a:extLst>
        </xdr:cNvPr>
        <xdr:cNvSpPr/>
      </xdr:nvSpPr>
      <xdr:spPr>
        <a:xfrm>
          <a:off x="331216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167640</xdr:rowOff>
    </xdr:to>
    <xdr:cxnSp macro="">
      <xdr:nvCxnSpPr>
        <xdr:cNvPr id="73" name="直線コネクタ 72">
          <a:extLst>
            <a:ext uri="{FF2B5EF4-FFF2-40B4-BE49-F238E27FC236}">
              <a16:creationId xmlns:a16="http://schemas.microsoft.com/office/drawing/2014/main" xmlns="" id="{F65EFF9B-85D0-4138-8F0C-78E40F6D2BF2}"/>
            </a:ext>
          </a:extLst>
        </xdr:cNvPr>
        <xdr:cNvCxnSpPr/>
      </xdr:nvCxnSpPr>
      <xdr:spPr>
        <a:xfrm flipV="1">
          <a:off x="3355340" y="650367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153035</xdr:rowOff>
    </xdr:from>
    <xdr:to>
      <xdr:col>15</xdr:col>
      <xdr:colOff>101600</xdr:colOff>
      <xdr:row>39</xdr:row>
      <xdr:rowOff>83185</xdr:rowOff>
    </xdr:to>
    <xdr:sp macro="" textlink="">
      <xdr:nvSpPr>
        <xdr:cNvPr id="74" name="楕円 73">
          <a:extLst>
            <a:ext uri="{FF2B5EF4-FFF2-40B4-BE49-F238E27FC236}">
              <a16:creationId xmlns:a16="http://schemas.microsoft.com/office/drawing/2014/main" xmlns="" id="{BA03BEEA-A97D-4117-B2EB-F7AF68272592}"/>
            </a:ext>
          </a:extLst>
        </xdr:cNvPr>
        <xdr:cNvSpPr/>
      </xdr:nvSpPr>
      <xdr:spPr>
        <a:xfrm>
          <a:off x="2514600" y="652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32385</xdr:rowOff>
    </xdr:to>
    <xdr:cxnSp macro="">
      <xdr:nvCxnSpPr>
        <xdr:cNvPr id="75" name="直線コネクタ 74">
          <a:extLst>
            <a:ext uri="{FF2B5EF4-FFF2-40B4-BE49-F238E27FC236}">
              <a16:creationId xmlns:a16="http://schemas.microsoft.com/office/drawing/2014/main" xmlns="" id="{C468575E-D62D-4B38-883E-AF8620A7CCD3}"/>
            </a:ext>
          </a:extLst>
        </xdr:cNvPr>
        <xdr:cNvCxnSpPr/>
      </xdr:nvCxnSpPr>
      <xdr:spPr>
        <a:xfrm flipV="1">
          <a:off x="2565400" y="653796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a:extLst>
            <a:ext uri="{FF2B5EF4-FFF2-40B4-BE49-F238E27FC236}">
              <a16:creationId xmlns:a16="http://schemas.microsoft.com/office/drawing/2014/main" xmlns="" id="{CA00E2C6-A5E0-437E-AD6D-3937B2A419DA}"/>
            </a:ext>
          </a:extLst>
        </xdr:cNvPr>
        <xdr:cNvSpPr txBox="1"/>
      </xdr:nvSpPr>
      <xdr:spPr>
        <a:xfrm>
          <a:off x="317056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a:extLst>
            <a:ext uri="{FF2B5EF4-FFF2-40B4-BE49-F238E27FC236}">
              <a16:creationId xmlns:a16="http://schemas.microsoft.com/office/drawing/2014/main" xmlns="" id="{F67EA921-0A1A-4836-A67A-0C470E0CA56E}"/>
            </a:ext>
          </a:extLst>
        </xdr:cNvPr>
        <xdr:cNvSpPr txBox="1"/>
      </xdr:nvSpPr>
      <xdr:spPr>
        <a:xfrm>
          <a:off x="238570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78" name="n_1mainValue【道路】&#10;有形固定資産減価償却率">
          <a:extLst>
            <a:ext uri="{FF2B5EF4-FFF2-40B4-BE49-F238E27FC236}">
              <a16:creationId xmlns:a16="http://schemas.microsoft.com/office/drawing/2014/main" xmlns="" id="{921DB86B-7939-4AE4-9059-3946D9135E83}"/>
            </a:ext>
          </a:extLst>
        </xdr:cNvPr>
        <xdr:cNvSpPr txBox="1"/>
      </xdr:nvSpPr>
      <xdr:spPr>
        <a:xfrm>
          <a:off x="317056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74312</xdr:rowOff>
    </xdr:from>
    <xdr:ext cx="405111" cy="259045"/>
    <xdr:sp macro="" textlink="">
      <xdr:nvSpPr>
        <xdr:cNvPr id="79" name="n_2mainValue【道路】&#10;有形固定資産減価償却率">
          <a:extLst>
            <a:ext uri="{FF2B5EF4-FFF2-40B4-BE49-F238E27FC236}">
              <a16:creationId xmlns:a16="http://schemas.microsoft.com/office/drawing/2014/main" xmlns="" id="{21967F7B-6CD9-4BBE-B528-F09601B96576}"/>
            </a:ext>
          </a:extLst>
        </xdr:cNvPr>
        <xdr:cNvSpPr txBox="1"/>
      </xdr:nvSpPr>
      <xdr:spPr>
        <a:xfrm>
          <a:off x="238570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70EB6FE0-6777-423A-A722-1FB991C47CB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481C3A6C-A6AE-4F92-AE93-ED690F6D575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5AE4F68A-E49E-4507-8597-6C3887CD2D8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369DC7DF-FF2E-433A-8BF3-DE167C0B948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A06864AF-2EA3-436C-93F3-9FCC2A4CD2C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96C742C3-10EF-4EA9-A4FA-49B584C2A1F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10EA5F39-4CBE-4E67-8E8E-FAB619447D1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6864B161-1348-486F-9865-E7BF16FA567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7BBAF029-78DD-4D98-B3EE-626463E76DC2}"/>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3E981A6C-D177-4CF1-83D9-B4689A927BE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xmlns="" id="{557BA1E3-635C-4753-9675-414E43359F3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xmlns="" id="{988E5F18-E76B-4739-B1FF-D5CD3244B9B3}"/>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xmlns="" id="{617F9AA4-62E3-4F3C-84EC-9486737959A5}"/>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xmlns="" id="{88FFFF9E-5AFE-4B8D-9CCE-5C0068EF5CCF}"/>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xmlns="" id="{2C5D7D51-3937-4029-855F-431558C2C40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xmlns="" id="{BC6E5C1D-654A-41DB-9E97-6FB5037A33B2}"/>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xmlns="" id="{99E37925-2035-411B-9A4F-864128C7B94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xmlns="" id="{84B89749-1ADB-4ABE-A519-A749FF84275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xmlns="" id="{FE5E5AE6-F77F-4C10-B517-45ACDEA52908}"/>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xmlns="" id="{8BD5A29D-7018-4F42-9920-98D80C4DEF91}"/>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0637027F-1789-4927-9A38-734FC9D584A9}"/>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xmlns="" id="{9E07C812-1DA3-475B-9B52-2BB8C51985A7}"/>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xmlns="" id="{78F67553-01C3-404D-BD11-431B3842B36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a:extLst>
            <a:ext uri="{FF2B5EF4-FFF2-40B4-BE49-F238E27FC236}">
              <a16:creationId xmlns:a16="http://schemas.microsoft.com/office/drawing/2014/main" xmlns="" id="{0926302F-C131-4096-AFB9-D627326E1EF9}"/>
            </a:ext>
          </a:extLst>
        </xdr:cNvPr>
        <xdr:cNvCxnSpPr/>
      </xdr:nvCxnSpPr>
      <xdr:spPr>
        <a:xfrm flipV="1">
          <a:off x="9219565" y="5486019"/>
          <a:ext cx="0" cy="1542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a:extLst>
            <a:ext uri="{FF2B5EF4-FFF2-40B4-BE49-F238E27FC236}">
              <a16:creationId xmlns:a16="http://schemas.microsoft.com/office/drawing/2014/main" xmlns="" id="{4C64924E-07F1-47C3-8D3A-31DB5AE8AADB}"/>
            </a:ext>
          </a:extLst>
        </xdr:cNvPr>
        <xdr:cNvSpPr txBox="1"/>
      </xdr:nvSpPr>
      <xdr:spPr>
        <a:xfrm>
          <a:off x="9258300" y="70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a:extLst>
            <a:ext uri="{FF2B5EF4-FFF2-40B4-BE49-F238E27FC236}">
              <a16:creationId xmlns:a16="http://schemas.microsoft.com/office/drawing/2014/main" xmlns="" id="{26C5345D-85F4-4C4E-8C69-E536ED927A26}"/>
            </a:ext>
          </a:extLst>
        </xdr:cNvPr>
        <xdr:cNvCxnSpPr/>
      </xdr:nvCxnSpPr>
      <xdr:spPr>
        <a:xfrm>
          <a:off x="9154160" y="702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a:extLst>
            <a:ext uri="{FF2B5EF4-FFF2-40B4-BE49-F238E27FC236}">
              <a16:creationId xmlns:a16="http://schemas.microsoft.com/office/drawing/2014/main" xmlns="" id="{B76EA39D-9F16-4601-89C3-362786C2AF4D}"/>
            </a:ext>
          </a:extLst>
        </xdr:cNvPr>
        <xdr:cNvSpPr txBox="1"/>
      </xdr:nvSpPr>
      <xdr:spPr>
        <a:xfrm>
          <a:off x="9258300" y="526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a:extLst>
            <a:ext uri="{FF2B5EF4-FFF2-40B4-BE49-F238E27FC236}">
              <a16:creationId xmlns:a16="http://schemas.microsoft.com/office/drawing/2014/main" xmlns="" id="{B9831EB2-E18B-47AE-A52E-644E2CF3F0B4}"/>
            </a:ext>
          </a:extLst>
        </xdr:cNvPr>
        <xdr:cNvCxnSpPr/>
      </xdr:nvCxnSpPr>
      <xdr:spPr>
        <a:xfrm>
          <a:off x="9154160" y="5486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8" name="【道路】&#10;一人当たり延長平均値テキスト">
          <a:extLst>
            <a:ext uri="{FF2B5EF4-FFF2-40B4-BE49-F238E27FC236}">
              <a16:creationId xmlns:a16="http://schemas.microsoft.com/office/drawing/2014/main" xmlns="" id="{F9BEB5CD-BD18-4C90-B635-DEAB024383F2}"/>
            </a:ext>
          </a:extLst>
        </xdr:cNvPr>
        <xdr:cNvSpPr txBox="1"/>
      </xdr:nvSpPr>
      <xdr:spPr>
        <a:xfrm>
          <a:off x="9258300" y="6365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a:extLst>
            <a:ext uri="{FF2B5EF4-FFF2-40B4-BE49-F238E27FC236}">
              <a16:creationId xmlns:a16="http://schemas.microsoft.com/office/drawing/2014/main" xmlns="" id="{1BB965E7-546F-494A-864E-DD548F5AE4F7}"/>
            </a:ext>
          </a:extLst>
        </xdr:cNvPr>
        <xdr:cNvSpPr/>
      </xdr:nvSpPr>
      <xdr:spPr>
        <a:xfrm>
          <a:off x="9192260" y="63834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a:extLst>
            <a:ext uri="{FF2B5EF4-FFF2-40B4-BE49-F238E27FC236}">
              <a16:creationId xmlns:a16="http://schemas.microsoft.com/office/drawing/2014/main" xmlns="" id="{5EC08649-2A15-49CB-B76A-ECAC740A767F}"/>
            </a:ext>
          </a:extLst>
        </xdr:cNvPr>
        <xdr:cNvSpPr/>
      </xdr:nvSpPr>
      <xdr:spPr>
        <a:xfrm>
          <a:off x="8445500" y="61765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a:extLst>
            <a:ext uri="{FF2B5EF4-FFF2-40B4-BE49-F238E27FC236}">
              <a16:creationId xmlns:a16="http://schemas.microsoft.com/office/drawing/2014/main" xmlns="" id="{AB2C68CC-5AA4-416E-AC6C-6B722D28C84A}"/>
            </a:ext>
          </a:extLst>
        </xdr:cNvPr>
        <xdr:cNvSpPr/>
      </xdr:nvSpPr>
      <xdr:spPr>
        <a:xfrm>
          <a:off x="7670800" y="64020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5060AEC7-32C7-4BAA-8C29-F73D90D9327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59D2E424-140D-4FCF-AC47-A99FCC2114F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F3BF0FB7-FD8A-4AF3-AB19-011CB07FAF3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7AAD48EA-312F-46F3-982E-FFFC3EE31EB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86869848-758A-4638-AD6A-0136587E8C17}"/>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79845</xdr:rowOff>
    </xdr:from>
    <xdr:to>
      <xdr:col>55</xdr:col>
      <xdr:colOff>50800</xdr:colOff>
      <xdr:row>36</xdr:row>
      <xdr:rowOff>9995</xdr:rowOff>
    </xdr:to>
    <xdr:sp macro="" textlink="">
      <xdr:nvSpPr>
        <xdr:cNvPr id="117" name="楕円 116">
          <a:extLst>
            <a:ext uri="{FF2B5EF4-FFF2-40B4-BE49-F238E27FC236}">
              <a16:creationId xmlns:a16="http://schemas.microsoft.com/office/drawing/2014/main" xmlns="" id="{AF8C560E-5186-4ECA-8057-599CDEA30ADD}"/>
            </a:ext>
          </a:extLst>
        </xdr:cNvPr>
        <xdr:cNvSpPr/>
      </xdr:nvSpPr>
      <xdr:spPr>
        <a:xfrm>
          <a:off x="9192260" y="59472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102722</xdr:rowOff>
    </xdr:from>
    <xdr:ext cx="534377" cy="259045"/>
    <xdr:sp macro="" textlink="">
      <xdr:nvSpPr>
        <xdr:cNvPr id="118" name="【道路】&#10;一人当たり延長該当値テキスト">
          <a:extLst>
            <a:ext uri="{FF2B5EF4-FFF2-40B4-BE49-F238E27FC236}">
              <a16:creationId xmlns:a16="http://schemas.microsoft.com/office/drawing/2014/main" xmlns="" id="{44D6DF39-F935-47D7-BE22-20832EB8ECF8}"/>
            </a:ext>
          </a:extLst>
        </xdr:cNvPr>
        <xdr:cNvSpPr txBox="1"/>
      </xdr:nvSpPr>
      <xdr:spPr>
        <a:xfrm>
          <a:off x="9258300" y="58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96533</xdr:rowOff>
    </xdr:from>
    <xdr:to>
      <xdr:col>50</xdr:col>
      <xdr:colOff>165100</xdr:colOff>
      <xdr:row>36</xdr:row>
      <xdr:rowOff>26683</xdr:rowOff>
    </xdr:to>
    <xdr:sp macro="" textlink="">
      <xdr:nvSpPr>
        <xdr:cNvPr id="119" name="楕円 118">
          <a:extLst>
            <a:ext uri="{FF2B5EF4-FFF2-40B4-BE49-F238E27FC236}">
              <a16:creationId xmlns:a16="http://schemas.microsoft.com/office/drawing/2014/main" xmlns="" id="{4514A423-D9E1-45C0-B0F9-9FA5D3E6F1DE}"/>
            </a:ext>
          </a:extLst>
        </xdr:cNvPr>
        <xdr:cNvSpPr/>
      </xdr:nvSpPr>
      <xdr:spPr>
        <a:xfrm>
          <a:off x="8445500" y="5963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130645</xdr:rowOff>
    </xdr:from>
    <xdr:to>
      <xdr:col>55</xdr:col>
      <xdr:colOff>0</xdr:colOff>
      <xdr:row>35</xdr:row>
      <xdr:rowOff>147333</xdr:rowOff>
    </xdr:to>
    <xdr:cxnSp macro="">
      <xdr:nvCxnSpPr>
        <xdr:cNvPr id="120" name="直線コネクタ 119">
          <a:extLst>
            <a:ext uri="{FF2B5EF4-FFF2-40B4-BE49-F238E27FC236}">
              <a16:creationId xmlns:a16="http://schemas.microsoft.com/office/drawing/2014/main" xmlns="" id="{ED70BD5D-9979-4F01-B57F-E37704908301}"/>
            </a:ext>
          </a:extLst>
        </xdr:cNvPr>
        <xdr:cNvCxnSpPr/>
      </xdr:nvCxnSpPr>
      <xdr:spPr>
        <a:xfrm flipV="1">
          <a:off x="8496300" y="5998045"/>
          <a:ext cx="7239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113259</xdr:rowOff>
    </xdr:from>
    <xdr:to>
      <xdr:col>46</xdr:col>
      <xdr:colOff>38100</xdr:colOff>
      <xdr:row>36</xdr:row>
      <xdr:rowOff>43409</xdr:rowOff>
    </xdr:to>
    <xdr:sp macro="" textlink="">
      <xdr:nvSpPr>
        <xdr:cNvPr id="121" name="楕円 120">
          <a:extLst>
            <a:ext uri="{FF2B5EF4-FFF2-40B4-BE49-F238E27FC236}">
              <a16:creationId xmlns:a16="http://schemas.microsoft.com/office/drawing/2014/main" xmlns="" id="{684F9D8F-FA22-4566-82D2-15B4C02A2E57}"/>
            </a:ext>
          </a:extLst>
        </xdr:cNvPr>
        <xdr:cNvSpPr/>
      </xdr:nvSpPr>
      <xdr:spPr>
        <a:xfrm>
          <a:off x="7670800" y="5980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147333</xdr:rowOff>
    </xdr:from>
    <xdr:to>
      <xdr:col>50</xdr:col>
      <xdr:colOff>114300</xdr:colOff>
      <xdr:row>35</xdr:row>
      <xdr:rowOff>164059</xdr:rowOff>
    </xdr:to>
    <xdr:cxnSp macro="">
      <xdr:nvCxnSpPr>
        <xdr:cNvPr id="122" name="直線コネクタ 121">
          <a:extLst>
            <a:ext uri="{FF2B5EF4-FFF2-40B4-BE49-F238E27FC236}">
              <a16:creationId xmlns:a16="http://schemas.microsoft.com/office/drawing/2014/main" xmlns="" id="{18C3C8F5-3D71-4447-A9BA-10EBC9090C8A}"/>
            </a:ext>
          </a:extLst>
        </xdr:cNvPr>
        <xdr:cNvCxnSpPr/>
      </xdr:nvCxnSpPr>
      <xdr:spPr>
        <a:xfrm flipV="1">
          <a:off x="7713980" y="6014733"/>
          <a:ext cx="78232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23" name="n_1aveValue【道路】&#10;一人当たり延長">
          <a:extLst>
            <a:ext uri="{FF2B5EF4-FFF2-40B4-BE49-F238E27FC236}">
              <a16:creationId xmlns:a16="http://schemas.microsoft.com/office/drawing/2014/main" xmlns="" id="{B165AD36-5A7A-4F49-8456-8DFA66C986F2}"/>
            </a:ext>
          </a:extLst>
        </xdr:cNvPr>
        <xdr:cNvSpPr txBox="1"/>
      </xdr:nvSpPr>
      <xdr:spPr>
        <a:xfrm>
          <a:off x="8239271" y="62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24" name="n_2aveValue【道路】&#10;一人当たり延長">
          <a:extLst>
            <a:ext uri="{FF2B5EF4-FFF2-40B4-BE49-F238E27FC236}">
              <a16:creationId xmlns:a16="http://schemas.microsoft.com/office/drawing/2014/main" xmlns="" id="{A65DE3C6-D741-4018-B5EE-0987ECB77E49}"/>
            </a:ext>
          </a:extLst>
        </xdr:cNvPr>
        <xdr:cNvSpPr txBox="1"/>
      </xdr:nvSpPr>
      <xdr:spPr>
        <a:xfrm>
          <a:off x="7477271" y="649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43210</xdr:rowOff>
    </xdr:from>
    <xdr:ext cx="534377" cy="259045"/>
    <xdr:sp macro="" textlink="">
      <xdr:nvSpPr>
        <xdr:cNvPr id="125" name="n_1mainValue【道路】&#10;一人当たり延長">
          <a:extLst>
            <a:ext uri="{FF2B5EF4-FFF2-40B4-BE49-F238E27FC236}">
              <a16:creationId xmlns:a16="http://schemas.microsoft.com/office/drawing/2014/main" xmlns="" id="{3F9C92F9-59D2-4AA6-A8C4-8DF9A8D992F0}"/>
            </a:ext>
          </a:extLst>
        </xdr:cNvPr>
        <xdr:cNvSpPr txBox="1"/>
      </xdr:nvSpPr>
      <xdr:spPr>
        <a:xfrm>
          <a:off x="8239271" y="574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59936</xdr:rowOff>
    </xdr:from>
    <xdr:ext cx="534377" cy="259045"/>
    <xdr:sp macro="" textlink="">
      <xdr:nvSpPr>
        <xdr:cNvPr id="126" name="n_2mainValue【道路】&#10;一人当たり延長">
          <a:extLst>
            <a:ext uri="{FF2B5EF4-FFF2-40B4-BE49-F238E27FC236}">
              <a16:creationId xmlns:a16="http://schemas.microsoft.com/office/drawing/2014/main" xmlns="" id="{BDF16F29-7791-42B9-94DB-69C1B815ADF0}"/>
            </a:ext>
          </a:extLst>
        </xdr:cNvPr>
        <xdr:cNvSpPr txBox="1"/>
      </xdr:nvSpPr>
      <xdr:spPr>
        <a:xfrm>
          <a:off x="7477271" y="575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xmlns="" id="{B27C2E5B-108C-49D0-9344-2A27BB8294F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xmlns="" id="{5D4AFDA2-4723-4FAE-BFB1-F9EEDD71AFA6}"/>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xmlns="" id="{04B321E5-8AFA-44A8-BBC3-B2AADEC4B43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xmlns="" id="{414785B5-45D4-4D2F-9B34-36F6B159936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xmlns="" id="{81CC4AA4-D7B4-462D-96DA-3344AD7BFC3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xmlns="" id="{F7BCDA0D-D5C5-42C0-AAE3-3BEB3B3D727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xmlns="" id="{D092AF2C-E1A4-488A-ADFB-574910846C4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xmlns="" id="{56702053-ECBE-48FB-A262-61A3EFC5E91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xmlns="" id="{CB0EE7E3-6494-4F10-866F-C9E6915AD74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xmlns="" id="{B4C2A8DC-EAFC-40CF-9B04-D4E7D9E529F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xmlns="" id="{7A310FCA-B587-4CB7-BB38-CBA5EBA6C716}"/>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xmlns="" id="{A4701AEE-4F60-4F95-83EA-C1BAEEF37FAE}"/>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xmlns="" id="{B20507A8-3E02-46D5-9CAA-FD8A25813E1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xmlns="" id="{E316D8F7-AFA2-4BFD-AE58-37EA1D98CA62}"/>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xmlns="" id="{5DAAD785-A18A-424D-A573-8B49CF87E376}"/>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xmlns="" id="{A06C4F3D-F646-4739-9FC4-B4BEAACFF298}"/>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xmlns="" id="{6D482D87-2789-4DA6-BDC6-29519F3CFCD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xmlns="" id="{D84040A1-3CBC-4A13-84B9-938148008FD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xmlns="" id="{4FFA86A2-98CE-4E9B-A1F6-0A5CFE1A911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xmlns="" id="{DB60C3C0-09FB-4208-901E-2E5633327FC3}"/>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xmlns="" id="{712949AE-FF99-4852-94DE-15740615E90C}"/>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xmlns="" id="{B492947B-C9F9-4985-BCAA-5ED20A8C15A3}"/>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xmlns="" id="{079AD87D-C754-4388-A4A8-C5A8DD0DA24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xmlns="" id="{C30172CF-F23D-47AE-9096-1C6C5227F2F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xmlns="" id="{60BE9D1E-5AF7-414F-8F4B-B7497304DB2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a:extLst>
            <a:ext uri="{FF2B5EF4-FFF2-40B4-BE49-F238E27FC236}">
              <a16:creationId xmlns:a16="http://schemas.microsoft.com/office/drawing/2014/main" xmlns="" id="{DCA988EF-135F-465B-B259-A380A95361C8}"/>
            </a:ext>
          </a:extLst>
        </xdr:cNvPr>
        <xdr:cNvCxnSpPr/>
      </xdr:nvCxnSpPr>
      <xdr:spPr>
        <a:xfrm flipV="1">
          <a:off x="4086225" y="938838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xmlns="" id="{E350C63B-2FBC-4516-B7FF-22CDF9995A9D}"/>
            </a:ext>
          </a:extLst>
        </xdr:cNvPr>
        <xdr:cNvSpPr txBox="1"/>
      </xdr:nvSpPr>
      <xdr:spPr>
        <a:xfrm>
          <a:off x="4124960" y="10835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a:extLst>
            <a:ext uri="{FF2B5EF4-FFF2-40B4-BE49-F238E27FC236}">
              <a16:creationId xmlns:a16="http://schemas.microsoft.com/office/drawing/2014/main" xmlns="" id="{FE7646F0-A648-44A8-9BAC-F3A366F79DF1}"/>
            </a:ext>
          </a:extLst>
        </xdr:cNvPr>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xmlns="" id="{10F21B2D-E4B5-48A4-A919-B56625667287}"/>
            </a:ext>
          </a:extLst>
        </xdr:cNvPr>
        <xdr:cNvSpPr txBox="1"/>
      </xdr:nvSpPr>
      <xdr:spPr>
        <a:xfrm>
          <a:off x="412496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a:extLst>
            <a:ext uri="{FF2B5EF4-FFF2-40B4-BE49-F238E27FC236}">
              <a16:creationId xmlns:a16="http://schemas.microsoft.com/office/drawing/2014/main" xmlns="" id="{5541AC3A-8424-445D-B25A-F288F45EA2C8}"/>
            </a:ext>
          </a:extLst>
        </xdr:cNvPr>
        <xdr:cNvCxnSpPr/>
      </xdr:nvCxnSpPr>
      <xdr:spPr>
        <a:xfrm>
          <a:off x="4020820" y="9388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xmlns="" id="{22E07382-CB9C-42F6-9C0B-7C49E375B53E}"/>
            </a:ext>
          </a:extLst>
        </xdr:cNvPr>
        <xdr:cNvSpPr txBox="1"/>
      </xdr:nvSpPr>
      <xdr:spPr>
        <a:xfrm>
          <a:off x="4124960" y="9864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a:extLst>
            <a:ext uri="{FF2B5EF4-FFF2-40B4-BE49-F238E27FC236}">
              <a16:creationId xmlns:a16="http://schemas.microsoft.com/office/drawing/2014/main" xmlns="" id="{B036DD47-6CA7-4A6F-9DD3-9233789C33FF}"/>
            </a:ext>
          </a:extLst>
        </xdr:cNvPr>
        <xdr:cNvSpPr/>
      </xdr:nvSpPr>
      <xdr:spPr>
        <a:xfrm>
          <a:off x="4036060" y="9886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a:extLst>
            <a:ext uri="{FF2B5EF4-FFF2-40B4-BE49-F238E27FC236}">
              <a16:creationId xmlns:a16="http://schemas.microsoft.com/office/drawing/2014/main" xmlns="" id="{359DF525-E2EC-4861-B2F0-1F6D5B036A61}"/>
            </a:ext>
          </a:extLst>
        </xdr:cNvPr>
        <xdr:cNvSpPr/>
      </xdr:nvSpPr>
      <xdr:spPr>
        <a:xfrm>
          <a:off x="3312160" y="9884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a:extLst>
            <a:ext uri="{FF2B5EF4-FFF2-40B4-BE49-F238E27FC236}">
              <a16:creationId xmlns:a16="http://schemas.microsoft.com/office/drawing/2014/main" xmlns="" id="{ACD75AC0-07EC-49A3-9731-8D3C128F8721}"/>
            </a:ext>
          </a:extLst>
        </xdr:cNvPr>
        <xdr:cNvSpPr/>
      </xdr:nvSpPr>
      <xdr:spPr>
        <a:xfrm>
          <a:off x="2514600" y="9876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39E05432-F9D2-48E3-A48C-BF7B668F396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39967FD9-43A1-4425-90B3-CC9A95815EA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566D3ACA-ED86-450C-978F-790B62916C2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42335AA7-AE8B-4560-98AC-3F5F6E94EF3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D4859B83-1AF7-4FB9-A655-CDDCD764BFBE}"/>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22678</xdr:rowOff>
    </xdr:from>
    <xdr:to>
      <xdr:col>24</xdr:col>
      <xdr:colOff>114300</xdr:colOff>
      <xdr:row>58</xdr:row>
      <xdr:rowOff>124278</xdr:rowOff>
    </xdr:to>
    <xdr:sp macro="" textlink="">
      <xdr:nvSpPr>
        <xdr:cNvPr id="166" name="楕円 165">
          <a:extLst>
            <a:ext uri="{FF2B5EF4-FFF2-40B4-BE49-F238E27FC236}">
              <a16:creationId xmlns:a16="http://schemas.microsoft.com/office/drawing/2014/main" xmlns="" id="{89B2ABD1-E0C6-47F0-9A60-11FBFEDD11B4}"/>
            </a:ext>
          </a:extLst>
        </xdr:cNvPr>
        <xdr:cNvSpPr/>
      </xdr:nvSpPr>
      <xdr:spPr>
        <a:xfrm>
          <a:off x="4036060" y="97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45555</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xmlns="" id="{3CFEF955-7255-4E68-BA95-0754672AF9B4}"/>
            </a:ext>
          </a:extLst>
        </xdr:cNvPr>
        <xdr:cNvSpPr txBox="1"/>
      </xdr:nvSpPr>
      <xdr:spPr>
        <a:xfrm>
          <a:off x="4124960" y="960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42273</xdr:rowOff>
    </xdr:from>
    <xdr:to>
      <xdr:col>20</xdr:col>
      <xdr:colOff>38100</xdr:colOff>
      <xdr:row>58</xdr:row>
      <xdr:rowOff>143873</xdr:rowOff>
    </xdr:to>
    <xdr:sp macro="" textlink="">
      <xdr:nvSpPr>
        <xdr:cNvPr id="168" name="楕円 167">
          <a:extLst>
            <a:ext uri="{FF2B5EF4-FFF2-40B4-BE49-F238E27FC236}">
              <a16:creationId xmlns:a16="http://schemas.microsoft.com/office/drawing/2014/main" xmlns="" id="{04F07D04-4006-4956-BAD2-CB566D3B71A4}"/>
            </a:ext>
          </a:extLst>
        </xdr:cNvPr>
        <xdr:cNvSpPr/>
      </xdr:nvSpPr>
      <xdr:spPr>
        <a:xfrm>
          <a:off x="3312160" y="97653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73478</xdr:rowOff>
    </xdr:from>
    <xdr:to>
      <xdr:col>24</xdr:col>
      <xdr:colOff>63500</xdr:colOff>
      <xdr:row>58</xdr:row>
      <xdr:rowOff>93073</xdr:rowOff>
    </xdr:to>
    <xdr:cxnSp macro="">
      <xdr:nvCxnSpPr>
        <xdr:cNvPr id="169" name="直線コネクタ 168">
          <a:extLst>
            <a:ext uri="{FF2B5EF4-FFF2-40B4-BE49-F238E27FC236}">
              <a16:creationId xmlns:a16="http://schemas.microsoft.com/office/drawing/2014/main" xmlns="" id="{B6BF2272-86FA-494D-B85C-6672E6BFBD13}"/>
            </a:ext>
          </a:extLst>
        </xdr:cNvPr>
        <xdr:cNvCxnSpPr/>
      </xdr:nvCxnSpPr>
      <xdr:spPr>
        <a:xfrm flipV="1">
          <a:off x="3355340" y="9796598"/>
          <a:ext cx="7315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61867</xdr:rowOff>
    </xdr:from>
    <xdr:to>
      <xdr:col>15</xdr:col>
      <xdr:colOff>101600</xdr:colOff>
      <xdr:row>58</xdr:row>
      <xdr:rowOff>163467</xdr:rowOff>
    </xdr:to>
    <xdr:sp macro="" textlink="">
      <xdr:nvSpPr>
        <xdr:cNvPr id="170" name="楕円 169">
          <a:extLst>
            <a:ext uri="{FF2B5EF4-FFF2-40B4-BE49-F238E27FC236}">
              <a16:creationId xmlns:a16="http://schemas.microsoft.com/office/drawing/2014/main" xmlns="" id="{3ECE30FC-4050-4F45-A866-9AADDF0D8A1B}"/>
            </a:ext>
          </a:extLst>
        </xdr:cNvPr>
        <xdr:cNvSpPr/>
      </xdr:nvSpPr>
      <xdr:spPr>
        <a:xfrm>
          <a:off x="2514600" y="97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93073</xdr:rowOff>
    </xdr:from>
    <xdr:to>
      <xdr:col>19</xdr:col>
      <xdr:colOff>177800</xdr:colOff>
      <xdr:row>58</xdr:row>
      <xdr:rowOff>112667</xdr:rowOff>
    </xdr:to>
    <xdr:cxnSp macro="">
      <xdr:nvCxnSpPr>
        <xdr:cNvPr id="171" name="直線コネクタ 170">
          <a:extLst>
            <a:ext uri="{FF2B5EF4-FFF2-40B4-BE49-F238E27FC236}">
              <a16:creationId xmlns:a16="http://schemas.microsoft.com/office/drawing/2014/main" xmlns="" id="{34957689-9363-4F57-818B-F4DF067C8DCE}"/>
            </a:ext>
          </a:extLst>
        </xdr:cNvPr>
        <xdr:cNvCxnSpPr/>
      </xdr:nvCxnSpPr>
      <xdr:spPr>
        <a:xfrm flipV="1">
          <a:off x="2565400" y="9816193"/>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xmlns="" id="{4D16A0E2-0F01-4EAC-B333-61DC35297D02}"/>
            </a:ext>
          </a:extLst>
        </xdr:cNvPr>
        <xdr:cNvSpPr txBox="1"/>
      </xdr:nvSpPr>
      <xdr:spPr>
        <a:xfrm>
          <a:off x="3170564" y="997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74584</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xmlns="" id="{7153E23E-5112-480B-BBAC-ACAE45AC1A95}"/>
            </a:ext>
          </a:extLst>
        </xdr:cNvPr>
        <xdr:cNvSpPr txBox="1"/>
      </xdr:nvSpPr>
      <xdr:spPr>
        <a:xfrm>
          <a:off x="2385704" y="996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160400</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xmlns="" id="{5CD98169-C2F9-47A5-857F-B4969D9AEA00}"/>
            </a:ext>
          </a:extLst>
        </xdr:cNvPr>
        <xdr:cNvSpPr txBox="1"/>
      </xdr:nvSpPr>
      <xdr:spPr>
        <a:xfrm>
          <a:off x="317056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8544</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xmlns="" id="{44B95749-751B-4EEA-9692-C816BA50CECE}"/>
            </a:ext>
          </a:extLst>
        </xdr:cNvPr>
        <xdr:cNvSpPr txBox="1"/>
      </xdr:nvSpPr>
      <xdr:spPr>
        <a:xfrm>
          <a:off x="238570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xmlns="" id="{3CFFE68A-1F37-42A5-9D62-F653EDD9E22A}"/>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xmlns="" id="{EC301EBF-FFC5-40D2-90BD-53816BF26DC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xmlns="" id="{4CEF1181-5107-4FBD-B1E7-E844DACB7471}"/>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xmlns="" id="{600668FD-480D-41F1-BF6C-B3157421B41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xmlns="" id="{7038BC23-BDBA-435F-A177-1613E6D89E8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xmlns="" id="{E505C2C3-1F8B-48ED-9C4B-DCA2BAF868E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xmlns="" id="{EA178515-A613-40F4-BCFF-843FAD0BB78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xmlns="" id="{E83A8755-28F8-4656-A513-BDF57888874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xmlns="" id="{68A24C27-C012-4588-A739-E8D151B24C8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xmlns="" id="{C0180A45-E207-4E29-B979-B3FD6EDEC3F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xmlns="" id="{D6643C0D-9104-4512-AB9B-CFCAEEB937B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xmlns="" id="{07989087-D726-47AE-9201-98700F023A1A}"/>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xmlns="" id="{C3680085-3731-4290-96BC-E6D86D0E2A4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xmlns="" id="{4BE1B313-AA55-4EF4-9810-6F261233D212}"/>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xmlns="" id="{841C9F2E-9AF2-4E42-8207-20BB01E056F9}"/>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a:extLst>
            <a:ext uri="{FF2B5EF4-FFF2-40B4-BE49-F238E27FC236}">
              <a16:creationId xmlns:a16="http://schemas.microsoft.com/office/drawing/2014/main" xmlns="" id="{3376FA79-3B75-44D2-8897-693F268CD1A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xmlns="" id="{3FD23C72-7B16-4162-83ED-03DC4E9B36CD}"/>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a:extLst>
            <a:ext uri="{FF2B5EF4-FFF2-40B4-BE49-F238E27FC236}">
              <a16:creationId xmlns:a16="http://schemas.microsoft.com/office/drawing/2014/main" xmlns="" id="{C494E64F-9813-4A01-9B4E-C7D8F8FEE082}"/>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xmlns="" id="{D0F9ED71-612B-439F-B91E-CCBF37D72E08}"/>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a:extLst>
            <a:ext uri="{FF2B5EF4-FFF2-40B4-BE49-F238E27FC236}">
              <a16:creationId xmlns:a16="http://schemas.microsoft.com/office/drawing/2014/main" xmlns="" id="{C25EF15B-2855-4D15-A5E2-C6988B17D46C}"/>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xmlns="" id="{D5BB2837-CC68-416F-9FB3-CBCF96C2CD6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xmlns="" id="{F3A79904-66C0-4031-9E17-5F67B23BA714}"/>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xmlns="" id="{13C19869-4A8B-49E7-BD44-68FF82B270F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a:extLst>
            <a:ext uri="{FF2B5EF4-FFF2-40B4-BE49-F238E27FC236}">
              <a16:creationId xmlns:a16="http://schemas.microsoft.com/office/drawing/2014/main" xmlns="" id="{126DDA99-65A2-4112-89E1-84C234A0153D}"/>
            </a:ext>
          </a:extLst>
        </xdr:cNvPr>
        <xdr:cNvCxnSpPr/>
      </xdr:nvCxnSpPr>
      <xdr:spPr>
        <a:xfrm flipV="1">
          <a:off x="9219565" y="9529557"/>
          <a:ext cx="0" cy="1275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a:extLst>
            <a:ext uri="{FF2B5EF4-FFF2-40B4-BE49-F238E27FC236}">
              <a16:creationId xmlns:a16="http://schemas.microsoft.com/office/drawing/2014/main" xmlns="" id="{00E30FB1-63E0-4F30-A88B-97566360E59A}"/>
            </a:ext>
          </a:extLst>
        </xdr:cNvPr>
        <xdr:cNvSpPr txBox="1"/>
      </xdr:nvSpPr>
      <xdr:spPr>
        <a:xfrm>
          <a:off x="9258300" y="1080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a:extLst>
            <a:ext uri="{FF2B5EF4-FFF2-40B4-BE49-F238E27FC236}">
              <a16:creationId xmlns:a16="http://schemas.microsoft.com/office/drawing/2014/main" xmlns="" id="{712D6052-6798-4C24-B14C-7FFE09F42E08}"/>
            </a:ext>
          </a:extLst>
        </xdr:cNvPr>
        <xdr:cNvCxnSpPr/>
      </xdr:nvCxnSpPr>
      <xdr:spPr>
        <a:xfrm>
          <a:off x="9154160" y="10804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xmlns="" id="{C03BCB9B-C91B-4C26-9E7D-E8DA697D8864}"/>
            </a:ext>
          </a:extLst>
        </xdr:cNvPr>
        <xdr:cNvSpPr txBox="1"/>
      </xdr:nvSpPr>
      <xdr:spPr>
        <a:xfrm>
          <a:off x="9258300" y="9308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a:extLst>
            <a:ext uri="{FF2B5EF4-FFF2-40B4-BE49-F238E27FC236}">
              <a16:creationId xmlns:a16="http://schemas.microsoft.com/office/drawing/2014/main" xmlns="" id="{43FA2E37-DC65-4521-8FF3-42FED59071B8}"/>
            </a:ext>
          </a:extLst>
        </xdr:cNvPr>
        <xdr:cNvCxnSpPr/>
      </xdr:nvCxnSpPr>
      <xdr:spPr>
        <a:xfrm>
          <a:off x="9154160" y="9529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xmlns="" id="{B6E69562-AFC7-4504-A756-D36DEF175EEA}"/>
            </a:ext>
          </a:extLst>
        </xdr:cNvPr>
        <xdr:cNvSpPr txBox="1"/>
      </xdr:nvSpPr>
      <xdr:spPr>
        <a:xfrm>
          <a:off x="9258300" y="10515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a:extLst>
            <a:ext uri="{FF2B5EF4-FFF2-40B4-BE49-F238E27FC236}">
              <a16:creationId xmlns:a16="http://schemas.microsoft.com/office/drawing/2014/main" xmlns="" id="{F0748113-0931-42CF-9C4B-85EAADAACDC3}"/>
            </a:ext>
          </a:extLst>
        </xdr:cNvPr>
        <xdr:cNvSpPr/>
      </xdr:nvSpPr>
      <xdr:spPr>
        <a:xfrm>
          <a:off x="9192260" y="105374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a:extLst>
            <a:ext uri="{FF2B5EF4-FFF2-40B4-BE49-F238E27FC236}">
              <a16:creationId xmlns:a16="http://schemas.microsoft.com/office/drawing/2014/main" xmlns="" id="{D672BAC0-7A83-464F-9674-A9439A79558C}"/>
            </a:ext>
          </a:extLst>
        </xdr:cNvPr>
        <xdr:cNvSpPr/>
      </xdr:nvSpPr>
      <xdr:spPr>
        <a:xfrm>
          <a:off x="8445500" y="1051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a:extLst>
            <a:ext uri="{FF2B5EF4-FFF2-40B4-BE49-F238E27FC236}">
              <a16:creationId xmlns:a16="http://schemas.microsoft.com/office/drawing/2014/main" xmlns="" id="{C1E63D33-6035-43EA-83EC-7D26290B7D63}"/>
            </a:ext>
          </a:extLst>
        </xdr:cNvPr>
        <xdr:cNvSpPr/>
      </xdr:nvSpPr>
      <xdr:spPr>
        <a:xfrm>
          <a:off x="7670800" y="10539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7DCA9594-35D8-44E1-836E-35A51D4D10C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27CC0D4B-B3D0-496F-8979-D6280B7977E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xmlns="" id="{58601F88-B912-4F4D-AFA2-629E0A4D007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xmlns="" id="{7D96428A-498B-4C81-A2DD-7EF87E91888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500B1A59-1A98-40D3-964C-70775F25FB4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37124</xdr:rowOff>
    </xdr:from>
    <xdr:to>
      <xdr:col>55</xdr:col>
      <xdr:colOff>50800</xdr:colOff>
      <xdr:row>62</xdr:row>
      <xdr:rowOff>138724</xdr:rowOff>
    </xdr:to>
    <xdr:sp macro="" textlink="">
      <xdr:nvSpPr>
        <xdr:cNvPr id="213" name="楕円 212">
          <a:extLst>
            <a:ext uri="{FF2B5EF4-FFF2-40B4-BE49-F238E27FC236}">
              <a16:creationId xmlns:a16="http://schemas.microsoft.com/office/drawing/2014/main" xmlns="" id="{2982AD7B-DE62-402E-9A25-421B32049C9C}"/>
            </a:ext>
          </a:extLst>
        </xdr:cNvPr>
        <xdr:cNvSpPr/>
      </xdr:nvSpPr>
      <xdr:spPr>
        <a:xfrm>
          <a:off x="9192260" y="104308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60001</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xmlns="" id="{F8CCDECD-9BA4-456A-A551-B391DA3BCCF3}"/>
            </a:ext>
          </a:extLst>
        </xdr:cNvPr>
        <xdr:cNvSpPr txBox="1"/>
      </xdr:nvSpPr>
      <xdr:spPr>
        <a:xfrm>
          <a:off x="9258300" y="1028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42113</xdr:rowOff>
    </xdr:from>
    <xdr:to>
      <xdr:col>50</xdr:col>
      <xdr:colOff>165100</xdr:colOff>
      <xdr:row>62</xdr:row>
      <xdr:rowOff>143713</xdr:rowOff>
    </xdr:to>
    <xdr:sp macro="" textlink="">
      <xdr:nvSpPr>
        <xdr:cNvPr id="215" name="楕円 214">
          <a:extLst>
            <a:ext uri="{FF2B5EF4-FFF2-40B4-BE49-F238E27FC236}">
              <a16:creationId xmlns:a16="http://schemas.microsoft.com/office/drawing/2014/main" xmlns="" id="{4C9B4A4F-33F6-4DF1-8A6B-35922E02C3E8}"/>
            </a:ext>
          </a:extLst>
        </xdr:cNvPr>
        <xdr:cNvSpPr/>
      </xdr:nvSpPr>
      <xdr:spPr>
        <a:xfrm>
          <a:off x="8445500" y="104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87924</xdr:rowOff>
    </xdr:from>
    <xdr:to>
      <xdr:col>55</xdr:col>
      <xdr:colOff>0</xdr:colOff>
      <xdr:row>62</xdr:row>
      <xdr:rowOff>92913</xdr:rowOff>
    </xdr:to>
    <xdr:cxnSp macro="">
      <xdr:nvCxnSpPr>
        <xdr:cNvPr id="216" name="直線コネクタ 215">
          <a:extLst>
            <a:ext uri="{FF2B5EF4-FFF2-40B4-BE49-F238E27FC236}">
              <a16:creationId xmlns:a16="http://schemas.microsoft.com/office/drawing/2014/main" xmlns="" id="{5D72E74A-8E7A-4E2A-8632-A3DF15080EAD}"/>
            </a:ext>
          </a:extLst>
        </xdr:cNvPr>
        <xdr:cNvCxnSpPr/>
      </xdr:nvCxnSpPr>
      <xdr:spPr>
        <a:xfrm flipV="1">
          <a:off x="8496300" y="10481604"/>
          <a:ext cx="7239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35804</xdr:rowOff>
    </xdr:from>
    <xdr:to>
      <xdr:col>46</xdr:col>
      <xdr:colOff>38100</xdr:colOff>
      <xdr:row>62</xdr:row>
      <xdr:rowOff>137404</xdr:rowOff>
    </xdr:to>
    <xdr:sp macro="" textlink="">
      <xdr:nvSpPr>
        <xdr:cNvPr id="217" name="楕円 216">
          <a:extLst>
            <a:ext uri="{FF2B5EF4-FFF2-40B4-BE49-F238E27FC236}">
              <a16:creationId xmlns:a16="http://schemas.microsoft.com/office/drawing/2014/main" xmlns="" id="{A2EF11BF-642F-44C1-826E-E6EF77EC6212}"/>
            </a:ext>
          </a:extLst>
        </xdr:cNvPr>
        <xdr:cNvSpPr/>
      </xdr:nvSpPr>
      <xdr:spPr>
        <a:xfrm>
          <a:off x="7670800" y="104294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86604</xdr:rowOff>
    </xdr:from>
    <xdr:to>
      <xdr:col>50</xdr:col>
      <xdr:colOff>114300</xdr:colOff>
      <xdr:row>62</xdr:row>
      <xdr:rowOff>92913</xdr:rowOff>
    </xdr:to>
    <xdr:cxnSp macro="">
      <xdr:nvCxnSpPr>
        <xdr:cNvPr id="218" name="直線コネクタ 217">
          <a:extLst>
            <a:ext uri="{FF2B5EF4-FFF2-40B4-BE49-F238E27FC236}">
              <a16:creationId xmlns:a16="http://schemas.microsoft.com/office/drawing/2014/main" xmlns="" id="{5F89A21E-8369-4F42-98A8-B4C49EC491BC}"/>
            </a:ext>
          </a:extLst>
        </xdr:cNvPr>
        <xdr:cNvCxnSpPr/>
      </xdr:nvCxnSpPr>
      <xdr:spPr>
        <a:xfrm>
          <a:off x="7713980" y="10480284"/>
          <a:ext cx="78232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xmlns="" id="{E140157B-1640-458D-8A48-B389C8379224}"/>
            </a:ext>
          </a:extLst>
        </xdr:cNvPr>
        <xdr:cNvSpPr txBox="1"/>
      </xdr:nvSpPr>
      <xdr:spPr>
        <a:xfrm>
          <a:off x="8214575" y="1060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66823</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xmlns="" id="{75270E6B-E946-4267-93C9-0BA969CC675E}"/>
            </a:ext>
          </a:extLst>
        </xdr:cNvPr>
        <xdr:cNvSpPr txBox="1"/>
      </xdr:nvSpPr>
      <xdr:spPr>
        <a:xfrm>
          <a:off x="7444955" y="1062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160240</xdr:rowOff>
    </xdr:from>
    <xdr:ext cx="599010" cy="259045"/>
    <xdr:sp macro="" textlink="">
      <xdr:nvSpPr>
        <xdr:cNvPr id="221" name="n_1mainValue【橋りょう・トンネル】&#10;一人当たり有形固定資産（償却資産）額">
          <a:extLst>
            <a:ext uri="{FF2B5EF4-FFF2-40B4-BE49-F238E27FC236}">
              <a16:creationId xmlns:a16="http://schemas.microsoft.com/office/drawing/2014/main" xmlns="" id="{9D29E4F0-B296-4023-A972-A4281A3872A0}"/>
            </a:ext>
          </a:extLst>
        </xdr:cNvPr>
        <xdr:cNvSpPr txBox="1"/>
      </xdr:nvSpPr>
      <xdr:spPr>
        <a:xfrm>
          <a:off x="8214575" y="1021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153931</xdr:rowOff>
    </xdr:from>
    <xdr:ext cx="599010" cy="259045"/>
    <xdr:sp macro="" textlink="">
      <xdr:nvSpPr>
        <xdr:cNvPr id="222" name="n_2mainValue【橋りょう・トンネル】&#10;一人当たり有形固定資産（償却資産）額">
          <a:extLst>
            <a:ext uri="{FF2B5EF4-FFF2-40B4-BE49-F238E27FC236}">
              <a16:creationId xmlns:a16="http://schemas.microsoft.com/office/drawing/2014/main" xmlns="" id="{D5FFB7E0-0E57-4C0F-AEFD-F7F7FF57A331}"/>
            </a:ext>
          </a:extLst>
        </xdr:cNvPr>
        <xdr:cNvSpPr txBox="1"/>
      </xdr:nvSpPr>
      <xdr:spPr>
        <a:xfrm>
          <a:off x="7444955" y="1021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xmlns="" id="{C5620C5E-F50E-43B2-8E4A-1B12C40C477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xmlns="" id="{1CC9DB1E-DE16-4E1B-803D-9C8CC21CC9C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xmlns="" id="{CC07880A-487E-42B0-9B0F-CD4758B942C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xmlns="" id="{2FF104A4-3102-4E72-917E-730F2652E13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xmlns="" id="{22D5687B-686B-4C57-9CE9-24BDC976C95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xmlns="" id="{C7A8D3FF-054B-4A70-9B27-13CB3C853A2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xmlns="" id="{32C5AFAE-BA40-42A1-9AFB-9DBDAA0BC7B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xmlns="" id="{93D528B6-BED3-4EC3-BB73-1AF7E7644B2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xmlns="" id="{8E618287-8EB3-4042-9659-4383FE00D049}"/>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xmlns="" id="{CAC53D26-E95E-48B2-B925-A3F9B6A6944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xmlns="" id="{9F191448-0B1E-4AFC-9BA0-2952037B29B5}"/>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xmlns="" id="{55FC6CD1-FBBE-461B-B77E-EB0A6EF343CF}"/>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xmlns="" id="{A22AA664-9A87-469A-AC17-EB758F13661B}"/>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xmlns="" id="{6952FA41-205A-4FB6-B767-6EB927B3C60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xmlns="" id="{345082C4-E78B-4C88-AEB9-F19EBAC6AF37}"/>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xmlns="" id="{7CBF223A-886B-4FD2-A1AA-E175836C343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xmlns="" id="{45EE22FA-775E-4C90-8623-6F79524CAEB6}"/>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xmlns="" id="{E62E3C71-2512-43BF-9967-8D4E832DE9EC}"/>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xmlns="" id="{2EEA6A13-58E5-4B82-A5F1-E91360D31762}"/>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xmlns="" id="{69A8B491-8D22-4EE2-952B-BA9CC31AAB1C}"/>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xmlns="" id="{67C15C87-5D81-41CA-9A1F-F19E698FBA8A}"/>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xmlns="" id="{563CE65C-FB0F-4E36-9A2D-B56CA7CCBCE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xmlns="" id="{EFD2E523-45B5-488D-B238-DF3E81EA3DAD}"/>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xmlns="" id="{8E5187C6-20F5-40B1-A102-4DC0880CAE3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a:extLst>
            <a:ext uri="{FF2B5EF4-FFF2-40B4-BE49-F238E27FC236}">
              <a16:creationId xmlns:a16="http://schemas.microsoft.com/office/drawing/2014/main" xmlns="" id="{C5E7DD10-6488-4DD1-B9CA-E61930014A26}"/>
            </a:ext>
          </a:extLst>
        </xdr:cNvPr>
        <xdr:cNvCxnSpPr/>
      </xdr:nvCxnSpPr>
      <xdr:spPr>
        <a:xfrm flipV="1">
          <a:off x="4086225" y="13129259"/>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a:extLst>
            <a:ext uri="{FF2B5EF4-FFF2-40B4-BE49-F238E27FC236}">
              <a16:creationId xmlns:a16="http://schemas.microsoft.com/office/drawing/2014/main" xmlns="" id="{DFC43E7A-388E-465C-BB99-65D8D86ED5EA}"/>
            </a:ext>
          </a:extLst>
        </xdr:cNvPr>
        <xdr:cNvSpPr txBox="1"/>
      </xdr:nvSpPr>
      <xdr:spPr>
        <a:xfrm>
          <a:off x="412496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a:extLst>
            <a:ext uri="{FF2B5EF4-FFF2-40B4-BE49-F238E27FC236}">
              <a16:creationId xmlns:a16="http://schemas.microsoft.com/office/drawing/2014/main" xmlns="" id="{A89DBC0F-A305-4CFE-A48F-7F6499EDBCDC}"/>
            </a:ext>
          </a:extLst>
        </xdr:cNvPr>
        <xdr:cNvCxnSpPr/>
      </xdr:nvCxnSpPr>
      <xdr:spPr>
        <a:xfrm>
          <a:off x="4020820" y="14302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a:extLst>
            <a:ext uri="{FF2B5EF4-FFF2-40B4-BE49-F238E27FC236}">
              <a16:creationId xmlns:a16="http://schemas.microsoft.com/office/drawing/2014/main" xmlns="" id="{3D13720D-3FF9-4162-AE5D-3A16C951A198}"/>
            </a:ext>
          </a:extLst>
        </xdr:cNvPr>
        <xdr:cNvSpPr txBox="1"/>
      </xdr:nvSpPr>
      <xdr:spPr>
        <a:xfrm>
          <a:off x="412496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a:extLst>
            <a:ext uri="{FF2B5EF4-FFF2-40B4-BE49-F238E27FC236}">
              <a16:creationId xmlns:a16="http://schemas.microsoft.com/office/drawing/2014/main" xmlns="" id="{2F6A58C1-360C-4A05-A825-DE2E1B355A9E}"/>
            </a:ext>
          </a:extLst>
        </xdr:cNvPr>
        <xdr:cNvCxnSpPr/>
      </xdr:nvCxnSpPr>
      <xdr:spPr>
        <a:xfrm>
          <a:off x="402082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52" name="【公営住宅】&#10;有形固定資産減価償却率平均値テキスト">
          <a:extLst>
            <a:ext uri="{FF2B5EF4-FFF2-40B4-BE49-F238E27FC236}">
              <a16:creationId xmlns:a16="http://schemas.microsoft.com/office/drawing/2014/main" xmlns="" id="{82C30F7C-9672-4FEA-9354-5EF72E5A87DF}"/>
            </a:ext>
          </a:extLst>
        </xdr:cNvPr>
        <xdr:cNvSpPr txBox="1"/>
      </xdr:nvSpPr>
      <xdr:spPr>
        <a:xfrm>
          <a:off x="4124960" y="13555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a:extLst>
            <a:ext uri="{FF2B5EF4-FFF2-40B4-BE49-F238E27FC236}">
              <a16:creationId xmlns:a16="http://schemas.microsoft.com/office/drawing/2014/main" xmlns="" id="{B8502F12-86B9-40F0-B1C4-41BB25AA39FC}"/>
            </a:ext>
          </a:extLst>
        </xdr:cNvPr>
        <xdr:cNvSpPr/>
      </xdr:nvSpPr>
      <xdr:spPr>
        <a:xfrm>
          <a:off x="4036060" y="1357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a:extLst>
            <a:ext uri="{FF2B5EF4-FFF2-40B4-BE49-F238E27FC236}">
              <a16:creationId xmlns:a16="http://schemas.microsoft.com/office/drawing/2014/main" xmlns="" id="{22E6DD75-C40B-48A2-BCCD-FC48931E7C26}"/>
            </a:ext>
          </a:extLst>
        </xdr:cNvPr>
        <xdr:cNvSpPr/>
      </xdr:nvSpPr>
      <xdr:spPr>
        <a:xfrm>
          <a:off x="331216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a:extLst>
            <a:ext uri="{FF2B5EF4-FFF2-40B4-BE49-F238E27FC236}">
              <a16:creationId xmlns:a16="http://schemas.microsoft.com/office/drawing/2014/main" xmlns="" id="{B7A08903-A511-4A05-8ACB-E0DA223B11C7}"/>
            </a:ext>
          </a:extLst>
        </xdr:cNvPr>
        <xdr:cNvSpPr/>
      </xdr:nvSpPr>
      <xdr:spPr>
        <a:xfrm>
          <a:off x="251460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BCFE342A-8E1A-4021-B078-55AA5B6CC27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9FCB6A66-34DC-4CC4-BA53-5CE897DD61F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783B0EDF-1941-4B5A-ADAA-78B32E729EC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0036E498-B00B-441A-AD70-F68CE70588A8}"/>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822A6BF8-033E-46FF-AC2D-3A7972618AD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149225</xdr:rowOff>
    </xdr:from>
    <xdr:to>
      <xdr:col>24</xdr:col>
      <xdr:colOff>114300</xdr:colOff>
      <xdr:row>80</xdr:row>
      <xdr:rowOff>79375</xdr:rowOff>
    </xdr:to>
    <xdr:sp macro="" textlink="">
      <xdr:nvSpPr>
        <xdr:cNvPr id="261" name="楕円 260">
          <a:extLst>
            <a:ext uri="{FF2B5EF4-FFF2-40B4-BE49-F238E27FC236}">
              <a16:creationId xmlns:a16="http://schemas.microsoft.com/office/drawing/2014/main" xmlns="" id="{F278ACC4-6E2E-4068-8E25-66C05610236D}"/>
            </a:ext>
          </a:extLst>
        </xdr:cNvPr>
        <xdr:cNvSpPr/>
      </xdr:nvSpPr>
      <xdr:spPr>
        <a:xfrm>
          <a:off x="4036060" y="13392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652</xdr:rowOff>
    </xdr:from>
    <xdr:ext cx="405111" cy="259045"/>
    <xdr:sp macro="" textlink="">
      <xdr:nvSpPr>
        <xdr:cNvPr id="262" name="【公営住宅】&#10;有形固定資産減価償却率該当値テキスト">
          <a:extLst>
            <a:ext uri="{FF2B5EF4-FFF2-40B4-BE49-F238E27FC236}">
              <a16:creationId xmlns:a16="http://schemas.microsoft.com/office/drawing/2014/main" xmlns="" id="{5858A10F-0F19-487D-BDA6-4BBBAEDDB9A1}"/>
            </a:ext>
          </a:extLst>
        </xdr:cNvPr>
        <xdr:cNvSpPr txBox="1"/>
      </xdr:nvSpPr>
      <xdr:spPr>
        <a:xfrm>
          <a:off x="4124960" y="1324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xdr:rowOff>
    </xdr:from>
    <xdr:to>
      <xdr:col>20</xdr:col>
      <xdr:colOff>38100</xdr:colOff>
      <xdr:row>80</xdr:row>
      <xdr:rowOff>109855</xdr:rowOff>
    </xdr:to>
    <xdr:sp macro="" textlink="">
      <xdr:nvSpPr>
        <xdr:cNvPr id="263" name="楕円 262">
          <a:extLst>
            <a:ext uri="{FF2B5EF4-FFF2-40B4-BE49-F238E27FC236}">
              <a16:creationId xmlns:a16="http://schemas.microsoft.com/office/drawing/2014/main" xmlns="" id="{B8A5974A-DB2D-4B66-8337-B038D5A24BC5}"/>
            </a:ext>
          </a:extLst>
        </xdr:cNvPr>
        <xdr:cNvSpPr/>
      </xdr:nvSpPr>
      <xdr:spPr>
        <a:xfrm>
          <a:off x="3312160" y="13419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28575</xdr:rowOff>
    </xdr:from>
    <xdr:to>
      <xdr:col>24</xdr:col>
      <xdr:colOff>63500</xdr:colOff>
      <xdr:row>80</xdr:row>
      <xdr:rowOff>59055</xdr:rowOff>
    </xdr:to>
    <xdr:cxnSp macro="">
      <xdr:nvCxnSpPr>
        <xdr:cNvPr id="264" name="直線コネクタ 263">
          <a:extLst>
            <a:ext uri="{FF2B5EF4-FFF2-40B4-BE49-F238E27FC236}">
              <a16:creationId xmlns:a16="http://schemas.microsoft.com/office/drawing/2014/main" xmlns="" id="{E805FF1D-404F-4902-ACE3-EC1D75F44100}"/>
            </a:ext>
          </a:extLst>
        </xdr:cNvPr>
        <xdr:cNvCxnSpPr/>
      </xdr:nvCxnSpPr>
      <xdr:spPr>
        <a:xfrm flipV="1">
          <a:off x="3355340" y="13439775"/>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265" name="楕円 264">
          <a:extLst>
            <a:ext uri="{FF2B5EF4-FFF2-40B4-BE49-F238E27FC236}">
              <a16:creationId xmlns:a16="http://schemas.microsoft.com/office/drawing/2014/main" xmlns="" id="{2D2E6C27-149A-42BB-9ED0-4EA332B2E83A}"/>
            </a:ext>
          </a:extLst>
        </xdr:cNvPr>
        <xdr:cNvSpPr/>
      </xdr:nvSpPr>
      <xdr:spPr>
        <a:xfrm>
          <a:off x="25146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59055</xdr:rowOff>
    </xdr:from>
    <xdr:to>
      <xdr:col>19</xdr:col>
      <xdr:colOff>177800</xdr:colOff>
      <xdr:row>80</xdr:row>
      <xdr:rowOff>89536</xdr:rowOff>
    </xdr:to>
    <xdr:cxnSp macro="">
      <xdr:nvCxnSpPr>
        <xdr:cNvPr id="266" name="直線コネクタ 265">
          <a:extLst>
            <a:ext uri="{FF2B5EF4-FFF2-40B4-BE49-F238E27FC236}">
              <a16:creationId xmlns:a16="http://schemas.microsoft.com/office/drawing/2014/main" xmlns="" id="{8CD587AD-0A05-475A-8C65-4330D7EAED3D}"/>
            </a:ext>
          </a:extLst>
        </xdr:cNvPr>
        <xdr:cNvCxnSpPr/>
      </xdr:nvCxnSpPr>
      <xdr:spPr>
        <a:xfrm flipV="1">
          <a:off x="2565400" y="13470255"/>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7" name="n_1aveValue【公営住宅】&#10;有形固定資産減価償却率">
          <a:extLst>
            <a:ext uri="{FF2B5EF4-FFF2-40B4-BE49-F238E27FC236}">
              <a16:creationId xmlns:a16="http://schemas.microsoft.com/office/drawing/2014/main" xmlns="" id="{6F7FA285-1089-482B-AB5B-7A3F64EC7A85}"/>
            </a:ext>
          </a:extLst>
        </xdr:cNvPr>
        <xdr:cNvSpPr txBox="1"/>
      </xdr:nvSpPr>
      <xdr:spPr>
        <a:xfrm>
          <a:off x="317056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68" name="n_2aveValue【公営住宅】&#10;有形固定資産減価償却率">
          <a:extLst>
            <a:ext uri="{FF2B5EF4-FFF2-40B4-BE49-F238E27FC236}">
              <a16:creationId xmlns:a16="http://schemas.microsoft.com/office/drawing/2014/main" xmlns="" id="{79747CC7-370B-4F59-B47D-47606217FFD6}"/>
            </a:ext>
          </a:extLst>
        </xdr:cNvPr>
        <xdr:cNvSpPr txBox="1"/>
      </xdr:nvSpPr>
      <xdr:spPr>
        <a:xfrm>
          <a:off x="238570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126382</xdr:rowOff>
    </xdr:from>
    <xdr:ext cx="405111" cy="259045"/>
    <xdr:sp macro="" textlink="">
      <xdr:nvSpPr>
        <xdr:cNvPr id="269" name="n_1mainValue【公営住宅】&#10;有形固定資産減価償却率">
          <a:extLst>
            <a:ext uri="{FF2B5EF4-FFF2-40B4-BE49-F238E27FC236}">
              <a16:creationId xmlns:a16="http://schemas.microsoft.com/office/drawing/2014/main" xmlns="" id="{F509E453-3802-43F4-B0DA-602B0D2E0264}"/>
            </a:ext>
          </a:extLst>
        </xdr:cNvPr>
        <xdr:cNvSpPr txBox="1"/>
      </xdr:nvSpPr>
      <xdr:spPr>
        <a:xfrm>
          <a:off x="317056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270" name="n_2mainValue【公営住宅】&#10;有形固定資産減価償却率">
          <a:extLst>
            <a:ext uri="{FF2B5EF4-FFF2-40B4-BE49-F238E27FC236}">
              <a16:creationId xmlns:a16="http://schemas.microsoft.com/office/drawing/2014/main" xmlns="" id="{954F0A54-94DE-4E7E-90A0-D0C20165A5DC}"/>
            </a:ext>
          </a:extLst>
        </xdr:cNvPr>
        <xdr:cNvSpPr txBox="1"/>
      </xdr:nvSpPr>
      <xdr:spPr>
        <a:xfrm>
          <a:off x="2385704" y="1323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xmlns="" id="{C347F81B-132C-4327-94B5-F4F62864F3C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xmlns="" id="{47E314A3-922F-47A0-9719-35EE74802DC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xmlns="" id="{76095124-4DB7-42B8-98A4-AF25F75CB06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xmlns="" id="{BDFC23FF-922B-4F17-8419-44612417C54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xmlns="" id="{10DC8BE0-6F45-4EA1-819D-DED65531F88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xmlns="" id="{DA28682E-A686-4BB8-9FF4-08D04EC0807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xmlns="" id="{352C283D-4710-4C0A-8117-442BB508116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xmlns="" id="{6E73150D-DB19-4E82-B78B-E5077CD7741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xmlns="" id="{CD84C640-5313-4295-9389-98EDCCBDB55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xmlns="" id="{3C40CBD1-5C77-4EFD-A140-B3F3B8DC8AA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xmlns="" id="{F9D7F9BC-351E-4391-AB83-D2F27AC24523}"/>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xmlns="" id="{A7A81606-398D-4FC5-9B0D-ABC16E5E4633}"/>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xmlns="" id="{78AC5BDB-8342-40CE-844B-0DC273552C9E}"/>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xmlns="" id="{0B578384-53AA-4928-9F13-D41CDCEC6D12}"/>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xmlns="" id="{31B306D8-76D5-4039-A7BF-09A41FFDC9F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xmlns="" id="{9B2FA0E5-55AA-4030-B267-79D6EB0F26BB}"/>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xmlns="" id="{67BD6C0B-44D3-4E90-97B2-6EA8325156FC}"/>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xmlns="" id="{59183B2C-8CC5-4E83-89DC-BF0852734644}"/>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xmlns="" id="{6738F176-9BEB-4280-B3BD-5598BA81A818}"/>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xmlns="" id="{B5885B0A-4249-4A2C-ADE5-AAB43BF865B1}"/>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xmlns="" id="{15BFAAC1-6005-4E87-863E-E8D7230F0FA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xmlns="" id="{453E5F07-66F5-478B-86B2-146B45E0409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xmlns="" id="{080B20EC-BEC2-4BC2-A1CC-0E714655AD0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a:extLst>
            <a:ext uri="{FF2B5EF4-FFF2-40B4-BE49-F238E27FC236}">
              <a16:creationId xmlns:a16="http://schemas.microsoft.com/office/drawing/2014/main" xmlns="" id="{385C09EF-5643-4089-9EB2-03AF005CF9CF}"/>
            </a:ext>
          </a:extLst>
        </xdr:cNvPr>
        <xdr:cNvCxnSpPr/>
      </xdr:nvCxnSpPr>
      <xdr:spPr>
        <a:xfrm flipV="1">
          <a:off x="9219565" y="13066015"/>
          <a:ext cx="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a:extLst>
            <a:ext uri="{FF2B5EF4-FFF2-40B4-BE49-F238E27FC236}">
              <a16:creationId xmlns:a16="http://schemas.microsoft.com/office/drawing/2014/main" xmlns="" id="{F66CA78B-10E2-40BE-86DB-AA884D6708F3}"/>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a:extLst>
            <a:ext uri="{FF2B5EF4-FFF2-40B4-BE49-F238E27FC236}">
              <a16:creationId xmlns:a16="http://schemas.microsoft.com/office/drawing/2014/main" xmlns="" id="{1886F8B8-A467-4B5F-A8A9-F5422BD56E68}"/>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a:extLst>
            <a:ext uri="{FF2B5EF4-FFF2-40B4-BE49-F238E27FC236}">
              <a16:creationId xmlns:a16="http://schemas.microsoft.com/office/drawing/2014/main" xmlns="" id="{3474B446-D26B-4CE4-9EBD-3CE3BCF38606}"/>
            </a:ext>
          </a:extLst>
        </xdr:cNvPr>
        <xdr:cNvSpPr txBox="1"/>
      </xdr:nvSpPr>
      <xdr:spPr>
        <a:xfrm>
          <a:off x="9258300" y="1284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a:extLst>
            <a:ext uri="{FF2B5EF4-FFF2-40B4-BE49-F238E27FC236}">
              <a16:creationId xmlns:a16="http://schemas.microsoft.com/office/drawing/2014/main" xmlns="" id="{E185EA6D-9A90-46CA-9B01-030BD8FF266E}"/>
            </a:ext>
          </a:extLst>
        </xdr:cNvPr>
        <xdr:cNvCxnSpPr/>
      </xdr:nvCxnSpPr>
      <xdr:spPr>
        <a:xfrm>
          <a:off x="9154160" y="13066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99" name="【公営住宅】&#10;一人当たり面積平均値テキスト">
          <a:extLst>
            <a:ext uri="{FF2B5EF4-FFF2-40B4-BE49-F238E27FC236}">
              <a16:creationId xmlns:a16="http://schemas.microsoft.com/office/drawing/2014/main" xmlns="" id="{503FEC6C-2458-4BF0-BA69-2CC846F107C5}"/>
            </a:ext>
          </a:extLst>
        </xdr:cNvPr>
        <xdr:cNvSpPr txBox="1"/>
      </xdr:nvSpPr>
      <xdr:spPr>
        <a:xfrm>
          <a:off x="9258300" y="13969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a:extLst>
            <a:ext uri="{FF2B5EF4-FFF2-40B4-BE49-F238E27FC236}">
              <a16:creationId xmlns:a16="http://schemas.microsoft.com/office/drawing/2014/main" xmlns="" id="{F54EB492-0184-43CB-8A56-FF551D13EB46}"/>
            </a:ext>
          </a:extLst>
        </xdr:cNvPr>
        <xdr:cNvSpPr/>
      </xdr:nvSpPr>
      <xdr:spPr>
        <a:xfrm>
          <a:off x="9192260" y="139905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a:extLst>
            <a:ext uri="{FF2B5EF4-FFF2-40B4-BE49-F238E27FC236}">
              <a16:creationId xmlns:a16="http://schemas.microsoft.com/office/drawing/2014/main" xmlns="" id="{3AEF59C0-89CD-4870-B9E8-959C0FFC3EC2}"/>
            </a:ext>
          </a:extLst>
        </xdr:cNvPr>
        <xdr:cNvSpPr/>
      </xdr:nvSpPr>
      <xdr:spPr>
        <a:xfrm>
          <a:off x="8445500" y="1395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a:extLst>
            <a:ext uri="{FF2B5EF4-FFF2-40B4-BE49-F238E27FC236}">
              <a16:creationId xmlns:a16="http://schemas.microsoft.com/office/drawing/2014/main" xmlns="" id="{7DEAFAFA-07CE-41B8-BB17-055074AD9720}"/>
            </a:ext>
          </a:extLst>
        </xdr:cNvPr>
        <xdr:cNvSpPr/>
      </xdr:nvSpPr>
      <xdr:spPr>
        <a:xfrm>
          <a:off x="7670800" y="13986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BFAF363C-5F03-4FF7-AD36-C1C341B14214}"/>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6B43E493-2629-4C69-9612-E8CE32D4904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5ACE4EB6-391E-40B7-A1C6-E9B1546B53A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5E63780B-0236-41EF-81D6-F2053294093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B2090FCB-0EBA-4666-95F7-3A179519764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12446</xdr:rowOff>
    </xdr:from>
    <xdr:to>
      <xdr:col>55</xdr:col>
      <xdr:colOff>50800</xdr:colOff>
      <xdr:row>81</xdr:row>
      <xdr:rowOff>114046</xdr:rowOff>
    </xdr:to>
    <xdr:sp macro="" textlink="">
      <xdr:nvSpPr>
        <xdr:cNvPr id="308" name="楕円 307">
          <a:extLst>
            <a:ext uri="{FF2B5EF4-FFF2-40B4-BE49-F238E27FC236}">
              <a16:creationId xmlns:a16="http://schemas.microsoft.com/office/drawing/2014/main" xmlns="" id="{EDDC85C1-7139-40C1-8A7D-BF4A4D1D8FD7}"/>
            </a:ext>
          </a:extLst>
        </xdr:cNvPr>
        <xdr:cNvSpPr/>
      </xdr:nvSpPr>
      <xdr:spPr>
        <a:xfrm>
          <a:off x="9192260" y="135912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35323</xdr:rowOff>
    </xdr:from>
    <xdr:ext cx="469744" cy="259045"/>
    <xdr:sp macro="" textlink="">
      <xdr:nvSpPr>
        <xdr:cNvPr id="309" name="【公営住宅】&#10;一人当たり面積該当値テキスト">
          <a:extLst>
            <a:ext uri="{FF2B5EF4-FFF2-40B4-BE49-F238E27FC236}">
              <a16:creationId xmlns:a16="http://schemas.microsoft.com/office/drawing/2014/main" xmlns="" id="{2DF8A160-A3E1-4EB5-B41A-7D4338DD5F7D}"/>
            </a:ext>
          </a:extLst>
        </xdr:cNvPr>
        <xdr:cNvSpPr txBox="1"/>
      </xdr:nvSpPr>
      <xdr:spPr>
        <a:xfrm>
          <a:off x="9258300"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24637</xdr:rowOff>
    </xdr:from>
    <xdr:to>
      <xdr:col>50</xdr:col>
      <xdr:colOff>165100</xdr:colOff>
      <xdr:row>81</xdr:row>
      <xdr:rowOff>126237</xdr:rowOff>
    </xdr:to>
    <xdr:sp macro="" textlink="">
      <xdr:nvSpPr>
        <xdr:cNvPr id="310" name="楕円 309">
          <a:extLst>
            <a:ext uri="{FF2B5EF4-FFF2-40B4-BE49-F238E27FC236}">
              <a16:creationId xmlns:a16="http://schemas.microsoft.com/office/drawing/2014/main" xmlns="" id="{1369CC2C-6713-4921-BB14-3AFB306357BC}"/>
            </a:ext>
          </a:extLst>
        </xdr:cNvPr>
        <xdr:cNvSpPr/>
      </xdr:nvSpPr>
      <xdr:spPr>
        <a:xfrm>
          <a:off x="8445500" y="1360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63246</xdr:rowOff>
    </xdr:from>
    <xdr:to>
      <xdr:col>55</xdr:col>
      <xdr:colOff>0</xdr:colOff>
      <xdr:row>81</xdr:row>
      <xdr:rowOff>75437</xdr:rowOff>
    </xdr:to>
    <xdr:cxnSp macro="">
      <xdr:nvCxnSpPr>
        <xdr:cNvPr id="311" name="直線コネクタ 310">
          <a:extLst>
            <a:ext uri="{FF2B5EF4-FFF2-40B4-BE49-F238E27FC236}">
              <a16:creationId xmlns:a16="http://schemas.microsoft.com/office/drawing/2014/main" xmlns="" id="{479B0962-CAD7-480F-8E60-5CAEA29F2772}"/>
            </a:ext>
          </a:extLst>
        </xdr:cNvPr>
        <xdr:cNvCxnSpPr/>
      </xdr:nvCxnSpPr>
      <xdr:spPr>
        <a:xfrm flipV="1">
          <a:off x="8496300" y="13642086"/>
          <a:ext cx="7239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36830</xdr:rowOff>
    </xdr:from>
    <xdr:to>
      <xdr:col>46</xdr:col>
      <xdr:colOff>38100</xdr:colOff>
      <xdr:row>81</xdr:row>
      <xdr:rowOff>138430</xdr:rowOff>
    </xdr:to>
    <xdr:sp macro="" textlink="">
      <xdr:nvSpPr>
        <xdr:cNvPr id="312" name="楕円 311">
          <a:extLst>
            <a:ext uri="{FF2B5EF4-FFF2-40B4-BE49-F238E27FC236}">
              <a16:creationId xmlns:a16="http://schemas.microsoft.com/office/drawing/2014/main" xmlns="" id="{598EA7BA-B230-441A-938C-3D08EE2FC2FD}"/>
            </a:ext>
          </a:extLst>
        </xdr:cNvPr>
        <xdr:cNvSpPr/>
      </xdr:nvSpPr>
      <xdr:spPr>
        <a:xfrm>
          <a:off x="7670800" y="13615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75437</xdr:rowOff>
    </xdr:from>
    <xdr:to>
      <xdr:col>50</xdr:col>
      <xdr:colOff>114300</xdr:colOff>
      <xdr:row>81</xdr:row>
      <xdr:rowOff>87630</xdr:rowOff>
    </xdr:to>
    <xdr:cxnSp macro="">
      <xdr:nvCxnSpPr>
        <xdr:cNvPr id="313" name="直線コネクタ 312">
          <a:extLst>
            <a:ext uri="{FF2B5EF4-FFF2-40B4-BE49-F238E27FC236}">
              <a16:creationId xmlns:a16="http://schemas.microsoft.com/office/drawing/2014/main" xmlns="" id="{60E4F10E-2B3F-48A7-A5A9-8BA2D18C8A2F}"/>
            </a:ext>
          </a:extLst>
        </xdr:cNvPr>
        <xdr:cNvCxnSpPr/>
      </xdr:nvCxnSpPr>
      <xdr:spPr>
        <a:xfrm flipV="1">
          <a:off x="7713980" y="13654277"/>
          <a:ext cx="78232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314" name="n_1aveValue【公営住宅】&#10;一人当たり面積">
          <a:extLst>
            <a:ext uri="{FF2B5EF4-FFF2-40B4-BE49-F238E27FC236}">
              <a16:creationId xmlns:a16="http://schemas.microsoft.com/office/drawing/2014/main" xmlns="" id="{EE1198BF-F2B1-433B-84CB-86F4A0B0F254}"/>
            </a:ext>
          </a:extLst>
        </xdr:cNvPr>
        <xdr:cNvSpPr txBox="1"/>
      </xdr:nvSpPr>
      <xdr:spPr>
        <a:xfrm>
          <a:off x="8271587" y="1405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315" name="n_2aveValue【公営住宅】&#10;一人当たり面積">
          <a:extLst>
            <a:ext uri="{FF2B5EF4-FFF2-40B4-BE49-F238E27FC236}">
              <a16:creationId xmlns:a16="http://schemas.microsoft.com/office/drawing/2014/main" xmlns="" id="{DB60ACC1-6E57-490D-88CF-01C62C2A58E8}"/>
            </a:ext>
          </a:extLst>
        </xdr:cNvPr>
        <xdr:cNvSpPr txBox="1"/>
      </xdr:nvSpPr>
      <xdr:spPr>
        <a:xfrm>
          <a:off x="7509587" y="1407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142764</xdr:rowOff>
    </xdr:from>
    <xdr:ext cx="469744" cy="259045"/>
    <xdr:sp macro="" textlink="">
      <xdr:nvSpPr>
        <xdr:cNvPr id="316" name="n_1mainValue【公営住宅】&#10;一人当たり面積">
          <a:extLst>
            <a:ext uri="{FF2B5EF4-FFF2-40B4-BE49-F238E27FC236}">
              <a16:creationId xmlns:a16="http://schemas.microsoft.com/office/drawing/2014/main" xmlns="" id="{ABE66C54-F5E0-4709-B48F-E4562BEFFBE5}"/>
            </a:ext>
          </a:extLst>
        </xdr:cNvPr>
        <xdr:cNvSpPr txBox="1"/>
      </xdr:nvSpPr>
      <xdr:spPr>
        <a:xfrm>
          <a:off x="8271587" y="1338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154957</xdr:rowOff>
    </xdr:from>
    <xdr:ext cx="469744" cy="259045"/>
    <xdr:sp macro="" textlink="">
      <xdr:nvSpPr>
        <xdr:cNvPr id="317" name="n_2mainValue【公営住宅】&#10;一人当たり面積">
          <a:extLst>
            <a:ext uri="{FF2B5EF4-FFF2-40B4-BE49-F238E27FC236}">
              <a16:creationId xmlns:a16="http://schemas.microsoft.com/office/drawing/2014/main" xmlns="" id="{B0AC723C-6658-4333-8AA6-0E206C28099C}"/>
            </a:ext>
          </a:extLst>
        </xdr:cNvPr>
        <xdr:cNvSpPr txBox="1"/>
      </xdr:nvSpPr>
      <xdr:spPr>
        <a:xfrm>
          <a:off x="7509587" y="1339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xmlns="" id="{9F8EE620-1D20-47CD-B718-9C0B2E17C86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xmlns="" id="{2917CCA2-F00F-4FE6-8793-B94836083C5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xmlns="" id="{73E4F9F9-796D-4FE3-A906-4367D74BEB2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xmlns="" id="{A49DEE65-CA05-43DF-9879-64FFEA39920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xmlns="" id="{DF178C00-CF6A-415A-8D4F-B02D3BC242F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xmlns="" id="{B99D89F2-98FC-4184-AB2D-50E626151D7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xmlns="" id="{38B9EF1A-410D-40D4-B2A3-8B34716B394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xmlns="" id="{450B673D-44CE-46DC-9678-24265EBA7BB6}"/>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a:extLst>
            <a:ext uri="{FF2B5EF4-FFF2-40B4-BE49-F238E27FC236}">
              <a16:creationId xmlns:a16="http://schemas.microsoft.com/office/drawing/2014/main" xmlns="" id="{50BB75E5-34F4-4341-99FA-DDC50A3C6DDC}"/>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a:extLst>
            <a:ext uri="{FF2B5EF4-FFF2-40B4-BE49-F238E27FC236}">
              <a16:creationId xmlns:a16="http://schemas.microsoft.com/office/drawing/2014/main" xmlns="" id="{34438DC1-8DFF-4825-8D28-062C69DE9619}"/>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8" name="テキスト ボックス 327">
          <a:extLst>
            <a:ext uri="{FF2B5EF4-FFF2-40B4-BE49-F238E27FC236}">
              <a16:creationId xmlns:a16="http://schemas.microsoft.com/office/drawing/2014/main" xmlns="" id="{640CDA29-936C-4F77-8CCE-CF5ACFEDAE1E}"/>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9" name="直線コネクタ 328">
          <a:extLst>
            <a:ext uri="{FF2B5EF4-FFF2-40B4-BE49-F238E27FC236}">
              <a16:creationId xmlns:a16="http://schemas.microsoft.com/office/drawing/2014/main" xmlns="" id="{F20B7A36-D97F-4259-9693-5C69CC8CE367}"/>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0" name="テキスト ボックス 329">
          <a:extLst>
            <a:ext uri="{FF2B5EF4-FFF2-40B4-BE49-F238E27FC236}">
              <a16:creationId xmlns:a16="http://schemas.microsoft.com/office/drawing/2014/main" xmlns="" id="{FF56C998-E811-4C90-BBE1-379675A401B8}"/>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1" name="直線コネクタ 330">
          <a:extLst>
            <a:ext uri="{FF2B5EF4-FFF2-40B4-BE49-F238E27FC236}">
              <a16:creationId xmlns:a16="http://schemas.microsoft.com/office/drawing/2014/main" xmlns="" id="{1111AE8A-7020-4722-9FF6-B327AECC3CA7}"/>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2" name="テキスト ボックス 331">
          <a:extLst>
            <a:ext uri="{FF2B5EF4-FFF2-40B4-BE49-F238E27FC236}">
              <a16:creationId xmlns:a16="http://schemas.microsoft.com/office/drawing/2014/main" xmlns="" id="{9B777451-565B-4D9E-9111-659286BC05F5}"/>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3" name="直線コネクタ 332">
          <a:extLst>
            <a:ext uri="{FF2B5EF4-FFF2-40B4-BE49-F238E27FC236}">
              <a16:creationId xmlns:a16="http://schemas.microsoft.com/office/drawing/2014/main" xmlns="" id="{1F025426-887C-4760-A4D6-034DF98A2642}"/>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4" name="テキスト ボックス 333">
          <a:extLst>
            <a:ext uri="{FF2B5EF4-FFF2-40B4-BE49-F238E27FC236}">
              <a16:creationId xmlns:a16="http://schemas.microsoft.com/office/drawing/2014/main" xmlns="" id="{E0B43798-9665-4203-B6DE-14712350276B}"/>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5" name="直線コネクタ 334">
          <a:extLst>
            <a:ext uri="{FF2B5EF4-FFF2-40B4-BE49-F238E27FC236}">
              <a16:creationId xmlns:a16="http://schemas.microsoft.com/office/drawing/2014/main" xmlns="" id="{B75D3DF5-4F3F-442A-BEA3-F9F43E811F6E}"/>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6" name="テキスト ボックス 335">
          <a:extLst>
            <a:ext uri="{FF2B5EF4-FFF2-40B4-BE49-F238E27FC236}">
              <a16:creationId xmlns:a16="http://schemas.microsoft.com/office/drawing/2014/main" xmlns="" id="{27721AD7-A537-4E88-B700-1C56108A5BEE}"/>
            </a:ext>
          </a:extLst>
        </xdr:cNvPr>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a:extLst>
            <a:ext uri="{FF2B5EF4-FFF2-40B4-BE49-F238E27FC236}">
              <a16:creationId xmlns:a16="http://schemas.microsoft.com/office/drawing/2014/main" xmlns="" id="{B8B44697-EB96-4978-8026-BD96C5A0D64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xmlns="" id="{1E8B481F-E4A3-4162-8187-D8CB3C73DEA7}"/>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a:extLst>
            <a:ext uri="{FF2B5EF4-FFF2-40B4-BE49-F238E27FC236}">
              <a16:creationId xmlns:a16="http://schemas.microsoft.com/office/drawing/2014/main" xmlns="" id="{ED03CDEE-5401-4C13-860F-F2A5377ECFC7}"/>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40" name="直線コネクタ 339">
          <a:extLst>
            <a:ext uri="{FF2B5EF4-FFF2-40B4-BE49-F238E27FC236}">
              <a16:creationId xmlns:a16="http://schemas.microsoft.com/office/drawing/2014/main" xmlns="" id="{CB35C7AA-3606-4336-B459-E2BDF6E69923}"/>
            </a:ext>
          </a:extLst>
        </xdr:cNvPr>
        <xdr:cNvCxnSpPr/>
      </xdr:nvCxnSpPr>
      <xdr:spPr>
        <a:xfrm flipV="1">
          <a:off x="4086225" y="16849344"/>
          <a:ext cx="0" cy="139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41" name="【港湾・漁港】&#10;有形固定資産減価償却率最小値テキスト">
          <a:extLst>
            <a:ext uri="{FF2B5EF4-FFF2-40B4-BE49-F238E27FC236}">
              <a16:creationId xmlns:a16="http://schemas.microsoft.com/office/drawing/2014/main" xmlns="" id="{DFE26C96-D414-4D0D-8C58-D5A6BF04F1DC}"/>
            </a:ext>
          </a:extLst>
        </xdr:cNvPr>
        <xdr:cNvSpPr txBox="1"/>
      </xdr:nvSpPr>
      <xdr:spPr>
        <a:xfrm>
          <a:off x="4124960" y="1824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42" name="直線コネクタ 341">
          <a:extLst>
            <a:ext uri="{FF2B5EF4-FFF2-40B4-BE49-F238E27FC236}">
              <a16:creationId xmlns:a16="http://schemas.microsoft.com/office/drawing/2014/main" xmlns="" id="{993E4A86-D796-4A89-83F3-08457D5FC654}"/>
            </a:ext>
          </a:extLst>
        </xdr:cNvPr>
        <xdr:cNvCxnSpPr/>
      </xdr:nvCxnSpPr>
      <xdr:spPr>
        <a:xfrm>
          <a:off x="4020820" y="18240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43" name="【港湾・漁港】&#10;有形固定資産減価償却率最大値テキスト">
          <a:extLst>
            <a:ext uri="{FF2B5EF4-FFF2-40B4-BE49-F238E27FC236}">
              <a16:creationId xmlns:a16="http://schemas.microsoft.com/office/drawing/2014/main" xmlns="" id="{D6ACD763-6777-4A1A-85AF-87CEF27F7320}"/>
            </a:ext>
          </a:extLst>
        </xdr:cNvPr>
        <xdr:cNvSpPr txBox="1"/>
      </xdr:nvSpPr>
      <xdr:spPr>
        <a:xfrm>
          <a:off x="4124960" y="16628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44" name="直線コネクタ 343">
          <a:extLst>
            <a:ext uri="{FF2B5EF4-FFF2-40B4-BE49-F238E27FC236}">
              <a16:creationId xmlns:a16="http://schemas.microsoft.com/office/drawing/2014/main" xmlns="" id="{BA14206C-4FBC-45DC-8393-EE370B310BC0}"/>
            </a:ext>
          </a:extLst>
        </xdr:cNvPr>
        <xdr:cNvCxnSpPr/>
      </xdr:nvCxnSpPr>
      <xdr:spPr>
        <a:xfrm>
          <a:off x="4020820" y="16849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166133</xdr:rowOff>
    </xdr:from>
    <xdr:ext cx="405111" cy="259045"/>
    <xdr:sp macro="" textlink="">
      <xdr:nvSpPr>
        <xdr:cNvPr id="345" name="【港湾・漁港】&#10;有形固定資産減価償却率平均値テキスト">
          <a:extLst>
            <a:ext uri="{FF2B5EF4-FFF2-40B4-BE49-F238E27FC236}">
              <a16:creationId xmlns:a16="http://schemas.microsoft.com/office/drawing/2014/main" xmlns="" id="{0AF19DFE-9163-434F-8DFD-73832F58C05D}"/>
            </a:ext>
          </a:extLst>
        </xdr:cNvPr>
        <xdr:cNvSpPr txBox="1"/>
      </xdr:nvSpPr>
      <xdr:spPr>
        <a:xfrm>
          <a:off x="4124960" y="17433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46" name="フローチャート: 判断 345">
          <a:extLst>
            <a:ext uri="{FF2B5EF4-FFF2-40B4-BE49-F238E27FC236}">
              <a16:creationId xmlns:a16="http://schemas.microsoft.com/office/drawing/2014/main" xmlns="" id="{760D7C38-3364-4DC6-875C-0C741F711C26}"/>
            </a:ext>
          </a:extLst>
        </xdr:cNvPr>
        <xdr:cNvSpPr/>
      </xdr:nvSpPr>
      <xdr:spPr>
        <a:xfrm>
          <a:off x="4036060" y="1745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47" name="フローチャート: 判断 346">
          <a:extLst>
            <a:ext uri="{FF2B5EF4-FFF2-40B4-BE49-F238E27FC236}">
              <a16:creationId xmlns:a16="http://schemas.microsoft.com/office/drawing/2014/main" xmlns="" id="{EFB0E158-88DE-4534-835D-9ADF2200B9E6}"/>
            </a:ext>
          </a:extLst>
        </xdr:cNvPr>
        <xdr:cNvSpPr/>
      </xdr:nvSpPr>
      <xdr:spPr>
        <a:xfrm>
          <a:off x="3312160" y="174873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48" name="フローチャート: 判断 347">
          <a:extLst>
            <a:ext uri="{FF2B5EF4-FFF2-40B4-BE49-F238E27FC236}">
              <a16:creationId xmlns:a16="http://schemas.microsoft.com/office/drawing/2014/main" xmlns="" id="{D07BB74B-1657-4F73-90FE-4879B1BE8E67}"/>
            </a:ext>
          </a:extLst>
        </xdr:cNvPr>
        <xdr:cNvSpPr/>
      </xdr:nvSpPr>
      <xdr:spPr>
        <a:xfrm>
          <a:off x="2514600" y="1781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xmlns="" id="{7874E78A-8573-4BA1-A1B1-A5204FD8D6C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xmlns="" id="{87967BA6-846A-466A-BB98-5920D982CCF4}"/>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xmlns="" id="{D648E549-2225-4561-9A06-7704CB60C856}"/>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xmlns="" id="{BCB47C59-9B37-4DF6-BEB6-62E62412C05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91A71591-9023-4440-AD0D-2E474E734B8D}"/>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96265</xdr:rowOff>
    </xdr:from>
    <xdr:to>
      <xdr:col>24</xdr:col>
      <xdr:colOff>114300</xdr:colOff>
      <xdr:row>103</xdr:row>
      <xdr:rowOff>26415</xdr:rowOff>
    </xdr:to>
    <xdr:sp macro="" textlink="">
      <xdr:nvSpPr>
        <xdr:cNvPr id="354" name="楕円 353">
          <a:extLst>
            <a:ext uri="{FF2B5EF4-FFF2-40B4-BE49-F238E27FC236}">
              <a16:creationId xmlns:a16="http://schemas.microsoft.com/office/drawing/2014/main" xmlns="" id="{885F49A4-F836-4C4C-9FCA-5598A62C1E87}"/>
            </a:ext>
          </a:extLst>
        </xdr:cNvPr>
        <xdr:cNvSpPr/>
      </xdr:nvSpPr>
      <xdr:spPr>
        <a:xfrm>
          <a:off x="4036060" y="17195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119142</xdr:rowOff>
    </xdr:from>
    <xdr:ext cx="405111" cy="259045"/>
    <xdr:sp macro="" textlink="">
      <xdr:nvSpPr>
        <xdr:cNvPr id="355" name="【港湾・漁港】&#10;有形固定資産減価償却率該当値テキスト">
          <a:extLst>
            <a:ext uri="{FF2B5EF4-FFF2-40B4-BE49-F238E27FC236}">
              <a16:creationId xmlns:a16="http://schemas.microsoft.com/office/drawing/2014/main" xmlns="" id="{60F62A14-4FFD-47DD-9AD8-B44D9DC4051F}"/>
            </a:ext>
          </a:extLst>
        </xdr:cNvPr>
        <xdr:cNvSpPr txBox="1"/>
      </xdr:nvSpPr>
      <xdr:spPr>
        <a:xfrm>
          <a:off x="4124960" y="1705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128270</xdr:rowOff>
    </xdr:from>
    <xdr:to>
      <xdr:col>20</xdr:col>
      <xdr:colOff>38100</xdr:colOff>
      <xdr:row>103</xdr:row>
      <xdr:rowOff>58420</xdr:rowOff>
    </xdr:to>
    <xdr:sp macro="" textlink="">
      <xdr:nvSpPr>
        <xdr:cNvPr id="356" name="楕円 355">
          <a:extLst>
            <a:ext uri="{FF2B5EF4-FFF2-40B4-BE49-F238E27FC236}">
              <a16:creationId xmlns:a16="http://schemas.microsoft.com/office/drawing/2014/main" xmlns="" id="{25586D12-F98A-4AC0-9889-5939D2283204}"/>
            </a:ext>
          </a:extLst>
        </xdr:cNvPr>
        <xdr:cNvSpPr/>
      </xdr:nvSpPr>
      <xdr:spPr>
        <a:xfrm>
          <a:off x="3312160" y="17227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147065</xdr:rowOff>
    </xdr:from>
    <xdr:to>
      <xdr:col>24</xdr:col>
      <xdr:colOff>63500</xdr:colOff>
      <xdr:row>103</xdr:row>
      <xdr:rowOff>7620</xdr:rowOff>
    </xdr:to>
    <xdr:cxnSp macro="">
      <xdr:nvCxnSpPr>
        <xdr:cNvPr id="357" name="直線コネクタ 356">
          <a:extLst>
            <a:ext uri="{FF2B5EF4-FFF2-40B4-BE49-F238E27FC236}">
              <a16:creationId xmlns:a16="http://schemas.microsoft.com/office/drawing/2014/main" xmlns="" id="{6DA75375-79F2-4689-93B3-42F1B24614B9}"/>
            </a:ext>
          </a:extLst>
        </xdr:cNvPr>
        <xdr:cNvCxnSpPr/>
      </xdr:nvCxnSpPr>
      <xdr:spPr>
        <a:xfrm flipV="1">
          <a:off x="3355340" y="17246345"/>
          <a:ext cx="73152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160274</xdr:rowOff>
    </xdr:from>
    <xdr:to>
      <xdr:col>15</xdr:col>
      <xdr:colOff>101600</xdr:colOff>
      <xdr:row>103</xdr:row>
      <xdr:rowOff>90424</xdr:rowOff>
    </xdr:to>
    <xdr:sp macro="" textlink="">
      <xdr:nvSpPr>
        <xdr:cNvPr id="358" name="楕円 357">
          <a:extLst>
            <a:ext uri="{FF2B5EF4-FFF2-40B4-BE49-F238E27FC236}">
              <a16:creationId xmlns:a16="http://schemas.microsoft.com/office/drawing/2014/main" xmlns="" id="{16CB7276-9772-4AA9-A6B3-24ED04D5467C}"/>
            </a:ext>
          </a:extLst>
        </xdr:cNvPr>
        <xdr:cNvSpPr/>
      </xdr:nvSpPr>
      <xdr:spPr>
        <a:xfrm>
          <a:off x="2514600" y="17259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39624</xdr:rowOff>
    </xdr:to>
    <xdr:cxnSp macro="">
      <xdr:nvCxnSpPr>
        <xdr:cNvPr id="359" name="直線コネクタ 358">
          <a:extLst>
            <a:ext uri="{FF2B5EF4-FFF2-40B4-BE49-F238E27FC236}">
              <a16:creationId xmlns:a16="http://schemas.microsoft.com/office/drawing/2014/main" xmlns="" id="{A5D4B0D7-1A69-478D-836B-9EE07F1112DE}"/>
            </a:ext>
          </a:extLst>
        </xdr:cNvPr>
        <xdr:cNvCxnSpPr/>
      </xdr:nvCxnSpPr>
      <xdr:spPr>
        <a:xfrm flipV="1">
          <a:off x="2565400" y="17274540"/>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145559</xdr:rowOff>
    </xdr:from>
    <xdr:ext cx="405111" cy="259045"/>
    <xdr:sp macro="" textlink="">
      <xdr:nvSpPr>
        <xdr:cNvPr id="360" name="n_1aveValue【港湾・漁港】&#10;有形固定資産減価償却率">
          <a:extLst>
            <a:ext uri="{FF2B5EF4-FFF2-40B4-BE49-F238E27FC236}">
              <a16:creationId xmlns:a16="http://schemas.microsoft.com/office/drawing/2014/main" xmlns="" id="{29CEBFD4-CAF7-4FD8-8C16-2A2B8AD5C493}"/>
            </a:ext>
          </a:extLst>
        </xdr:cNvPr>
        <xdr:cNvSpPr txBox="1"/>
      </xdr:nvSpPr>
      <xdr:spPr>
        <a:xfrm>
          <a:off x="3170564" y="1758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138701</xdr:rowOff>
    </xdr:from>
    <xdr:ext cx="405111" cy="259045"/>
    <xdr:sp macro="" textlink="">
      <xdr:nvSpPr>
        <xdr:cNvPr id="361" name="n_2aveValue【港湾・漁港】&#10;有形固定資産減価償却率">
          <a:extLst>
            <a:ext uri="{FF2B5EF4-FFF2-40B4-BE49-F238E27FC236}">
              <a16:creationId xmlns:a16="http://schemas.microsoft.com/office/drawing/2014/main" xmlns="" id="{3BBFF905-C3C8-4219-AD35-9AD7576305E8}"/>
            </a:ext>
          </a:extLst>
        </xdr:cNvPr>
        <xdr:cNvSpPr txBox="1"/>
      </xdr:nvSpPr>
      <xdr:spPr>
        <a:xfrm>
          <a:off x="2385704" y="179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74947</xdr:rowOff>
    </xdr:from>
    <xdr:ext cx="405111" cy="259045"/>
    <xdr:sp macro="" textlink="">
      <xdr:nvSpPr>
        <xdr:cNvPr id="362" name="n_1mainValue【港湾・漁港】&#10;有形固定資産減価償却率">
          <a:extLst>
            <a:ext uri="{FF2B5EF4-FFF2-40B4-BE49-F238E27FC236}">
              <a16:creationId xmlns:a16="http://schemas.microsoft.com/office/drawing/2014/main" xmlns="" id="{CC209D6A-FE02-4A2C-BB54-E0579B6BF653}"/>
            </a:ext>
          </a:extLst>
        </xdr:cNvPr>
        <xdr:cNvSpPr txBox="1"/>
      </xdr:nvSpPr>
      <xdr:spPr>
        <a:xfrm>
          <a:off x="3170564" y="1700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106951</xdr:rowOff>
    </xdr:from>
    <xdr:ext cx="405111" cy="259045"/>
    <xdr:sp macro="" textlink="">
      <xdr:nvSpPr>
        <xdr:cNvPr id="363" name="n_2mainValue【港湾・漁港】&#10;有形固定資産減価償却率">
          <a:extLst>
            <a:ext uri="{FF2B5EF4-FFF2-40B4-BE49-F238E27FC236}">
              <a16:creationId xmlns:a16="http://schemas.microsoft.com/office/drawing/2014/main" xmlns="" id="{A68B0CF0-D83A-4A39-9E6B-193F4D6F3D38}"/>
            </a:ext>
          </a:extLst>
        </xdr:cNvPr>
        <xdr:cNvSpPr txBox="1"/>
      </xdr:nvSpPr>
      <xdr:spPr>
        <a:xfrm>
          <a:off x="2385704" y="1703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xmlns="" id="{30C8209A-1522-4C0C-A946-6A717B720D3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xmlns="" id="{23A0D5BB-2A6B-491D-A3FB-BF2BB6AF109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xmlns="" id="{AED7CBC1-A303-4915-95DE-8657B261917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xmlns="" id="{65A27475-7A6A-4AC6-8BD9-2190C8D9ADF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xmlns="" id="{2FF46C51-2EC6-430B-A580-6E6976440BE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xmlns="" id="{C72218E2-3633-4687-A0DB-8606E021B6D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xmlns="" id="{0408A52C-8CA4-44B4-9532-41B7A9542A05}"/>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xmlns="" id="{1C4D52D0-1244-40D9-BD8D-ED774DDB4ECE}"/>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a:extLst>
            <a:ext uri="{FF2B5EF4-FFF2-40B4-BE49-F238E27FC236}">
              <a16:creationId xmlns:a16="http://schemas.microsoft.com/office/drawing/2014/main" xmlns="" id="{0CF73A87-C135-4838-AD02-E4245E7C1D9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xmlns="" id="{869A1EA9-B4D2-42B8-A663-1D255D7E7252}"/>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a:extLst>
            <a:ext uri="{FF2B5EF4-FFF2-40B4-BE49-F238E27FC236}">
              <a16:creationId xmlns:a16="http://schemas.microsoft.com/office/drawing/2014/main" xmlns="" id="{9EFF5136-1285-45A3-B00C-808B14815C94}"/>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a:extLst>
            <a:ext uri="{FF2B5EF4-FFF2-40B4-BE49-F238E27FC236}">
              <a16:creationId xmlns:a16="http://schemas.microsoft.com/office/drawing/2014/main" xmlns="" id="{F2FE083C-7D56-415B-8CC7-F9F35C0F373C}"/>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a:extLst>
            <a:ext uri="{FF2B5EF4-FFF2-40B4-BE49-F238E27FC236}">
              <a16:creationId xmlns:a16="http://schemas.microsoft.com/office/drawing/2014/main" xmlns="" id="{8840DE52-A73E-40E5-B61C-9E7383AC6E17}"/>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a:extLst>
            <a:ext uri="{FF2B5EF4-FFF2-40B4-BE49-F238E27FC236}">
              <a16:creationId xmlns:a16="http://schemas.microsoft.com/office/drawing/2014/main" xmlns="" id="{A10AB296-1AA0-4DC1-81AA-A14373CE18CF}"/>
            </a:ext>
          </a:extLst>
        </xdr:cNvPr>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a:extLst>
            <a:ext uri="{FF2B5EF4-FFF2-40B4-BE49-F238E27FC236}">
              <a16:creationId xmlns:a16="http://schemas.microsoft.com/office/drawing/2014/main" xmlns="" id="{9F108A00-A5A7-4EF0-A279-293DD542B2D9}"/>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a:extLst>
            <a:ext uri="{FF2B5EF4-FFF2-40B4-BE49-F238E27FC236}">
              <a16:creationId xmlns:a16="http://schemas.microsoft.com/office/drawing/2014/main" xmlns="" id="{C8891EA8-574F-4558-BB70-C498C62720F9}"/>
            </a:ext>
          </a:extLst>
        </xdr:cNvPr>
        <xdr:cNvSpPr txBox="1"/>
      </xdr:nvSpPr>
      <xdr:spPr>
        <a:xfrm>
          <a:off x="5209768" y="173723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a:extLst>
            <a:ext uri="{FF2B5EF4-FFF2-40B4-BE49-F238E27FC236}">
              <a16:creationId xmlns:a16="http://schemas.microsoft.com/office/drawing/2014/main" xmlns="" id="{D69465C1-4B65-45C4-BEF7-0F89D77705A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1" name="テキスト ボックス 380">
          <a:extLst>
            <a:ext uri="{FF2B5EF4-FFF2-40B4-BE49-F238E27FC236}">
              <a16:creationId xmlns:a16="http://schemas.microsoft.com/office/drawing/2014/main" xmlns="" id="{5941929C-9339-46B0-A3FA-C9C4A9DD3C8D}"/>
            </a:ext>
          </a:extLst>
        </xdr:cNvPr>
        <xdr:cNvSpPr txBox="1"/>
      </xdr:nvSpPr>
      <xdr:spPr>
        <a:xfrm>
          <a:off x="5209768" y="169989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a:extLst>
            <a:ext uri="{FF2B5EF4-FFF2-40B4-BE49-F238E27FC236}">
              <a16:creationId xmlns:a16="http://schemas.microsoft.com/office/drawing/2014/main" xmlns="" id="{B79F4753-C453-4962-BEFD-E2B73AC1EDCB}"/>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a:extLst>
            <a:ext uri="{FF2B5EF4-FFF2-40B4-BE49-F238E27FC236}">
              <a16:creationId xmlns:a16="http://schemas.microsoft.com/office/drawing/2014/main" xmlns="" id="{271F61A1-9980-40F0-8E85-7592D69246CE}"/>
            </a:ext>
          </a:extLst>
        </xdr:cNvPr>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xmlns="" id="{8C5EB428-B0EB-43ED-8A99-647538164548}"/>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a:extLst>
            <a:ext uri="{FF2B5EF4-FFF2-40B4-BE49-F238E27FC236}">
              <a16:creationId xmlns:a16="http://schemas.microsoft.com/office/drawing/2014/main" xmlns="" id="{CAF1A8D8-E7DF-4139-9E62-D3DF645923AF}"/>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a:extLst>
            <a:ext uri="{FF2B5EF4-FFF2-40B4-BE49-F238E27FC236}">
              <a16:creationId xmlns:a16="http://schemas.microsoft.com/office/drawing/2014/main" xmlns="" id="{5F5AA5FF-EEBA-4FBC-B0C7-54E1490928E6}"/>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87" name="直線コネクタ 386">
          <a:extLst>
            <a:ext uri="{FF2B5EF4-FFF2-40B4-BE49-F238E27FC236}">
              <a16:creationId xmlns:a16="http://schemas.microsoft.com/office/drawing/2014/main" xmlns="" id="{72C88868-FAA4-43C2-A368-AC2A4248F7F5}"/>
            </a:ext>
          </a:extLst>
        </xdr:cNvPr>
        <xdr:cNvCxnSpPr/>
      </xdr:nvCxnSpPr>
      <xdr:spPr>
        <a:xfrm flipV="1">
          <a:off x="9219565" y="16791341"/>
          <a:ext cx="0" cy="144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88" name="【港湾・漁港】&#10;一人当たり有形固定資産（償却資産）額最小値テキスト">
          <a:extLst>
            <a:ext uri="{FF2B5EF4-FFF2-40B4-BE49-F238E27FC236}">
              <a16:creationId xmlns:a16="http://schemas.microsoft.com/office/drawing/2014/main" xmlns="" id="{719D3D62-3548-4003-AFA2-B43ECB89507A}"/>
            </a:ext>
          </a:extLst>
        </xdr:cNvPr>
        <xdr:cNvSpPr txBox="1"/>
      </xdr:nvSpPr>
      <xdr:spPr>
        <a:xfrm>
          <a:off x="9258300" y="1824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89" name="直線コネクタ 388">
          <a:extLst>
            <a:ext uri="{FF2B5EF4-FFF2-40B4-BE49-F238E27FC236}">
              <a16:creationId xmlns:a16="http://schemas.microsoft.com/office/drawing/2014/main" xmlns="" id="{42999C1A-B18E-437C-B0F9-EBEFFB65378E}"/>
            </a:ext>
          </a:extLst>
        </xdr:cNvPr>
        <xdr:cNvCxnSpPr/>
      </xdr:nvCxnSpPr>
      <xdr:spPr>
        <a:xfrm>
          <a:off x="9154160" y="1823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90" name="【港湾・漁港】&#10;一人当たり有形固定資産（償却資産）額最大値テキスト">
          <a:extLst>
            <a:ext uri="{FF2B5EF4-FFF2-40B4-BE49-F238E27FC236}">
              <a16:creationId xmlns:a16="http://schemas.microsoft.com/office/drawing/2014/main" xmlns="" id="{B10E2545-8F21-4140-A63F-CDC99A8ED073}"/>
            </a:ext>
          </a:extLst>
        </xdr:cNvPr>
        <xdr:cNvSpPr txBox="1"/>
      </xdr:nvSpPr>
      <xdr:spPr>
        <a:xfrm>
          <a:off x="9258300" y="165741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91" name="直線コネクタ 390">
          <a:extLst>
            <a:ext uri="{FF2B5EF4-FFF2-40B4-BE49-F238E27FC236}">
              <a16:creationId xmlns:a16="http://schemas.microsoft.com/office/drawing/2014/main" xmlns="" id="{D6E6936C-06CA-47B0-894A-DD252978A2C6}"/>
            </a:ext>
          </a:extLst>
        </xdr:cNvPr>
        <xdr:cNvCxnSpPr/>
      </xdr:nvCxnSpPr>
      <xdr:spPr>
        <a:xfrm>
          <a:off x="9154160" y="16791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166946</xdr:rowOff>
    </xdr:from>
    <xdr:ext cx="599010" cy="259045"/>
    <xdr:sp macro="" textlink="">
      <xdr:nvSpPr>
        <xdr:cNvPr id="392" name="【港湾・漁港】&#10;一人当たり有形固定資産（償却資産）額平均値テキスト">
          <a:extLst>
            <a:ext uri="{FF2B5EF4-FFF2-40B4-BE49-F238E27FC236}">
              <a16:creationId xmlns:a16="http://schemas.microsoft.com/office/drawing/2014/main" xmlns="" id="{DC3888C0-C8E9-41F7-8A05-48EB73D63F3A}"/>
            </a:ext>
          </a:extLst>
        </xdr:cNvPr>
        <xdr:cNvSpPr txBox="1"/>
      </xdr:nvSpPr>
      <xdr:spPr>
        <a:xfrm>
          <a:off x="9258300" y="17769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93" name="フローチャート: 判断 392">
          <a:extLst>
            <a:ext uri="{FF2B5EF4-FFF2-40B4-BE49-F238E27FC236}">
              <a16:creationId xmlns:a16="http://schemas.microsoft.com/office/drawing/2014/main" xmlns="" id="{F2A871B3-8E9F-4831-97E0-48D79FEE45BE}"/>
            </a:ext>
          </a:extLst>
        </xdr:cNvPr>
        <xdr:cNvSpPr/>
      </xdr:nvSpPr>
      <xdr:spPr>
        <a:xfrm>
          <a:off x="9192260" y="179139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94" name="フローチャート: 判断 393">
          <a:extLst>
            <a:ext uri="{FF2B5EF4-FFF2-40B4-BE49-F238E27FC236}">
              <a16:creationId xmlns:a16="http://schemas.microsoft.com/office/drawing/2014/main" xmlns="" id="{1BCEC4D5-683C-468A-AFED-EF393B6484F9}"/>
            </a:ext>
          </a:extLst>
        </xdr:cNvPr>
        <xdr:cNvSpPr/>
      </xdr:nvSpPr>
      <xdr:spPr>
        <a:xfrm>
          <a:off x="8445500" y="18016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95" name="フローチャート: 判断 394">
          <a:extLst>
            <a:ext uri="{FF2B5EF4-FFF2-40B4-BE49-F238E27FC236}">
              <a16:creationId xmlns:a16="http://schemas.microsoft.com/office/drawing/2014/main" xmlns="" id="{BC7CE4A9-CD75-4482-9FC1-543A78846A1F}"/>
            </a:ext>
          </a:extLst>
        </xdr:cNvPr>
        <xdr:cNvSpPr/>
      </xdr:nvSpPr>
      <xdr:spPr>
        <a:xfrm>
          <a:off x="7670800" y="180732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7F24CE76-EAE1-4CEE-BFAA-A569CB447C7B}"/>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A8EDBCDC-0B67-4F5E-B70F-348BB46D1EE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6676AD76-379C-4991-B008-7A0FCF0C5B2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9445A610-F81C-4755-9C10-3DCE65896A07}"/>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26EBB24A-E95A-4995-903D-B31382A81EAC}"/>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29102</xdr:rowOff>
    </xdr:from>
    <xdr:to>
      <xdr:col>55</xdr:col>
      <xdr:colOff>50800</xdr:colOff>
      <xdr:row>107</xdr:row>
      <xdr:rowOff>130702</xdr:rowOff>
    </xdr:to>
    <xdr:sp macro="" textlink="">
      <xdr:nvSpPr>
        <xdr:cNvPr id="401" name="楕円 400">
          <a:extLst>
            <a:ext uri="{FF2B5EF4-FFF2-40B4-BE49-F238E27FC236}">
              <a16:creationId xmlns:a16="http://schemas.microsoft.com/office/drawing/2014/main" xmlns="" id="{2264C9A1-DB9F-490A-A29D-0A5F279CCC6A}"/>
            </a:ext>
          </a:extLst>
        </xdr:cNvPr>
        <xdr:cNvSpPr/>
      </xdr:nvSpPr>
      <xdr:spPr>
        <a:xfrm>
          <a:off x="9192260" y="179665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7529</xdr:rowOff>
    </xdr:from>
    <xdr:ext cx="599010" cy="259045"/>
    <xdr:sp macro="" textlink="">
      <xdr:nvSpPr>
        <xdr:cNvPr id="402" name="【港湾・漁港】&#10;一人当たり有形固定資産（償却資産）額該当値テキスト">
          <a:extLst>
            <a:ext uri="{FF2B5EF4-FFF2-40B4-BE49-F238E27FC236}">
              <a16:creationId xmlns:a16="http://schemas.microsoft.com/office/drawing/2014/main" xmlns="" id="{25E3DE0E-4701-4538-BE5A-3B49F38F47F4}"/>
            </a:ext>
          </a:extLst>
        </xdr:cNvPr>
        <xdr:cNvSpPr txBox="1"/>
      </xdr:nvSpPr>
      <xdr:spPr>
        <a:xfrm>
          <a:off x="9258300" y="1794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32593</xdr:rowOff>
    </xdr:from>
    <xdr:to>
      <xdr:col>50</xdr:col>
      <xdr:colOff>165100</xdr:colOff>
      <xdr:row>107</xdr:row>
      <xdr:rowOff>134193</xdr:rowOff>
    </xdr:to>
    <xdr:sp macro="" textlink="">
      <xdr:nvSpPr>
        <xdr:cNvPr id="403" name="楕円 402">
          <a:extLst>
            <a:ext uri="{FF2B5EF4-FFF2-40B4-BE49-F238E27FC236}">
              <a16:creationId xmlns:a16="http://schemas.microsoft.com/office/drawing/2014/main" xmlns="" id="{743AE89B-0024-4660-A16E-C013D0FCC94C}"/>
            </a:ext>
          </a:extLst>
        </xdr:cNvPr>
        <xdr:cNvSpPr/>
      </xdr:nvSpPr>
      <xdr:spPr>
        <a:xfrm>
          <a:off x="8445500" y="179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79902</xdr:rowOff>
    </xdr:from>
    <xdr:to>
      <xdr:col>55</xdr:col>
      <xdr:colOff>0</xdr:colOff>
      <xdr:row>107</xdr:row>
      <xdr:rowOff>83393</xdr:rowOff>
    </xdr:to>
    <xdr:cxnSp macro="">
      <xdr:nvCxnSpPr>
        <xdr:cNvPr id="404" name="直線コネクタ 403">
          <a:extLst>
            <a:ext uri="{FF2B5EF4-FFF2-40B4-BE49-F238E27FC236}">
              <a16:creationId xmlns:a16="http://schemas.microsoft.com/office/drawing/2014/main" xmlns="" id="{83490FD8-04BE-477E-B7BD-87D5510572C9}"/>
            </a:ext>
          </a:extLst>
        </xdr:cNvPr>
        <xdr:cNvCxnSpPr/>
      </xdr:nvCxnSpPr>
      <xdr:spPr>
        <a:xfrm flipV="1">
          <a:off x="8496300" y="18017382"/>
          <a:ext cx="7239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35626</xdr:rowOff>
    </xdr:from>
    <xdr:to>
      <xdr:col>46</xdr:col>
      <xdr:colOff>38100</xdr:colOff>
      <xdr:row>107</xdr:row>
      <xdr:rowOff>137226</xdr:rowOff>
    </xdr:to>
    <xdr:sp macro="" textlink="">
      <xdr:nvSpPr>
        <xdr:cNvPr id="405" name="楕円 404">
          <a:extLst>
            <a:ext uri="{FF2B5EF4-FFF2-40B4-BE49-F238E27FC236}">
              <a16:creationId xmlns:a16="http://schemas.microsoft.com/office/drawing/2014/main" xmlns="" id="{DE95E7A6-BEFD-4B87-B975-077E16B54B43}"/>
            </a:ext>
          </a:extLst>
        </xdr:cNvPr>
        <xdr:cNvSpPr/>
      </xdr:nvSpPr>
      <xdr:spPr>
        <a:xfrm>
          <a:off x="7670800" y="179731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83393</xdr:rowOff>
    </xdr:from>
    <xdr:to>
      <xdr:col>50</xdr:col>
      <xdr:colOff>114300</xdr:colOff>
      <xdr:row>107</xdr:row>
      <xdr:rowOff>86426</xdr:rowOff>
    </xdr:to>
    <xdr:cxnSp macro="">
      <xdr:nvCxnSpPr>
        <xdr:cNvPr id="406" name="直線コネクタ 405">
          <a:extLst>
            <a:ext uri="{FF2B5EF4-FFF2-40B4-BE49-F238E27FC236}">
              <a16:creationId xmlns:a16="http://schemas.microsoft.com/office/drawing/2014/main" xmlns="" id="{88FD42ED-8396-43DC-A52F-B583A8F45013}"/>
            </a:ext>
          </a:extLst>
        </xdr:cNvPr>
        <xdr:cNvCxnSpPr/>
      </xdr:nvCxnSpPr>
      <xdr:spPr>
        <a:xfrm flipV="1">
          <a:off x="7713980" y="18020873"/>
          <a:ext cx="78232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292</xdr:rowOff>
    </xdr:from>
    <xdr:ext cx="599010" cy="259045"/>
    <xdr:sp macro="" textlink="">
      <xdr:nvSpPr>
        <xdr:cNvPr id="407" name="n_1aveValue【港湾・漁港】&#10;一人当たり有形固定資産（償却資産）額">
          <a:extLst>
            <a:ext uri="{FF2B5EF4-FFF2-40B4-BE49-F238E27FC236}">
              <a16:creationId xmlns:a16="http://schemas.microsoft.com/office/drawing/2014/main" xmlns="" id="{A2332B3C-E7AE-47BD-8522-3357A50391A3}"/>
            </a:ext>
          </a:extLst>
        </xdr:cNvPr>
        <xdr:cNvSpPr txBox="1"/>
      </xdr:nvSpPr>
      <xdr:spPr>
        <a:xfrm>
          <a:off x="8214575" y="1810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57073</xdr:rowOff>
    </xdr:from>
    <xdr:ext cx="599010" cy="259045"/>
    <xdr:sp macro="" textlink="">
      <xdr:nvSpPr>
        <xdr:cNvPr id="408" name="n_2aveValue【港湾・漁港】&#10;一人当たり有形固定資産（償却資産）額">
          <a:extLst>
            <a:ext uri="{FF2B5EF4-FFF2-40B4-BE49-F238E27FC236}">
              <a16:creationId xmlns:a16="http://schemas.microsoft.com/office/drawing/2014/main" xmlns="" id="{AD25D71C-18A8-4EC2-8D70-7995D229E75C}"/>
            </a:ext>
          </a:extLst>
        </xdr:cNvPr>
        <xdr:cNvSpPr txBox="1"/>
      </xdr:nvSpPr>
      <xdr:spPr>
        <a:xfrm>
          <a:off x="7444955" y="1816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150720</xdr:rowOff>
    </xdr:from>
    <xdr:ext cx="599010" cy="259045"/>
    <xdr:sp macro="" textlink="">
      <xdr:nvSpPr>
        <xdr:cNvPr id="409" name="n_1mainValue【港湾・漁港】&#10;一人当たり有形固定資産（償却資産）額">
          <a:extLst>
            <a:ext uri="{FF2B5EF4-FFF2-40B4-BE49-F238E27FC236}">
              <a16:creationId xmlns:a16="http://schemas.microsoft.com/office/drawing/2014/main" xmlns="" id="{B5C13F6D-A032-4460-ACB9-A421C9299041}"/>
            </a:ext>
          </a:extLst>
        </xdr:cNvPr>
        <xdr:cNvSpPr txBox="1"/>
      </xdr:nvSpPr>
      <xdr:spPr>
        <a:xfrm>
          <a:off x="8214575" y="1775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153753</xdr:rowOff>
    </xdr:from>
    <xdr:ext cx="599010" cy="259045"/>
    <xdr:sp macro="" textlink="">
      <xdr:nvSpPr>
        <xdr:cNvPr id="410" name="n_2mainValue【港湾・漁港】&#10;一人当たり有形固定資産（償却資産）額">
          <a:extLst>
            <a:ext uri="{FF2B5EF4-FFF2-40B4-BE49-F238E27FC236}">
              <a16:creationId xmlns:a16="http://schemas.microsoft.com/office/drawing/2014/main" xmlns="" id="{21BFF931-E862-4ED8-81A9-6E4B75597079}"/>
            </a:ext>
          </a:extLst>
        </xdr:cNvPr>
        <xdr:cNvSpPr txBox="1"/>
      </xdr:nvSpPr>
      <xdr:spPr>
        <a:xfrm>
          <a:off x="7444955" y="1775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xmlns="" id="{4FA0C680-CC11-4E0B-8A79-27D92CBF9FC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xmlns="" id="{ED30E242-50BB-4BD9-804A-D00934FE6CA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xmlns="" id="{38DFED4F-0296-4F24-B856-5C00CF7CC31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xmlns="" id="{7349D2E1-22CF-4767-88DC-1F9913087DC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xmlns="" id="{4E9C0C7B-F92B-44F4-9A5A-627ECA9C4BD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xmlns="" id="{FC7176B8-61AF-4FEA-918C-3CB041976C1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xmlns="" id="{89106F84-040B-4293-AC57-9AFE6EEBC3D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xmlns="" id="{C7609076-FCF0-421E-A04E-C62C1D5F7F7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xmlns="" id="{EAD27F50-BEC6-45F0-A73B-D3F7B38CC90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xmlns="" id="{2703C425-4D3D-4310-B215-19BD6388B82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a:extLst>
            <a:ext uri="{FF2B5EF4-FFF2-40B4-BE49-F238E27FC236}">
              <a16:creationId xmlns:a16="http://schemas.microsoft.com/office/drawing/2014/main" xmlns="" id="{DFF13222-68BC-4D75-AC54-E9428D53789F}"/>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a:extLst>
            <a:ext uri="{FF2B5EF4-FFF2-40B4-BE49-F238E27FC236}">
              <a16:creationId xmlns:a16="http://schemas.microsoft.com/office/drawing/2014/main" xmlns="" id="{5BEDB60D-0140-4753-B657-C06DFFCF0407}"/>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a:extLst>
            <a:ext uri="{FF2B5EF4-FFF2-40B4-BE49-F238E27FC236}">
              <a16:creationId xmlns:a16="http://schemas.microsoft.com/office/drawing/2014/main" xmlns="" id="{30063A2A-EAEC-4B27-8341-4E60EDFF0DFF}"/>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a:extLst>
            <a:ext uri="{FF2B5EF4-FFF2-40B4-BE49-F238E27FC236}">
              <a16:creationId xmlns:a16="http://schemas.microsoft.com/office/drawing/2014/main" xmlns="" id="{BA5C9899-C4C7-46C3-8BDB-22EE94A7582A}"/>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a:extLst>
            <a:ext uri="{FF2B5EF4-FFF2-40B4-BE49-F238E27FC236}">
              <a16:creationId xmlns:a16="http://schemas.microsoft.com/office/drawing/2014/main" xmlns="" id="{8FA3EC49-C0DB-4173-9DC7-DEBF3214C8C3}"/>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a:extLst>
            <a:ext uri="{FF2B5EF4-FFF2-40B4-BE49-F238E27FC236}">
              <a16:creationId xmlns:a16="http://schemas.microsoft.com/office/drawing/2014/main" xmlns="" id="{AF9A652C-D4EB-466C-9015-CC495C91D59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a:extLst>
            <a:ext uri="{FF2B5EF4-FFF2-40B4-BE49-F238E27FC236}">
              <a16:creationId xmlns:a16="http://schemas.microsoft.com/office/drawing/2014/main" xmlns="" id="{D0C45CB7-EB13-4FB3-88D8-0E2734DEC81E}"/>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a:extLst>
            <a:ext uri="{FF2B5EF4-FFF2-40B4-BE49-F238E27FC236}">
              <a16:creationId xmlns:a16="http://schemas.microsoft.com/office/drawing/2014/main" xmlns="" id="{CD52AF9D-CF18-4884-A9E0-8B0F52D93D8A}"/>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a:extLst>
            <a:ext uri="{FF2B5EF4-FFF2-40B4-BE49-F238E27FC236}">
              <a16:creationId xmlns:a16="http://schemas.microsoft.com/office/drawing/2014/main" xmlns="" id="{E37AB6B2-2BD4-427D-B04A-3AF5E32F5FD1}"/>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a:extLst>
            <a:ext uri="{FF2B5EF4-FFF2-40B4-BE49-F238E27FC236}">
              <a16:creationId xmlns:a16="http://schemas.microsoft.com/office/drawing/2014/main" xmlns="" id="{42C6B504-0F06-4517-AB1D-9B25E897FED6}"/>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a:extLst>
            <a:ext uri="{FF2B5EF4-FFF2-40B4-BE49-F238E27FC236}">
              <a16:creationId xmlns:a16="http://schemas.microsoft.com/office/drawing/2014/main" xmlns="" id="{218F7967-37AC-446A-98AD-71E58E2A9915}"/>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xmlns="" id="{205D6916-0A9E-4AB8-97DC-5361B7FB5EF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xmlns="" id="{79170B5F-0805-424A-8D3C-96048DE05895}"/>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a:extLst>
            <a:ext uri="{FF2B5EF4-FFF2-40B4-BE49-F238E27FC236}">
              <a16:creationId xmlns:a16="http://schemas.microsoft.com/office/drawing/2014/main" xmlns="" id="{E448AC1C-413D-4929-B9DA-77F6EC05EE9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35" name="直線コネクタ 434">
          <a:extLst>
            <a:ext uri="{FF2B5EF4-FFF2-40B4-BE49-F238E27FC236}">
              <a16:creationId xmlns:a16="http://schemas.microsoft.com/office/drawing/2014/main" xmlns="" id="{47B4C6E1-A3F5-4EA4-ACF2-79D5C1639D42}"/>
            </a:ext>
          </a:extLst>
        </xdr:cNvPr>
        <xdr:cNvCxnSpPr/>
      </xdr:nvCxnSpPr>
      <xdr:spPr>
        <a:xfrm flipV="1">
          <a:off x="14375764" y="577405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36" name="【認定こども園・幼稚園・保育所】&#10;有形固定資産減価償却率最小値テキスト">
          <a:extLst>
            <a:ext uri="{FF2B5EF4-FFF2-40B4-BE49-F238E27FC236}">
              <a16:creationId xmlns:a16="http://schemas.microsoft.com/office/drawing/2014/main" xmlns="" id="{58CE6217-9DF9-434A-854B-F0FE58AF942E}"/>
            </a:ext>
          </a:extLst>
        </xdr:cNvPr>
        <xdr:cNvSpPr txBox="1"/>
      </xdr:nvSpPr>
      <xdr:spPr>
        <a:xfrm>
          <a:off x="14414500"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37" name="直線コネクタ 436">
          <a:extLst>
            <a:ext uri="{FF2B5EF4-FFF2-40B4-BE49-F238E27FC236}">
              <a16:creationId xmlns:a16="http://schemas.microsoft.com/office/drawing/2014/main" xmlns="" id="{39BAA579-5C6D-4413-9F49-7C3EC535A502}"/>
            </a:ext>
          </a:extLst>
        </xdr:cNvPr>
        <xdr:cNvCxnSpPr/>
      </xdr:nvCxnSpPr>
      <xdr:spPr>
        <a:xfrm>
          <a:off x="14287500" y="6939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38" name="【認定こども園・幼稚園・保育所】&#10;有形固定資産減価償却率最大値テキスト">
          <a:extLst>
            <a:ext uri="{FF2B5EF4-FFF2-40B4-BE49-F238E27FC236}">
              <a16:creationId xmlns:a16="http://schemas.microsoft.com/office/drawing/2014/main" xmlns="" id="{E67F0065-516E-4C5E-96ED-BF24970AA926}"/>
            </a:ext>
          </a:extLst>
        </xdr:cNvPr>
        <xdr:cNvSpPr txBox="1"/>
      </xdr:nvSpPr>
      <xdr:spPr>
        <a:xfrm>
          <a:off x="144145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39" name="直線コネクタ 438">
          <a:extLst>
            <a:ext uri="{FF2B5EF4-FFF2-40B4-BE49-F238E27FC236}">
              <a16:creationId xmlns:a16="http://schemas.microsoft.com/office/drawing/2014/main" xmlns="" id="{4A30CC38-5F74-4758-924C-3BE6A72262C2}"/>
            </a:ext>
          </a:extLst>
        </xdr:cNvPr>
        <xdr:cNvCxnSpPr/>
      </xdr:nvCxnSpPr>
      <xdr:spPr>
        <a:xfrm>
          <a:off x="14287500" y="5774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40" name="【認定こども園・幼稚園・保育所】&#10;有形固定資産減価償却率平均値テキスト">
          <a:extLst>
            <a:ext uri="{FF2B5EF4-FFF2-40B4-BE49-F238E27FC236}">
              <a16:creationId xmlns:a16="http://schemas.microsoft.com/office/drawing/2014/main" xmlns="" id="{9A760BB8-B829-4703-BBE5-70FE604C2956}"/>
            </a:ext>
          </a:extLst>
        </xdr:cNvPr>
        <xdr:cNvSpPr txBox="1"/>
      </xdr:nvSpPr>
      <xdr:spPr>
        <a:xfrm>
          <a:off x="144145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41" name="フローチャート: 判断 440">
          <a:extLst>
            <a:ext uri="{FF2B5EF4-FFF2-40B4-BE49-F238E27FC236}">
              <a16:creationId xmlns:a16="http://schemas.microsoft.com/office/drawing/2014/main" xmlns="" id="{2674EC88-DFDE-4A9E-9D92-A9FAB16AA291}"/>
            </a:ext>
          </a:extLst>
        </xdr:cNvPr>
        <xdr:cNvSpPr/>
      </xdr:nvSpPr>
      <xdr:spPr>
        <a:xfrm>
          <a:off x="14325600" y="64509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42" name="フローチャート: 判断 441">
          <a:extLst>
            <a:ext uri="{FF2B5EF4-FFF2-40B4-BE49-F238E27FC236}">
              <a16:creationId xmlns:a16="http://schemas.microsoft.com/office/drawing/2014/main" xmlns="" id="{297620C4-6C76-4286-9D40-A241747DD366}"/>
            </a:ext>
          </a:extLst>
        </xdr:cNvPr>
        <xdr:cNvSpPr/>
      </xdr:nvSpPr>
      <xdr:spPr>
        <a:xfrm>
          <a:off x="1357884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3" name="フローチャート: 判断 442">
          <a:extLst>
            <a:ext uri="{FF2B5EF4-FFF2-40B4-BE49-F238E27FC236}">
              <a16:creationId xmlns:a16="http://schemas.microsoft.com/office/drawing/2014/main" xmlns="" id="{F38151E5-DF43-48EE-922F-E3DA3165EC6C}"/>
            </a:ext>
          </a:extLst>
        </xdr:cNvPr>
        <xdr:cNvSpPr/>
      </xdr:nvSpPr>
      <xdr:spPr>
        <a:xfrm>
          <a:off x="1280414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FC3E1B55-8F22-4130-9916-25E261C0532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0A44083C-90AC-4AFF-87A8-EC56B5244FB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9F3AD6F6-954E-4B44-BE86-9ABFA94C5CB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DF53B954-7670-4A6E-850A-DB9B0D6B37C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2DB9CB01-FBDC-40E4-88BE-0C56359CA59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449" name="楕円 448">
          <a:extLst>
            <a:ext uri="{FF2B5EF4-FFF2-40B4-BE49-F238E27FC236}">
              <a16:creationId xmlns:a16="http://schemas.microsoft.com/office/drawing/2014/main" xmlns="" id="{317D829F-F475-4F22-A0A9-B8A0C01FBC05}"/>
            </a:ext>
          </a:extLst>
        </xdr:cNvPr>
        <xdr:cNvSpPr/>
      </xdr:nvSpPr>
      <xdr:spPr>
        <a:xfrm>
          <a:off x="14325600" y="60966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450" name="【認定こども園・幼稚園・保育所】&#10;有形固定資産減価償却率該当値テキスト">
          <a:extLst>
            <a:ext uri="{FF2B5EF4-FFF2-40B4-BE49-F238E27FC236}">
              <a16:creationId xmlns:a16="http://schemas.microsoft.com/office/drawing/2014/main" xmlns="" id="{3D21A0B3-4B7C-4EA0-874F-853092762F8A}"/>
            </a:ext>
          </a:extLst>
        </xdr:cNvPr>
        <xdr:cNvSpPr txBox="1"/>
      </xdr:nvSpPr>
      <xdr:spPr>
        <a:xfrm>
          <a:off x="144145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51" name="楕円 450">
          <a:extLst>
            <a:ext uri="{FF2B5EF4-FFF2-40B4-BE49-F238E27FC236}">
              <a16:creationId xmlns:a16="http://schemas.microsoft.com/office/drawing/2014/main" xmlns="" id="{8E03D4ED-A25D-4BA5-A92E-A3293E2CCF69}"/>
            </a:ext>
          </a:extLst>
        </xdr:cNvPr>
        <xdr:cNvSpPr/>
      </xdr:nvSpPr>
      <xdr:spPr>
        <a:xfrm>
          <a:off x="13578840" y="614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156210</xdr:rowOff>
    </xdr:to>
    <xdr:cxnSp macro="">
      <xdr:nvCxnSpPr>
        <xdr:cNvPr id="452" name="直線コネクタ 451">
          <a:extLst>
            <a:ext uri="{FF2B5EF4-FFF2-40B4-BE49-F238E27FC236}">
              <a16:creationId xmlns:a16="http://schemas.microsoft.com/office/drawing/2014/main" xmlns="" id="{96F9ADBD-794F-4015-8082-FB6D72553F80}"/>
            </a:ext>
          </a:extLst>
        </xdr:cNvPr>
        <xdr:cNvCxnSpPr/>
      </xdr:nvCxnSpPr>
      <xdr:spPr>
        <a:xfrm flipV="1">
          <a:off x="13629640" y="6147435"/>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53" name="楕円 452">
          <a:extLst>
            <a:ext uri="{FF2B5EF4-FFF2-40B4-BE49-F238E27FC236}">
              <a16:creationId xmlns:a16="http://schemas.microsoft.com/office/drawing/2014/main" xmlns="" id="{5BA49369-213B-4177-86BB-FD3E07E2CEE6}"/>
            </a:ext>
          </a:extLst>
        </xdr:cNvPr>
        <xdr:cNvSpPr/>
      </xdr:nvSpPr>
      <xdr:spPr>
        <a:xfrm>
          <a:off x="12804140" y="616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7620</xdr:rowOff>
    </xdr:to>
    <xdr:cxnSp macro="">
      <xdr:nvCxnSpPr>
        <xdr:cNvPr id="454" name="直線コネクタ 453">
          <a:extLst>
            <a:ext uri="{FF2B5EF4-FFF2-40B4-BE49-F238E27FC236}">
              <a16:creationId xmlns:a16="http://schemas.microsoft.com/office/drawing/2014/main" xmlns="" id="{D2E78A3B-827D-459A-A11A-4DD736B20FD2}"/>
            </a:ext>
          </a:extLst>
        </xdr:cNvPr>
        <xdr:cNvCxnSpPr/>
      </xdr:nvCxnSpPr>
      <xdr:spPr>
        <a:xfrm flipV="1">
          <a:off x="12854940" y="619125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55" name="n_1aveValue【認定こども園・幼稚園・保育所】&#10;有形固定資産減価償却率">
          <a:extLst>
            <a:ext uri="{FF2B5EF4-FFF2-40B4-BE49-F238E27FC236}">
              <a16:creationId xmlns:a16="http://schemas.microsoft.com/office/drawing/2014/main" xmlns="" id="{9AB16B35-13AC-422E-AB9D-F85A153915E7}"/>
            </a:ext>
          </a:extLst>
        </xdr:cNvPr>
        <xdr:cNvSpPr txBox="1"/>
      </xdr:nvSpPr>
      <xdr:spPr>
        <a:xfrm>
          <a:off x="134372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56" name="n_2aveValue【認定こども園・幼稚園・保育所】&#10;有形固定資産減価償却率">
          <a:extLst>
            <a:ext uri="{FF2B5EF4-FFF2-40B4-BE49-F238E27FC236}">
              <a16:creationId xmlns:a16="http://schemas.microsoft.com/office/drawing/2014/main" xmlns="" id="{3E8C96E2-6109-4B79-8E5D-450F0B544F67}"/>
            </a:ext>
          </a:extLst>
        </xdr:cNvPr>
        <xdr:cNvSpPr txBox="1"/>
      </xdr:nvSpPr>
      <xdr:spPr>
        <a:xfrm>
          <a:off x="126752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457" name="n_1mainValue【認定こども園・幼稚園・保育所】&#10;有形固定資産減価償却率">
          <a:extLst>
            <a:ext uri="{FF2B5EF4-FFF2-40B4-BE49-F238E27FC236}">
              <a16:creationId xmlns:a16="http://schemas.microsoft.com/office/drawing/2014/main" xmlns="" id="{C0DB00E4-AEBE-42EE-90FE-EE812D80CF4C}"/>
            </a:ext>
          </a:extLst>
        </xdr:cNvPr>
        <xdr:cNvSpPr txBox="1"/>
      </xdr:nvSpPr>
      <xdr:spPr>
        <a:xfrm>
          <a:off x="134372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58" name="n_2mainValue【認定こども園・幼稚園・保育所】&#10;有形固定資産減価償却率">
          <a:extLst>
            <a:ext uri="{FF2B5EF4-FFF2-40B4-BE49-F238E27FC236}">
              <a16:creationId xmlns:a16="http://schemas.microsoft.com/office/drawing/2014/main" xmlns="" id="{46F55488-2A78-4EED-B952-B85BDBB98F45}"/>
            </a:ext>
          </a:extLst>
        </xdr:cNvPr>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xmlns="" id="{23FB6C32-2586-4189-AEC1-EC2A3693159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xmlns="" id="{1142B5FC-AB02-471E-971B-5EECDC9CAC6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xmlns="" id="{AE947A19-3C29-43C7-9F83-0C3F7A520CF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xmlns="" id="{7DAA01C0-7397-4AD5-BA56-C39B624C96B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xmlns="" id="{2B46E1CC-9FED-4C89-B909-99B24C128E8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xmlns="" id="{293B218E-DC7C-4162-846F-2366F611776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xmlns="" id="{83E7581E-0246-4B1A-897B-302BCC47DA2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xmlns="" id="{62ACEB82-C730-48AF-BB65-4126039C731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xmlns="" id="{72A9863E-48BB-4FB2-8A5E-62B64FB1132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xmlns="" id="{7ABB734E-CD0D-4370-B28D-F4E3361E4DD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a:extLst>
            <a:ext uri="{FF2B5EF4-FFF2-40B4-BE49-F238E27FC236}">
              <a16:creationId xmlns:a16="http://schemas.microsoft.com/office/drawing/2014/main" xmlns="" id="{5ABF16FA-9C09-4244-BBAA-03C5F907E691}"/>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a:extLst>
            <a:ext uri="{FF2B5EF4-FFF2-40B4-BE49-F238E27FC236}">
              <a16:creationId xmlns:a16="http://schemas.microsoft.com/office/drawing/2014/main" xmlns="" id="{F41EE85C-32C6-4F7D-BA61-C89BD5BDF456}"/>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a:extLst>
            <a:ext uri="{FF2B5EF4-FFF2-40B4-BE49-F238E27FC236}">
              <a16:creationId xmlns:a16="http://schemas.microsoft.com/office/drawing/2014/main" xmlns="" id="{499C88AC-2E1F-43A8-87A4-941C2842D2E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a:extLst>
            <a:ext uri="{FF2B5EF4-FFF2-40B4-BE49-F238E27FC236}">
              <a16:creationId xmlns:a16="http://schemas.microsoft.com/office/drawing/2014/main" xmlns="" id="{4BD79F96-6670-401E-9D01-03FFA0B1A604}"/>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a:extLst>
            <a:ext uri="{FF2B5EF4-FFF2-40B4-BE49-F238E27FC236}">
              <a16:creationId xmlns:a16="http://schemas.microsoft.com/office/drawing/2014/main" xmlns="" id="{9BC07B82-23E9-4914-AAE4-42D8F54272BA}"/>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a:extLst>
            <a:ext uri="{FF2B5EF4-FFF2-40B4-BE49-F238E27FC236}">
              <a16:creationId xmlns:a16="http://schemas.microsoft.com/office/drawing/2014/main" xmlns="" id="{89A88D44-8243-4B0B-9E1F-038BED2371A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a:extLst>
            <a:ext uri="{FF2B5EF4-FFF2-40B4-BE49-F238E27FC236}">
              <a16:creationId xmlns:a16="http://schemas.microsoft.com/office/drawing/2014/main" xmlns="" id="{F37D067A-2363-4DF1-86CC-9C793675A674}"/>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a:extLst>
            <a:ext uri="{FF2B5EF4-FFF2-40B4-BE49-F238E27FC236}">
              <a16:creationId xmlns:a16="http://schemas.microsoft.com/office/drawing/2014/main" xmlns="" id="{7B8DC50D-608E-4BBB-B485-6031D18E97DC}"/>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a:extLst>
            <a:ext uri="{FF2B5EF4-FFF2-40B4-BE49-F238E27FC236}">
              <a16:creationId xmlns:a16="http://schemas.microsoft.com/office/drawing/2014/main" xmlns="" id="{DAA0805D-EC85-41CD-BE5A-CE14D0196925}"/>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a:extLst>
            <a:ext uri="{FF2B5EF4-FFF2-40B4-BE49-F238E27FC236}">
              <a16:creationId xmlns:a16="http://schemas.microsoft.com/office/drawing/2014/main" xmlns="" id="{DED403CF-1749-4F37-AF11-CD4E97C4778A}"/>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xmlns="" id="{521CDB0F-C2DD-4DB9-992B-CBC99890794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a:extLst>
            <a:ext uri="{FF2B5EF4-FFF2-40B4-BE49-F238E27FC236}">
              <a16:creationId xmlns:a16="http://schemas.microsoft.com/office/drawing/2014/main" xmlns="" id="{177F0261-1643-4B6E-BF0E-5194202417FF}"/>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a:extLst>
            <a:ext uri="{FF2B5EF4-FFF2-40B4-BE49-F238E27FC236}">
              <a16:creationId xmlns:a16="http://schemas.microsoft.com/office/drawing/2014/main" xmlns="" id="{110D18BF-1790-427F-9D9E-E6E9A82A7AC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82" name="直線コネクタ 481">
          <a:extLst>
            <a:ext uri="{FF2B5EF4-FFF2-40B4-BE49-F238E27FC236}">
              <a16:creationId xmlns:a16="http://schemas.microsoft.com/office/drawing/2014/main" xmlns="" id="{E91C9E96-511F-466B-BB12-A6AD79F7D509}"/>
            </a:ext>
          </a:extLst>
        </xdr:cNvPr>
        <xdr:cNvCxnSpPr/>
      </xdr:nvCxnSpPr>
      <xdr:spPr>
        <a:xfrm flipV="1">
          <a:off x="19509104" y="57302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83" name="【認定こども園・幼稚園・保育所】&#10;一人当たり面積最小値テキスト">
          <a:extLst>
            <a:ext uri="{FF2B5EF4-FFF2-40B4-BE49-F238E27FC236}">
              <a16:creationId xmlns:a16="http://schemas.microsoft.com/office/drawing/2014/main" xmlns="" id="{5315400C-DC90-4335-93B8-F35AE8A37F59}"/>
            </a:ext>
          </a:extLst>
        </xdr:cNvPr>
        <xdr:cNvSpPr txBox="1"/>
      </xdr:nvSpPr>
      <xdr:spPr>
        <a:xfrm>
          <a:off x="1954784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84" name="直線コネクタ 483">
          <a:extLst>
            <a:ext uri="{FF2B5EF4-FFF2-40B4-BE49-F238E27FC236}">
              <a16:creationId xmlns:a16="http://schemas.microsoft.com/office/drawing/2014/main" xmlns="" id="{7CCE0B8E-3B44-4087-AD39-BF5DA3E26328}"/>
            </a:ext>
          </a:extLst>
        </xdr:cNvPr>
        <xdr:cNvCxnSpPr/>
      </xdr:nvCxnSpPr>
      <xdr:spPr>
        <a:xfrm>
          <a:off x="1944370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85" name="【認定こども園・幼稚園・保育所】&#10;一人当たり面積最大値テキスト">
          <a:extLst>
            <a:ext uri="{FF2B5EF4-FFF2-40B4-BE49-F238E27FC236}">
              <a16:creationId xmlns:a16="http://schemas.microsoft.com/office/drawing/2014/main" xmlns="" id="{4D5DA6B0-7408-4F04-B587-92CA3CAD027A}"/>
            </a:ext>
          </a:extLst>
        </xdr:cNvPr>
        <xdr:cNvSpPr txBox="1"/>
      </xdr:nvSpPr>
      <xdr:spPr>
        <a:xfrm>
          <a:off x="1954784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86" name="直線コネクタ 485">
          <a:extLst>
            <a:ext uri="{FF2B5EF4-FFF2-40B4-BE49-F238E27FC236}">
              <a16:creationId xmlns:a16="http://schemas.microsoft.com/office/drawing/2014/main" xmlns="" id="{5AE48636-1087-4197-888F-4DDC8590C88A}"/>
            </a:ext>
          </a:extLst>
        </xdr:cNvPr>
        <xdr:cNvCxnSpPr/>
      </xdr:nvCxnSpPr>
      <xdr:spPr>
        <a:xfrm>
          <a:off x="1944370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87" name="【認定こども園・幼稚園・保育所】&#10;一人当たり面積平均値テキスト">
          <a:extLst>
            <a:ext uri="{FF2B5EF4-FFF2-40B4-BE49-F238E27FC236}">
              <a16:creationId xmlns:a16="http://schemas.microsoft.com/office/drawing/2014/main" xmlns="" id="{2E7A97F0-2A21-4B03-A67D-3586B6FB38D8}"/>
            </a:ext>
          </a:extLst>
        </xdr:cNvPr>
        <xdr:cNvSpPr txBox="1"/>
      </xdr:nvSpPr>
      <xdr:spPr>
        <a:xfrm>
          <a:off x="19547840" y="648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88" name="フローチャート: 判断 487">
          <a:extLst>
            <a:ext uri="{FF2B5EF4-FFF2-40B4-BE49-F238E27FC236}">
              <a16:creationId xmlns:a16="http://schemas.microsoft.com/office/drawing/2014/main" xmlns="" id="{B59A3B63-43FB-4FF9-B294-4AABAD83D34B}"/>
            </a:ext>
          </a:extLst>
        </xdr:cNvPr>
        <xdr:cNvSpPr/>
      </xdr:nvSpPr>
      <xdr:spPr>
        <a:xfrm>
          <a:off x="19458940" y="650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89" name="フローチャート: 判断 488">
          <a:extLst>
            <a:ext uri="{FF2B5EF4-FFF2-40B4-BE49-F238E27FC236}">
              <a16:creationId xmlns:a16="http://schemas.microsoft.com/office/drawing/2014/main" xmlns="" id="{62E737A2-E962-44C0-9842-26985DDBBDC8}"/>
            </a:ext>
          </a:extLst>
        </xdr:cNvPr>
        <xdr:cNvSpPr/>
      </xdr:nvSpPr>
      <xdr:spPr>
        <a:xfrm>
          <a:off x="18735040" y="6479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90" name="フローチャート: 判断 489">
          <a:extLst>
            <a:ext uri="{FF2B5EF4-FFF2-40B4-BE49-F238E27FC236}">
              <a16:creationId xmlns:a16="http://schemas.microsoft.com/office/drawing/2014/main" xmlns="" id="{5F2AEF5C-83B6-42DF-8A9D-E91786EF57FA}"/>
            </a:ext>
          </a:extLst>
        </xdr:cNvPr>
        <xdr:cNvSpPr/>
      </xdr:nvSpPr>
      <xdr:spPr>
        <a:xfrm>
          <a:off x="1793748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F078F66C-25FA-4EDA-A586-05879657132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51B868FF-E3EF-4A7C-9F17-6F9F0110564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8FCC3820-3AB3-4703-9C03-0486CDD92719}"/>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D8C7C2C8-DF90-423A-B2BE-F1D9A459DD7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xmlns="" id="{A2874F73-1B8F-450B-BAC2-3DEB497AB5D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496" name="楕円 495">
          <a:extLst>
            <a:ext uri="{FF2B5EF4-FFF2-40B4-BE49-F238E27FC236}">
              <a16:creationId xmlns:a16="http://schemas.microsoft.com/office/drawing/2014/main" xmlns="" id="{FECC70BC-D2DE-47F1-8223-B6971995010D}"/>
            </a:ext>
          </a:extLst>
        </xdr:cNvPr>
        <xdr:cNvSpPr/>
      </xdr:nvSpPr>
      <xdr:spPr>
        <a:xfrm>
          <a:off x="19458940" y="631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132097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xmlns="" id="{8471906C-4EF3-4C22-8C5D-3F6C27A5A4E7}"/>
            </a:ext>
          </a:extLst>
        </xdr:cNvPr>
        <xdr:cNvSpPr txBox="1"/>
      </xdr:nvSpPr>
      <xdr:spPr>
        <a:xfrm>
          <a:off x="19547840"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98" name="楕円 497">
          <a:extLst>
            <a:ext uri="{FF2B5EF4-FFF2-40B4-BE49-F238E27FC236}">
              <a16:creationId xmlns:a16="http://schemas.microsoft.com/office/drawing/2014/main" xmlns="" id="{6E169602-B7CB-4B04-B462-4D5E746A64AC}"/>
            </a:ext>
          </a:extLst>
        </xdr:cNvPr>
        <xdr:cNvSpPr/>
      </xdr:nvSpPr>
      <xdr:spPr>
        <a:xfrm>
          <a:off x="1873504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160020</xdr:rowOff>
    </xdr:from>
    <xdr:to>
      <xdr:col>116</xdr:col>
      <xdr:colOff>63500</xdr:colOff>
      <xdr:row>38</xdr:row>
      <xdr:rowOff>76200</xdr:rowOff>
    </xdr:to>
    <xdr:cxnSp macro="">
      <xdr:nvCxnSpPr>
        <xdr:cNvPr id="499" name="直線コネクタ 498">
          <a:extLst>
            <a:ext uri="{FF2B5EF4-FFF2-40B4-BE49-F238E27FC236}">
              <a16:creationId xmlns:a16="http://schemas.microsoft.com/office/drawing/2014/main" xmlns="" id="{D8EA850D-919A-4C17-9B1F-4413CA8E1FCF}"/>
            </a:ext>
          </a:extLst>
        </xdr:cNvPr>
        <xdr:cNvCxnSpPr/>
      </xdr:nvCxnSpPr>
      <xdr:spPr>
        <a:xfrm flipV="1">
          <a:off x="18778220" y="6362700"/>
          <a:ext cx="7315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500" name="楕円 499">
          <a:extLst>
            <a:ext uri="{FF2B5EF4-FFF2-40B4-BE49-F238E27FC236}">
              <a16:creationId xmlns:a16="http://schemas.microsoft.com/office/drawing/2014/main" xmlns="" id="{D1D45DCD-27FA-435B-A2BA-0349C091B1A1}"/>
            </a:ext>
          </a:extLst>
        </xdr:cNvPr>
        <xdr:cNvSpPr/>
      </xdr:nvSpPr>
      <xdr:spPr>
        <a:xfrm>
          <a:off x="1793748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99060</xdr:rowOff>
    </xdr:to>
    <xdr:cxnSp macro="">
      <xdr:nvCxnSpPr>
        <xdr:cNvPr id="501" name="直線コネクタ 500">
          <a:extLst>
            <a:ext uri="{FF2B5EF4-FFF2-40B4-BE49-F238E27FC236}">
              <a16:creationId xmlns:a16="http://schemas.microsoft.com/office/drawing/2014/main" xmlns="" id="{E64A5CEF-DEF5-4513-8ABA-C7F0F2AD655F}"/>
            </a:ext>
          </a:extLst>
        </xdr:cNvPr>
        <xdr:cNvCxnSpPr/>
      </xdr:nvCxnSpPr>
      <xdr:spPr>
        <a:xfrm flipV="1">
          <a:off x="17988280" y="644652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xmlns="" id="{83AB72CF-83A1-41B5-87B8-E0EAA5B1E4D7}"/>
            </a:ext>
          </a:extLst>
        </xdr:cNvPr>
        <xdr:cNvSpPr txBox="1"/>
      </xdr:nvSpPr>
      <xdr:spPr>
        <a:xfrm>
          <a:off x="185611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xmlns="" id="{3C8C708B-8716-46A4-8753-E91AD78B3BDB}"/>
            </a:ext>
          </a:extLst>
        </xdr:cNvPr>
        <xdr:cNvSpPr txBox="1"/>
      </xdr:nvSpPr>
      <xdr:spPr>
        <a:xfrm>
          <a:off x="1777626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C7205800-734B-4C9D-8486-F3DA6EBA8754}"/>
            </a:ext>
          </a:extLst>
        </xdr:cNvPr>
        <xdr:cNvSpPr txBox="1"/>
      </xdr:nvSpPr>
      <xdr:spPr>
        <a:xfrm>
          <a:off x="185611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159F219F-1DA2-4235-82F6-271A9174A272}"/>
            </a:ext>
          </a:extLst>
        </xdr:cNvPr>
        <xdr:cNvSpPr txBox="1"/>
      </xdr:nvSpPr>
      <xdr:spPr>
        <a:xfrm>
          <a:off x="1777626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xmlns="" id="{54922C93-A4AC-4917-8406-0AF2F33A3FD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xmlns="" id="{72B26746-8BA9-4D8D-97C0-1FC6F618A01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xmlns="" id="{28CAD6CE-6CE5-41B5-99BC-1B6371D42B6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xmlns="" id="{C1DD27D6-1DA8-4B7C-94A9-FBC96337844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xmlns="" id="{CABE42AE-EA20-49DA-A4F9-CA480CD5172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xmlns="" id="{D762B9D5-00AB-48F3-B384-AABE5AF04F1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xmlns="" id="{CDF1CBBF-2B6B-45F1-BDD6-33862E37A8C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xmlns="" id="{0F8F4C5E-2333-4937-8C2A-A76336BDE38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xmlns="" id="{18F0A245-5397-4ED3-8AAD-2DA010AADF3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xmlns="" id="{52997E87-0309-4E3C-A463-2FAA6ACF5B7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xmlns="" id="{8D77A97C-79EC-49C7-AD79-52A5691C1C06}"/>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xmlns="" id="{C9974BB5-8503-4054-A25B-DB5646FE6067}"/>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xmlns="" id="{069EEE47-B772-4F52-8B33-826587F8DCC5}"/>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xmlns="" id="{03893E75-02EF-47EE-A4FC-8FB2FB21E15C}"/>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xmlns="" id="{3AE79D8E-6C75-454B-81E3-61839543AFE8}"/>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xmlns="" id="{F00FD239-A5ED-48FD-A398-E723278A7D23}"/>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xmlns="" id="{15B6BE80-10FA-42CD-861C-D4D178A60BDA}"/>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xmlns="" id="{3F96B005-34D0-48EF-99A4-D4816D33E4FC}"/>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xmlns="" id="{D7DD31F3-871C-4103-8303-14E4507D10EB}"/>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xmlns="" id="{AE7A29FF-6EEC-429A-A7B9-3861BF3B2303}"/>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xmlns="" id="{77053EC9-04B9-4890-9684-8A5D52C603D6}"/>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xmlns="" id="{9336C87A-1030-4A8C-B6B1-922C170CFE8D}"/>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xmlns="" id="{D0123D96-0E53-4642-B33C-9E40AFC4C4C9}"/>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xmlns="" id="{78CCC73C-B89E-40D1-9D34-0B83CAE8925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xmlns="" id="{5B6C1FD4-3E44-40D0-A69A-30E30D519A45}"/>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xmlns="" id="{FB00159B-F283-4031-894A-3B49425A3A4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32" name="直線コネクタ 531">
          <a:extLst>
            <a:ext uri="{FF2B5EF4-FFF2-40B4-BE49-F238E27FC236}">
              <a16:creationId xmlns:a16="http://schemas.microsoft.com/office/drawing/2014/main" xmlns="" id="{9C1A0D2D-6F01-4766-A806-9242FF4C061F}"/>
            </a:ext>
          </a:extLst>
        </xdr:cNvPr>
        <xdr:cNvCxnSpPr/>
      </xdr:nvCxnSpPr>
      <xdr:spPr>
        <a:xfrm flipV="1">
          <a:off x="14375764" y="9221833"/>
          <a:ext cx="0" cy="1481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33" name="【学校施設】&#10;有形固定資産減価償却率最小値テキスト">
          <a:extLst>
            <a:ext uri="{FF2B5EF4-FFF2-40B4-BE49-F238E27FC236}">
              <a16:creationId xmlns:a16="http://schemas.microsoft.com/office/drawing/2014/main" xmlns="" id="{CA482135-D939-43C3-848B-245D7F2A582D}"/>
            </a:ext>
          </a:extLst>
        </xdr:cNvPr>
        <xdr:cNvSpPr txBox="1"/>
      </xdr:nvSpPr>
      <xdr:spPr>
        <a:xfrm>
          <a:off x="1441450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34" name="直線コネクタ 533">
          <a:extLst>
            <a:ext uri="{FF2B5EF4-FFF2-40B4-BE49-F238E27FC236}">
              <a16:creationId xmlns:a16="http://schemas.microsoft.com/office/drawing/2014/main" xmlns="" id="{B2A1D206-DDF2-4F20-8B24-16CD49E5FAD9}"/>
            </a:ext>
          </a:extLst>
        </xdr:cNvPr>
        <xdr:cNvCxnSpPr/>
      </xdr:nvCxnSpPr>
      <xdr:spPr>
        <a:xfrm>
          <a:off x="1428750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35" name="【学校施設】&#10;有形固定資産減価償却率最大値テキスト">
          <a:extLst>
            <a:ext uri="{FF2B5EF4-FFF2-40B4-BE49-F238E27FC236}">
              <a16:creationId xmlns:a16="http://schemas.microsoft.com/office/drawing/2014/main" xmlns="" id="{57A3B549-3F0E-4289-90CB-C0B8FD0D0DF4}"/>
            </a:ext>
          </a:extLst>
        </xdr:cNvPr>
        <xdr:cNvSpPr txBox="1"/>
      </xdr:nvSpPr>
      <xdr:spPr>
        <a:xfrm>
          <a:off x="14414500" y="9004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36" name="直線コネクタ 535">
          <a:extLst>
            <a:ext uri="{FF2B5EF4-FFF2-40B4-BE49-F238E27FC236}">
              <a16:creationId xmlns:a16="http://schemas.microsoft.com/office/drawing/2014/main" xmlns="" id="{86E09E3F-9EAA-465D-AB4A-552751AEEAAB}"/>
            </a:ext>
          </a:extLst>
        </xdr:cNvPr>
        <xdr:cNvCxnSpPr/>
      </xdr:nvCxnSpPr>
      <xdr:spPr>
        <a:xfrm>
          <a:off x="14287500" y="9221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537" name="【学校施設】&#10;有形固定資産減価償却率平均値テキスト">
          <a:extLst>
            <a:ext uri="{FF2B5EF4-FFF2-40B4-BE49-F238E27FC236}">
              <a16:creationId xmlns:a16="http://schemas.microsoft.com/office/drawing/2014/main" xmlns="" id="{F6538FCE-4452-4887-82FC-07682FC3D44D}"/>
            </a:ext>
          </a:extLst>
        </xdr:cNvPr>
        <xdr:cNvSpPr txBox="1"/>
      </xdr:nvSpPr>
      <xdr:spPr>
        <a:xfrm>
          <a:off x="14414500" y="991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38" name="フローチャート: 判断 537">
          <a:extLst>
            <a:ext uri="{FF2B5EF4-FFF2-40B4-BE49-F238E27FC236}">
              <a16:creationId xmlns:a16="http://schemas.microsoft.com/office/drawing/2014/main" xmlns="" id="{84274143-58C7-4EB9-A8AE-78FE01E356FA}"/>
            </a:ext>
          </a:extLst>
        </xdr:cNvPr>
        <xdr:cNvSpPr/>
      </xdr:nvSpPr>
      <xdr:spPr>
        <a:xfrm>
          <a:off x="14325600" y="99362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9" name="フローチャート: 判断 538">
          <a:extLst>
            <a:ext uri="{FF2B5EF4-FFF2-40B4-BE49-F238E27FC236}">
              <a16:creationId xmlns:a16="http://schemas.microsoft.com/office/drawing/2014/main" xmlns="" id="{8E885427-A93D-4CBA-80B6-68F1308C43E7}"/>
            </a:ext>
          </a:extLst>
        </xdr:cNvPr>
        <xdr:cNvSpPr/>
      </xdr:nvSpPr>
      <xdr:spPr>
        <a:xfrm>
          <a:off x="135788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0" name="フローチャート: 判断 539">
          <a:extLst>
            <a:ext uri="{FF2B5EF4-FFF2-40B4-BE49-F238E27FC236}">
              <a16:creationId xmlns:a16="http://schemas.microsoft.com/office/drawing/2014/main" xmlns="" id="{24793B43-967C-4696-8407-C847C5B320FF}"/>
            </a:ext>
          </a:extLst>
        </xdr:cNvPr>
        <xdr:cNvSpPr/>
      </xdr:nvSpPr>
      <xdr:spPr>
        <a:xfrm>
          <a:off x="1280414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D10DE21D-DF86-4032-A8D8-17106907D94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5971912E-A885-4D36-A523-43601E378908}"/>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9A320565-FA01-4A27-9672-997404196E1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B0FD7496-FB83-4241-9896-067C07CFF7A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DF986A3B-F588-4E21-A985-F90E3E0D0C3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117384</xdr:rowOff>
    </xdr:from>
    <xdr:to>
      <xdr:col>85</xdr:col>
      <xdr:colOff>177800</xdr:colOff>
      <xdr:row>58</xdr:row>
      <xdr:rowOff>47534</xdr:rowOff>
    </xdr:to>
    <xdr:sp macro="" textlink="">
      <xdr:nvSpPr>
        <xdr:cNvPr id="546" name="楕円 545">
          <a:extLst>
            <a:ext uri="{FF2B5EF4-FFF2-40B4-BE49-F238E27FC236}">
              <a16:creationId xmlns:a16="http://schemas.microsoft.com/office/drawing/2014/main" xmlns="" id="{762BAF1D-AA4A-4DB3-80CE-A11E457FD08D}"/>
            </a:ext>
          </a:extLst>
        </xdr:cNvPr>
        <xdr:cNvSpPr/>
      </xdr:nvSpPr>
      <xdr:spPr>
        <a:xfrm>
          <a:off x="14325600" y="967286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140261</xdr:rowOff>
    </xdr:from>
    <xdr:ext cx="405111" cy="259045"/>
    <xdr:sp macro="" textlink="">
      <xdr:nvSpPr>
        <xdr:cNvPr id="547" name="【学校施設】&#10;有形固定資産減価償却率該当値テキスト">
          <a:extLst>
            <a:ext uri="{FF2B5EF4-FFF2-40B4-BE49-F238E27FC236}">
              <a16:creationId xmlns:a16="http://schemas.microsoft.com/office/drawing/2014/main" xmlns="" id="{92E8E5E2-4FBF-4D69-B069-DB640A0214E3}"/>
            </a:ext>
          </a:extLst>
        </xdr:cNvPr>
        <xdr:cNvSpPr txBox="1"/>
      </xdr:nvSpPr>
      <xdr:spPr>
        <a:xfrm>
          <a:off x="14414500"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11249</xdr:rowOff>
    </xdr:from>
    <xdr:to>
      <xdr:col>81</xdr:col>
      <xdr:colOff>101600</xdr:colOff>
      <xdr:row>58</xdr:row>
      <xdr:rowOff>112849</xdr:rowOff>
    </xdr:to>
    <xdr:sp macro="" textlink="">
      <xdr:nvSpPr>
        <xdr:cNvPr id="548" name="楕円 547">
          <a:extLst>
            <a:ext uri="{FF2B5EF4-FFF2-40B4-BE49-F238E27FC236}">
              <a16:creationId xmlns:a16="http://schemas.microsoft.com/office/drawing/2014/main" xmlns="" id="{17032658-95EC-4861-9BB6-83D146A99140}"/>
            </a:ext>
          </a:extLst>
        </xdr:cNvPr>
        <xdr:cNvSpPr/>
      </xdr:nvSpPr>
      <xdr:spPr>
        <a:xfrm>
          <a:off x="13578840" y="97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168184</xdr:rowOff>
    </xdr:from>
    <xdr:to>
      <xdr:col>85</xdr:col>
      <xdr:colOff>127000</xdr:colOff>
      <xdr:row>58</xdr:row>
      <xdr:rowOff>62049</xdr:rowOff>
    </xdr:to>
    <xdr:cxnSp macro="">
      <xdr:nvCxnSpPr>
        <xdr:cNvPr id="549" name="直線コネクタ 548">
          <a:extLst>
            <a:ext uri="{FF2B5EF4-FFF2-40B4-BE49-F238E27FC236}">
              <a16:creationId xmlns:a16="http://schemas.microsoft.com/office/drawing/2014/main" xmlns="" id="{8198A403-079E-4135-9DA4-603DAFC0687E}"/>
            </a:ext>
          </a:extLst>
        </xdr:cNvPr>
        <xdr:cNvCxnSpPr/>
      </xdr:nvCxnSpPr>
      <xdr:spPr>
        <a:xfrm flipV="1">
          <a:off x="13629640" y="9723664"/>
          <a:ext cx="74676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xdr:rowOff>
    </xdr:from>
    <xdr:to>
      <xdr:col>76</xdr:col>
      <xdr:colOff>165100</xdr:colOff>
      <xdr:row>58</xdr:row>
      <xdr:rowOff>103051</xdr:rowOff>
    </xdr:to>
    <xdr:sp macro="" textlink="">
      <xdr:nvSpPr>
        <xdr:cNvPr id="550" name="楕円 549">
          <a:extLst>
            <a:ext uri="{FF2B5EF4-FFF2-40B4-BE49-F238E27FC236}">
              <a16:creationId xmlns:a16="http://schemas.microsoft.com/office/drawing/2014/main" xmlns="" id="{2A7D7B54-1C0A-4D2F-9AAA-05AD82287E62}"/>
            </a:ext>
          </a:extLst>
        </xdr:cNvPr>
        <xdr:cNvSpPr/>
      </xdr:nvSpPr>
      <xdr:spPr>
        <a:xfrm>
          <a:off x="12804140" y="97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52251</xdr:rowOff>
    </xdr:from>
    <xdr:to>
      <xdr:col>81</xdr:col>
      <xdr:colOff>50800</xdr:colOff>
      <xdr:row>58</xdr:row>
      <xdr:rowOff>62049</xdr:rowOff>
    </xdr:to>
    <xdr:cxnSp macro="">
      <xdr:nvCxnSpPr>
        <xdr:cNvPr id="551" name="直線コネクタ 550">
          <a:extLst>
            <a:ext uri="{FF2B5EF4-FFF2-40B4-BE49-F238E27FC236}">
              <a16:creationId xmlns:a16="http://schemas.microsoft.com/office/drawing/2014/main" xmlns="" id="{5E538D15-DDB4-4F22-A2D8-C0F279FD62F1}"/>
            </a:ext>
          </a:extLst>
        </xdr:cNvPr>
        <xdr:cNvCxnSpPr/>
      </xdr:nvCxnSpPr>
      <xdr:spPr>
        <a:xfrm>
          <a:off x="12854940" y="9775371"/>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2" name="n_1aveValue【学校施設】&#10;有形固定資産減価償却率">
          <a:extLst>
            <a:ext uri="{FF2B5EF4-FFF2-40B4-BE49-F238E27FC236}">
              <a16:creationId xmlns:a16="http://schemas.microsoft.com/office/drawing/2014/main" xmlns="" id="{ABCC42CC-35A5-4BC2-A0CD-CEBD34FFC51F}"/>
            </a:ext>
          </a:extLst>
        </xdr:cNvPr>
        <xdr:cNvSpPr txBox="1"/>
      </xdr:nvSpPr>
      <xdr:spPr>
        <a:xfrm>
          <a:off x="134372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553" name="n_2aveValue【学校施設】&#10;有形固定資産減価償却率">
          <a:extLst>
            <a:ext uri="{FF2B5EF4-FFF2-40B4-BE49-F238E27FC236}">
              <a16:creationId xmlns:a16="http://schemas.microsoft.com/office/drawing/2014/main" xmlns="" id="{0A4BB1BB-667D-4C65-930E-9F5E435D446A}"/>
            </a:ext>
          </a:extLst>
        </xdr:cNvPr>
        <xdr:cNvSpPr txBox="1"/>
      </xdr:nvSpPr>
      <xdr:spPr>
        <a:xfrm>
          <a:off x="1267524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129376</xdr:rowOff>
    </xdr:from>
    <xdr:ext cx="405111" cy="259045"/>
    <xdr:sp macro="" textlink="">
      <xdr:nvSpPr>
        <xdr:cNvPr id="554" name="n_1mainValue【学校施設】&#10;有形固定資産減価償却率">
          <a:extLst>
            <a:ext uri="{FF2B5EF4-FFF2-40B4-BE49-F238E27FC236}">
              <a16:creationId xmlns:a16="http://schemas.microsoft.com/office/drawing/2014/main" xmlns="" id="{3A3C3D21-6ABB-47F6-895F-C12BDA13E580}"/>
            </a:ext>
          </a:extLst>
        </xdr:cNvPr>
        <xdr:cNvSpPr txBox="1"/>
      </xdr:nvSpPr>
      <xdr:spPr>
        <a:xfrm>
          <a:off x="13437244" y="951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119578</xdr:rowOff>
    </xdr:from>
    <xdr:ext cx="405111" cy="259045"/>
    <xdr:sp macro="" textlink="">
      <xdr:nvSpPr>
        <xdr:cNvPr id="555" name="n_2mainValue【学校施設】&#10;有形固定資産減価償却率">
          <a:extLst>
            <a:ext uri="{FF2B5EF4-FFF2-40B4-BE49-F238E27FC236}">
              <a16:creationId xmlns:a16="http://schemas.microsoft.com/office/drawing/2014/main" xmlns="" id="{14B203B4-159E-449C-825F-DF4618D480E8}"/>
            </a:ext>
          </a:extLst>
        </xdr:cNvPr>
        <xdr:cNvSpPr txBox="1"/>
      </xdr:nvSpPr>
      <xdr:spPr>
        <a:xfrm>
          <a:off x="12675244" y="950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xmlns="" id="{81DF2E33-0956-42C7-9887-B365B36CC71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xmlns="" id="{591F6D21-1ED3-4CEB-86D3-7A85BEFD4CC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xmlns="" id="{380E2FA9-7E9B-4C7F-A61F-BF49D99017B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xmlns="" id="{8D86A8AB-E1D2-4551-8DE0-8C4B3AF30E7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xmlns="" id="{F5ACEC3D-5B00-4224-A2CA-A6FEE6248EB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xmlns="" id="{83FF88C9-A96F-49E4-82B1-C86B861312B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xmlns="" id="{7C3A4026-70C8-4E9E-8287-3A6912DAFA2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xmlns="" id="{E6939D33-031F-46D4-B3F0-A035B7416E38}"/>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xmlns="" id="{389C0AA3-B05F-4B5F-823E-A9186B7FCC8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xmlns="" id="{DF9F110F-560D-463A-88B3-F15C12E328E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6" name="テキスト ボックス 565">
          <a:extLst>
            <a:ext uri="{FF2B5EF4-FFF2-40B4-BE49-F238E27FC236}">
              <a16:creationId xmlns:a16="http://schemas.microsoft.com/office/drawing/2014/main" xmlns="" id="{DF7E659A-D990-44F4-8E55-56BD35917EC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7" name="直線コネクタ 566">
          <a:extLst>
            <a:ext uri="{FF2B5EF4-FFF2-40B4-BE49-F238E27FC236}">
              <a16:creationId xmlns:a16="http://schemas.microsoft.com/office/drawing/2014/main" xmlns="" id="{704BF9F7-E7C8-4B64-B4C7-93ED751802F6}"/>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8" name="テキスト ボックス 567">
          <a:extLst>
            <a:ext uri="{FF2B5EF4-FFF2-40B4-BE49-F238E27FC236}">
              <a16:creationId xmlns:a16="http://schemas.microsoft.com/office/drawing/2014/main" xmlns="" id="{F1AC5B44-DA49-458D-B191-54AEE9745E08}"/>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9" name="直線コネクタ 568">
          <a:extLst>
            <a:ext uri="{FF2B5EF4-FFF2-40B4-BE49-F238E27FC236}">
              <a16:creationId xmlns:a16="http://schemas.microsoft.com/office/drawing/2014/main" xmlns="" id="{5A6757F6-78CB-4A32-8E0F-7FEE5B40060A}"/>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0" name="テキスト ボックス 569">
          <a:extLst>
            <a:ext uri="{FF2B5EF4-FFF2-40B4-BE49-F238E27FC236}">
              <a16:creationId xmlns:a16="http://schemas.microsoft.com/office/drawing/2014/main" xmlns="" id="{AE721CAE-5D9F-4ACD-B180-55DC3FFF4561}"/>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1" name="直線コネクタ 570">
          <a:extLst>
            <a:ext uri="{FF2B5EF4-FFF2-40B4-BE49-F238E27FC236}">
              <a16:creationId xmlns:a16="http://schemas.microsoft.com/office/drawing/2014/main" xmlns="" id="{969303B1-2B3F-4346-B448-4A2228002F32}"/>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2" name="テキスト ボックス 571">
          <a:extLst>
            <a:ext uri="{FF2B5EF4-FFF2-40B4-BE49-F238E27FC236}">
              <a16:creationId xmlns:a16="http://schemas.microsoft.com/office/drawing/2014/main" xmlns="" id="{92A2429C-FAAD-4680-8ABF-61C9826F4086}"/>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3" name="直線コネクタ 572">
          <a:extLst>
            <a:ext uri="{FF2B5EF4-FFF2-40B4-BE49-F238E27FC236}">
              <a16:creationId xmlns:a16="http://schemas.microsoft.com/office/drawing/2014/main" xmlns="" id="{93CA4867-403B-401B-B3DA-D632713AE6BF}"/>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4" name="テキスト ボックス 573">
          <a:extLst>
            <a:ext uri="{FF2B5EF4-FFF2-40B4-BE49-F238E27FC236}">
              <a16:creationId xmlns:a16="http://schemas.microsoft.com/office/drawing/2014/main" xmlns="" id="{CF1AAA6E-B626-433D-AB57-A9914EB325E3}"/>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5" name="直線コネクタ 574">
          <a:extLst>
            <a:ext uri="{FF2B5EF4-FFF2-40B4-BE49-F238E27FC236}">
              <a16:creationId xmlns:a16="http://schemas.microsoft.com/office/drawing/2014/main" xmlns="" id="{533ED820-A807-4226-B7D3-76A4FFAEDDFA}"/>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6" name="テキスト ボックス 575">
          <a:extLst>
            <a:ext uri="{FF2B5EF4-FFF2-40B4-BE49-F238E27FC236}">
              <a16:creationId xmlns:a16="http://schemas.microsoft.com/office/drawing/2014/main" xmlns="" id="{BC25B706-6E01-41B5-806B-77256755034B}"/>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7" name="直線コネクタ 576">
          <a:extLst>
            <a:ext uri="{FF2B5EF4-FFF2-40B4-BE49-F238E27FC236}">
              <a16:creationId xmlns:a16="http://schemas.microsoft.com/office/drawing/2014/main" xmlns="" id="{64BEB044-129C-413C-9D09-FE0233D47AE7}"/>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8" name="テキスト ボックス 577">
          <a:extLst>
            <a:ext uri="{FF2B5EF4-FFF2-40B4-BE49-F238E27FC236}">
              <a16:creationId xmlns:a16="http://schemas.microsoft.com/office/drawing/2014/main" xmlns="" id="{AAFA5F3D-A147-42C1-B632-BA1DF0FCC4D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xmlns="" id="{D2D91AFE-9FD9-4FDD-BC95-6A2FB68FBA1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xmlns="" id="{2673D209-FACD-4B09-8963-64E905E87FD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xmlns="" id="{4665DC6D-C4C3-4907-8FDF-1F3C7811386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82" name="直線コネクタ 581">
          <a:extLst>
            <a:ext uri="{FF2B5EF4-FFF2-40B4-BE49-F238E27FC236}">
              <a16:creationId xmlns:a16="http://schemas.microsoft.com/office/drawing/2014/main" xmlns="" id="{91433DBC-1106-46F4-BFC6-3139EE8AB8CF}"/>
            </a:ext>
          </a:extLst>
        </xdr:cNvPr>
        <xdr:cNvCxnSpPr/>
      </xdr:nvCxnSpPr>
      <xdr:spPr>
        <a:xfrm flipV="1">
          <a:off x="19509104" y="9425070"/>
          <a:ext cx="0" cy="125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3" name="【学校施設】&#10;一人当たり面積最小値テキスト">
          <a:extLst>
            <a:ext uri="{FF2B5EF4-FFF2-40B4-BE49-F238E27FC236}">
              <a16:creationId xmlns:a16="http://schemas.microsoft.com/office/drawing/2014/main" xmlns="" id="{298FEB53-DF38-4C81-AD1D-6B1A1BE80DFD}"/>
            </a:ext>
          </a:extLst>
        </xdr:cNvPr>
        <xdr:cNvSpPr txBox="1"/>
      </xdr:nvSpPr>
      <xdr:spPr>
        <a:xfrm>
          <a:off x="19547840"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4" name="直線コネクタ 583">
          <a:extLst>
            <a:ext uri="{FF2B5EF4-FFF2-40B4-BE49-F238E27FC236}">
              <a16:creationId xmlns:a16="http://schemas.microsoft.com/office/drawing/2014/main" xmlns="" id="{F63D710D-6B9F-4E49-9A6E-6B063D1FB7B5}"/>
            </a:ext>
          </a:extLst>
        </xdr:cNvPr>
        <xdr:cNvCxnSpPr/>
      </xdr:nvCxnSpPr>
      <xdr:spPr>
        <a:xfrm>
          <a:off x="19443700" y="10677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85" name="【学校施設】&#10;一人当たり面積最大値テキスト">
          <a:extLst>
            <a:ext uri="{FF2B5EF4-FFF2-40B4-BE49-F238E27FC236}">
              <a16:creationId xmlns:a16="http://schemas.microsoft.com/office/drawing/2014/main" xmlns="" id="{C66A1D44-536A-4E80-84AD-B0C3B81BF797}"/>
            </a:ext>
          </a:extLst>
        </xdr:cNvPr>
        <xdr:cNvSpPr txBox="1"/>
      </xdr:nvSpPr>
      <xdr:spPr>
        <a:xfrm>
          <a:off x="19547840" y="920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86" name="直線コネクタ 585">
          <a:extLst>
            <a:ext uri="{FF2B5EF4-FFF2-40B4-BE49-F238E27FC236}">
              <a16:creationId xmlns:a16="http://schemas.microsoft.com/office/drawing/2014/main" xmlns="" id="{548E7869-E64C-4573-A43F-9B6C83AB327C}"/>
            </a:ext>
          </a:extLst>
        </xdr:cNvPr>
        <xdr:cNvCxnSpPr/>
      </xdr:nvCxnSpPr>
      <xdr:spPr>
        <a:xfrm>
          <a:off x="19443700" y="9425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87" name="【学校施設】&#10;一人当たり面積平均値テキスト">
          <a:extLst>
            <a:ext uri="{FF2B5EF4-FFF2-40B4-BE49-F238E27FC236}">
              <a16:creationId xmlns:a16="http://schemas.microsoft.com/office/drawing/2014/main" xmlns="" id="{1AA62C9A-6FC5-4150-B34C-F55462B38981}"/>
            </a:ext>
          </a:extLst>
        </xdr:cNvPr>
        <xdr:cNvSpPr txBox="1"/>
      </xdr:nvSpPr>
      <xdr:spPr>
        <a:xfrm>
          <a:off x="19547840" y="10013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88" name="フローチャート: 判断 587">
          <a:extLst>
            <a:ext uri="{FF2B5EF4-FFF2-40B4-BE49-F238E27FC236}">
              <a16:creationId xmlns:a16="http://schemas.microsoft.com/office/drawing/2014/main" xmlns="" id="{5D724CEB-B934-4B3A-980B-8C40473DFAEB}"/>
            </a:ext>
          </a:extLst>
        </xdr:cNvPr>
        <xdr:cNvSpPr/>
      </xdr:nvSpPr>
      <xdr:spPr>
        <a:xfrm>
          <a:off x="19458940" y="10034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89" name="フローチャート: 判断 588">
          <a:extLst>
            <a:ext uri="{FF2B5EF4-FFF2-40B4-BE49-F238E27FC236}">
              <a16:creationId xmlns:a16="http://schemas.microsoft.com/office/drawing/2014/main" xmlns="" id="{4B1709CB-77A7-477D-A7A6-DA10529552E1}"/>
            </a:ext>
          </a:extLst>
        </xdr:cNvPr>
        <xdr:cNvSpPr/>
      </xdr:nvSpPr>
      <xdr:spPr>
        <a:xfrm>
          <a:off x="18735040" y="9971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90" name="フローチャート: 判断 589">
          <a:extLst>
            <a:ext uri="{FF2B5EF4-FFF2-40B4-BE49-F238E27FC236}">
              <a16:creationId xmlns:a16="http://schemas.microsoft.com/office/drawing/2014/main" xmlns="" id="{A1501F51-0FB3-4868-9CBF-A3B01ED6413E}"/>
            </a:ext>
          </a:extLst>
        </xdr:cNvPr>
        <xdr:cNvSpPr/>
      </xdr:nvSpPr>
      <xdr:spPr>
        <a:xfrm>
          <a:off x="17937480" y="100087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xmlns="" id="{A4ACDF05-9EFA-47C8-9EDA-2091CDD1263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xmlns="" id="{BF2D0DA8-F326-4006-BCBC-94576E7C3F9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5EA7FBDF-520F-4978-AA8B-B99ED4BB6AD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D1556EDC-F461-4908-B56C-1DA01144218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5F498750-006D-4B14-839C-1B3A4095791F}"/>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51417</xdr:rowOff>
    </xdr:from>
    <xdr:to>
      <xdr:col>116</xdr:col>
      <xdr:colOff>114300</xdr:colOff>
      <xdr:row>57</xdr:row>
      <xdr:rowOff>153017</xdr:rowOff>
    </xdr:to>
    <xdr:sp macro="" textlink="">
      <xdr:nvSpPr>
        <xdr:cNvPr id="596" name="楕円 595">
          <a:extLst>
            <a:ext uri="{FF2B5EF4-FFF2-40B4-BE49-F238E27FC236}">
              <a16:creationId xmlns:a16="http://schemas.microsoft.com/office/drawing/2014/main" xmlns="" id="{B8D739BB-A49B-4674-8AE8-650F2EC47515}"/>
            </a:ext>
          </a:extLst>
        </xdr:cNvPr>
        <xdr:cNvSpPr/>
      </xdr:nvSpPr>
      <xdr:spPr>
        <a:xfrm>
          <a:off x="19458940" y="96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74294</xdr:rowOff>
    </xdr:from>
    <xdr:ext cx="469744" cy="259045"/>
    <xdr:sp macro="" textlink="">
      <xdr:nvSpPr>
        <xdr:cNvPr id="597" name="【学校施設】&#10;一人当たり面積該当値テキスト">
          <a:extLst>
            <a:ext uri="{FF2B5EF4-FFF2-40B4-BE49-F238E27FC236}">
              <a16:creationId xmlns:a16="http://schemas.microsoft.com/office/drawing/2014/main" xmlns="" id="{A8BE51E7-C537-47F3-819E-FFC609A3A943}"/>
            </a:ext>
          </a:extLst>
        </xdr:cNvPr>
        <xdr:cNvSpPr txBox="1"/>
      </xdr:nvSpPr>
      <xdr:spPr>
        <a:xfrm>
          <a:off x="19547840" y="946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156573</xdr:rowOff>
    </xdr:from>
    <xdr:to>
      <xdr:col>112</xdr:col>
      <xdr:colOff>38100</xdr:colOff>
      <xdr:row>58</xdr:row>
      <xdr:rowOff>86723</xdr:rowOff>
    </xdr:to>
    <xdr:sp macro="" textlink="">
      <xdr:nvSpPr>
        <xdr:cNvPr id="598" name="楕円 597">
          <a:extLst>
            <a:ext uri="{FF2B5EF4-FFF2-40B4-BE49-F238E27FC236}">
              <a16:creationId xmlns:a16="http://schemas.microsoft.com/office/drawing/2014/main" xmlns="" id="{C25427DC-047E-4696-B7FC-BDA75C0045BF}"/>
            </a:ext>
          </a:extLst>
        </xdr:cNvPr>
        <xdr:cNvSpPr/>
      </xdr:nvSpPr>
      <xdr:spPr>
        <a:xfrm>
          <a:off x="18735040" y="9712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102217</xdr:rowOff>
    </xdr:from>
    <xdr:to>
      <xdr:col>116</xdr:col>
      <xdr:colOff>63500</xdr:colOff>
      <xdr:row>58</xdr:row>
      <xdr:rowOff>35923</xdr:rowOff>
    </xdr:to>
    <xdr:cxnSp macro="">
      <xdr:nvCxnSpPr>
        <xdr:cNvPr id="599" name="直線コネクタ 598">
          <a:extLst>
            <a:ext uri="{FF2B5EF4-FFF2-40B4-BE49-F238E27FC236}">
              <a16:creationId xmlns:a16="http://schemas.microsoft.com/office/drawing/2014/main" xmlns="" id="{0E4105F4-DA86-4A73-A2F7-1BFF9C0E519C}"/>
            </a:ext>
          </a:extLst>
        </xdr:cNvPr>
        <xdr:cNvCxnSpPr/>
      </xdr:nvCxnSpPr>
      <xdr:spPr>
        <a:xfrm flipV="1">
          <a:off x="18778220" y="9657697"/>
          <a:ext cx="73152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30843</xdr:rowOff>
    </xdr:from>
    <xdr:to>
      <xdr:col>107</xdr:col>
      <xdr:colOff>101600</xdr:colOff>
      <xdr:row>58</xdr:row>
      <xdr:rowOff>132443</xdr:rowOff>
    </xdr:to>
    <xdr:sp macro="" textlink="">
      <xdr:nvSpPr>
        <xdr:cNvPr id="600" name="楕円 599">
          <a:extLst>
            <a:ext uri="{FF2B5EF4-FFF2-40B4-BE49-F238E27FC236}">
              <a16:creationId xmlns:a16="http://schemas.microsoft.com/office/drawing/2014/main" xmlns="" id="{ED96B59F-FD05-48F6-9E84-D90E2C2957CE}"/>
            </a:ext>
          </a:extLst>
        </xdr:cNvPr>
        <xdr:cNvSpPr/>
      </xdr:nvSpPr>
      <xdr:spPr>
        <a:xfrm>
          <a:off x="17937480" y="97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35923</xdr:rowOff>
    </xdr:from>
    <xdr:to>
      <xdr:col>111</xdr:col>
      <xdr:colOff>177800</xdr:colOff>
      <xdr:row>58</xdr:row>
      <xdr:rowOff>81643</xdr:rowOff>
    </xdr:to>
    <xdr:cxnSp macro="">
      <xdr:nvCxnSpPr>
        <xdr:cNvPr id="601" name="直線コネクタ 600">
          <a:extLst>
            <a:ext uri="{FF2B5EF4-FFF2-40B4-BE49-F238E27FC236}">
              <a16:creationId xmlns:a16="http://schemas.microsoft.com/office/drawing/2014/main" xmlns="" id="{8C17E281-4B2C-4754-9614-6AB89C2675CB}"/>
            </a:ext>
          </a:extLst>
        </xdr:cNvPr>
        <xdr:cNvCxnSpPr/>
      </xdr:nvCxnSpPr>
      <xdr:spPr>
        <a:xfrm flipV="1">
          <a:off x="17988280" y="9759043"/>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602" name="n_1aveValue【学校施設】&#10;一人当たり面積">
          <a:extLst>
            <a:ext uri="{FF2B5EF4-FFF2-40B4-BE49-F238E27FC236}">
              <a16:creationId xmlns:a16="http://schemas.microsoft.com/office/drawing/2014/main" xmlns="" id="{50C61ACC-981D-411F-8A67-543FD6B02DE2}"/>
            </a:ext>
          </a:extLst>
        </xdr:cNvPr>
        <xdr:cNvSpPr txBox="1"/>
      </xdr:nvSpPr>
      <xdr:spPr>
        <a:xfrm>
          <a:off x="18561127" y="1006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603" name="n_2aveValue【学校施設】&#10;一人当たり面積">
          <a:extLst>
            <a:ext uri="{FF2B5EF4-FFF2-40B4-BE49-F238E27FC236}">
              <a16:creationId xmlns:a16="http://schemas.microsoft.com/office/drawing/2014/main" xmlns="" id="{69742F19-EA17-46BE-A7E0-42178DE36685}"/>
            </a:ext>
          </a:extLst>
        </xdr:cNvPr>
        <xdr:cNvSpPr txBox="1"/>
      </xdr:nvSpPr>
      <xdr:spPr>
        <a:xfrm>
          <a:off x="17776267" y="1009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103250</xdr:rowOff>
    </xdr:from>
    <xdr:ext cx="469744" cy="259045"/>
    <xdr:sp macro="" textlink="">
      <xdr:nvSpPr>
        <xdr:cNvPr id="604" name="n_1mainValue【学校施設】&#10;一人当たり面積">
          <a:extLst>
            <a:ext uri="{FF2B5EF4-FFF2-40B4-BE49-F238E27FC236}">
              <a16:creationId xmlns:a16="http://schemas.microsoft.com/office/drawing/2014/main" xmlns="" id="{0B95D9C9-0019-440C-BE10-7A798FFD823C}"/>
            </a:ext>
          </a:extLst>
        </xdr:cNvPr>
        <xdr:cNvSpPr txBox="1"/>
      </xdr:nvSpPr>
      <xdr:spPr>
        <a:xfrm>
          <a:off x="18561127" y="949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148970</xdr:rowOff>
    </xdr:from>
    <xdr:ext cx="469744" cy="259045"/>
    <xdr:sp macro="" textlink="">
      <xdr:nvSpPr>
        <xdr:cNvPr id="605" name="n_2mainValue【学校施設】&#10;一人当たり面積">
          <a:extLst>
            <a:ext uri="{FF2B5EF4-FFF2-40B4-BE49-F238E27FC236}">
              <a16:creationId xmlns:a16="http://schemas.microsoft.com/office/drawing/2014/main" xmlns="" id="{00754751-3B8B-4CF5-8D6B-B90DB6A20290}"/>
            </a:ext>
          </a:extLst>
        </xdr:cNvPr>
        <xdr:cNvSpPr txBox="1"/>
      </xdr:nvSpPr>
      <xdr:spPr>
        <a:xfrm>
          <a:off x="17776267" y="95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xmlns="" id="{281CAB52-3D20-4FA1-9F13-EA1117B62EE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xmlns="" id="{E7ECF4AC-3CCD-402D-B68D-1110DD2A06D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xmlns="" id="{EBFBC05E-FE2C-4514-A8ED-A48D781B1AD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xmlns="" id="{240A5AEB-E07D-4EEC-B6D2-8935D95F89F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xmlns="" id="{177941CA-1F5F-45F2-9E6B-6CA09409E8F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xmlns="" id="{436EB51C-435C-43FB-AF3A-1B2C2907337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xmlns="" id="{61F3EC5D-040C-4CFE-9B0C-05FE997306B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xmlns="" id="{24C31042-260B-4DE9-B72B-B9450EB83F9B}"/>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a:extLst>
            <a:ext uri="{FF2B5EF4-FFF2-40B4-BE49-F238E27FC236}">
              <a16:creationId xmlns:a16="http://schemas.microsoft.com/office/drawing/2014/main" xmlns="" id="{E826C725-B8FB-454D-A8B1-B4637809134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a:extLst>
            <a:ext uri="{FF2B5EF4-FFF2-40B4-BE49-F238E27FC236}">
              <a16:creationId xmlns:a16="http://schemas.microsoft.com/office/drawing/2014/main" xmlns="" id="{94E1C220-D821-4676-B47F-16C5641B6B4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6" name="テキスト ボックス 615">
          <a:extLst>
            <a:ext uri="{FF2B5EF4-FFF2-40B4-BE49-F238E27FC236}">
              <a16:creationId xmlns:a16="http://schemas.microsoft.com/office/drawing/2014/main" xmlns="" id="{179FC70C-8443-4779-9577-34DCCDB57156}"/>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a:extLst>
            <a:ext uri="{FF2B5EF4-FFF2-40B4-BE49-F238E27FC236}">
              <a16:creationId xmlns:a16="http://schemas.microsoft.com/office/drawing/2014/main" xmlns="" id="{A9FDFA62-45C0-4D2F-A19C-23710AE3AA7D}"/>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a:extLst>
            <a:ext uri="{FF2B5EF4-FFF2-40B4-BE49-F238E27FC236}">
              <a16:creationId xmlns:a16="http://schemas.microsoft.com/office/drawing/2014/main" xmlns="" id="{ADBF8013-6458-4D60-B555-9ABADCDD1ABE}"/>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a:extLst>
            <a:ext uri="{FF2B5EF4-FFF2-40B4-BE49-F238E27FC236}">
              <a16:creationId xmlns:a16="http://schemas.microsoft.com/office/drawing/2014/main" xmlns="" id="{B0F8065F-E881-4B84-9DFD-28B159E7AF7E}"/>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a:extLst>
            <a:ext uri="{FF2B5EF4-FFF2-40B4-BE49-F238E27FC236}">
              <a16:creationId xmlns:a16="http://schemas.microsoft.com/office/drawing/2014/main" xmlns="" id="{F5742F3F-43A3-4B8E-A6ED-1EA0A3595007}"/>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a:extLst>
            <a:ext uri="{FF2B5EF4-FFF2-40B4-BE49-F238E27FC236}">
              <a16:creationId xmlns:a16="http://schemas.microsoft.com/office/drawing/2014/main" xmlns="" id="{4854C2F2-8378-461D-9D77-6D1C6D713F54}"/>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a:extLst>
            <a:ext uri="{FF2B5EF4-FFF2-40B4-BE49-F238E27FC236}">
              <a16:creationId xmlns:a16="http://schemas.microsoft.com/office/drawing/2014/main" xmlns="" id="{C86B1759-787E-42AD-A9B3-2570A35B2C9F}"/>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a:extLst>
            <a:ext uri="{FF2B5EF4-FFF2-40B4-BE49-F238E27FC236}">
              <a16:creationId xmlns:a16="http://schemas.microsoft.com/office/drawing/2014/main" xmlns="" id="{7F31EC11-13D1-4C97-B377-431F61F1D4DD}"/>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a:extLst>
            <a:ext uri="{FF2B5EF4-FFF2-40B4-BE49-F238E27FC236}">
              <a16:creationId xmlns:a16="http://schemas.microsoft.com/office/drawing/2014/main" xmlns="" id="{618BE531-B14F-4D9E-BD5B-D97344E176DA}"/>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a:extLst>
            <a:ext uri="{FF2B5EF4-FFF2-40B4-BE49-F238E27FC236}">
              <a16:creationId xmlns:a16="http://schemas.microsoft.com/office/drawing/2014/main" xmlns="" id="{BCDF4C23-75CE-4454-AA2F-19629C7A0CE8}"/>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6" name="テキスト ボックス 625">
          <a:extLst>
            <a:ext uri="{FF2B5EF4-FFF2-40B4-BE49-F238E27FC236}">
              <a16:creationId xmlns:a16="http://schemas.microsoft.com/office/drawing/2014/main" xmlns="" id="{7901BBA6-EB0B-4EC2-A237-EB66F25C87F9}"/>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a:extLst>
            <a:ext uri="{FF2B5EF4-FFF2-40B4-BE49-F238E27FC236}">
              <a16:creationId xmlns:a16="http://schemas.microsoft.com/office/drawing/2014/main" xmlns="" id="{3D3DA420-5B01-4143-B803-F09A73B8A83E}"/>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a:extLst>
            <a:ext uri="{FF2B5EF4-FFF2-40B4-BE49-F238E27FC236}">
              <a16:creationId xmlns:a16="http://schemas.microsoft.com/office/drawing/2014/main" xmlns="" id="{9F5D62B7-05B1-4EA0-9B15-F8134D55DC99}"/>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児童館】&#10;有形固定資産減価償却率グラフ枠">
          <a:extLst>
            <a:ext uri="{FF2B5EF4-FFF2-40B4-BE49-F238E27FC236}">
              <a16:creationId xmlns:a16="http://schemas.microsoft.com/office/drawing/2014/main" xmlns="" id="{81393342-B4E8-4066-9F82-90BF137FA5D3}"/>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630" name="直線コネクタ 629">
          <a:extLst>
            <a:ext uri="{FF2B5EF4-FFF2-40B4-BE49-F238E27FC236}">
              <a16:creationId xmlns:a16="http://schemas.microsoft.com/office/drawing/2014/main" xmlns="" id="{191452BB-1291-4635-92B9-1593D058EB1B}"/>
            </a:ext>
          </a:extLst>
        </xdr:cNvPr>
        <xdr:cNvCxnSpPr/>
      </xdr:nvCxnSpPr>
      <xdr:spPr>
        <a:xfrm flipV="1">
          <a:off x="14375764" y="1304163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631" name="【児童館】&#10;有形固定資産減価償却率最小値テキスト">
          <a:extLst>
            <a:ext uri="{FF2B5EF4-FFF2-40B4-BE49-F238E27FC236}">
              <a16:creationId xmlns:a16="http://schemas.microsoft.com/office/drawing/2014/main" xmlns="" id="{5415ABB0-F6D5-4B67-8C48-48F4ADC7AEE3}"/>
            </a:ext>
          </a:extLst>
        </xdr:cNvPr>
        <xdr:cNvSpPr txBox="1"/>
      </xdr:nvSpPr>
      <xdr:spPr>
        <a:xfrm>
          <a:off x="144145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632" name="直線コネクタ 631">
          <a:extLst>
            <a:ext uri="{FF2B5EF4-FFF2-40B4-BE49-F238E27FC236}">
              <a16:creationId xmlns:a16="http://schemas.microsoft.com/office/drawing/2014/main" xmlns="" id="{EB01F851-99A8-4DEC-8333-FA3722B66DEB}"/>
            </a:ext>
          </a:extLst>
        </xdr:cNvPr>
        <xdr:cNvCxnSpPr/>
      </xdr:nvCxnSpPr>
      <xdr:spPr>
        <a:xfrm>
          <a:off x="14287500" y="14399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3" name="【児童館】&#10;有形固定資産減価償却率最大値テキスト">
          <a:extLst>
            <a:ext uri="{FF2B5EF4-FFF2-40B4-BE49-F238E27FC236}">
              <a16:creationId xmlns:a16="http://schemas.microsoft.com/office/drawing/2014/main" xmlns="" id="{52388DD2-6B6D-4946-9364-B9CE805DEDE7}"/>
            </a:ext>
          </a:extLst>
        </xdr:cNvPr>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4" name="直線コネクタ 633">
          <a:extLst>
            <a:ext uri="{FF2B5EF4-FFF2-40B4-BE49-F238E27FC236}">
              <a16:creationId xmlns:a16="http://schemas.microsoft.com/office/drawing/2014/main" xmlns="" id="{544EB974-FA90-4BD9-86FE-8821EB7DEF39}"/>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635" name="【児童館】&#10;有形固定資産減価償却率平均値テキスト">
          <a:extLst>
            <a:ext uri="{FF2B5EF4-FFF2-40B4-BE49-F238E27FC236}">
              <a16:creationId xmlns:a16="http://schemas.microsoft.com/office/drawing/2014/main" xmlns="" id="{560BB44D-0BD5-4700-ABB8-B25D9C422C08}"/>
            </a:ext>
          </a:extLst>
        </xdr:cNvPr>
        <xdr:cNvSpPr txBox="1"/>
      </xdr:nvSpPr>
      <xdr:spPr>
        <a:xfrm>
          <a:off x="14414500" y="1378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36" name="フローチャート: 判断 635">
          <a:extLst>
            <a:ext uri="{FF2B5EF4-FFF2-40B4-BE49-F238E27FC236}">
              <a16:creationId xmlns:a16="http://schemas.microsoft.com/office/drawing/2014/main" xmlns="" id="{8D535E8E-692F-4D4B-A196-15AF00815DBF}"/>
            </a:ext>
          </a:extLst>
        </xdr:cNvPr>
        <xdr:cNvSpPr/>
      </xdr:nvSpPr>
      <xdr:spPr>
        <a:xfrm>
          <a:off x="14325600" y="138099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37" name="フローチャート: 判断 636">
          <a:extLst>
            <a:ext uri="{FF2B5EF4-FFF2-40B4-BE49-F238E27FC236}">
              <a16:creationId xmlns:a16="http://schemas.microsoft.com/office/drawing/2014/main" xmlns="" id="{68913CA5-2B5E-420D-9669-AD4BB060D1DC}"/>
            </a:ext>
          </a:extLst>
        </xdr:cNvPr>
        <xdr:cNvSpPr/>
      </xdr:nvSpPr>
      <xdr:spPr>
        <a:xfrm>
          <a:off x="1357884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38" name="フローチャート: 判断 637">
          <a:extLst>
            <a:ext uri="{FF2B5EF4-FFF2-40B4-BE49-F238E27FC236}">
              <a16:creationId xmlns:a16="http://schemas.microsoft.com/office/drawing/2014/main" xmlns="" id="{DA90350B-F873-47E3-ABC9-5D7A978B74E8}"/>
            </a:ext>
          </a:extLst>
        </xdr:cNvPr>
        <xdr:cNvSpPr/>
      </xdr:nvSpPr>
      <xdr:spPr>
        <a:xfrm>
          <a:off x="1280414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xmlns="" id="{96E26491-8F91-4E3A-919A-223E608C556E}"/>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xmlns="" id="{C4E65777-95D5-4ED4-9FB5-9B843FFF050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xmlns="" id="{39CD41C7-F951-43E4-AA4E-F86AAAA0246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xmlns="" id="{9D94ACDF-38FE-4E8F-9739-50E76B1A1D8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xmlns="" id="{D44B42D0-DE6E-4D07-8995-90BC0A162008}"/>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644" name="楕円 643">
          <a:extLst>
            <a:ext uri="{FF2B5EF4-FFF2-40B4-BE49-F238E27FC236}">
              <a16:creationId xmlns:a16="http://schemas.microsoft.com/office/drawing/2014/main" xmlns="" id="{45754C4D-DEDD-45D7-81A9-0110EFCE71DE}"/>
            </a:ext>
          </a:extLst>
        </xdr:cNvPr>
        <xdr:cNvSpPr/>
      </xdr:nvSpPr>
      <xdr:spPr>
        <a:xfrm>
          <a:off x="14325600" y="133451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645" name="【児童館】&#10;有形固定資産減価償却率該当値テキスト">
          <a:extLst>
            <a:ext uri="{FF2B5EF4-FFF2-40B4-BE49-F238E27FC236}">
              <a16:creationId xmlns:a16="http://schemas.microsoft.com/office/drawing/2014/main" xmlns="" id="{8A69433D-A003-4037-BD9B-9FDD476AE212}"/>
            </a:ext>
          </a:extLst>
        </xdr:cNvPr>
        <xdr:cNvSpPr txBox="1"/>
      </xdr:nvSpPr>
      <xdr:spPr>
        <a:xfrm>
          <a:off x="14414500"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141605</xdr:rowOff>
    </xdr:from>
    <xdr:to>
      <xdr:col>81</xdr:col>
      <xdr:colOff>101600</xdr:colOff>
      <xdr:row>80</xdr:row>
      <xdr:rowOff>71755</xdr:rowOff>
    </xdr:to>
    <xdr:sp macro="" textlink="">
      <xdr:nvSpPr>
        <xdr:cNvPr id="646" name="楕円 645">
          <a:extLst>
            <a:ext uri="{FF2B5EF4-FFF2-40B4-BE49-F238E27FC236}">
              <a16:creationId xmlns:a16="http://schemas.microsoft.com/office/drawing/2014/main" xmlns="" id="{C04F594A-F9C9-42DD-B56F-EAEA57A5D231}"/>
            </a:ext>
          </a:extLst>
        </xdr:cNvPr>
        <xdr:cNvSpPr/>
      </xdr:nvSpPr>
      <xdr:spPr>
        <a:xfrm>
          <a:off x="13578840" y="13385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20955</xdr:rowOff>
    </xdr:to>
    <xdr:cxnSp macro="">
      <xdr:nvCxnSpPr>
        <xdr:cNvPr id="647" name="直線コネクタ 646">
          <a:extLst>
            <a:ext uri="{FF2B5EF4-FFF2-40B4-BE49-F238E27FC236}">
              <a16:creationId xmlns:a16="http://schemas.microsoft.com/office/drawing/2014/main" xmlns="" id="{1C9FECF9-129B-40F9-BA01-5824C2A18469}"/>
            </a:ext>
          </a:extLst>
        </xdr:cNvPr>
        <xdr:cNvCxnSpPr/>
      </xdr:nvCxnSpPr>
      <xdr:spPr>
        <a:xfrm flipV="1">
          <a:off x="13629640" y="1339596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8255</xdr:rowOff>
    </xdr:from>
    <xdr:to>
      <xdr:col>76</xdr:col>
      <xdr:colOff>165100</xdr:colOff>
      <xdr:row>80</xdr:row>
      <xdr:rowOff>109855</xdr:rowOff>
    </xdr:to>
    <xdr:sp macro="" textlink="">
      <xdr:nvSpPr>
        <xdr:cNvPr id="648" name="楕円 647">
          <a:extLst>
            <a:ext uri="{FF2B5EF4-FFF2-40B4-BE49-F238E27FC236}">
              <a16:creationId xmlns:a16="http://schemas.microsoft.com/office/drawing/2014/main" xmlns="" id="{D59D3EA3-FEC1-4D61-BED0-435EA0FDB40B}"/>
            </a:ext>
          </a:extLst>
        </xdr:cNvPr>
        <xdr:cNvSpPr/>
      </xdr:nvSpPr>
      <xdr:spPr>
        <a:xfrm>
          <a:off x="1280414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20955</xdr:rowOff>
    </xdr:from>
    <xdr:to>
      <xdr:col>81</xdr:col>
      <xdr:colOff>50800</xdr:colOff>
      <xdr:row>80</xdr:row>
      <xdr:rowOff>59055</xdr:rowOff>
    </xdr:to>
    <xdr:cxnSp macro="">
      <xdr:nvCxnSpPr>
        <xdr:cNvPr id="649" name="直線コネクタ 648">
          <a:extLst>
            <a:ext uri="{FF2B5EF4-FFF2-40B4-BE49-F238E27FC236}">
              <a16:creationId xmlns:a16="http://schemas.microsoft.com/office/drawing/2014/main" xmlns="" id="{E76D6787-D2BA-4AC7-9BFF-556EC5752124}"/>
            </a:ext>
          </a:extLst>
        </xdr:cNvPr>
        <xdr:cNvCxnSpPr/>
      </xdr:nvCxnSpPr>
      <xdr:spPr>
        <a:xfrm flipV="1">
          <a:off x="12854940" y="1343215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50" name="n_1aveValue【児童館】&#10;有形固定資産減価償却率">
          <a:extLst>
            <a:ext uri="{FF2B5EF4-FFF2-40B4-BE49-F238E27FC236}">
              <a16:creationId xmlns:a16="http://schemas.microsoft.com/office/drawing/2014/main" xmlns="" id="{91BF1E9A-32C1-4DE6-B695-FDDB75DEF023}"/>
            </a:ext>
          </a:extLst>
        </xdr:cNvPr>
        <xdr:cNvSpPr txBox="1"/>
      </xdr:nvSpPr>
      <xdr:spPr>
        <a:xfrm>
          <a:off x="13437244" y="1388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651" name="n_2aveValue【児童館】&#10;有形固定資産減価償却率">
          <a:extLst>
            <a:ext uri="{FF2B5EF4-FFF2-40B4-BE49-F238E27FC236}">
              <a16:creationId xmlns:a16="http://schemas.microsoft.com/office/drawing/2014/main" xmlns="" id="{FDF03ACF-8B04-49C9-AC7F-A1FFAE73DC33}"/>
            </a:ext>
          </a:extLst>
        </xdr:cNvPr>
        <xdr:cNvSpPr txBox="1"/>
      </xdr:nvSpPr>
      <xdr:spPr>
        <a:xfrm>
          <a:off x="12675244" y="1381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88282</xdr:rowOff>
    </xdr:from>
    <xdr:ext cx="405111" cy="259045"/>
    <xdr:sp macro="" textlink="">
      <xdr:nvSpPr>
        <xdr:cNvPr id="652" name="n_1mainValue【児童館】&#10;有形固定資産減価償却率">
          <a:extLst>
            <a:ext uri="{FF2B5EF4-FFF2-40B4-BE49-F238E27FC236}">
              <a16:creationId xmlns:a16="http://schemas.microsoft.com/office/drawing/2014/main" xmlns="" id="{DB459F0F-0119-4A64-9BD3-7C18A7389C43}"/>
            </a:ext>
          </a:extLst>
        </xdr:cNvPr>
        <xdr:cNvSpPr txBox="1"/>
      </xdr:nvSpPr>
      <xdr:spPr>
        <a:xfrm>
          <a:off x="134372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126382</xdr:rowOff>
    </xdr:from>
    <xdr:ext cx="405111" cy="259045"/>
    <xdr:sp macro="" textlink="">
      <xdr:nvSpPr>
        <xdr:cNvPr id="653" name="n_2mainValue【児童館】&#10;有形固定資産減価償却率">
          <a:extLst>
            <a:ext uri="{FF2B5EF4-FFF2-40B4-BE49-F238E27FC236}">
              <a16:creationId xmlns:a16="http://schemas.microsoft.com/office/drawing/2014/main" xmlns="" id="{41EFACF5-BA23-46E2-B413-DF5A3FBA8D26}"/>
            </a:ext>
          </a:extLst>
        </xdr:cNvPr>
        <xdr:cNvSpPr txBox="1"/>
      </xdr:nvSpPr>
      <xdr:spPr>
        <a:xfrm>
          <a:off x="126752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xmlns="" id="{346FBAD3-143C-424D-AA5E-BE97688DABA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xmlns="" id="{07D19F8E-2D20-4BCC-AA9F-83B8ACA3EA2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xmlns="" id="{7462D0AA-F411-47B2-9FBF-C1CA56BBB9D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xmlns="" id="{750CBC38-5288-40AB-959A-3A75DA1E3D1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xmlns="" id="{730E7596-349C-497B-9EA1-799FF7C37E9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xmlns="" id="{CABE2F6E-B0A5-45B5-A89F-63A73771EE5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xmlns="" id="{2CB93C23-9590-4C09-A124-52C4F81A573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xmlns="" id="{5D4A6AAD-47E8-4E86-95C1-D20C1CD7B6DE}"/>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xmlns="" id="{08847515-B29D-4FA0-AD05-71200797D94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xmlns="" id="{3A84B2F2-2642-4E3E-81A8-184DF8E0788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a:extLst>
            <a:ext uri="{FF2B5EF4-FFF2-40B4-BE49-F238E27FC236}">
              <a16:creationId xmlns:a16="http://schemas.microsoft.com/office/drawing/2014/main" xmlns="" id="{D15257E4-8CAF-40A1-9B5F-B4BBE4DBD384}"/>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xmlns="" id="{4ECFD5BE-7C31-444A-A300-0A67F6529438}"/>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a:extLst>
            <a:ext uri="{FF2B5EF4-FFF2-40B4-BE49-F238E27FC236}">
              <a16:creationId xmlns:a16="http://schemas.microsoft.com/office/drawing/2014/main" xmlns="" id="{5937EFA1-62E2-419F-B4DD-8577BB53213E}"/>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a:extLst>
            <a:ext uri="{FF2B5EF4-FFF2-40B4-BE49-F238E27FC236}">
              <a16:creationId xmlns:a16="http://schemas.microsoft.com/office/drawing/2014/main" xmlns="" id="{97AFE5AA-AE36-446D-AAE6-4FA73ED8ECA7}"/>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a:extLst>
            <a:ext uri="{FF2B5EF4-FFF2-40B4-BE49-F238E27FC236}">
              <a16:creationId xmlns:a16="http://schemas.microsoft.com/office/drawing/2014/main" xmlns="" id="{9A1D6B5B-51AC-4603-A8D3-A1783338D5BA}"/>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a:extLst>
            <a:ext uri="{FF2B5EF4-FFF2-40B4-BE49-F238E27FC236}">
              <a16:creationId xmlns:a16="http://schemas.microsoft.com/office/drawing/2014/main" xmlns="" id="{8A9EB209-DB15-4528-8A6E-300BC7EFAD73}"/>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a:extLst>
            <a:ext uri="{FF2B5EF4-FFF2-40B4-BE49-F238E27FC236}">
              <a16:creationId xmlns:a16="http://schemas.microsoft.com/office/drawing/2014/main" xmlns="" id="{B0C22685-53F3-40FB-8CE7-9291344D4071}"/>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a:extLst>
            <a:ext uri="{FF2B5EF4-FFF2-40B4-BE49-F238E27FC236}">
              <a16:creationId xmlns:a16="http://schemas.microsoft.com/office/drawing/2014/main" xmlns="" id="{00ED969D-A402-4EA1-A9CE-7ADF570D1B5E}"/>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a:extLst>
            <a:ext uri="{FF2B5EF4-FFF2-40B4-BE49-F238E27FC236}">
              <a16:creationId xmlns:a16="http://schemas.microsoft.com/office/drawing/2014/main" xmlns="" id="{F3A45E55-2575-4EF3-82E2-9256A61192D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xmlns="" id="{2A2460C2-0730-48D8-8400-9B1B9FF64C21}"/>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xmlns="" id="{8342F63E-219C-4DDB-937F-425ED5CDA20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xmlns="" id="{319D8055-6E4B-414E-A7C6-1460919B7F6B}"/>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a:extLst>
            <a:ext uri="{FF2B5EF4-FFF2-40B4-BE49-F238E27FC236}">
              <a16:creationId xmlns:a16="http://schemas.microsoft.com/office/drawing/2014/main" xmlns="" id="{72CFEB98-A931-4905-A166-E3ABF0A733A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77" name="直線コネクタ 676">
          <a:extLst>
            <a:ext uri="{FF2B5EF4-FFF2-40B4-BE49-F238E27FC236}">
              <a16:creationId xmlns:a16="http://schemas.microsoft.com/office/drawing/2014/main" xmlns="" id="{88169B65-27E3-43D1-BE35-94BC7C88F8F5}"/>
            </a:ext>
          </a:extLst>
        </xdr:cNvPr>
        <xdr:cNvCxnSpPr/>
      </xdr:nvCxnSpPr>
      <xdr:spPr>
        <a:xfrm flipV="1">
          <a:off x="19509104" y="1296543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8" name="【児童館】&#10;一人当たり面積最小値テキスト">
          <a:extLst>
            <a:ext uri="{FF2B5EF4-FFF2-40B4-BE49-F238E27FC236}">
              <a16:creationId xmlns:a16="http://schemas.microsoft.com/office/drawing/2014/main" xmlns="" id="{6A5BD2A2-51A9-4F32-B005-285663D3FF68}"/>
            </a:ext>
          </a:extLst>
        </xdr:cNvPr>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79" name="直線コネクタ 678">
          <a:extLst>
            <a:ext uri="{FF2B5EF4-FFF2-40B4-BE49-F238E27FC236}">
              <a16:creationId xmlns:a16="http://schemas.microsoft.com/office/drawing/2014/main" xmlns="" id="{26CBCEB0-56CA-41A8-A756-7067834E28C3}"/>
            </a:ext>
          </a:extLst>
        </xdr:cNvPr>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80" name="【児童館】&#10;一人当たり面積最大値テキスト">
          <a:extLst>
            <a:ext uri="{FF2B5EF4-FFF2-40B4-BE49-F238E27FC236}">
              <a16:creationId xmlns:a16="http://schemas.microsoft.com/office/drawing/2014/main" xmlns="" id="{A00CED8D-3A95-4FB8-86D7-AA109B5200BD}"/>
            </a:ext>
          </a:extLst>
        </xdr:cNvPr>
        <xdr:cNvSpPr txBox="1"/>
      </xdr:nvSpPr>
      <xdr:spPr>
        <a:xfrm>
          <a:off x="19547840" y="127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81" name="直線コネクタ 680">
          <a:extLst>
            <a:ext uri="{FF2B5EF4-FFF2-40B4-BE49-F238E27FC236}">
              <a16:creationId xmlns:a16="http://schemas.microsoft.com/office/drawing/2014/main" xmlns="" id="{89BDC9E8-750B-4BC2-B1FD-3A4C34731A45}"/>
            </a:ext>
          </a:extLst>
        </xdr:cNvPr>
        <xdr:cNvCxnSpPr/>
      </xdr:nvCxnSpPr>
      <xdr:spPr>
        <a:xfrm>
          <a:off x="1944370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682" name="【児童館】&#10;一人当たり面積平均値テキスト">
          <a:extLst>
            <a:ext uri="{FF2B5EF4-FFF2-40B4-BE49-F238E27FC236}">
              <a16:creationId xmlns:a16="http://schemas.microsoft.com/office/drawing/2014/main" xmlns="" id="{4547EDD3-3C50-4843-ACD9-EF52E6C69CFF}"/>
            </a:ext>
          </a:extLst>
        </xdr:cNvPr>
        <xdr:cNvSpPr txBox="1"/>
      </xdr:nvSpPr>
      <xdr:spPr>
        <a:xfrm>
          <a:off x="1954784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83" name="フローチャート: 判断 682">
          <a:extLst>
            <a:ext uri="{FF2B5EF4-FFF2-40B4-BE49-F238E27FC236}">
              <a16:creationId xmlns:a16="http://schemas.microsoft.com/office/drawing/2014/main" xmlns="" id="{E673299C-F34F-4E9F-9F7C-B2CDCAF42D5A}"/>
            </a:ext>
          </a:extLst>
        </xdr:cNvPr>
        <xdr:cNvSpPr/>
      </xdr:nvSpPr>
      <xdr:spPr>
        <a:xfrm>
          <a:off x="1945894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84" name="フローチャート: 判断 683">
          <a:extLst>
            <a:ext uri="{FF2B5EF4-FFF2-40B4-BE49-F238E27FC236}">
              <a16:creationId xmlns:a16="http://schemas.microsoft.com/office/drawing/2014/main" xmlns="" id="{5F5139CE-89E9-46DB-B6D1-685D76F11647}"/>
            </a:ext>
          </a:extLst>
        </xdr:cNvPr>
        <xdr:cNvSpPr/>
      </xdr:nvSpPr>
      <xdr:spPr>
        <a:xfrm>
          <a:off x="18735040" y="1399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85" name="フローチャート: 判断 684">
          <a:extLst>
            <a:ext uri="{FF2B5EF4-FFF2-40B4-BE49-F238E27FC236}">
              <a16:creationId xmlns:a16="http://schemas.microsoft.com/office/drawing/2014/main" xmlns="" id="{84682050-94BE-40C5-BFCC-A599017DEB3A}"/>
            </a:ext>
          </a:extLst>
        </xdr:cNvPr>
        <xdr:cNvSpPr/>
      </xdr:nvSpPr>
      <xdr:spPr>
        <a:xfrm>
          <a:off x="1793748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xmlns="" id="{8CB71E8A-A87F-4243-BDF3-5A3896EC81B1}"/>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xmlns="" id="{C2861C5A-DADE-4D3E-BA1F-792652CBA63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xmlns="" id="{82E10C16-AAEE-4224-BD03-0FEDC24AE89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xmlns="" id="{8D7575F9-A48F-4160-AA54-1F5E2AF23D7F}"/>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xmlns="" id="{F7566E02-82D1-4350-A08E-BD6C67F7AEE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91" name="楕円 690">
          <a:extLst>
            <a:ext uri="{FF2B5EF4-FFF2-40B4-BE49-F238E27FC236}">
              <a16:creationId xmlns:a16="http://schemas.microsoft.com/office/drawing/2014/main" xmlns="" id="{A7C3397C-A240-429E-9F32-C50F2BD452FC}"/>
            </a:ext>
          </a:extLst>
        </xdr:cNvPr>
        <xdr:cNvSpPr/>
      </xdr:nvSpPr>
      <xdr:spPr>
        <a:xfrm>
          <a:off x="1945894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92" name="【児童館】&#10;一人当たり面積該当値テキスト">
          <a:extLst>
            <a:ext uri="{FF2B5EF4-FFF2-40B4-BE49-F238E27FC236}">
              <a16:creationId xmlns:a16="http://schemas.microsoft.com/office/drawing/2014/main" xmlns="" id="{523C1E68-C0BA-4E5C-B243-C0F8DD2700C7}"/>
            </a:ext>
          </a:extLst>
        </xdr:cNvPr>
        <xdr:cNvSpPr txBox="1"/>
      </xdr:nvSpPr>
      <xdr:spPr>
        <a:xfrm>
          <a:off x="19547840"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693" name="楕円 692">
          <a:extLst>
            <a:ext uri="{FF2B5EF4-FFF2-40B4-BE49-F238E27FC236}">
              <a16:creationId xmlns:a16="http://schemas.microsoft.com/office/drawing/2014/main" xmlns="" id="{79BDD6F9-CF0F-4643-A68E-9C7A229E45DB}"/>
            </a:ext>
          </a:extLst>
        </xdr:cNvPr>
        <xdr:cNvSpPr/>
      </xdr:nvSpPr>
      <xdr:spPr>
        <a:xfrm>
          <a:off x="18735040" y="1386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83</xdr:row>
      <xdr:rowOff>0</xdr:rowOff>
    </xdr:to>
    <xdr:cxnSp macro="">
      <xdr:nvCxnSpPr>
        <xdr:cNvPr id="694" name="直線コネクタ 693">
          <a:extLst>
            <a:ext uri="{FF2B5EF4-FFF2-40B4-BE49-F238E27FC236}">
              <a16:creationId xmlns:a16="http://schemas.microsoft.com/office/drawing/2014/main" xmlns="" id="{7721D21A-8974-4B47-9289-5142CFFCA267}"/>
            </a:ext>
          </a:extLst>
        </xdr:cNvPr>
        <xdr:cNvCxnSpPr/>
      </xdr:nvCxnSpPr>
      <xdr:spPr>
        <a:xfrm flipV="1">
          <a:off x="18778220" y="1389888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695" name="楕円 694">
          <a:extLst>
            <a:ext uri="{FF2B5EF4-FFF2-40B4-BE49-F238E27FC236}">
              <a16:creationId xmlns:a16="http://schemas.microsoft.com/office/drawing/2014/main" xmlns="" id="{D3D8F15B-F032-4DEA-934F-5982D2E3386E}"/>
            </a:ext>
          </a:extLst>
        </xdr:cNvPr>
        <xdr:cNvSpPr/>
      </xdr:nvSpPr>
      <xdr:spPr>
        <a:xfrm>
          <a:off x="17937480" y="1388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19050</xdr:rowOff>
    </xdr:to>
    <xdr:cxnSp macro="">
      <xdr:nvCxnSpPr>
        <xdr:cNvPr id="696" name="直線コネクタ 695">
          <a:extLst>
            <a:ext uri="{FF2B5EF4-FFF2-40B4-BE49-F238E27FC236}">
              <a16:creationId xmlns:a16="http://schemas.microsoft.com/office/drawing/2014/main" xmlns="" id="{511796A7-DD1B-4AA2-8B84-82A6190246A8}"/>
            </a:ext>
          </a:extLst>
        </xdr:cNvPr>
        <xdr:cNvCxnSpPr/>
      </xdr:nvCxnSpPr>
      <xdr:spPr>
        <a:xfrm flipV="1">
          <a:off x="17988280" y="1391412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97" name="n_1aveValue【児童館】&#10;一人当たり面積">
          <a:extLst>
            <a:ext uri="{FF2B5EF4-FFF2-40B4-BE49-F238E27FC236}">
              <a16:creationId xmlns:a16="http://schemas.microsoft.com/office/drawing/2014/main" xmlns="" id="{41E957CD-93E0-48B0-8FCC-594DC852710F}"/>
            </a:ext>
          </a:extLst>
        </xdr:cNvPr>
        <xdr:cNvSpPr txBox="1"/>
      </xdr:nvSpPr>
      <xdr:spPr>
        <a:xfrm>
          <a:off x="1856112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98" name="n_2aveValue【児童館】&#10;一人当たり面積">
          <a:extLst>
            <a:ext uri="{FF2B5EF4-FFF2-40B4-BE49-F238E27FC236}">
              <a16:creationId xmlns:a16="http://schemas.microsoft.com/office/drawing/2014/main" xmlns="" id="{E835A67E-240F-47B6-8FA7-80F3499B2D47}"/>
            </a:ext>
          </a:extLst>
        </xdr:cNvPr>
        <xdr:cNvSpPr txBox="1"/>
      </xdr:nvSpPr>
      <xdr:spPr>
        <a:xfrm>
          <a:off x="177762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699" name="n_1mainValue【児童館】&#10;一人当たり面積">
          <a:extLst>
            <a:ext uri="{FF2B5EF4-FFF2-40B4-BE49-F238E27FC236}">
              <a16:creationId xmlns:a16="http://schemas.microsoft.com/office/drawing/2014/main" xmlns="" id="{749FDAB1-5008-4429-B534-4CAC70330ADA}"/>
            </a:ext>
          </a:extLst>
        </xdr:cNvPr>
        <xdr:cNvSpPr txBox="1"/>
      </xdr:nvSpPr>
      <xdr:spPr>
        <a:xfrm>
          <a:off x="18561127" y="136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00" name="n_2mainValue【児童館】&#10;一人当たり面積">
          <a:extLst>
            <a:ext uri="{FF2B5EF4-FFF2-40B4-BE49-F238E27FC236}">
              <a16:creationId xmlns:a16="http://schemas.microsoft.com/office/drawing/2014/main" xmlns="" id="{BED2640E-DB99-4465-85F2-29DC7AFBD1AA}"/>
            </a:ext>
          </a:extLst>
        </xdr:cNvPr>
        <xdr:cNvSpPr txBox="1"/>
      </xdr:nvSpPr>
      <xdr:spPr>
        <a:xfrm>
          <a:off x="1777626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xmlns="" id="{9AB19DB9-01F2-440E-BCFD-F9F7321455A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xmlns="" id="{05EC053C-7A1A-4B2C-B1F5-CC66B003177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xmlns="" id="{1BCF5B5E-C4C4-495E-8A9B-6D95675ED79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xmlns="" id="{F5555E35-9BC4-49C6-A0C2-EDD5ED26074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xmlns="" id="{4BA6C80E-3DA9-4A4F-BFA3-6FF1DAA024E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xmlns="" id="{5A84008A-B902-4204-9FBD-AA4968DC55C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xmlns="" id="{B2F922A0-EA3C-4236-BD72-8B4B6D17570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xmlns="" id="{34A1F1C0-C674-4A26-B421-791C3396F7C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xmlns="" id="{209AF099-E60D-4602-AEE2-CC19FD6E5ED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xmlns="" id="{08EC6093-54DD-4D84-8FB0-6C1266755C5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1" name="テキスト ボックス 710">
          <a:extLst>
            <a:ext uri="{FF2B5EF4-FFF2-40B4-BE49-F238E27FC236}">
              <a16:creationId xmlns:a16="http://schemas.microsoft.com/office/drawing/2014/main" xmlns="" id="{D1119378-1F44-4E87-9332-71BDA4F4E879}"/>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xmlns="" id="{0F5BDCFB-F704-44C5-9260-0FE11D00CF41}"/>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3" name="テキスト ボックス 712">
          <a:extLst>
            <a:ext uri="{FF2B5EF4-FFF2-40B4-BE49-F238E27FC236}">
              <a16:creationId xmlns:a16="http://schemas.microsoft.com/office/drawing/2014/main" xmlns="" id="{89BF8F35-4342-49B3-8E88-A01A167A51CD}"/>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xmlns="" id="{0C11E1D3-DE1C-4F48-B379-A36DFAD869D4}"/>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xmlns="" id="{F0635571-D884-4566-9FFF-1ADB19DAAB71}"/>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xmlns="" id="{D72DFB14-51E3-48A8-91C5-B21B1FDD9123}"/>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xmlns="" id="{7E8D3C73-4073-4390-BDF9-2C0F7F3697B6}"/>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xmlns="" id="{EB379CA2-F0CD-4966-AE68-19977C732BAD}"/>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xmlns="" id="{49E5498C-C5B4-46D8-8064-25C54C5A8048}"/>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xmlns="" id="{74F58CE6-187D-471D-9409-95226E5E06BB}"/>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xmlns="" id="{C5329A75-BCA7-4FF9-9D0B-8CB183B2B3C9}"/>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xmlns="" id="{72677581-5A73-47A7-96B9-780C16B4231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xmlns="" id="{30F1E5A3-DA96-4643-B585-01A20F40230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a:extLst>
            <a:ext uri="{FF2B5EF4-FFF2-40B4-BE49-F238E27FC236}">
              <a16:creationId xmlns:a16="http://schemas.microsoft.com/office/drawing/2014/main" xmlns="" id="{29B37EA2-0201-4CA3-9180-B03CD2A90EB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725" name="直線コネクタ 724">
          <a:extLst>
            <a:ext uri="{FF2B5EF4-FFF2-40B4-BE49-F238E27FC236}">
              <a16:creationId xmlns:a16="http://schemas.microsoft.com/office/drawing/2014/main" xmlns="" id="{93104D2E-2A83-4464-9E39-877AD28B2659}"/>
            </a:ext>
          </a:extLst>
        </xdr:cNvPr>
        <xdr:cNvCxnSpPr/>
      </xdr:nvCxnSpPr>
      <xdr:spPr>
        <a:xfrm flipV="1">
          <a:off x="14375764" y="1679638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726" name="【公民館】&#10;有形固定資産減価償却率最小値テキスト">
          <a:extLst>
            <a:ext uri="{FF2B5EF4-FFF2-40B4-BE49-F238E27FC236}">
              <a16:creationId xmlns:a16="http://schemas.microsoft.com/office/drawing/2014/main" xmlns="" id="{89435868-1D03-4ABF-A252-4F6030870137}"/>
            </a:ext>
          </a:extLst>
        </xdr:cNvPr>
        <xdr:cNvSpPr txBox="1"/>
      </xdr:nvSpPr>
      <xdr:spPr>
        <a:xfrm>
          <a:off x="14414500" y="1811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727" name="直線コネクタ 726">
          <a:extLst>
            <a:ext uri="{FF2B5EF4-FFF2-40B4-BE49-F238E27FC236}">
              <a16:creationId xmlns:a16="http://schemas.microsoft.com/office/drawing/2014/main" xmlns="" id="{8385C539-63D7-4E22-B488-9B05908E158C}"/>
            </a:ext>
          </a:extLst>
        </xdr:cNvPr>
        <xdr:cNvCxnSpPr/>
      </xdr:nvCxnSpPr>
      <xdr:spPr>
        <a:xfrm>
          <a:off x="14287500" y="181089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728" name="【公民館】&#10;有形固定資産減価償却率最大値テキスト">
          <a:extLst>
            <a:ext uri="{FF2B5EF4-FFF2-40B4-BE49-F238E27FC236}">
              <a16:creationId xmlns:a16="http://schemas.microsoft.com/office/drawing/2014/main" xmlns="" id="{3404412E-6CD5-4BB6-B0B1-F45EA6133060}"/>
            </a:ext>
          </a:extLst>
        </xdr:cNvPr>
        <xdr:cNvSpPr txBox="1"/>
      </xdr:nvSpPr>
      <xdr:spPr>
        <a:xfrm>
          <a:off x="14414500" y="16579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729" name="直線コネクタ 728">
          <a:extLst>
            <a:ext uri="{FF2B5EF4-FFF2-40B4-BE49-F238E27FC236}">
              <a16:creationId xmlns:a16="http://schemas.microsoft.com/office/drawing/2014/main" xmlns="" id="{D49C4C89-3ED4-4341-8127-7F8E1C16D7CF}"/>
            </a:ext>
          </a:extLst>
        </xdr:cNvPr>
        <xdr:cNvCxnSpPr/>
      </xdr:nvCxnSpPr>
      <xdr:spPr>
        <a:xfrm>
          <a:off x="14287500" y="16796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730" name="【公民館】&#10;有形固定資産減価償却率平均値テキスト">
          <a:extLst>
            <a:ext uri="{FF2B5EF4-FFF2-40B4-BE49-F238E27FC236}">
              <a16:creationId xmlns:a16="http://schemas.microsoft.com/office/drawing/2014/main" xmlns="" id="{B2A538E3-C780-465E-AC1F-F9819339ECC0}"/>
            </a:ext>
          </a:extLst>
        </xdr:cNvPr>
        <xdr:cNvSpPr txBox="1"/>
      </xdr:nvSpPr>
      <xdr:spPr>
        <a:xfrm>
          <a:off x="14414500" y="17416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31" name="フローチャート: 判断 730">
          <a:extLst>
            <a:ext uri="{FF2B5EF4-FFF2-40B4-BE49-F238E27FC236}">
              <a16:creationId xmlns:a16="http://schemas.microsoft.com/office/drawing/2014/main" xmlns="" id="{BB877A01-60FB-4FA9-8EF6-99051C84A9BF}"/>
            </a:ext>
          </a:extLst>
        </xdr:cNvPr>
        <xdr:cNvSpPr/>
      </xdr:nvSpPr>
      <xdr:spPr>
        <a:xfrm>
          <a:off x="14325600" y="175609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32" name="フローチャート: 判断 731">
          <a:extLst>
            <a:ext uri="{FF2B5EF4-FFF2-40B4-BE49-F238E27FC236}">
              <a16:creationId xmlns:a16="http://schemas.microsoft.com/office/drawing/2014/main" xmlns="" id="{6B6674C4-2DA6-4C37-85EC-23103245ED3B}"/>
            </a:ext>
          </a:extLst>
        </xdr:cNvPr>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733" name="フローチャート: 判断 732">
          <a:extLst>
            <a:ext uri="{FF2B5EF4-FFF2-40B4-BE49-F238E27FC236}">
              <a16:creationId xmlns:a16="http://schemas.microsoft.com/office/drawing/2014/main" xmlns="" id="{98C62AA6-992A-47B3-8383-21EC1E3DA3DE}"/>
            </a:ext>
          </a:extLst>
        </xdr:cNvPr>
        <xdr:cNvSpPr/>
      </xdr:nvSpPr>
      <xdr:spPr>
        <a:xfrm>
          <a:off x="12804140" y="1747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8F08DBF3-CD3E-4E4A-8468-AB55AC7C952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65990926-8E6C-4631-BBB2-BB4B64F255A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E527F1C1-3739-4B0D-9E39-271FC851719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B129D841-D1E3-465F-B13B-E3DF70AE387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88D5CB45-A0AD-4446-9091-DD9106FA678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23495</xdr:rowOff>
    </xdr:from>
    <xdr:to>
      <xdr:col>85</xdr:col>
      <xdr:colOff>177800</xdr:colOff>
      <xdr:row>105</xdr:row>
      <xdr:rowOff>125095</xdr:rowOff>
    </xdr:to>
    <xdr:sp macro="" textlink="">
      <xdr:nvSpPr>
        <xdr:cNvPr id="739" name="楕円 738">
          <a:extLst>
            <a:ext uri="{FF2B5EF4-FFF2-40B4-BE49-F238E27FC236}">
              <a16:creationId xmlns:a16="http://schemas.microsoft.com/office/drawing/2014/main" xmlns="" id="{E0815B4C-B5FD-4FD0-8E1F-E1ADA81C2EE2}"/>
            </a:ext>
          </a:extLst>
        </xdr:cNvPr>
        <xdr:cNvSpPr/>
      </xdr:nvSpPr>
      <xdr:spPr>
        <a:xfrm>
          <a:off x="14325600" y="176256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1922</xdr:rowOff>
    </xdr:from>
    <xdr:ext cx="405111" cy="259045"/>
    <xdr:sp macro="" textlink="">
      <xdr:nvSpPr>
        <xdr:cNvPr id="740" name="【公民館】&#10;有形固定資産減価償却率該当値テキスト">
          <a:extLst>
            <a:ext uri="{FF2B5EF4-FFF2-40B4-BE49-F238E27FC236}">
              <a16:creationId xmlns:a16="http://schemas.microsoft.com/office/drawing/2014/main" xmlns="" id="{7E435CFD-07C9-45DC-B8C3-295FD619C3A6}"/>
            </a:ext>
          </a:extLst>
        </xdr:cNvPr>
        <xdr:cNvSpPr txBox="1"/>
      </xdr:nvSpPr>
      <xdr:spPr>
        <a:xfrm>
          <a:off x="14414500" y="1760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61595</xdr:rowOff>
    </xdr:from>
    <xdr:to>
      <xdr:col>81</xdr:col>
      <xdr:colOff>101600</xdr:colOff>
      <xdr:row>105</xdr:row>
      <xdr:rowOff>163195</xdr:rowOff>
    </xdr:to>
    <xdr:sp macro="" textlink="">
      <xdr:nvSpPr>
        <xdr:cNvPr id="741" name="楕円 740">
          <a:extLst>
            <a:ext uri="{FF2B5EF4-FFF2-40B4-BE49-F238E27FC236}">
              <a16:creationId xmlns:a16="http://schemas.microsoft.com/office/drawing/2014/main" xmlns="" id="{3300CD44-15B6-497B-AA99-302D9345994A}"/>
            </a:ext>
          </a:extLst>
        </xdr:cNvPr>
        <xdr:cNvSpPr/>
      </xdr:nvSpPr>
      <xdr:spPr>
        <a:xfrm>
          <a:off x="1357884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74295</xdr:rowOff>
    </xdr:from>
    <xdr:to>
      <xdr:col>85</xdr:col>
      <xdr:colOff>127000</xdr:colOff>
      <xdr:row>105</xdr:row>
      <xdr:rowOff>112395</xdr:rowOff>
    </xdr:to>
    <xdr:cxnSp macro="">
      <xdr:nvCxnSpPr>
        <xdr:cNvPr id="742" name="直線コネクタ 741">
          <a:extLst>
            <a:ext uri="{FF2B5EF4-FFF2-40B4-BE49-F238E27FC236}">
              <a16:creationId xmlns:a16="http://schemas.microsoft.com/office/drawing/2014/main" xmlns="" id="{6E1ACA94-ED75-4228-BDA5-841D6131F3E8}"/>
            </a:ext>
          </a:extLst>
        </xdr:cNvPr>
        <xdr:cNvCxnSpPr/>
      </xdr:nvCxnSpPr>
      <xdr:spPr>
        <a:xfrm flipV="1">
          <a:off x="13629640" y="1767649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33020</xdr:rowOff>
    </xdr:from>
    <xdr:to>
      <xdr:col>76</xdr:col>
      <xdr:colOff>165100</xdr:colOff>
      <xdr:row>106</xdr:row>
      <xdr:rowOff>134620</xdr:rowOff>
    </xdr:to>
    <xdr:sp macro="" textlink="">
      <xdr:nvSpPr>
        <xdr:cNvPr id="743" name="楕円 742">
          <a:extLst>
            <a:ext uri="{FF2B5EF4-FFF2-40B4-BE49-F238E27FC236}">
              <a16:creationId xmlns:a16="http://schemas.microsoft.com/office/drawing/2014/main" xmlns="" id="{15E8E44D-6EED-4A53-AAB8-32F3E3A73353}"/>
            </a:ext>
          </a:extLst>
        </xdr:cNvPr>
        <xdr:cNvSpPr/>
      </xdr:nvSpPr>
      <xdr:spPr>
        <a:xfrm>
          <a:off x="12804140" y="178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112395</xdr:rowOff>
    </xdr:from>
    <xdr:to>
      <xdr:col>81</xdr:col>
      <xdr:colOff>50800</xdr:colOff>
      <xdr:row>106</xdr:row>
      <xdr:rowOff>83820</xdr:rowOff>
    </xdr:to>
    <xdr:cxnSp macro="">
      <xdr:nvCxnSpPr>
        <xdr:cNvPr id="744" name="直線コネクタ 743">
          <a:extLst>
            <a:ext uri="{FF2B5EF4-FFF2-40B4-BE49-F238E27FC236}">
              <a16:creationId xmlns:a16="http://schemas.microsoft.com/office/drawing/2014/main" xmlns="" id="{6A755EB3-4A86-49A5-83FA-2D4A2049EFD9}"/>
            </a:ext>
          </a:extLst>
        </xdr:cNvPr>
        <xdr:cNvCxnSpPr/>
      </xdr:nvCxnSpPr>
      <xdr:spPr>
        <a:xfrm flipV="1">
          <a:off x="12854940" y="17714595"/>
          <a:ext cx="7747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45" name="n_1aveValue【公民館】&#10;有形固定資産減価償却率">
          <a:extLst>
            <a:ext uri="{FF2B5EF4-FFF2-40B4-BE49-F238E27FC236}">
              <a16:creationId xmlns:a16="http://schemas.microsoft.com/office/drawing/2014/main" xmlns="" id="{89C84EB0-04A1-4706-88E5-079194576A15}"/>
            </a:ext>
          </a:extLst>
        </xdr:cNvPr>
        <xdr:cNvSpPr txBox="1"/>
      </xdr:nvSpPr>
      <xdr:spPr>
        <a:xfrm>
          <a:off x="1343724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746" name="n_2aveValue【公民館】&#10;有形固定資産減価償却率">
          <a:extLst>
            <a:ext uri="{FF2B5EF4-FFF2-40B4-BE49-F238E27FC236}">
              <a16:creationId xmlns:a16="http://schemas.microsoft.com/office/drawing/2014/main" xmlns="" id="{19BF9ABE-DACD-422F-8240-7D90BCA52ECD}"/>
            </a:ext>
          </a:extLst>
        </xdr:cNvPr>
        <xdr:cNvSpPr txBox="1"/>
      </xdr:nvSpPr>
      <xdr:spPr>
        <a:xfrm>
          <a:off x="126752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154322</xdr:rowOff>
    </xdr:from>
    <xdr:ext cx="405111" cy="259045"/>
    <xdr:sp macro="" textlink="">
      <xdr:nvSpPr>
        <xdr:cNvPr id="747" name="n_1mainValue【公民館】&#10;有形固定資産減価償却率">
          <a:extLst>
            <a:ext uri="{FF2B5EF4-FFF2-40B4-BE49-F238E27FC236}">
              <a16:creationId xmlns:a16="http://schemas.microsoft.com/office/drawing/2014/main" xmlns="" id="{462D5C7D-6DDF-4F0B-95C8-DD5DA66FCCE1}"/>
            </a:ext>
          </a:extLst>
        </xdr:cNvPr>
        <xdr:cNvSpPr txBox="1"/>
      </xdr:nvSpPr>
      <xdr:spPr>
        <a:xfrm>
          <a:off x="13437244" y="1775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125747</xdr:rowOff>
    </xdr:from>
    <xdr:ext cx="405111" cy="259045"/>
    <xdr:sp macro="" textlink="">
      <xdr:nvSpPr>
        <xdr:cNvPr id="748" name="n_2mainValue【公民館】&#10;有形固定資産減価償却率">
          <a:extLst>
            <a:ext uri="{FF2B5EF4-FFF2-40B4-BE49-F238E27FC236}">
              <a16:creationId xmlns:a16="http://schemas.microsoft.com/office/drawing/2014/main" xmlns="" id="{C1FB68D1-6C77-45FD-87BD-4F6095E48DA7}"/>
            </a:ext>
          </a:extLst>
        </xdr:cNvPr>
        <xdr:cNvSpPr txBox="1"/>
      </xdr:nvSpPr>
      <xdr:spPr>
        <a:xfrm>
          <a:off x="12675244" y="178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xmlns="" id="{444C3EA7-AC7B-48A5-9A21-C52BE5F93B4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xmlns="" id="{3AE5EBB7-DC3D-4FFE-B0AB-9639DC210B5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xmlns="" id="{1FB97175-DDD2-4935-8E0C-3E585998BF7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xmlns="" id="{D25AC2F8-8B30-4D8B-9D57-78EF5A9A0E0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xmlns="" id="{F9A2E815-645F-4417-882D-F12D346B08C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xmlns="" id="{528C1F5F-67BB-4ADB-B85E-CC799EE183F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xmlns="" id="{4EF1EC33-063E-4B88-B783-AFFC52A7FF2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xmlns="" id="{60D10E7E-DF62-4D25-AFE0-5E4DB403B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xmlns="" id="{F7A08C60-6473-4F03-909E-B9FFFD41B50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xmlns="" id="{8BCC2A2C-013C-4489-A26F-6F2BDF2159E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a:extLst>
            <a:ext uri="{FF2B5EF4-FFF2-40B4-BE49-F238E27FC236}">
              <a16:creationId xmlns:a16="http://schemas.microsoft.com/office/drawing/2014/main" xmlns="" id="{6B1309B3-6D70-48DB-A8DD-8B89DBB47035}"/>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a:extLst>
            <a:ext uri="{FF2B5EF4-FFF2-40B4-BE49-F238E27FC236}">
              <a16:creationId xmlns:a16="http://schemas.microsoft.com/office/drawing/2014/main" xmlns="" id="{A5641018-1278-4286-8E45-C77321F98E9C}"/>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a:extLst>
            <a:ext uri="{FF2B5EF4-FFF2-40B4-BE49-F238E27FC236}">
              <a16:creationId xmlns:a16="http://schemas.microsoft.com/office/drawing/2014/main" xmlns="" id="{74D217C4-DE45-43B7-9D96-ACC7C3F0B604}"/>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a:extLst>
            <a:ext uri="{FF2B5EF4-FFF2-40B4-BE49-F238E27FC236}">
              <a16:creationId xmlns:a16="http://schemas.microsoft.com/office/drawing/2014/main" xmlns="" id="{32005BC4-0B65-434F-8FD8-257D47414FEF}"/>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a:extLst>
            <a:ext uri="{FF2B5EF4-FFF2-40B4-BE49-F238E27FC236}">
              <a16:creationId xmlns:a16="http://schemas.microsoft.com/office/drawing/2014/main" xmlns="" id="{18E5A3EA-2073-405F-B523-0351CE9D3352}"/>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a:extLst>
            <a:ext uri="{FF2B5EF4-FFF2-40B4-BE49-F238E27FC236}">
              <a16:creationId xmlns:a16="http://schemas.microsoft.com/office/drawing/2014/main" xmlns="" id="{20517502-FEF2-48C7-9199-BE10F21B15BE}"/>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a:extLst>
            <a:ext uri="{FF2B5EF4-FFF2-40B4-BE49-F238E27FC236}">
              <a16:creationId xmlns:a16="http://schemas.microsoft.com/office/drawing/2014/main" xmlns="" id="{D28C1395-946B-4648-8CB7-A330313AA3B7}"/>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a:extLst>
            <a:ext uri="{FF2B5EF4-FFF2-40B4-BE49-F238E27FC236}">
              <a16:creationId xmlns:a16="http://schemas.microsoft.com/office/drawing/2014/main" xmlns="" id="{063579C4-607A-442A-8868-31644CA72724}"/>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a:extLst>
            <a:ext uri="{FF2B5EF4-FFF2-40B4-BE49-F238E27FC236}">
              <a16:creationId xmlns:a16="http://schemas.microsoft.com/office/drawing/2014/main" xmlns="" id="{B5DD04E7-4AFD-41E9-B3FF-CBDC4449183A}"/>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a:extLst>
            <a:ext uri="{FF2B5EF4-FFF2-40B4-BE49-F238E27FC236}">
              <a16:creationId xmlns:a16="http://schemas.microsoft.com/office/drawing/2014/main" xmlns="" id="{AC8AF411-EB72-46B8-A277-62C8DD63BBDC}"/>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a:extLst>
            <a:ext uri="{FF2B5EF4-FFF2-40B4-BE49-F238E27FC236}">
              <a16:creationId xmlns:a16="http://schemas.microsoft.com/office/drawing/2014/main" xmlns="" id="{EA11CDEE-2022-4CDE-A3A0-4263404917A9}"/>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a:extLst>
            <a:ext uri="{FF2B5EF4-FFF2-40B4-BE49-F238E27FC236}">
              <a16:creationId xmlns:a16="http://schemas.microsoft.com/office/drawing/2014/main" xmlns="" id="{0C097E0D-33B2-4A0C-9A9E-AAE34F25436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a:extLst>
            <a:ext uri="{FF2B5EF4-FFF2-40B4-BE49-F238E27FC236}">
              <a16:creationId xmlns:a16="http://schemas.microsoft.com/office/drawing/2014/main" xmlns="" id="{DA0568DC-493E-4A67-991F-D80D88C56A4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xmlns="" id="{32D9B8A8-5151-42FA-AFFC-35079D8DF6A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a:extLst>
            <a:ext uri="{FF2B5EF4-FFF2-40B4-BE49-F238E27FC236}">
              <a16:creationId xmlns:a16="http://schemas.microsoft.com/office/drawing/2014/main" xmlns="" id="{F02CFCEC-2DAA-4ABE-A4C7-9A4E52B9557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74" name="直線コネクタ 773">
          <a:extLst>
            <a:ext uri="{FF2B5EF4-FFF2-40B4-BE49-F238E27FC236}">
              <a16:creationId xmlns:a16="http://schemas.microsoft.com/office/drawing/2014/main" xmlns="" id="{235A63FE-18B1-4CE6-A7D9-A5103E331DB5}"/>
            </a:ext>
          </a:extLst>
        </xdr:cNvPr>
        <xdr:cNvCxnSpPr/>
      </xdr:nvCxnSpPr>
      <xdr:spPr>
        <a:xfrm flipV="1">
          <a:off x="19509104" y="16729710"/>
          <a:ext cx="0" cy="1565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75" name="【公民館】&#10;一人当たり面積最小値テキスト">
          <a:extLst>
            <a:ext uri="{FF2B5EF4-FFF2-40B4-BE49-F238E27FC236}">
              <a16:creationId xmlns:a16="http://schemas.microsoft.com/office/drawing/2014/main" xmlns="" id="{9F498E57-D4B8-431F-9014-3AD46F39080C}"/>
            </a:ext>
          </a:extLst>
        </xdr:cNvPr>
        <xdr:cNvSpPr txBox="1"/>
      </xdr:nvSpPr>
      <xdr:spPr>
        <a:xfrm>
          <a:off x="19547840" y="182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76" name="直線コネクタ 775">
          <a:extLst>
            <a:ext uri="{FF2B5EF4-FFF2-40B4-BE49-F238E27FC236}">
              <a16:creationId xmlns:a16="http://schemas.microsoft.com/office/drawing/2014/main" xmlns="" id="{179CE7B2-EC9D-45AF-BC43-9B7E683EC8E6}"/>
            </a:ext>
          </a:extLst>
        </xdr:cNvPr>
        <xdr:cNvCxnSpPr/>
      </xdr:nvCxnSpPr>
      <xdr:spPr>
        <a:xfrm>
          <a:off x="19443700" y="182950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7" name="【公民館】&#10;一人当たり面積最大値テキスト">
          <a:extLst>
            <a:ext uri="{FF2B5EF4-FFF2-40B4-BE49-F238E27FC236}">
              <a16:creationId xmlns:a16="http://schemas.microsoft.com/office/drawing/2014/main" xmlns="" id="{E874E994-BA06-400F-8EC6-61D98A6BC49C}"/>
            </a:ext>
          </a:extLst>
        </xdr:cNvPr>
        <xdr:cNvSpPr txBox="1"/>
      </xdr:nvSpPr>
      <xdr:spPr>
        <a:xfrm>
          <a:off x="1954784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8" name="直線コネクタ 777">
          <a:extLst>
            <a:ext uri="{FF2B5EF4-FFF2-40B4-BE49-F238E27FC236}">
              <a16:creationId xmlns:a16="http://schemas.microsoft.com/office/drawing/2014/main" xmlns="" id="{5119D6DA-A2A8-45BB-9BB3-276F57DC629A}"/>
            </a:ext>
          </a:extLst>
        </xdr:cNvPr>
        <xdr:cNvCxnSpPr/>
      </xdr:nvCxnSpPr>
      <xdr:spPr>
        <a:xfrm>
          <a:off x="1944370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79" name="【公民館】&#10;一人当たり面積平均値テキスト">
          <a:extLst>
            <a:ext uri="{FF2B5EF4-FFF2-40B4-BE49-F238E27FC236}">
              <a16:creationId xmlns:a16="http://schemas.microsoft.com/office/drawing/2014/main" xmlns="" id="{A0CFA7B9-4B3E-4A5A-A169-1A5EDB80B7A5}"/>
            </a:ext>
          </a:extLst>
        </xdr:cNvPr>
        <xdr:cNvSpPr txBox="1"/>
      </xdr:nvSpPr>
      <xdr:spPr>
        <a:xfrm>
          <a:off x="19547840" y="1765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80" name="フローチャート: 判断 779">
          <a:extLst>
            <a:ext uri="{FF2B5EF4-FFF2-40B4-BE49-F238E27FC236}">
              <a16:creationId xmlns:a16="http://schemas.microsoft.com/office/drawing/2014/main" xmlns="" id="{763076F7-CEE5-4C84-BE73-10787C4D2BB4}"/>
            </a:ext>
          </a:extLst>
        </xdr:cNvPr>
        <xdr:cNvSpPr/>
      </xdr:nvSpPr>
      <xdr:spPr>
        <a:xfrm>
          <a:off x="19458940" y="17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81" name="フローチャート: 判断 780">
          <a:extLst>
            <a:ext uri="{FF2B5EF4-FFF2-40B4-BE49-F238E27FC236}">
              <a16:creationId xmlns:a16="http://schemas.microsoft.com/office/drawing/2014/main" xmlns="" id="{5E1B5245-338E-4415-9247-53F03AC7BE9B}"/>
            </a:ext>
          </a:extLst>
        </xdr:cNvPr>
        <xdr:cNvSpPr/>
      </xdr:nvSpPr>
      <xdr:spPr>
        <a:xfrm>
          <a:off x="18735040" y="177821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82" name="フローチャート: 判断 781">
          <a:extLst>
            <a:ext uri="{FF2B5EF4-FFF2-40B4-BE49-F238E27FC236}">
              <a16:creationId xmlns:a16="http://schemas.microsoft.com/office/drawing/2014/main" xmlns="" id="{10D58421-740A-40CA-8D84-9E7A9F0B0AF3}"/>
            </a:ext>
          </a:extLst>
        </xdr:cNvPr>
        <xdr:cNvSpPr/>
      </xdr:nvSpPr>
      <xdr:spPr>
        <a:xfrm>
          <a:off x="17937480" y="17850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723B8367-450A-4F28-9502-AABB506AB7A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xmlns="" id="{AB83DD40-359C-464E-8624-00D0E402EBA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xmlns="" id="{FEEA0D67-A804-480F-9808-ECAD63404BC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xmlns="" id="{9EF2F5C8-5367-479B-9F0A-50592ED5A2E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xmlns="" id="{E02249C6-4FA1-4CA1-A196-023923D212F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88" name="楕円 787">
          <a:extLst>
            <a:ext uri="{FF2B5EF4-FFF2-40B4-BE49-F238E27FC236}">
              <a16:creationId xmlns:a16="http://schemas.microsoft.com/office/drawing/2014/main" xmlns="" id="{FA6FFDBC-19AB-46CC-ACFF-84E7F682A8DD}"/>
            </a:ext>
          </a:extLst>
        </xdr:cNvPr>
        <xdr:cNvSpPr/>
      </xdr:nvSpPr>
      <xdr:spPr>
        <a:xfrm>
          <a:off x="19458940" y="18101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89" name="【公民館】&#10;一人当たり面積該当値テキスト">
          <a:extLst>
            <a:ext uri="{FF2B5EF4-FFF2-40B4-BE49-F238E27FC236}">
              <a16:creationId xmlns:a16="http://schemas.microsoft.com/office/drawing/2014/main" xmlns="" id="{6442A467-1389-410F-9E8B-266A7D6340BD}"/>
            </a:ext>
          </a:extLst>
        </xdr:cNvPr>
        <xdr:cNvSpPr txBox="1"/>
      </xdr:nvSpPr>
      <xdr:spPr>
        <a:xfrm>
          <a:off x="19547840" y="180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790" name="楕円 789">
          <a:extLst>
            <a:ext uri="{FF2B5EF4-FFF2-40B4-BE49-F238E27FC236}">
              <a16:creationId xmlns:a16="http://schemas.microsoft.com/office/drawing/2014/main" xmlns="" id="{FCA50630-76F1-4F4E-9CE7-697752202065}"/>
            </a:ext>
          </a:extLst>
        </xdr:cNvPr>
        <xdr:cNvSpPr/>
      </xdr:nvSpPr>
      <xdr:spPr>
        <a:xfrm>
          <a:off x="18735040" y="18104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46808</xdr:rowOff>
    </xdr:to>
    <xdr:cxnSp macro="">
      <xdr:nvCxnSpPr>
        <xdr:cNvPr id="791" name="直線コネクタ 790">
          <a:extLst>
            <a:ext uri="{FF2B5EF4-FFF2-40B4-BE49-F238E27FC236}">
              <a16:creationId xmlns:a16="http://schemas.microsoft.com/office/drawing/2014/main" xmlns="" id="{DA333778-FB34-4708-AAC6-4887E1AB9C6D}"/>
            </a:ext>
          </a:extLst>
        </xdr:cNvPr>
        <xdr:cNvCxnSpPr/>
      </xdr:nvCxnSpPr>
      <xdr:spPr>
        <a:xfrm flipV="1">
          <a:off x="18778220" y="18148663"/>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85816</xdr:rowOff>
    </xdr:from>
    <xdr:to>
      <xdr:col>107</xdr:col>
      <xdr:colOff>101600</xdr:colOff>
      <xdr:row>108</xdr:row>
      <xdr:rowOff>15966</xdr:rowOff>
    </xdr:to>
    <xdr:sp macro="" textlink="">
      <xdr:nvSpPr>
        <xdr:cNvPr id="792" name="楕円 791">
          <a:extLst>
            <a:ext uri="{FF2B5EF4-FFF2-40B4-BE49-F238E27FC236}">
              <a16:creationId xmlns:a16="http://schemas.microsoft.com/office/drawing/2014/main" xmlns="" id="{53B33430-6178-4E15-BB5D-1732A8CA3810}"/>
            </a:ext>
          </a:extLst>
        </xdr:cNvPr>
        <xdr:cNvSpPr/>
      </xdr:nvSpPr>
      <xdr:spPr>
        <a:xfrm>
          <a:off x="17937480" y="1802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136616</xdr:rowOff>
    </xdr:from>
    <xdr:to>
      <xdr:col>111</xdr:col>
      <xdr:colOff>177800</xdr:colOff>
      <xdr:row>108</xdr:row>
      <xdr:rowOff>46808</xdr:rowOff>
    </xdr:to>
    <xdr:cxnSp macro="">
      <xdr:nvCxnSpPr>
        <xdr:cNvPr id="793" name="直線コネクタ 792">
          <a:extLst>
            <a:ext uri="{FF2B5EF4-FFF2-40B4-BE49-F238E27FC236}">
              <a16:creationId xmlns:a16="http://schemas.microsoft.com/office/drawing/2014/main" xmlns="" id="{3AC9F166-DA0A-466D-A4A5-AD49491E7124}"/>
            </a:ext>
          </a:extLst>
        </xdr:cNvPr>
        <xdr:cNvCxnSpPr/>
      </xdr:nvCxnSpPr>
      <xdr:spPr>
        <a:xfrm>
          <a:off x="17988280" y="18074096"/>
          <a:ext cx="789940" cy="7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94" name="n_1aveValue【公民館】&#10;一人当たり面積">
          <a:extLst>
            <a:ext uri="{FF2B5EF4-FFF2-40B4-BE49-F238E27FC236}">
              <a16:creationId xmlns:a16="http://schemas.microsoft.com/office/drawing/2014/main" xmlns="" id="{5050CF51-0B37-4BA3-9928-8522436C397C}"/>
            </a:ext>
          </a:extLst>
        </xdr:cNvPr>
        <xdr:cNvSpPr txBox="1"/>
      </xdr:nvSpPr>
      <xdr:spPr>
        <a:xfrm>
          <a:off x="18561127" y="1756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95" name="n_2aveValue【公民館】&#10;一人当たり面積">
          <a:extLst>
            <a:ext uri="{FF2B5EF4-FFF2-40B4-BE49-F238E27FC236}">
              <a16:creationId xmlns:a16="http://schemas.microsoft.com/office/drawing/2014/main" xmlns="" id="{6A0C3355-0FEE-479C-B219-E59B62C8D609}"/>
            </a:ext>
          </a:extLst>
        </xdr:cNvPr>
        <xdr:cNvSpPr txBox="1"/>
      </xdr:nvSpPr>
      <xdr:spPr>
        <a:xfrm>
          <a:off x="17776267" y="176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796" name="n_1mainValue【公民館】&#10;一人当たり面積">
          <a:extLst>
            <a:ext uri="{FF2B5EF4-FFF2-40B4-BE49-F238E27FC236}">
              <a16:creationId xmlns:a16="http://schemas.microsoft.com/office/drawing/2014/main" xmlns="" id="{F6BE2B9D-70FF-4C39-902A-8215CE6B2232}"/>
            </a:ext>
          </a:extLst>
        </xdr:cNvPr>
        <xdr:cNvSpPr txBox="1"/>
      </xdr:nvSpPr>
      <xdr:spPr>
        <a:xfrm>
          <a:off x="18561127" y="181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7093</xdr:rowOff>
    </xdr:from>
    <xdr:ext cx="469744" cy="259045"/>
    <xdr:sp macro="" textlink="">
      <xdr:nvSpPr>
        <xdr:cNvPr id="797" name="n_2mainValue【公民館】&#10;一人当たり面積">
          <a:extLst>
            <a:ext uri="{FF2B5EF4-FFF2-40B4-BE49-F238E27FC236}">
              <a16:creationId xmlns:a16="http://schemas.microsoft.com/office/drawing/2014/main" xmlns="" id="{FD39711C-3E81-428B-9A2A-199352C3308F}"/>
            </a:ext>
          </a:extLst>
        </xdr:cNvPr>
        <xdr:cNvSpPr txBox="1"/>
      </xdr:nvSpPr>
      <xdr:spPr>
        <a:xfrm>
          <a:off x="1777626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a:extLst>
            <a:ext uri="{FF2B5EF4-FFF2-40B4-BE49-F238E27FC236}">
              <a16:creationId xmlns:a16="http://schemas.microsoft.com/office/drawing/2014/main" xmlns="" id="{4805155F-42AE-4496-8FF3-DE65727F855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a:extLst>
            <a:ext uri="{FF2B5EF4-FFF2-40B4-BE49-F238E27FC236}">
              <a16:creationId xmlns:a16="http://schemas.microsoft.com/office/drawing/2014/main" xmlns="" id="{01F7E9CB-189C-42CE-887E-D1A06CEE45E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a:extLst>
            <a:ext uri="{FF2B5EF4-FFF2-40B4-BE49-F238E27FC236}">
              <a16:creationId xmlns:a16="http://schemas.microsoft.com/office/drawing/2014/main" xmlns="" id="{62473C3B-5313-45C6-B716-6FB1C8EC697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また、各施設の減価償却に伴いほとんどの類型において有形固定資産減価償却率は、上昇している。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C46240B-B3FB-41CF-BA09-1D9CB2BD8A1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DD20294-CC4F-4A76-A51D-083719F24DF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148F01B-30C3-4322-9E06-F8CF7E5341E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E084A63-4AB4-4343-9809-08937331B28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66DBDC9-A20B-4F37-AF75-2A0D4EF2CF6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7B780E0-6E3A-4D75-A59D-AEF0A19F59C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CA27D4E-E514-4BA9-8088-2121B2B7EA1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70B75DE-8DDA-4E9F-947F-CAA4AACF678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B166084-0B91-4C73-AA6B-C16045CE793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AB6C383-3887-447C-A20F-0C2C4619F0F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75,414
75,161
1,026.91
42,398,939
41,054,092
1,218,018
23,531,849
49,696,482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6EC4E51-EB51-4AB3-BBEF-F3FAC407336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DBC5DDE-1BB2-4142-A832-8E89646D015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8A8BE9D-F7EB-49BD-A64C-C735DCAE077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1A0A99B-B3DC-4893-9CD0-3A228355E7A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28CAD9C-C8EA-4DF1-AC20-5BADB0EA7F6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FE35F02-F3AE-4073-856D-AF14C3335644}"/>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8BA5EC1-976E-431B-AE34-B1D6CE8DC7CC}"/>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96F9C01-E7F4-4A23-90E0-95CD37A4399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6743074-EF56-48D1-8493-72547EB7B9E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2BEE67A-C784-400F-8DBE-9B888611D40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105B62B-A8D8-46AE-829D-4BC23B7634B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446C999-EDEF-4B9C-AD6A-FA3543C0A1E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0CD2BA8-78C4-4120-97D5-3842C5AF80C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E4AB5D7-BA22-42AB-8629-DB6FDB31ADF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F68CAEE-B901-440C-A237-FBA098285B6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FC7C4EE-D9E6-413D-B76A-2FF776A418E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8C94C2C-7D35-488D-8EB2-65CB7F51C00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401B9D6-A61E-44BD-A698-52EA5506315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5EAF1EE6-8DB1-4BAC-B297-02493E43941C}"/>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7E22276-FF5C-4A8B-B70E-5AB72C17F1D6}"/>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CB9C152-2059-4991-B1D0-991D9A6881B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30874D38-7741-4B00-91C6-EFE94B49A09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5616D841-F8D9-4893-A5D5-68640420D32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44BE0D61-3CAC-4251-8EAA-6DAAD1ADE11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2254688-AD6F-4946-9139-319A2B16D97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94C0522-D7E7-47F3-838E-E705FA4AF7B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1B9280F5-C756-4606-9357-2199E2A0097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7752208C-E143-4EBD-9705-320D02317E99}"/>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884CD49A-DCB8-4716-B3CC-2EF4FD80862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FC81B534-96DA-494E-9154-D3FDF8994C9E}"/>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CAF40D20-D96A-45D6-B329-55F7919FE0E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C1D696A4-A887-417A-AF51-A6A2A0B97B93}"/>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F84BE714-E758-4593-94D2-F287B5D11C3D}"/>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4642E173-0376-4ABE-AF3A-8272E379E271}"/>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40B29F36-6758-4857-A758-436E518A8C7F}"/>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47C736E7-7243-48FB-AB33-988F3B059DD5}"/>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D85209CE-FA2C-44B3-AAF7-B1E4E53F33A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CDD7B7FE-B27E-4A60-A128-1BDF744F1299}"/>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727B4F10-08D0-4500-BF7A-8C0C84590A99}"/>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591561FF-CB47-42ED-97AD-8F940D2A5AF8}"/>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EECF89AF-9777-49B3-9CCB-CDC95B10AA27}"/>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92F71EA8-FDB2-4BAF-8493-31F5D21D471D}"/>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702D26EC-3D0C-4C31-B4E9-3194D405124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E3B1E2AD-D04F-4112-B550-FECFF9FACCDA}"/>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BBEFE6EA-5DB7-439D-AABA-ADE9C49CF58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xmlns="" id="{BED5E13D-439B-4E6F-A1B7-C7B7B9A6020A}"/>
            </a:ext>
          </a:extLst>
        </xdr:cNvPr>
        <xdr:cNvCxnSpPr/>
      </xdr:nvCxnSpPr>
      <xdr:spPr>
        <a:xfrm flipV="1">
          <a:off x="4086225" y="5534842"/>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89F21F13-FE33-4629-8D34-0E32E63ABE17}"/>
            </a:ext>
          </a:extLst>
        </xdr:cNvPr>
        <xdr:cNvSpPr txBox="1"/>
      </xdr:nvSpPr>
      <xdr:spPr>
        <a:xfrm>
          <a:off x="4124960" y="7049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xmlns="" id="{6509F63E-DE26-46BD-A8FC-F8301E0537CF}"/>
            </a:ext>
          </a:extLst>
        </xdr:cNvPr>
        <xdr:cNvCxnSpPr/>
      </xdr:nvCxnSpPr>
      <xdr:spPr>
        <a:xfrm>
          <a:off x="4020820" y="7045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B552F467-F3C8-4F4C-91E7-FB1E0335E924}"/>
            </a:ext>
          </a:extLst>
        </xdr:cNvPr>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06CCE385-F703-4210-9935-8F71D0E1076B}"/>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61340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39193FC3-976F-4F8B-9CAE-A73B3104C12D}"/>
            </a:ext>
          </a:extLst>
        </xdr:cNvPr>
        <xdr:cNvSpPr txBox="1"/>
      </xdr:nvSpPr>
      <xdr:spPr>
        <a:xfrm>
          <a:off x="4124960" y="62640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a:extLst>
            <a:ext uri="{FF2B5EF4-FFF2-40B4-BE49-F238E27FC236}">
              <a16:creationId xmlns:a16="http://schemas.microsoft.com/office/drawing/2014/main" xmlns="" id="{8A93CE82-1E75-4F7A-AC4A-F5AF699C6679}"/>
            </a:ext>
          </a:extLst>
        </xdr:cNvPr>
        <xdr:cNvSpPr/>
      </xdr:nvSpPr>
      <xdr:spPr>
        <a:xfrm>
          <a:off x="4036060" y="640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xmlns="" id="{BEC182EC-3336-4245-AAD7-D90C07407CE9}"/>
            </a:ext>
          </a:extLst>
        </xdr:cNvPr>
        <xdr:cNvSpPr/>
      </xdr:nvSpPr>
      <xdr:spPr>
        <a:xfrm>
          <a:off x="33121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a:extLst>
            <a:ext uri="{FF2B5EF4-FFF2-40B4-BE49-F238E27FC236}">
              <a16:creationId xmlns:a16="http://schemas.microsoft.com/office/drawing/2014/main" xmlns="" id="{43DE14AD-9C7D-45E1-91E7-6058CDDD9033}"/>
            </a:ext>
          </a:extLst>
        </xdr:cNvPr>
        <xdr:cNvSpPr/>
      </xdr:nvSpPr>
      <xdr:spPr>
        <a:xfrm>
          <a:off x="2514600" y="639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9EFD187D-4358-40DD-BDA7-688CD5E2A90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1B559293-021E-49FC-B40A-E994FFC4C41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5BC263C-37CF-4F16-8385-3C039162C03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988142C-08B5-4255-BEC9-F7E5938C377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8B9FE95-1464-4E72-86C6-2F88904E98D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77651</xdr:rowOff>
    </xdr:from>
    <xdr:to>
      <xdr:col>24</xdr:col>
      <xdr:colOff>114300</xdr:colOff>
      <xdr:row>41</xdr:row>
      <xdr:rowOff>7801</xdr:rowOff>
    </xdr:to>
    <xdr:sp macro="" textlink="">
      <xdr:nvSpPr>
        <xdr:cNvPr id="71" name="楕円 70">
          <a:extLst>
            <a:ext uri="{FF2B5EF4-FFF2-40B4-BE49-F238E27FC236}">
              <a16:creationId xmlns:a16="http://schemas.microsoft.com/office/drawing/2014/main" xmlns="" id="{BB7E906F-B348-403E-AD01-B9B087BC38C1}"/>
            </a:ext>
          </a:extLst>
        </xdr:cNvPr>
        <xdr:cNvSpPr/>
      </xdr:nvSpPr>
      <xdr:spPr>
        <a:xfrm>
          <a:off x="4036060" y="6783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56078</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03EA09C2-F9F1-4571-911E-A446FA7A0EAD}"/>
            </a:ext>
          </a:extLst>
        </xdr:cNvPr>
        <xdr:cNvSpPr txBox="1"/>
      </xdr:nvSpPr>
      <xdr:spPr>
        <a:xfrm>
          <a:off x="4124960" y="676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121738</xdr:rowOff>
    </xdr:from>
    <xdr:to>
      <xdr:col>20</xdr:col>
      <xdr:colOff>38100</xdr:colOff>
      <xdr:row>41</xdr:row>
      <xdr:rowOff>51888</xdr:rowOff>
    </xdr:to>
    <xdr:sp macro="" textlink="">
      <xdr:nvSpPr>
        <xdr:cNvPr id="73" name="楕円 72">
          <a:extLst>
            <a:ext uri="{FF2B5EF4-FFF2-40B4-BE49-F238E27FC236}">
              <a16:creationId xmlns:a16="http://schemas.microsoft.com/office/drawing/2014/main" xmlns="" id="{04995298-B146-48B3-94DB-32CFDAF04A09}"/>
            </a:ext>
          </a:extLst>
        </xdr:cNvPr>
        <xdr:cNvSpPr/>
      </xdr:nvSpPr>
      <xdr:spPr>
        <a:xfrm>
          <a:off x="3312160" y="6827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128451</xdr:rowOff>
    </xdr:from>
    <xdr:to>
      <xdr:col>24</xdr:col>
      <xdr:colOff>63500</xdr:colOff>
      <xdr:row>41</xdr:row>
      <xdr:rowOff>1088</xdr:rowOff>
    </xdr:to>
    <xdr:cxnSp macro="">
      <xdr:nvCxnSpPr>
        <xdr:cNvPr id="74" name="直線コネクタ 73">
          <a:extLst>
            <a:ext uri="{FF2B5EF4-FFF2-40B4-BE49-F238E27FC236}">
              <a16:creationId xmlns:a16="http://schemas.microsoft.com/office/drawing/2014/main" xmlns="" id="{ACF5F211-399D-47B5-88D5-476C3D6F14EE}"/>
            </a:ext>
          </a:extLst>
        </xdr:cNvPr>
        <xdr:cNvCxnSpPr/>
      </xdr:nvCxnSpPr>
      <xdr:spPr>
        <a:xfrm flipV="1">
          <a:off x="3355340" y="6834051"/>
          <a:ext cx="7315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165826</xdr:rowOff>
    </xdr:from>
    <xdr:to>
      <xdr:col>15</xdr:col>
      <xdr:colOff>101600</xdr:colOff>
      <xdr:row>41</xdr:row>
      <xdr:rowOff>95976</xdr:rowOff>
    </xdr:to>
    <xdr:sp macro="" textlink="">
      <xdr:nvSpPr>
        <xdr:cNvPr id="75" name="楕円 74">
          <a:extLst>
            <a:ext uri="{FF2B5EF4-FFF2-40B4-BE49-F238E27FC236}">
              <a16:creationId xmlns:a16="http://schemas.microsoft.com/office/drawing/2014/main" xmlns="" id="{CE99FC8A-2071-4085-A1CB-6B3D6778919E}"/>
            </a:ext>
          </a:extLst>
        </xdr:cNvPr>
        <xdr:cNvSpPr/>
      </xdr:nvSpPr>
      <xdr:spPr>
        <a:xfrm>
          <a:off x="2514600" y="6871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1088</xdr:rowOff>
    </xdr:from>
    <xdr:to>
      <xdr:col>19</xdr:col>
      <xdr:colOff>177800</xdr:colOff>
      <xdr:row>41</xdr:row>
      <xdr:rowOff>45176</xdr:rowOff>
    </xdr:to>
    <xdr:cxnSp macro="">
      <xdr:nvCxnSpPr>
        <xdr:cNvPr id="76" name="直線コネクタ 75">
          <a:extLst>
            <a:ext uri="{FF2B5EF4-FFF2-40B4-BE49-F238E27FC236}">
              <a16:creationId xmlns:a16="http://schemas.microsoft.com/office/drawing/2014/main" xmlns="" id="{23C7F4A3-1BD0-471A-8602-B446B97F5EBB}"/>
            </a:ext>
          </a:extLst>
        </xdr:cNvPr>
        <xdr:cNvCxnSpPr/>
      </xdr:nvCxnSpPr>
      <xdr:spPr>
        <a:xfrm flipV="1">
          <a:off x="2565400" y="6874328"/>
          <a:ext cx="78994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7" name="n_1aveValue【図書館】&#10;有形固定資産減価償却率">
          <a:extLst>
            <a:ext uri="{FF2B5EF4-FFF2-40B4-BE49-F238E27FC236}">
              <a16:creationId xmlns:a16="http://schemas.microsoft.com/office/drawing/2014/main" xmlns="" id="{E3A50AC4-B7F7-4E3E-8E81-94536C4BC4AF}"/>
            </a:ext>
          </a:extLst>
        </xdr:cNvPr>
        <xdr:cNvSpPr txBox="1"/>
      </xdr:nvSpPr>
      <xdr:spPr>
        <a:xfrm>
          <a:off x="317056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8" name="n_2aveValue【図書館】&#10;有形固定資産減価償却率">
          <a:extLst>
            <a:ext uri="{FF2B5EF4-FFF2-40B4-BE49-F238E27FC236}">
              <a16:creationId xmlns:a16="http://schemas.microsoft.com/office/drawing/2014/main" xmlns="" id="{99DA79EC-A172-4764-89F0-A61C3B6F6282}"/>
            </a:ext>
          </a:extLst>
        </xdr:cNvPr>
        <xdr:cNvSpPr txBox="1"/>
      </xdr:nvSpPr>
      <xdr:spPr>
        <a:xfrm>
          <a:off x="238570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43015</xdr:rowOff>
    </xdr:from>
    <xdr:ext cx="405111" cy="259045"/>
    <xdr:sp macro="" textlink="">
      <xdr:nvSpPr>
        <xdr:cNvPr id="79" name="n_1mainValue【図書館】&#10;有形固定資産減価償却率">
          <a:extLst>
            <a:ext uri="{FF2B5EF4-FFF2-40B4-BE49-F238E27FC236}">
              <a16:creationId xmlns:a16="http://schemas.microsoft.com/office/drawing/2014/main" xmlns="" id="{4F39F9A0-8C5D-455C-ABA7-E7673CE487D8}"/>
            </a:ext>
          </a:extLst>
        </xdr:cNvPr>
        <xdr:cNvSpPr txBox="1"/>
      </xdr:nvSpPr>
      <xdr:spPr>
        <a:xfrm>
          <a:off x="3170564" y="691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87103</xdr:rowOff>
    </xdr:from>
    <xdr:ext cx="405111" cy="259045"/>
    <xdr:sp macro="" textlink="">
      <xdr:nvSpPr>
        <xdr:cNvPr id="80" name="n_2mainValue【図書館】&#10;有形固定資産減価償却率">
          <a:extLst>
            <a:ext uri="{FF2B5EF4-FFF2-40B4-BE49-F238E27FC236}">
              <a16:creationId xmlns:a16="http://schemas.microsoft.com/office/drawing/2014/main" xmlns="" id="{08879F18-09F8-4F48-B01E-F4BA4CB8F88B}"/>
            </a:ext>
          </a:extLst>
        </xdr:cNvPr>
        <xdr:cNvSpPr txBox="1"/>
      </xdr:nvSpPr>
      <xdr:spPr>
        <a:xfrm>
          <a:off x="2385704" y="696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xmlns="" id="{F723589B-9D5D-4DFD-97F8-AEBCEC6BD10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xmlns="" id="{3AFE319F-DA3B-4E3E-B984-B1B78CEBBC1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xmlns="" id="{10C86591-5B9C-4821-BE45-35B8EFC6045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xmlns="" id="{23F7AE62-E0F7-459A-9CBE-20525BF4118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xmlns="" id="{58B0D5EA-0466-4196-A5C1-5D5B95DD7958}"/>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xmlns="" id="{3F49740C-D624-4705-BB65-743869A832B2}"/>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xmlns="" id="{648C544A-E6EC-4FD9-95DA-845570500B3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xmlns="" id="{C359CA91-D413-4858-9AD5-137D7633E43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xmlns="" id="{DAF73A91-2B5D-43AF-ABD6-86313B73141C}"/>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xmlns="" id="{82DA9D4A-551D-4340-835E-782E415FD7E3}"/>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xmlns="" id="{D9BA9727-69A9-4A23-9C1B-7B63AD60DC86}"/>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xmlns="" id="{D04DEEE8-FE08-440C-BD46-8FF5B5855B71}"/>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xmlns="" id="{FDECC2C9-21FC-415E-BFEF-F536C21253B8}"/>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xmlns="" id="{51222922-9E70-4ABC-B95A-1D15D1A55F6C}"/>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xmlns="" id="{7EEEF07C-CEF7-47CF-888A-F15EA3EBC1EC}"/>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xmlns="" id="{5B74E258-C156-491C-8F3E-13D84B5AD72A}"/>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xmlns="" id="{F70B8E7F-2C8A-4B4F-A5F5-82EE508F2D75}"/>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xmlns="" id="{B5C06318-122A-4CEC-9940-FECD87C84FC4}"/>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xmlns="" id="{6752348D-C79D-4A9F-9B83-9FB37FC3321C}"/>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xmlns="" id="{5918D963-84CD-479A-A911-F9BAB3FA745D}"/>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xmlns="" id="{2733B4F5-431B-4E99-92C5-02B7DF1B71D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xmlns="" id="{5435368D-3F23-4DBD-AD43-5CE81B68358A}"/>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xmlns="" id="{41053018-F1FA-4C0F-9484-37C4AB4FD4FE}"/>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a:extLst>
            <a:ext uri="{FF2B5EF4-FFF2-40B4-BE49-F238E27FC236}">
              <a16:creationId xmlns:a16="http://schemas.microsoft.com/office/drawing/2014/main" xmlns="" id="{A4E216FC-B1AB-4DB7-A537-BBE89D8A5D75}"/>
            </a:ext>
          </a:extLst>
        </xdr:cNvPr>
        <xdr:cNvCxnSpPr/>
      </xdr:nvCxnSpPr>
      <xdr:spPr>
        <a:xfrm flipV="1">
          <a:off x="9219565" y="55321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a:extLst>
            <a:ext uri="{FF2B5EF4-FFF2-40B4-BE49-F238E27FC236}">
              <a16:creationId xmlns:a16="http://schemas.microsoft.com/office/drawing/2014/main" xmlns="" id="{56E9090F-70B3-4D3D-ABDF-7E835E9A0CD2}"/>
            </a:ext>
          </a:extLst>
        </xdr:cNvPr>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a:extLst>
            <a:ext uri="{FF2B5EF4-FFF2-40B4-BE49-F238E27FC236}">
              <a16:creationId xmlns:a16="http://schemas.microsoft.com/office/drawing/2014/main" xmlns="" id="{8A6DCC93-600A-41DD-9963-CDDE1F4C6DB7}"/>
            </a:ext>
          </a:extLst>
        </xdr:cNvPr>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a:extLst>
            <a:ext uri="{FF2B5EF4-FFF2-40B4-BE49-F238E27FC236}">
              <a16:creationId xmlns:a16="http://schemas.microsoft.com/office/drawing/2014/main" xmlns="" id="{E9565BFC-A490-4AC1-88EB-1914BEBCEA31}"/>
            </a:ext>
          </a:extLst>
        </xdr:cNvPr>
        <xdr:cNvSpPr txBox="1"/>
      </xdr:nvSpPr>
      <xdr:spPr>
        <a:xfrm>
          <a:off x="9258300" y="531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a:extLst>
            <a:ext uri="{FF2B5EF4-FFF2-40B4-BE49-F238E27FC236}">
              <a16:creationId xmlns:a16="http://schemas.microsoft.com/office/drawing/2014/main" xmlns="" id="{E6124E16-9CF1-494A-98AC-D55E79313A6B}"/>
            </a:ext>
          </a:extLst>
        </xdr:cNvPr>
        <xdr:cNvCxnSpPr/>
      </xdr:nvCxnSpPr>
      <xdr:spPr>
        <a:xfrm>
          <a:off x="915416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9" name="【図書館】&#10;一人当たり面積平均値テキスト">
          <a:extLst>
            <a:ext uri="{FF2B5EF4-FFF2-40B4-BE49-F238E27FC236}">
              <a16:creationId xmlns:a16="http://schemas.microsoft.com/office/drawing/2014/main" xmlns="" id="{5A1C22DA-ABAA-4638-9EC8-D36638E09C40}"/>
            </a:ext>
          </a:extLst>
        </xdr:cNvPr>
        <xdr:cNvSpPr txBox="1"/>
      </xdr:nvSpPr>
      <xdr:spPr>
        <a:xfrm>
          <a:off x="9258300" y="622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a:extLst>
            <a:ext uri="{FF2B5EF4-FFF2-40B4-BE49-F238E27FC236}">
              <a16:creationId xmlns:a16="http://schemas.microsoft.com/office/drawing/2014/main" xmlns="" id="{01677458-4CFC-48AE-93B8-68F48A788B55}"/>
            </a:ext>
          </a:extLst>
        </xdr:cNvPr>
        <xdr:cNvSpPr/>
      </xdr:nvSpPr>
      <xdr:spPr>
        <a:xfrm>
          <a:off x="9192260" y="6247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a:extLst>
            <a:ext uri="{FF2B5EF4-FFF2-40B4-BE49-F238E27FC236}">
              <a16:creationId xmlns:a16="http://schemas.microsoft.com/office/drawing/2014/main" xmlns="" id="{FF88B145-419B-406B-90E5-A6691726E914}"/>
            </a:ext>
          </a:extLst>
        </xdr:cNvPr>
        <xdr:cNvSpPr/>
      </xdr:nvSpPr>
      <xdr:spPr>
        <a:xfrm>
          <a:off x="84455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a:extLst>
            <a:ext uri="{FF2B5EF4-FFF2-40B4-BE49-F238E27FC236}">
              <a16:creationId xmlns:a16="http://schemas.microsoft.com/office/drawing/2014/main" xmlns="" id="{A106A964-81FD-4EAC-8E56-282EB77AB520}"/>
            </a:ext>
          </a:extLst>
        </xdr:cNvPr>
        <xdr:cNvSpPr/>
      </xdr:nvSpPr>
      <xdr:spPr>
        <a:xfrm>
          <a:off x="76708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B786513A-5863-48D8-A531-FC50D7E81A8D}"/>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926FFCB5-5FD6-47A6-88CE-62E15ACD8D8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7666EC00-AB99-4EA6-9F4A-DC49C9D7A78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8976EA45-5D20-4C95-B9D1-CC2DD069C15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1426ED2C-DCE7-4B5A-AD01-A31304CA878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18" name="楕円 117">
          <a:extLst>
            <a:ext uri="{FF2B5EF4-FFF2-40B4-BE49-F238E27FC236}">
              <a16:creationId xmlns:a16="http://schemas.microsoft.com/office/drawing/2014/main" xmlns="" id="{CD5FA907-2A57-455B-BC64-FA12EE88DD74}"/>
            </a:ext>
          </a:extLst>
        </xdr:cNvPr>
        <xdr:cNvSpPr/>
      </xdr:nvSpPr>
      <xdr:spPr>
        <a:xfrm>
          <a:off x="9192260" y="598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143527</xdr:rowOff>
    </xdr:from>
    <xdr:ext cx="469744" cy="259045"/>
    <xdr:sp macro="" textlink="">
      <xdr:nvSpPr>
        <xdr:cNvPr id="119" name="【図書館】&#10;一人当たり面積該当値テキスト">
          <a:extLst>
            <a:ext uri="{FF2B5EF4-FFF2-40B4-BE49-F238E27FC236}">
              <a16:creationId xmlns:a16="http://schemas.microsoft.com/office/drawing/2014/main" xmlns="" id="{6EF64028-1698-4DAD-A1D6-E74BD0D223A1}"/>
            </a:ext>
          </a:extLst>
        </xdr:cNvPr>
        <xdr:cNvSpPr txBox="1"/>
      </xdr:nvSpPr>
      <xdr:spPr>
        <a:xfrm>
          <a:off x="9258300"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139700</xdr:rowOff>
    </xdr:from>
    <xdr:to>
      <xdr:col>50</xdr:col>
      <xdr:colOff>165100</xdr:colOff>
      <xdr:row>36</xdr:row>
      <xdr:rowOff>69850</xdr:rowOff>
    </xdr:to>
    <xdr:sp macro="" textlink="">
      <xdr:nvSpPr>
        <xdr:cNvPr id="120" name="楕円 119">
          <a:extLst>
            <a:ext uri="{FF2B5EF4-FFF2-40B4-BE49-F238E27FC236}">
              <a16:creationId xmlns:a16="http://schemas.microsoft.com/office/drawing/2014/main" xmlns="" id="{14CF45E7-FA43-4542-B3EE-CA466EDECF4F}"/>
            </a:ext>
          </a:extLst>
        </xdr:cNvPr>
        <xdr:cNvSpPr/>
      </xdr:nvSpPr>
      <xdr:spPr>
        <a:xfrm>
          <a:off x="8445500" y="600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19050</xdr:rowOff>
    </xdr:to>
    <xdr:cxnSp macro="">
      <xdr:nvCxnSpPr>
        <xdr:cNvPr id="121" name="直線コネクタ 120">
          <a:extLst>
            <a:ext uri="{FF2B5EF4-FFF2-40B4-BE49-F238E27FC236}">
              <a16:creationId xmlns:a16="http://schemas.microsoft.com/office/drawing/2014/main" xmlns="" id="{C5C511A1-6A5A-4C07-952F-272F31F44AF7}"/>
            </a:ext>
          </a:extLst>
        </xdr:cNvPr>
        <xdr:cNvCxnSpPr/>
      </xdr:nvCxnSpPr>
      <xdr:spPr>
        <a:xfrm flipV="1">
          <a:off x="8496300" y="603504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22" name="楕円 121">
          <a:extLst>
            <a:ext uri="{FF2B5EF4-FFF2-40B4-BE49-F238E27FC236}">
              <a16:creationId xmlns:a16="http://schemas.microsoft.com/office/drawing/2014/main" xmlns="" id="{A3E9C645-74E7-422B-B115-79F34E0D7807}"/>
            </a:ext>
          </a:extLst>
        </xdr:cNvPr>
        <xdr:cNvSpPr/>
      </xdr:nvSpPr>
      <xdr:spPr>
        <a:xfrm>
          <a:off x="7670800" y="6007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19050</xdr:rowOff>
    </xdr:from>
    <xdr:to>
      <xdr:col>50</xdr:col>
      <xdr:colOff>114300</xdr:colOff>
      <xdr:row>36</xdr:row>
      <xdr:rowOff>19050</xdr:rowOff>
    </xdr:to>
    <xdr:cxnSp macro="">
      <xdr:nvCxnSpPr>
        <xdr:cNvPr id="123" name="直線コネクタ 122">
          <a:extLst>
            <a:ext uri="{FF2B5EF4-FFF2-40B4-BE49-F238E27FC236}">
              <a16:creationId xmlns:a16="http://schemas.microsoft.com/office/drawing/2014/main" xmlns="" id="{5D1747C2-437C-48AB-9F08-E70339D2E64A}"/>
            </a:ext>
          </a:extLst>
        </xdr:cNvPr>
        <xdr:cNvCxnSpPr/>
      </xdr:nvCxnSpPr>
      <xdr:spPr>
        <a:xfrm>
          <a:off x="7713980" y="60540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4" name="n_1aveValue【図書館】&#10;一人当たり面積">
          <a:extLst>
            <a:ext uri="{FF2B5EF4-FFF2-40B4-BE49-F238E27FC236}">
              <a16:creationId xmlns:a16="http://schemas.microsoft.com/office/drawing/2014/main" xmlns="" id="{8B986663-02EC-44A6-8D03-20635E295941}"/>
            </a:ext>
          </a:extLst>
        </xdr:cNvPr>
        <xdr:cNvSpPr txBox="1"/>
      </xdr:nvSpPr>
      <xdr:spPr>
        <a:xfrm>
          <a:off x="827158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5" name="n_2aveValue【図書館】&#10;一人当たり面積">
          <a:extLst>
            <a:ext uri="{FF2B5EF4-FFF2-40B4-BE49-F238E27FC236}">
              <a16:creationId xmlns:a16="http://schemas.microsoft.com/office/drawing/2014/main" xmlns="" id="{4801859F-B415-4AB6-B071-2ADFDC84160F}"/>
            </a:ext>
          </a:extLst>
        </xdr:cNvPr>
        <xdr:cNvSpPr txBox="1"/>
      </xdr:nvSpPr>
      <xdr:spPr>
        <a:xfrm>
          <a:off x="750958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86377</xdr:rowOff>
    </xdr:from>
    <xdr:ext cx="469744" cy="259045"/>
    <xdr:sp macro="" textlink="">
      <xdr:nvSpPr>
        <xdr:cNvPr id="126" name="n_1mainValue【図書館】&#10;一人当たり面積">
          <a:extLst>
            <a:ext uri="{FF2B5EF4-FFF2-40B4-BE49-F238E27FC236}">
              <a16:creationId xmlns:a16="http://schemas.microsoft.com/office/drawing/2014/main" xmlns="" id="{B3CF72BD-8A02-4201-B4FF-571DFE0E6D1C}"/>
            </a:ext>
          </a:extLst>
        </xdr:cNvPr>
        <xdr:cNvSpPr txBox="1"/>
      </xdr:nvSpPr>
      <xdr:spPr>
        <a:xfrm>
          <a:off x="8271587" y="57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27" name="n_2mainValue【図書館】&#10;一人当たり面積">
          <a:extLst>
            <a:ext uri="{FF2B5EF4-FFF2-40B4-BE49-F238E27FC236}">
              <a16:creationId xmlns:a16="http://schemas.microsoft.com/office/drawing/2014/main" xmlns="" id="{79FFDAE0-7C61-4796-A494-611509C02CCF}"/>
            </a:ext>
          </a:extLst>
        </xdr:cNvPr>
        <xdr:cNvSpPr txBox="1"/>
      </xdr:nvSpPr>
      <xdr:spPr>
        <a:xfrm>
          <a:off x="7509587" y="57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xmlns="" id="{0FDDA2CD-146A-426C-9291-0318E76BE85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xmlns="" id="{70A3B683-F4CE-46BB-B703-F42BF9D305D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xmlns="" id="{F77CDE8C-419B-4418-BE5E-B42F4985864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xmlns="" id="{2BFA9E1E-1A68-491A-A521-0AC3EA52506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xmlns="" id="{38CFD37D-2E56-4C90-983E-9217C1A3869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xmlns="" id="{D1E77757-DCF6-45F3-8B9F-49E16B29E8C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xmlns="" id="{47CC9B2B-C213-460D-8FC7-A0E54D73D14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xmlns="" id="{A25777CA-E3DD-4E34-B613-19527324278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xmlns="" id="{69C63E73-E6F2-4572-9FF4-7AAB64EE5B8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xmlns="" id="{E2E02E28-A9C9-4EBF-9166-1E3428E1585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xmlns="" id="{188926E0-9B5A-408E-8909-EA231862570D}"/>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xmlns="" id="{12BC80D7-C4FA-4CD1-9B6B-746BB8BDE3BB}"/>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xmlns="" id="{C28E2C02-DF23-483A-9F43-624C7B2D9405}"/>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xmlns="" id="{4603D4F1-B0D4-401B-B7F1-C3BB4BE05E8F}"/>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xmlns="" id="{D342FF57-20EC-40AE-9ACE-776980ECEA2D}"/>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xmlns="" id="{41EAD13F-8686-4A9F-BB98-BFE36F1669EB}"/>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xmlns="" id="{3CBA18F8-D33C-4CF2-9B2C-E350710172B5}"/>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xmlns="" id="{555BD35C-1FC1-45A3-AE79-395C19C4E30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xmlns="" id="{54B1F56D-1CBF-47AC-BE0B-A6E2D4D54AFE}"/>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xmlns="" id="{D1177F1D-2F27-4D7E-90D2-DA0C67EF8C42}"/>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xmlns="" id="{0D4BBB50-F7FC-4CBB-BD97-2710E85CBE27}"/>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xmlns="" id="{B562830B-2D7D-45EF-A9C7-8522238CFD9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xmlns="" id="{564F298C-0B6E-4C31-9B98-871CF834656A}"/>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xmlns="" id="{E1B56A8E-6303-441B-9987-977D2103EF3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a:extLst>
            <a:ext uri="{FF2B5EF4-FFF2-40B4-BE49-F238E27FC236}">
              <a16:creationId xmlns:a16="http://schemas.microsoft.com/office/drawing/2014/main" xmlns="" id="{87C1F498-643F-4B24-BDAD-B8495DCDF58E}"/>
            </a:ext>
          </a:extLst>
        </xdr:cNvPr>
        <xdr:cNvCxnSpPr/>
      </xdr:nvCxnSpPr>
      <xdr:spPr>
        <a:xfrm flipV="1">
          <a:off x="4086225" y="94773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xmlns="" id="{1F77E971-5254-499A-8E20-45B3CCB4CD08}"/>
            </a:ext>
          </a:extLst>
        </xdr:cNvPr>
        <xdr:cNvSpPr txBox="1"/>
      </xdr:nvSpPr>
      <xdr:spPr>
        <a:xfrm>
          <a:off x="412496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a:extLst>
            <a:ext uri="{FF2B5EF4-FFF2-40B4-BE49-F238E27FC236}">
              <a16:creationId xmlns:a16="http://schemas.microsoft.com/office/drawing/2014/main" xmlns="" id="{2FCA4BFC-CAD0-43E8-A9F0-296C32C2AC56}"/>
            </a:ext>
          </a:extLst>
        </xdr:cNvPr>
        <xdr:cNvCxnSpPr/>
      </xdr:nvCxnSpPr>
      <xdr:spPr>
        <a:xfrm>
          <a:off x="4020820" y="1083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xmlns="" id="{9DD78A85-D5E3-4303-AA45-46F83DA1ADB6}"/>
            </a:ext>
          </a:extLst>
        </xdr:cNvPr>
        <xdr:cNvSpPr txBox="1"/>
      </xdr:nvSpPr>
      <xdr:spPr>
        <a:xfrm>
          <a:off x="4124960" y="925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a:extLst>
            <a:ext uri="{FF2B5EF4-FFF2-40B4-BE49-F238E27FC236}">
              <a16:creationId xmlns:a16="http://schemas.microsoft.com/office/drawing/2014/main" xmlns="" id="{17A44163-03BF-4F99-975A-34248C904723}"/>
            </a:ext>
          </a:extLst>
        </xdr:cNvPr>
        <xdr:cNvCxnSpPr/>
      </xdr:nvCxnSpPr>
      <xdr:spPr>
        <a:xfrm>
          <a:off x="4020820" y="9477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xmlns="" id="{1336719C-C81F-4C9A-AA63-DF23923F363D}"/>
            </a:ext>
          </a:extLst>
        </xdr:cNvPr>
        <xdr:cNvSpPr txBox="1"/>
      </xdr:nvSpPr>
      <xdr:spPr>
        <a:xfrm>
          <a:off x="4124960" y="9891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a:extLst>
            <a:ext uri="{FF2B5EF4-FFF2-40B4-BE49-F238E27FC236}">
              <a16:creationId xmlns:a16="http://schemas.microsoft.com/office/drawing/2014/main" xmlns="" id="{8DA1879A-3EEC-4F28-B107-D4D7A3BC9630}"/>
            </a:ext>
          </a:extLst>
        </xdr:cNvPr>
        <xdr:cNvSpPr/>
      </xdr:nvSpPr>
      <xdr:spPr>
        <a:xfrm>
          <a:off x="403606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a:extLst>
            <a:ext uri="{FF2B5EF4-FFF2-40B4-BE49-F238E27FC236}">
              <a16:creationId xmlns:a16="http://schemas.microsoft.com/office/drawing/2014/main" xmlns="" id="{2CFFAA48-7218-45F4-BE95-A3628C99999F}"/>
            </a:ext>
          </a:extLst>
        </xdr:cNvPr>
        <xdr:cNvSpPr/>
      </xdr:nvSpPr>
      <xdr:spPr>
        <a:xfrm>
          <a:off x="331216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a:extLst>
            <a:ext uri="{FF2B5EF4-FFF2-40B4-BE49-F238E27FC236}">
              <a16:creationId xmlns:a16="http://schemas.microsoft.com/office/drawing/2014/main" xmlns="" id="{7BDB0669-30F7-4E1C-9AE5-5AC21781F76E}"/>
            </a:ext>
          </a:extLst>
        </xdr:cNvPr>
        <xdr:cNvSpPr/>
      </xdr:nvSpPr>
      <xdr:spPr>
        <a:xfrm>
          <a:off x="25146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449AFC8A-A89F-43D5-8A37-E15DD60B588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E8DF7448-7C58-4284-A328-F7384EAE74B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05278C07-54CE-47C6-9264-67DFB007B3E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E661FF85-A895-4799-93D0-A33F90FFD2F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42FA6FB8-DC18-42D4-B830-CA79874E444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160655</xdr:rowOff>
    </xdr:from>
    <xdr:to>
      <xdr:col>24</xdr:col>
      <xdr:colOff>114300</xdr:colOff>
      <xdr:row>62</xdr:row>
      <xdr:rowOff>90805</xdr:rowOff>
    </xdr:to>
    <xdr:sp macro="" textlink="">
      <xdr:nvSpPr>
        <xdr:cNvPr id="166" name="楕円 165">
          <a:extLst>
            <a:ext uri="{FF2B5EF4-FFF2-40B4-BE49-F238E27FC236}">
              <a16:creationId xmlns:a16="http://schemas.microsoft.com/office/drawing/2014/main" xmlns="" id="{36811746-C336-4FC8-B7C4-ADD83985943A}"/>
            </a:ext>
          </a:extLst>
        </xdr:cNvPr>
        <xdr:cNvSpPr/>
      </xdr:nvSpPr>
      <xdr:spPr>
        <a:xfrm>
          <a:off x="4036060" y="10386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139082</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xmlns="" id="{1C651906-C471-4540-8B08-E58B9EEDF210}"/>
            </a:ext>
          </a:extLst>
        </xdr:cNvPr>
        <xdr:cNvSpPr txBox="1"/>
      </xdr:nvSpPr>
      <xdr:spPr>
        <a:xfrm>
          <a:off x="412496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133985</xdr:rowOff>
    </xdr:from>
    <xdr:to>
      <xdr:col>20</xdr:col>
      <xdr:colOff>38100</xdr:colOff>
      <xdr:row>62</xdr:row>
      <xdr:rowOff>64135</xdr:rowOff>
    </xdr:to>
    <xdr:sp macro="" textlink="">
      <xdr:nvSpPr>
        <xdr:cNvPr id="168" name="楕円 167">
          <a:extLst>
            <a:ext uri="{FF2B5EF4-FFF2-40B4-BE49-F238E27FC236}">
              <a16:creationId xmlns:a16="http://schemas.microsoft.com/office/drawing/2014/main" xmlns="" id="{2CB962CC-14A4-431D-A6A3-6CA6FECBB0B4}"/>
            </a:ext>
          </a:extLst>
        </xdr:cNvPr>
        <xdr:cNvSpPr/>
      </xdr:nvSpPr>
      <xdr:spPr>
        <a:xfrm>
          <a:off x="3312160" y="10360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xdr:rowOff>
    </xdr:from>
    <xdr:to>
      <xdr:col>24</xdr:col>
      <xdr:colOff>63500</xdr:colOff>
      <xdr:row>62</xdr:row>
      <xdr:rowOff>40005</xdr:rowOff>
    </xdr:to>
    <xdr:cxnSp macro="">
      <xdr:nvCxnSpPr>
        <xdr:cNvPr id="169" name="直線コネクタ 168">
          <a:extLst>
            <a:ext uri="{FF2B5EF4-FFF2-40B4-BE49-F238E27FC236}">
              <a16:creationId xmlns:a16="http://schemas.microsoft.com/office/drawing/2014/main" xmlns="" id="{8EACAC4B-FAC4-49D2-8334-D0AFF6BB95AC}"/>
            </a:ext>
          </a:extLst>
        </xdr:cNvPr>
        <xdr:cNvCxnSpPr/>
      </xdr:nvCxnSpPr>
      <xdr:spPr>
        <a:xfrm>
          <a:off x="3355340" y="1040701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170" name="楕円 169">
          <a:extLst>
            <a:ext uri="{FF2B5EF4-FFF2-40B4-BE49-F238E27FC236}">
              <a16:creationId xmlns:a16="http://schemas.microsoft.com/office/drawing/2014/main" xmlns="" id="{4ADC0082-5166-4A2B-A6CA-68CDCA5CE436}"/>
            </a:ext>
          </a:extLst>
        </xdr:cNvPr>
        <xdr:cNvSpPr/>
      </xdr:nvSpPr>
      <xdr:spPr>
        <a:xfrm>
          <a:off x="25146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xdr:rowOff>
    </xdr:from>
    <xdr:to>
      <xdr:col>19</xdr:col>
      <xdr:colOff>177800</xdr:colOff>
      <xdr:row>62</xdr:row>
      <xdr:rowOff>57150</xdr:rowOff>
    </xdr:to>
    <xdr:cxnSp macro="">
      <xdr:nvCxnSpPr>
        <xdr:cNvPr id="171" name="直線コネクタ 170">
          <a:extLst>
            <a:ext uri="{FF2B5EF4-FFF2-40B4-BE49-F238E27FC236}">
              <a16:creationId xmlns:a16="http://schemas.microsoft.com/office/drawing/2014/main" xmlns="" id="{07D6C3D2-3AD7-4E07-ADF3-33AEDD072031}"/>
            </a:ext>
          </a:extLst>
        </xdr:cNvPr>
        <xdr:cNvCxnSpPr/>
      </xdr:nvCxnSpPr>
      <xdr:spPr>
        <a:xfrm flipV="1">
          <a:off x="2565400" y="1040701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2" name="n_1aveValue【体育館・プール】&#10;有形固定資産減価償却率">
          <a:extLst>
            <a:ext uri="{FF2B5EF4-FFF2-40B4-BE49-F238E27FC236}">
              <a16:creationId xmlns:a16="http://schemas.microsoft.com/office/drawing/2014/main" xmlns="" id="{BA92A7D5-AAA6-43A4-A702-EE218F7A024C}"/>
            </a:ext>
          </a:extLst>
        </xdr:cNvPr>
        <xdr:cNvSpPr txBox="1"/>
      </xdr:nvSpPr>
      <xdr:spPr>
        <a:xfrm>
          <a:off x="317056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3" name="n_2aveValue【体育館・プール】&#10;有形固定資産減価償却率">
          <a:extLst>
            <a:ext uri="{FF2B5EF4-FFF2-40B4-BE49-F238E27FC236}">
              <a16:creationId xmlns:a16="http://schemas.microsoft.com/office/drawing/2014/main" xmlns="" id="{42A6DF61-BF19-48A9-8157-B10207353BA8}"/>
            </a:ext>
          </a:extLst>
        </xdr:cNvPr>
        <xdr:cNvSpPr txBox="1"/>
      </xdr:nvSpPr>
      <xdr:spPr>
        <a:xfrm>
          <a:off x="238570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55262</xdr:rowOff>
    </xdr:from>
    <xdr:ext cx="405111" cy="259045"/>
    <xdr:sp macro="" textlink="">
      <xdr:nvSpPr>
        <xdr:cNvPr id="174" name="n_1mainValue【体育館・プール】&#10;有形固定資産減価償却率">
          <a:extLst>
            <a:ext uri="{FF2B5EF4-FFF2-40B4-BE49-F238E27FC236}">
              <a16:creationId xmlns:a16="http://schemas.microsoft.com/office/drawing/2014/main" xmlns="" id="{CA772A1B-34AF-40C6-840D-39819F20CC54}"/>
            </a:ext>
          </a:extLst>
        </xdr:cNvPr>
        <xdr:cNvSpPr txBox="1"/>
      </xdr:nvSpPr>
      <xdr:spPr>
        <a:xfrm>
          <a:off x="317056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175" name="n_2mainValue【体育館・プール】&#10;有形固定資産減価償却率">
          <a:extLst>
            <a:ext uri="{FF2B5EF4-FFF2-40B4-BE49-F238E27FC236}">
              <a16:creationId xmlns:a16="http://schemas.microsoft.com/office/drawing/2014/main" xmlns="" id="{EC96A7D7-D347-4BEF-85A8-A263DE745AA9}"/>
            </a:ext>
          </a:extLst>
        </xdr:cNvPr>
        <xdr:cNvSpPr txBox="1"/>
      </xdr:nvSpPr>
      <xdr:spPr>
        <a:xfrm>
          <a:off x="238570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xmlns="" id="{C67ABEED-771A-435D-A96E-95F7604889B2}"/>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xmlns="" id="{D68A831D-D218-4884-B1A9-EE468FE19841}"/>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xmlns="" id="{F581F003-0EAC-40D5-8E7B-EC6C9C8E72C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xmlns="" id="{DE411F1D-49FB-4B49-B8DD-345BDD3DB66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xmlns="" id="{EC910499-4710-4A48-A961-680C7386DE3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xmlns="" id="{6CF1A2A0-1032-44FC-947C-7052C28D869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xmlns="" id="{39001E6A-35DA-44C1-8F55-4468B492386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xmlns="" id="{36DF14B3-2A3A-4D62-8034-1D304A0A8CE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xmlns="" id="{A9764316-6528-4268-8D90-D5FED73364D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xmlns="" id="{1EAD7919-9888-4392-8FCE-71BD9223F48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xmlns="" id="{85FD5956-3FC7-4011-A3BA-4C94E8701D2F}"/>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xmlns="" id="{66293679-C7BB-4117-BC78-2FA4396C5DB4}"/>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xmlns="" id="{907ABF90-6A2F-4660-BA65-AE88E8EBE7A2}"/>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xmlns="" id="{46035156-C1B8-476E-A87F-83EBE7DC337E}"/>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xmlns="" id="{99B5338D-6727-4892-84BC-40C2898E384D}"/>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xmlns="" id="{6E51F116-D645-497B-97E2-FACDE3457B88}"/>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xmlns="" id="{D2FDFF85-1D3C-4E33-9C46-393D9098EEAC}"/>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xmlns="" id="{0D3ADEE6-0EEC-444B-8CEA-6DCBAA5A33B9}"/>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xmlns="" id="{352B5B8D-C93E-4567-A4F7-E6992367E0D2}"/>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xmlns="" id="{C9CBE688-BAD9-41A9-A914-CD8A0E26CD1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xmlns="" id="{89535BAE-C274-4376-9BDA-CCCF994A4C6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a:extLst>
            <a:ext uri="{FF2B5EF4-FFF2-40B4-BE49-F238E27FC236}">
              <a16:creationId xmlns:a16="http://schemas.microsoft.com/office/drawing/2014/main" xmlns="" id="{621D50DD-0D09-4A4D-93C2-5798D56182DD}"/>
            </a:ext>
          </a:extLst>
        </xdr:cNvPr>
        <xdr:cNvCxnSpPr/>
      </xdr:nvCxnSpPr>
      <xdr:spPr>
        <a:xfrm flipV="1">
          <a:off x="9219565" y="9527286"/>
          <a:ext cx="0" cy="114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a:extLst>
            <a:ext uri="{FF2B5EF4-FFF2-40B4-BE49-F238E27FC236}">
              <a16:creationId xmlns:a16="http://schemas.microsoft.com/office/drawing/2014/main" xmlns="" id="{C4B56CAF-39E2-4C8F-B4DA-65704AEA95C5}"/>
            </a:ext>
          </a:extLst>
        </xdr:cNvPr>
        <xdr:cNvSpPr txBox="1"/>
      </xdr:nvSpPr>
      <xdr:spPr>
        <a:xfrm>
          <a:off x="9258300" y="1067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a:extLst>
            <a:ext uri="{FF2B5EF4-FFF2-40B4-BE49-F238E27FC236}">
              <a16:creationId xmlns:a16="http://schemas.microsoft.com/office/drawing/2014/main" xmlns="" id="{5431AA9E-513C-4022-9BC5-801302FE8CAB}"/>
            </a:ext>
          </a:extLst>
        </xdr:cNvPr>
        <xdr:cNvCxnSpPr/>
      </xdr:nvCxnSpPr>
      <xdr:spPr>
        <a:xfrm>
          <a:off x="9154160" y="1067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a:extLst>
            <a:ext uri="{FF2B5EF4-FFF2-40B4-BE49-F238E27FC236}">
              <a16:creationId xmlns:a16="http://schemas.microsoft.com/office/drawing/2014/main" xmlns="" id="{FCDF50E3-8CBF-42C0-A2F9-4F82EECF02D2}"/>
            </a:ext>
          </a:extLst>
        </xdr:cNvPr>
        <xdr:cNvSpPr txBox="1"/>
      </xdr:nvSpPr>
      <xdr:spPr>
        <a:xfrm>
          <a:off x="9258300" y="930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a:extLst>
            <a:ext uri="{FF2B5EF4-FFF2-40B4-BE49-F238E27FC236}">
              <a16:creationId xmlns:a16="http://schemas.microsoft.com/office/drawing/2014/main" xmlns="" id="{1710940A-F9F2-4714-AFC9-3F6399D2AD7B}"/>
            </a:ext>
          </a:extLst>
        </xdr:cNvPr>
        <xdr:cNvCxnSpPr/>
      </xdr:nvCxnSpPr>
      <xdr:spPr>
        <a:xfrm>
          <a:off x="9154160" y="952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202" name="【体育館・プール】&#10;一人当たり面積平均値テキスト">
          <a:extLst>
            <a:ext uri="{FF2B5EF4-FFF2-40B4-BE49-F238E27FC236}">
              <a16:creationId xmlns:a16="http://schemas.microsoft.com/office/drawing/2014/main" xmlns="" id="{1471EF0D-EB55-4801-AA0F-E21F395C1227}"/>
            </a:ext>
          </a:extLst>
        </xdr:cNvPr>
        <xdr:cNvSpPr txBox="1"/>
      </xdr:nvSpPr>
      <xdr:spPr>
        <a:xfrm>
          <a:off x="9258300" y="10027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a:extLst>
            <a:ext uri="{FF2B5EF4-FFF2-40B4-BE49-F238E27FC236}">
              <a16:creationId xmlns:a16="http://schemas.microsoft.com/office/drawing/2014/main" xmlns="" id="{24D87BAA-0D7B-421A-98CA-AEFB1AF38DC2}"/>
            </a:ext>
          </a:extLst>
        </xdr:cNvPr>
        <xdr:cNvSpPr/>
      </xdr:nvSpPr>
      <xdr:spPr>
        <a:xfrm>
          <a:off x="9192260" y="10172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a:extLst>
            <a:ext uri="{FF2B5EF4-FFF2-40B4-BE49-F238E27FC236}">
              <a16:creationId xmlns:a16="http://schemas.microsoft.com/office/drawing/2014/main" xmlns="" id="{42A4BBDA-505B-4C21-B0E9-6B4B877BA7EB}"/>
            </a:ext>
          </a:extLst>
        </xdr:cNvPr>
        <xdr:cNvSpPr/>
      </xdr:nvSpPr>
      <xdr:spPr>
        <a:xfrm>
          <a:off x="8445500" y="10160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a:extLst>
            <a:ext uri="{FF2B5EF4-FFF2-40B4-BE49-F238E27FC236}">
              <a16:creationId xmlns:a16="http://schemas.microsoft.com/office/drawing/2014/main" xmlns="" id="{6CD7B8FB-7395-4A13-AB24-5A3B3A705B59}"/>
            </a:ext>
          </a:extLst>
        </xdr:cNvPr>
        <xdr:cNvSpPr/>
      </xdr:nvSpPr>
      <xdr:spPr>
        <a:xfrm>
          <a:off x="7670800" y="102529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9CF0F479-D4D3-42AC-8894-6B5FD5450ED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A8A08E86-42F2-462C-BE03-B0FAF55EABE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348D11E9-28EE-4158-ABE9-0AFF82C2248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83C21E99-0C57-43F7-B549-332030E5E5F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xmlns="" id="{A7878CC1-CAC0-4BC8-A15C-43988A495395}"/>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1" name="楕円 210">
          <a:extLst>
            <a:ext uri="{FF2B5EF4-FFF2-40B4-BE49-F238E27FC236}">
              <a16:creationId xmlns:a16="http://schemas.microsoft.com/office/drawing/2014/main" xmlns="" id="{A3FDC148-774C-454B-9AD6-A02B9F3B145B}"/>
            </a:ext>
          </a:extLst>
        </xdr:cNvPr>
        <xdr:cNvSpPr/>
      </xdr:nvSpPr>
      <xdr:spPr>
        <a:xfrm>
          <a:off x="9192260" y="10289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41927</xdr:rowOff>
    </xdr:from>
    <xdr:ext cx="469744" cy="259045"/>
    <xdr:sp macro="" textlink="">
      <xdr:nvSpPr>
        <xdr:cNvPr id="212" name="【体育館・プール】&#10;一人当たり面積該当値テキスト">
          <a:extLst>
            <a:ext uri="{FF2B5EF4-FFF2-40B4-BE49-F238E27FC236}">
              <a16:creationId xmlns:a16="http://schemas.microsoft.com/office/drawing/2014/main" xmlns="" id="{B10ECADE-7182-42D7-9BF3-82AC7655632F}"/>
            </a:ext>
          </a:extLst>
        </xdr:cNvPr>
        <xdr:cNvSpPr txBox="1"/>
      </xdr:nvSpPr>
      <xdr:spPr>
        <a:xfrm>
          <a:off x="9258300"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122936</xdr:rowOff>
    </xdr:from>
    <xdr:to>
      <xdr:col>50</xdr:col>
      <xdr:colOff>165100</xdr:colOff>
      <xdr:row>62</xdr:row>
      <xdr:rowOff>53086</xdr:rowOff>
    </xdr:to>
    <xdr:sp macro="" textlink="">
      <xdr:nvSpPr>
        <xdr:cNvPr id="213" name="楕円 212">
          <a:extLst>
            <a:ext uri="{FF2B5EF4-FFF2-40B4-BE49-F238E27FC236}">
              <a16:creationId xmlns:a16="http://schemas.microsoft.com/office/drawing/2014/main" xmlns="" id="{23D04264-B8E4-461E-B596-C2537E23ACB6}"/>
            </a:ext>
          </a:extLst>
        </xdr:cNvPr>
        <xdr:cNvSpPr/>
      </xdr:nvSpPr>
      <xdr:spPr>
        <a:xfrm>
          <a:off x="8445500" y="10348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62</xdr:row>
      <xdr:rowOff>2286</xdr:rowOff>
    </xdr:to>
    <xdr:cxnSp macro="">
      <xdr:nvCxnSpPr>
        <xdr:cNvPr id="214" name="直線コネクタ 213">
          <a:extLst>
            <a:ext uri="{FF2B5EF4-FFF2-40B4-BE49-F238E27FC236}">
              <a16:creationId xmlns:a16="http://schemas.microsoft.com/office/drawing/2014/main" xmlns="" id="{984A8CD3-F52F-4D37-961D-CFDC3C3BDFBD}"/>
            </a:ext>
          </a:extLst>
        </xdr:cNvPr>
        <xdr:cNvCxnSpPr/>
      </xdr:nvCxnSpPr>
      <xdr:spPr>
        <a:xfrm flipV="1">
          <a:off x="8496300" y="10340340"/>
          <a:ext cx="7239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127508</xdr:rowOff>
    </xdr:from>
    <xdr:to>
      <xdr:col>46</xdr:col>
      <xdr:colOff>38100</xdr:colOff>
      <xdr:row>62</xdr:row>
      <xdr:rowOff>57658</xdr:rowOff>
    </xdr:to>
    <xdr:sp macro="" textlink="">
      <xdr:nvSpPr>
        <xdr:cNvPr id="215" name="楕円 214">
          <a:extLst>
            <a:ext uri="{FF2B5EF4-FFF2-40B4-BE49-F238E27FC236}">
              <a16:creationId xmlns:a16="http://schemas.microsoft.com/office/drawing/2014/main" xmlns="" id="{ACFFD95E-388D-40B5-93D1-64B42738EC7B}"/>
            </a:ext>
          </a:extLst>
        </xdr:cNvPr>
        <xdr:cNvSpPr/>
      </xdr:nvSpPr>
      <xdr:spPr>
        <a:xfrm>
          <a:off x="7670800" y="10353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xdr:rowOff>
    </xdr:from>
    <xdr:to>
      <xdr:col>50</xdr:col>
      <xdr:colOff>114300</xdr:colOff>
      <xdr:row>62</xdr:row>
      <xdr:rowOff>6858</xdr:rowOff>
    </xdr:to>
    <xdr:cxnSp macro="">
      <xdr:nvCxnSpPr>
        <xdr:cNvPr id="216" name="直線コネクタ 215">
          <a:extLst>
            <a:ext uri="{FF2B5EF4-FFF2-40B4-BE49-F238E27FC236}">
              <a16:creationId xmlns:a16="http://schemas.microsoft.com/office/drawing/2014/main" xmlns="" id="{2687427B-F9B9-4C21-9479-79B6CB947F66}"/>
            </a:ext>
          </a:extLst>
        </xdr:cNvPr>
        <xdr:cNvCxnSpPr/>
      </xdr:nvCxnSpPr>
      <xdr:spPr>
        <a:xfrm flipV="1">
          <a:off x="7713980" y="1039596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17" name="n_1aveValue【体育館・プール】&#10;一人当たり面積">
          <a:extLst>
            <a:ext uri="{FF2B5EF4-FFF2-40B4-BE49-F238E27FC236}">
              <a16:creationId xmlns:a16="http://schemas.microsoft.com/office/drawing/2014/main" xmlns="" id="{3C2CE83E-EB77-43F2-801C-1A87D09532C2}"/>
            </a:ext>
          </a:extLst>
        </xdr:cNvPr>
        <xdr:cNvSpPr txBox="1"/>
      </xdr:nvSpPr>
      <xdr:spPr>
        <a:xfrm>
          <a:off x="8271587" y="99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18" name="n_2aveValue【体育館・プール】&#10;一人当たり面積">
          <a:extLst>
            <a:ext uri="{FF2B5EF4-FFF2-40B4-BE49-F238E27FC236}">
              <a16:creationId xmlns:a16="http://schemas.microsoft.com/office/drawing/2014/main" xmlns="" id="{624769FF-D9AF-459A-B84C-CA4B2FD92459}"/>
            </a:ext>
          </a:extLst>
        </xdr:cNvPr>
        <xdr:cNvSpPr txBox="1"/>
      </xdr:nvSpPr>
      <xdr:spPr>
        <a:xfrm>
          <a:off x="7509587" y="1003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44213</xdr:rowOff>
    </xdr:from>
    <xdr:ext cx="469744" cy="259045"/>
    <xdr:sp macro="" textlink="">
      <xdr:nvSpPr>
        <xdr:cNvPr id="219" name="n_1mainValue【体育館・プール】&#10;一人当たり面積">
          <a:extLst>
            <a:ext uri="{FF2B5EF4-FFF2-40B4-BE49-F238E27FC236}">
              <a16:creationId xmlns:a16="http://schemas.microsoft.com/office/drawing/2014/main" xmlns="" id="{FCCBA875-516F-43C1-A995-7CC1A3F5B7EA}"/>
            </a:ext>
          </a:extLst>
        </xdr:cNvPr>
        <xdr:cNvSpPr txBox="1"/>
      </xdr:nvSpPr>
      <xdr:spPr>
        <a:xfrm>
          <a:off x="8271587" y="1043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48785</xdr:rowOff>
    </xdr:from>
    <xdr:ext cx="469744" cy="259045"/>
    <xdr:sp macro="" textlink="">
      <xdr:nvSpPr>
        <xdr:cNvPr id="220" name="n_2mainValue【体育館・プール】&#10;一人当たり面積">
          <a:extLst>
            <a:ext uri="{FF2B5EF4-FFF2-40B4-BE49-F238E27FC236}">
              <a16:creationId xmlns:a16="http://schemas.microsoft.com/office/drawing/2014/main" xmlns="" id="{A4D3C279-A088-439F-9A8C-86B83E21F219}"/>
            </a:ext>
          </a:extLst>
        </xdr:cNvPr>
        <xdr:cNvSpPr txBox="1"/>
      </xdr:nvSpPr>
      <xdr:spPr>
        <a:xfrm>
          <a:off x="7509587" y="1044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xmlns="" id="{E115DE44-3F6F-445A-B518-9D399F775F8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xmlns="" id="{0AD71477-51B3-4971-BB8F-88E6480BA88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xmlns="" id="{32A6171E-8AC6-4A75-9D67-14158F6FC4B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xmlns="" id="{4C0723EB-AC54-4107-87EE-4CB5B624968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xmlns="" id="{6C9F4ED2-C04F-4A62-9E3B-DBAB450677F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xmlns="" id="{0284750C-6603-4F7C-AC77-ABD9F6E672B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xmlns="" id="{5122F8D8-76BB-433F-8C0C-558350A7C32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xmlns="" id="{55EEB0ED-9F35-4C92-A798-4EC8CE569D1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xmlns="" id="{66CD1A75-AD7A-4647-8E4E-13A73DA9BF3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xmlns="" id="{F5E50207-03F5-41DC-AA6C-ED697DAEEDE2}"/>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a:extLst>
            <a:ext uri="{FF2B5EF4-FFF2-40B4-BE49-F238E27FC236}">
              <a16:creationId xmlns:a16="http://schemas.microsoft.com/office/drawing/2014/main" xmlns="" id="{6AA4BC4A-5324-4CDA-BC49-AE336E288B0B}"/>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a:extLst>
            <a:ext uri="{FF2B5EF4-FFF2-40B4-BE49-F238E27FC236}">
              <a16:creationId xmlns:a16="http://schemas.microsoft.com/office/drawing/2014/main" xmlns="" id="{40C7077B-4AD1-42AB-A7EB-9F792367C030}"/>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a:extLst>
            <a:ext uri="{FF2B5EF4-FFF2-40B4-BE49-F238E27FC236}">
              <a16:creationId xmlns:a16="http://schemas.microsoft.com/office/drawing/2014/main" xmlns="" id="{DC18BB30-BEFF-45B2-B307-30776F4DFFF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a:extLst>
            <a:ext uri="{FF2B5EF4-FFF2-40B4-BE49-F238E27FC236}">
              <a16:creationId xmlns:a16="http://schemas.microsoft.com/office/drawing/2014/main" xmlns="" id="{A76EA410-12DF-495B-8732-D556320CD5FE}"/>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a:extLst>
            <a:ext uri="{FF2B5EF4-FFF2-40B4-BE49-F238E27FC236}">
              <a16:creationId xmlns:a16="http://schemas.microsoft.com/office/drawing/2014/main" xmlns="" id="{2F56ED9F-8C9A-430A-BA33-1431E21407BC}"/>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a:extLst>
            <a:ext uri="{FF2B5EF4-FFF2-40B4-BE49-F238E27FC236}">
              <a16:creationId xmlns:a16="http://schemas.microsoft.com/office/drawing/2014/main" xmlns="" id="{E57B52EE-275D-4312-9B80-52909C4DFBAC}"/>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a:extLst>
            <a:ext uri="{FF2B5EF4-FFF2-40B4-BE49-F238E27FC236}">
              <a16:creationId xmlns:a16="http://schemas.microsoft.com/office/drawing/2014/main" xmlns="" id="{A5191726-D813-457C-AB81-98A5E233713D}"/>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a:extLst>
            <a:ext uri="{FF2B5EF4-FFF2-40B4-BE49-F238E27FC236}">
              <a16:creationId xmlns:a16="http://schemas.microsoft.com/office/drawing/2014/main" xmlns="" id="{59056C46-7EBE-415C-AD05-3B252A067BF1}"/>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a:extLst>
            <a:ext uri="{FF2B5EF4-FFF2-40B4-BE49-F238E27FC236}">
              <a16:creationId xmlns:a16="http://schemas.microsoft.com/office/drawing/2014/main" xmlns="" id="{C61544CC-D1A0-4803-BA37-2A9427D9F687}"/>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a:extLst>
            <a:ext uri="{FF2B5EF4-FFF2-40B4-BE49-F238E27FC236}">
              <a16:creationId xmlns:a16="http://schemas.microsoft.com/office/drawing/2014/main" xmlns="" id="{7A7B6F00-B12E-4664-8B35-EC2F666A8041}"/>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a:extLst>
            <a:ext uri="{FF2B5EF4-FFF2-40B4-BE49-F238E27FC236}">
              <a16:creationId xmlns:a16="http://schemas.microsoft.com/office/drawing/2014/main" xmlns="" id="{D42CD74C-630B-48C4-8D22-EBC5C4D388E7}"/>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a:extLst>
            <a:ext uri="{FF2B5EF4-FFF2-40B4-BE49-F238E27FC236}">
              <a16:creationId xmlns:a16="http://schemas.microsoft.com/office/drawing/2014/main" xmlns="" id="{E08650B4-B5B1-46BC-96FD-7D70CC1EB07A}"/>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xmlns="" id="{828C4CD5-4076-43E2-9E3C-F60A0D166F8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xmlns="" id="{7C2EDA7F-4B75-4D0A-BDF9-B3F68D92AFA1}"/>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a16="http://schemas.microsoft.com/office/drawing/2014/main" xmlns="" id="{0E13D14F-51E1-483A-932D-4CB9BD00A58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a:extLst>
            <a:ext uri="{FF2B5EF4-FFF2-40B4-BE49-F238E27FC236}">
              <a16:creationId xmlns:a16="http://schemas.microsoft.com/office/drawing/2014/main" xmlns="" id="{52D53A32-5B7B-43BD-92E9-D4F7711EB073}"/>
            </a:ext>
          </a:extLst>
        </xdr:cNvPr>
        <xdr:cNvCxnSpPr/>
      </xdr:nvCxnSpPr>
      <xdr:spPr>
        <a:xfrm flipV="1">
          <a:off x="4086225" y="13034554"/>
          <a:ext cx="0" cy="135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a:extLst>
            <a:ext uri="{FF2B5EF4-FFF2-40B4-BE49-F238E27FC236}">
              <a16:creationId xmlns:a16="http://schemas.microsoft.com/office/drawing/2014/main" xmlns="" id="{712B2EC0-CCFF-4A49-82A9-DB274D92FDB2}"/>
            </a:ext>
          </a:extLst>
        </xdr:cNvPr>
        <xdr:cNvSpPr txBox="1"/>
      </xdr:nvSpPr>
      <xdr:spPr>
        <a:xfrm>
          <a:off x="4124960" y="1439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a:extLst>
            <a:ext uri="{FF2B5EF4-FFF2-40B4-BE49-F238E27FC236}">
              <a16:creationId xmlns:a16="http://schemas.microsoft.com/office/drawing/2014/main" xmlns="" id="{7747D20C-ED44-4463-8F33-EC0C5E61F25E}"/>
            </a:ext>
          </a:extLst>
        </xdr:cNvPr>
        <xdr:cNvCxnSpPr/>
      </xdr:nvCxnSpPr>
      <xdr:spPr>
        <a:xfrm>
          <a:off x="4020820" y="14393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a:extLst>
            <a:ext uri="{FF2B5EF4-FFF2-40B4-BE49-F238E27FC236}">
              <a16:creationId xmlns:a16="http://schemas.microsoft.com/office/drawing/2014/main" xmlns="" id="{5FF65DB9-BB65-4821-BCC9-EA59566606D9}"/>
            </a:ext>
          </a:extLst>
        </xdr:cNvPr>
        <xdr:cNvSpPr txBox="1"/>
      </xdr:nvSpPr>
      <xdr:spPr>
        <a:xfrm>
          <a:off x="4124960" y="1281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a:extLst>
            <a:ext uri="{FF2B5EF4-FFF2-40B4-BE49-F238E27FC236}">
              <a16:creationId xmlns:a16="http://schemas.microsoft.com/office/drawing/2014/main" xmlns="" id="{0E54935B-F735-4753-9F07-6C274BD79FC6}"/>
            </a:ext>
          </a:extLst>
        </xdr:cNvPr>
        <xdr:cNvCxnSpPr/>
      </xdr:nvCxnSpPr>
      <xdr:spPr>
        <a:xfrm>
          <a:off x="4020820" y="13034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51" name="【福祉施設】&#10;有形固定資産減価償却率平均値テキスト">
          <a:extLst>
            <a:ext uri="{FF2B5EF4-FFF2-40B4-BE49-F238E27FC236}">
              <a16:creationId xmlns:a16="http://schemas.microsoft.com/office/drawing/2014/main" xmlns="" id="{7B687578-2AEE-450B-8878-48FC08EE3057}"/>
            </a:ext>
          </a:extLst>
        </xdr:cNvPr>
        <xdr:cNvSpPr txBox="1"/>
      </xdr:nvSpPr>
      <xdr:spPr>
        <a:xfrm>
          <a:off x="4124960" y="13578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a:extLst>
            <a:ext uri="{FF2B5EF4-FFF2-40B4-BE49-F238E27FC236}">
              <a16:creationId xmlns:a16="http://schemas.microsoft.com/office/drawing/2014/main" xmlns="" id="{64773F1B-264F-4985-9D0D-48DD80177D10}"/>
            </a:ext>
          </a:extLst>
        </xdr:cNvPr>
        <xdr:cNvSpPr/>
      </xdr:nvSpPr>
      <xdr:spPr>
        <a:xfrm>
          <a:off x="4036060" y="13722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a:extLst>
            <a:ext uri="{FF2B5EF4-FFF2-40B4-BE49-F238E27FC236}">
              <a16:creationId xmlns:a16="http://schemas.microsoft.com/office/drawing/2014/main" xmlns="" id="{66F26A4D-174F-480C-9CCD-2F8573BBD410}"/>
            </a:ext>
          </a:extLst>
        </xdr:cNvPr>
        <xdr:cNvSpPr/>
      </xdr:nvSpPr>
      <xdr:spPr>
        <a:xfrm>
          <a:off x="3312160" y="13727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a:extLst>
            <a:ext uri="{FF2B5EF4-FFF2-40B4-BE49-F238E27FC236}">
              <a16:creationId xmlns:a16="http://schemas.microsoft.com/office/drawing/2014/main" xmlns="" id="{49D9AA7B-A3BF-4BC6-A387-31AE2E97897B}"/>
            </a:ext>
          </a:extLst>
        </xdr:cNvPr>
        <xdr:cNvSpPr/>
      </xdr:nvSpPr>
      <xdr:spPr>
        <a:xfrm>
          <a:off x="251460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8E5B82C2-CEC0-429B-97A3-189C98F0896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E806EEF8-3DA6-4C11-BDB3-C3066E1F6A9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FE6AD749-5597-4DD9-919D-C90B9BE7D9F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89C7ECF2-BE0B-4804-8D92-D6426EDAA64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9144B089-17C7-443F-B156-38B8E0A66D7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60" name="楕円 259">
          <a:extLst>
            <a:ext uri="{FF2B5EF4-FFF2-40B4-BE49-F238E27FC236}">
              <a16:creationId xmlns:a16="http://schemas.microsoft.com/office/drawing/2014/main" xmlns="" id="{7B4FA7AD-F1AC-43AC-8103-7E1618C1F992}"/>
            </a:ext>
          </a:extLst>
        </xdr:cNvPr>
        <xdr:cNvSpPr/>
      </xdr:nvSpPr>
      <xdr:spPr>
        <a:xfrm>
          <a:off x="4036060" y="13749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261" name="【福祉施設】&#10;有形固定資産減価償却率該当値テキスト">
          <a:extLst>
            <a:ext uri="{FF2B5EF4-FFF2-40B4-BE49-F238E27FC236}">
              <a16:creationId xmlns:a16="http://schemas.microsoft.com/office/drawing/2014/main" xmlns="" id="{C962F201-87BF-4DE8-AB3E-B3D078A1112F}"/>
            </a:ext>
          </a:extLst>
        </xdr:cNvPr>
        <xdr:cNvSpPr txBox="1"/>
      </xdr:nvSpPr>
      <xdr:spPr>
        <a:xfrm>
          <a:off x="4124960"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36286</xdr:rowOff>
    </xdr:from>
    <xdr:to>
      <xdr:col>20</xdr:col>
      <xdr:colOff>38100</xdr:colOff>
      <xdr:row>82</xdr:row>
      <xdr:rowOff>137886</xdr:rowOff>
    </xdr:to>
    <xdr:sp macro="" textlink="">
      <xdr:nvSpPr>
        <xdr:cNvPr id="262" name="楕円 261">
          <a:extLst>
            <a:ext uri="{FF2B5EF4-FFF2-40B4-BE49-F238E27FC236}">
              <a16:creationId xmlns:a16="http://schemas.microsoft.com/office/drawing/2014/main" xmlns="" id="{C79FCC08-B293-45C3-8673-B910EE17A605}"/>
            </a:ext>
          </a:extLst>
        </xdr:cNvPr>
        <xdr:cNvSpPr/>
      </xdr:nvSpPr>
      <xdr:spPr>
        <a:xfrm>
          <a:off x="3312160" y="137827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87086</xdr:rowOff>
    </xdr:to>
    <xdr:cxnSp macro="">
      <xdr:nvCxnSpPr>
        <xdr:cNvPr id="263" name="直線コネクタ 262">
          <a:extLst>
            <a:ext uri="{FF2B5EF4-FFF2-40B4-BE49-F238E27FC236}">
              <a16:creationId xmlns:a16="http://schemas.microsoft.com/office/drawing/2014/main" xmlns="" id="{6F0718F8-C22D-4103-8C7E-22A16922A7EA}"/>
            </a:ext>
          </a:extLst>
        </xdr:cNvPr>
        <xdr:cNvCxnSpPr/>
      </xdr:nvCxnSpPr>
      <xdr:spPr>
        <a:xfrm flipV="1">
          <a:off x="3355340" y="13796010"/>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60779</xdr:rowOff>
    </xdr:from>
    <xdr:to>
      <xdr:col>15</xdr:col>
      <xdr:colOff>101600</xdr:colOff>
      <xdr:row>82</xdr:row>
      <xdr:rowOff>162379</xdr:rowOff>
    </xdr:to>
    <xdr:sp macro="" textlink="">
      <xdr:nvSpPr>
        <xdr:cNvPr id="264" name="楕円 263">
          <a:extLst>
            <a:ext uri="{FF2B5EF4-FFF2-40B4-BE49-F238E27FC236}">
              <a16:creationId xmlns:a16="http://schemas.microsoft.com/office/drawing/2014/main" xmlns="" id="{825AE5E8-BB2C-4EA3-8F83-6A6311AFCE86}"/>
            </a:ext>
          </a:extLst>
        </xdr:cNvPr>
        <xdr:cNvSpPr/>
      </xdr:nvSpPr>
      <xdr:spPr>
        <a:xfrm>
          <a:off x="2514600" y="138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87086</xdr:rowOff>
    </xdr:from>
    <xdr:to>
      <xdr:col>19</xdr:col>
      <xdr:colOff>177800</xdr:colOff>
      <xdr:row>82</xdr:row>
      <xdr:rowOff>111579</xdr:rowOff>
    </xdr:to>
    <xdr:cxnSp macro="">
      <xdr:nvCxnSpPr>
        <xdr:cNvPr id="265" name="直線コネクタ 264">
          <a:extLst>
            <a:ext uri="{FF2B5EF4-FFF2-40B4-BE49-F238E27FC236}">
              <a16:creationId xmlns:a16="http://schemas.microsoft.com/office/drawing/2014/main" xmlns="" id="{CFC1A9C0-7E5B-4D5E-9949-2383B6905124}"/>
            </a:ext>
          </a:extLst>
        </xdr:cNvPr>
        <xdr:cNvCxnSpPr/>
      </xdr:nvCxnSpPr>
      <xdr:spPr>
        <a:xfrm flipV="1">
          <a:off x="2565400" y="13833566"/>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66" name="n_1aveValue【福祉施設】&#10;有形固定資産減価償却率">
          <a:extLst>
            <a:ext uri="{FF2B5EF4-FFF2-40B4-BE49-F238E27FC236}">
              <a16:creationId xmlns:a16="http://schemas.microsoft.com/office/drawing/2014/main" xmlns="" id="{308334F4-15D1-4D2F-9B2C-D7AF26FA8B8D}"/>
            </a:ext>
          </a:extLst>
        </xdr:cNvPr>
        <xdr:cNvSpPr txBox="1"/>
      </xdr:nvSpPr>
      <xdr:spPr>
        <a:xfrm>
          <a:off x="3170564" y="135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169834</xdr:rowOff>
    </xdr:from>
    <xdr:ext cx="405111" cy="259045"/>
    <xdr:sp macro="" textlink="">
      <xdr:nvSpPr>
        <xdr:cNvPr id="267" name="n_2aveValue【福祉施設】&#10;有形固定資産減価償却率">
          <a:extLst>
            <a:ext uri="{FF2B5EF4-FFF2-40B4-BE49-F238E27FC236}">
              <a16:creationId xmlns:a16="http://schemas.microsoft.com/office/drawing/2014/main" xmlns="" id="{366C7A6C-A3A3-4A93-ACD1-757A2F51EC4D}"/>
            </a:ext>
          </a:extLst>
        </xdr:cNvPr>
        <xdr:cNvSpPr txBox="1"/>
      </xdr:nvSpPr>
      <xdr:spPr>
        <a:xfrm>
          <a:off x="2385704" y="1391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129013</xdr:rowOff>
    </xdr:from>
    <xdr:ext cx="405111" cy="259045"/>
    <xdr:sp macro="" textlink="">
      <xdr:nvSpPr>
        <xdr:cNvPr id="268" name="n_1mainValue【福祉施設】&#10;有形固定資産減価償却率">
          <a:extLst>
            <a:ext uri="{FF2B5EF4-FFF2-40B4-BE49-F238E27FC236}">
              <a16:creationId xmlns:a16="http://schemas.microsoft.com/office/drawing/2014/main" xmlns="" id="{0B0C2350-8FEA-4E94-B232-D73488FADF06}"/>
            </a:ext>
          </a:extLst>
        </xdr:cNvPr>
        <xdr:cNvSpPr txBox="1"/>
      </xdr:nvSpPr>
      <xdr:spPr>
        <a:xfrm>
          <a:off x="3170564" y="138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7456</xdr:rowOff>
    </xdr:from>
    <xdr:ext cx="405111" cy="259045"/>
    <xdr:sp macro="" textlink="">
      <xdr:nvSpPr>
        <xdr:cNvPr id="269" name="n_2mainValue【福祉施設】&#10;有形固定資産減価償却率">
          <a:extLst>
            <a:ext uri="{FF2B5EF4-FFF2-40B4-BE49-F238E27FC236}">
              <a16:creationId xmlns:a16="http://schemas.microsoft.com/office/drawing/2014/main" xmlns="" id="{E4ACF196-4E2F-4AE1-99B6-EFB36790036B}"/>
            </a:ext>
          </a:extLst>
        </xdr:cNvPr>
        <xdr:cNvSpPr txBox="1"/>
      </xdr:nvSpPr>
      <xdr:spPr>
        <a:xfrm>
          <a:off x="238570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xmlns="" id="{8739982C-BD72-4282-AAED-D3C36C36687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xmlns="" id="{19347C9D-92F4-4436-A5F0-990B8E07E21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xmlns="" id="{D9B9F0ED-98F7-49F0-B7B7-796106666D0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xmlns="" id="{EEE7C679-D74E-4717-9964-E60CFD0222C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xmlns="" id="{1BD3F25E-08B8-4008-BA29-752FB0D0DD1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xmlns="" id="{560C9D9E-9923-464E-821D-3B50EEECBF2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xmlns="" id="{BDB2AFCA-1E26-4DDC-9C88-BA725E633EE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xmlns="" id="{C4D71F69-777C-4743-9604-93838FD3A23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xmlns="" id="{E9D925D6-F50E-4350-82C1-2F9D40682AB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xmlns="" id="{3FE8CF9A-94A5-448E-B326-97E0D94E258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a:extLst>
            <a:ext uri="{FF2B5EF4-FFF2-40B4-BE49-F238E27FC236}">
              <a16:creationId xmlns:a16="http://schemas.microsoft.com/office/drawing/2014/main" xmlns="" id="{6B5FF0D7-0DBB-4C6E-B0EF-D1B49BCD532F}"/>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a:extLst>
            <a:ext uri="{FF2B5EF4-FFF2-40B4-BE49-F238E27FC236}">
              <a16:creationId xmlns:a16="http://schemas.microsoft.com/office/drawing/2014/main" xmlns="" id="{9DB4BE74-E76E-487C-9CA9-C08A25150941}"/>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a:extLst>
            <a:ext uri="{FF2B5EF4-FFF2-40B4-BE49-F238E27FC236}">
              <a16:creationId xmlns:a16="http://schemas.microsoft.com/office/drawing/2014/main" xmlns="" id="{60174CA1-1C25-4A85-A825-A4792C9D0CE5}"/>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a:extLst>
            <a:ext uri="{FF2B5EF4-FFF2-40B4-BE49-F238E27FC236}">
              <a16:creationId xmlns:a16="http://schemas.microsoft.com/office/drawing/2014/main" xmlns="" id="{E0852FDA-4145-4B72-A479-0AE0D42070BC}"/>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a:extLst>
            <a:ext uri="{FF2B5EF4-FFF2-40B4-BE49-F238E27FC236}">
              <a16:creationId xmlns:a16="http://schemas.microsoft.com/office/drawing/2014/main" xmlns="" id="{6A71FFBB-98DC-4BA7-AC96-A05BB160BEC1}"/>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a:extLst>
            <a:ext uri="{FF2B5EF4-FFF2-40B4-BE49-F238E27FC236}">
              <a16:creationId xmlns:a16="http://schemas.microsoft.com/office/drawing/2014/main" xmlns="" id="{F059462D-EBF9-4545-9528-466C5D2FB912}"/>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a:extLst>
            <a:ext uri="{FF2B5EF4-FFF2-40B4-BE49-F238E27FC236}">
              <a16:creationId xmlns:a16="http://schemas.microsoft.com/office/drawing/2014/main" xmlns="" id="{6C6B82B1-6014-4E01-94A6-F0D5E3F7007F}"/>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a:extLst>
            <a:ext uri="{FF2B5EF4-FFF2-40B4-BE49-F238E27FC236}">
              <a16:creationId xmlns:a16="http://schemas.microsoft.com/office/drawing/2014/main" xmlns="" id="{A8E4D593-FD28-47E4-8E47-73FCAA7BC52C}"/>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a:extLst>
            <a:ext uri="{FF2B5EF4-FFF2-40B4-BE49-F238E27FC236}">
              <a16:creationId xmlns:a16="http://schemas.microsoft.com/office/drawing/2014/main" xmlns="" id="{1FA74DDA-5082-4604-8CE1-E2845D6553FA}"/>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a:extLst>
            <a:ext uri="{FF2B5EF4-FFF2-40B4-BE49-F238E27FC236}">
              <a16:creationId xmlns:a16="http://schemas.microsoft.com/office/drawing/2014/main" xmlns="" id="{2C67755C-72B0-4152-B167-6B6990C7F679}"/>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a:extLst>
            <a:ext uri="{FF2B5EF4-FFF2-40B4-BE49-F238E27FC236}">
              <a16:creationId xmlns:a16="http://schemas.microsoft.com/office/drawing/2014/main" xmlns="" id="{3741BD1E-7609-435D-8EBB-E4668879FEC7}"/>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a:extLst>
            <a:ext uri="{FF2B5EF4-FFF2-40B4-BE49-F238E27FC236}">
              <a16:creationId xmlns:a16="http://schemas.microsoft.com/office/drawing/2014/main" xmlns="" id="{B94517F2-50E9-49B9-85C0-CB23ACA489C9}"/>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xmlns="" id="{FC81049E-10A6-4D05-819E-C6E1E63C95F9}"/>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xmlns="" id="{4E1A6202-403F-46D6-A16E-D57925AC475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xmlns="" id="{58EB8AAD-F056-4A57-BF51-DB1029D3ABCE}"/>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a:extLst>
            <a:ext uri="{FF2B5EF4-FFF2-40B4-BE49-F238E27FC236}">
              <a16:creationId xmlns:a16="http://schemas.microsoft.com/office/drawing/2014/main" xmlns="" id="{DBB0EFB2-2B2C-4121-8CB8-A41E6973C40E}"/>
            </a:ext>
          </a:extLst>
        </xdr:cNvPr>
        <xdr:cNvCxnSpPr/>
      </xdr:nvCxnSpPr>
      <xdr:spPr>
        <a:xfrm flipV="1">
          <a:off x="9219565" y="13117286"/>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a:extLst>
            <a:ext uri="{FF2B5EF4-FFF2-40B4-BE49-F238E27FC236}">
              <a16:creationId xmlns:a16="http://schemas.microsoft.com/office/drawing/2014/main" xmlns="" id="{1E841A36-54BA-4595-80DF-71B8C2E8F64F}"/>
            </a:ext>
          </a:extLst>
        </xdr:cNvPr>
        <xdr:cNvSpPr txBox="1"/>
      </xdr:nvSpPr>
      <xdr:spPr>
        <a:xfrm>
          <a:off x="9258300"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a:extLst>
            <a:ext uri="{FF2B5EF4-FFF2-40B4-BE49-F238E27FC236}">
              <a16:creationId xmlns:a16="http://schemas.microsoft.com/office/drawing/2014/main" xmlns="" id="{2E6E24BA-A2D6-4886-A547-1DFEAD137C2D}"/>
            </a:ext>
          </a:extLst>
        </xdr:cNvPr>
        <xdr:cNvCxnSpPr/>
      </xdr:nvCxnSpPr>
      <xdr:spPr>
        <a:xfrm>
          <a:off x="9154160" y="14556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a:extLst>
            <a:ext uri="{FF2B5EF4-FFF2-40B4-BE49-F238E27FC236}">
              <a16:creationId xmlns:a16="http://schemas.microsoft.com/office/drawing/2014/main" xmlns="" id="{99C0C3A4-6B3E-4CF7-8A13-1A38A0241F26}"/>
            </a:ext>
          </a:extLst>
        </xdr:cNvPr>
        <xdr:cNvSpPr txBox="1"/>
      </xdr:nvSpPr>
      <xdr:spPr>
        <a:xfrm>
          <a:off x="9258300" y="129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a:extLst>
            <a:ext uri="{FF2B5EF4-FFF2-40B4-BE49-F238E27FC236}">
              <a16:creationId xmlns:a16="http://schemas.microsoft.com/office/drawing/2014/main" xmlns="" id="{91131684-DB10-42D9-9256-A57975491607}"/>
            </a:ext>
          </a:extLst>
        </xdr:cNvPr>
        <xdr:cNvCxnSpPr/>
      </xdr:nvCxnSpPr>
      <xdr:spPr>
        <a:xfrm>
          <a:off x="9154160" y="131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300" name="【福祉施設】&#10;一人当たり面積平均値テキスト">
          <a:extLst>
            <a:ext uri="{FF2B5EF4-FFF2-40B4-BE49-F238E27FC236}">
              <a16:creationId xmlns:a16="http://schemas.microsoft.com/office/drawing/2014/main" xmlns="" id="{98081283-66D7-48C7-8E8C-050579D8B256}"/>
            </a:ext>
          </a:extLst>
        </xdr:cNvPr>
        <xdr:cNvSpPr txBox="1"/>
      </xdr:nvSpPr>
      <xdr:spPr>
        <a:xfrm>
          <a:off x="9258300" y="1411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a:extLst>
            <a:ext uri="{FF2B5EF4-FFF2-40B4-BE49-F238E27FC236}">
              <a16:creationId xmlns:a16="http://schemas.microsoft.com/office/drawing/2014/main" xmlns="" id="{F3C59092-A14A-48D6-85EF-049DB0DD7C31}"/>
            </a:ext>
          </a:extLst>
        </xdr:cNvPr>
        <xdr:cNvSpPr/>
      </xdr:nvSpPr>
      <xdr:spPr>
        <a:xfrm>
          <a:off x="9192260" y="141409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a:extLst>
            <a:ext uri="{FF2B5EF4-FFF2-40B4-BE49-F238E27FC236}">
              <a16:creationId xmlns:a16="http://schemas.microsoft.com/office/drawing/2014/main" xmlns="" id="{7990981B-41A8-4792-A215-58E3A794FDA8}"/>
            </a:ext>
          </a:extLst>
        </xdr:cNvPr>
        <xdr:cNvSpPr/>
      </xdr:nvSpPr>
      <xdr:spPr>
        <a:xfrm>
          <a:off x="8445500" y="14157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a:extLst>
            <a:ext uri="{FF2B5EF4-FFF2-40B4-BE49-F238E27FC236}">
              <a16:creationId xmlns:a16="http://schemas.microsoft.com/office/drawing/2014/main" xmlns="" id="{1F5414A0-7818-4B36-AFDC-65485B33F20C}"/>
            </a:ext>
          </a:extLst>
        </xdr:cNvPr>
        <xdr:cNvSpPr/>
      </xdr:nvSpPr>
      <xdr:spPr>
        <a:xfrm>
          <a:off x="767080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90AA4454-146F-479E-9164-588815FF917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D31CBD51-CFE7-4A42-BF97-D1654285594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469365C1-18E6-4438-9A4C-4F8B559BD32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99E5AD0E-A31F-4F10-BE63-0118057C92F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xmlns="" id="{D74CFD11-C31E-46CF-BBCE-4336FAE45BB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93436</xdr:rowOff>
    </xdr:from>
    <xdr:to>
      <xdr:col>55</xdr:col>
      <xdr:colOff>50800</xdr:colOff>
      <xdr:row>84</xdr:row>
      <xdr:rowOff>23586</xdr:rowOff>
    </xdr:to>
    <xdr:sp macro="" textlink="">
      <xdr:nvSpPr>
        <xdr:cNvPr id="309" name="楕円 308">
          <a:extLst>
            <a:ext uri="{FF2B5EF4-FFF2-40B4-BE49-F238E27FC236}">
              <a16:creationId xmlns:a16="http://schemas.microsoft.com/office/drawing/2014/main" xmlns="" id="{25C051CF-A3FB-4833-BFA8-B98FD97EDD6A}"/>
            </a:ext>
          </a:extLst>
        </xdr:cNvPr>
        <xdr:cNvSpPr/>
      </xdr:nvSpPr>
      <xdr:spPr>
        <a:xfrm>
          <a:off x="9192260" y="140075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116313</xdr:rowOff>
    </xdr:from>
    <xdr:ext cx="469744" cy="259045"/>
    <xdr:sp macro="" textlink="">
      <xdr:nvSpPr>
        <xdr:cNvPr id="310" name="【福祉施設】&#10;一人当たり面積該当値テキスト">
          <a:extLst>
            <a:ext uri="{FF2B5EF4-FFF2-40B4-BE49-F238E27FC236}">
              <a16:creationId xmlns:a16="http://schemas.microsoft.com/office/drawing/2014/main" xmlns="" id="{098B07A0-CA31-4AA4-8930-9D312139305E}"/>
            </a:ext>
          </a:extLst>
        </xdr:cNvPr>
        <xdr:cNvSpPr txBox="1"/>
      </xdr:nvSpPr>
      <xdr:spPr>
        <a:xfrm>
          <a:off x="9258300" y="138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140788</xdr:rowOff>
    </xdr:from>
    <xdr:to>
      <xdr:col>50</xdr:col>
      <xdr:colOff>165100</xdr:colOff>
      <xdr:row>85</xdr:row>
      <xdr:rowOff>70938</xdr:rowOff>
    </xdr:to>
    <xdr:sp macro="" textlink="">
      <xdr:nvSpPr>
        <xdr:cNvPr id="311" name="楕円 310">
          <a:extLst>
            <a:ext uri="{FF2B5EF4-FFF2-40B4-BE49-F238E27FC236}">
              <a16:creationId xmlns:a16="http://schemas.microsoft.com/office/drawing/2014/main" xmlns="" id="{2FF6FB47-FD30-483F-8936-AF01C15CB9B3}"/>
            </a:ext>
          </a:extLst>
        </xdr:cNvPr>
        <xdr:cNvSpPr/>
      </xdr:nvSpPr>
      <xdr:spPr>
        <a:xfrm>
          <a:off x="8445500" y="14222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144236</xdr:rowOff>
    </xdr:from>
    <xdr:to>
      <xdr:col>55</xdr:col>
      <xdr:colOff>0</xdr:colOff>
      <xdr:row>85</xdr:row>
      <xdr:rowOff>20138</xdr:rowOff>
    </xdr:to>
    <xdr:cxnSp macro="">
      <xdr:nvCxnSpPr>
        <xdr:cNvPr id="312" name="直線コネクタ 311">
          <a:extLst>
            <a:ext uri="{FF2B5EF4-FFF2-40B4-BE49-F238E27FC236}">
              <a16:creationId xmlns:a16="http://schemas.microsoft.com/office/drawing/2014/main" xmlns="" id="{4FC5FCF5-762F-493B-8EC9-0114B7625F9C}"/>
            </a:ext>
          </a:extLst>
        </xdr:cNvPr>
        <xdr:cNvCxnSpPr/>
      </xdr:nvCxnSpPr>
      <xdr:spPr>
        <a:xfrm flipV="1">
          <a:off x="8496300" y="14058356"/>
          <a:ext cx="723900" cy="2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88537</xdr:rowOff>
    </xdr:from>
    <xdr:to>
      <xdr:col>46</xdr:col>
      <xdr:colOff>38100</xdr:colOff>
      <xdr:row>85</xdr:row>
      <xdr:rowOff>18687</xdr:rowOff>
    </xdr:to>
    <xdr:sp macro="" textlink="">
      <xdr:nvSpPr>
        <xdr:cNvPr id="313" name="楕円 312">
          <a:extLst>
            <a:ext uri="{FF2B5EF4-FFF2-40B4-BE49-F238E27FC236}">
              <a16:creationId xmlns:a16="http://schemas.microsoft.com/office/drawing/2014/main" xmlns="" id="{2CBD691D-B7CA-4FCF-B728-91EEB9B6F914}"/>
            </a:ext>
          </a:extLst>
        </xdr:cNvPr>
        <xdr:cNvSpPr/>
      </xdr:nvSpPr>
      <xdr:spPr>
        <a:xfrm>
          <a:off x="7670800" y="14170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139337</xdr:rowOff>
    </xdr:from>
    <xdr:to>
      <xdr:col>50</xdr:col>
      <xdr:colOff>114300</xdr:colOff>
      <xdr:row>85</xdr:row>
      <xdr:rowOff>20138</xdr:rowOff>
    </xdr:to>
    <xdr:cxnSp macro="">
      <xdr:nvCxnSpPr>
        <xdr:cNvPr id="314" name="直線コネクタ 313">
          <a:extLst>
            <a:ext uri="{FF2B5EF4-FFF2-40B4-BE49-F238E27FC236}">
              <a16:creationId xmlns:a16="http://schemas.microsoft.com/office/drawing/2014/main" xmlns="" id="{ADBC3A80-B5DF-466F-B643-642F22A00881}"/>
            </a:ext>
          </a:extLst>
        </xdr:cNvPr>
        <xdr:cNvCxnSpPr/>
      </xdr:nvCxnSpPr>
      <xdr:spPr>
        <a:xfrm>
          <a:off x="7713980" y="14221097"/>
          <a:ext cx="78232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a:extLst>
            <a:ext uri="{FF2B5EF4-FFF2-40B4-BE49-F238E27FC236}">
              <a16:creationId xmlns:a16="http://schemas.microsoft.com/office/drawing/2014/main" xmlns="" id="{25B3BB22-4551-4713-ACA5-81C7FDED2D58}"/>
            </a:ext>
          </a:extLst>
        </xdr:cNvPr>
        <xdr:cNvSpPr txBox="1"/>
      </xdr:nvSpPr>
      <xdr:spPr>
        <a:xfrm>
          <a:off x="8271587" y="1393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16" name="n_2aveValue【福祉施設】&#10;一人当たり面積">
          <a:extLst>
            <a:ext uri="{FF2B5EF4-FFF2-40B4-BE49-F238E27FC236}">
              <a16:creationId xmlns:a16="http://schemas.microsoft.com/office/drawing/2014/main" xmlns="" id="{CEEF7D69-E1A0-44AC-A86F-CCDC7768643F}"/>
            </a:ext>
          </a:extLst>
        </xdr:cNvPr>
        <xdr:cNvSpPr txBox="1"/>
      </xdr:nvSpPr>
      <xdr:spPr>
        <a:xfrm>
          <a:off x="7509587" y="1434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62065</xdr:rowOff>
    </xdr:from>
    <xdr:ext cx="469744" cy="259045"/>
    <xdr:sp macro="" textlink="">
      <xdr:nvSpPr>
        <xdr:cNvPr id="317" name="n_1mainValue【福祉施設】&#10;一人当たり面積">
          <a:extLst>
            <a:ext uri="{FF2B5EF4-FFF2-40B4-BE49-F238E27FC236}">
              <a16:creationId xmlns:a16="http://schemas.microsoft.com/office/drawing/2014/main" xmlns="" id="{EFDABF36-A9C0-4959-B3B3-4736A6BEE079}"/>
            </a:ext>
          </a:extLst>
        </xdr:cNvPr>
        <xdr:cNvSpPr txBox="1"/>
      </xdr:nvSpPr>
      <xdr:spPr>
        <a:xfrm>
          <a:off x="8271587" y="1431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35214</xdr:rowOff>
    </xdr:from>
    <xdr:ext cx="469744" cy="259045"/>
    <xdr:sp macro="" textlink="">
      <xdr:nvSpPr>
        <xdr:cNvPr id="318" name="n_2mainValue【福祉施設】&#10;一人当たり面積">
          <a:extLst>
            <a:ext uri="{FF2B5EF4-FFF2-40B4-BE49-F238E27FC236}">
              <a16:creationId xmlns:a16="http://schemas.microsoft.com/office/drawing/2014/main" xmlns="" id="{0FC309D3-8A73-4792-BFE7-131E050EFC18}"/>
            </a:ext>
          </a:extLst>
        </xdr:cNvPr>
        <xdr:cNvSpPr txBox="1"/>
      </xdr:nvSpPr>
      <xdr:spPr>
        <a:xfrm>
          <a:off x="7509587" y="1394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xmlns="" id="{1FE7689F-35D4-4904-A742-C87A6900D37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xmlns="" id="{7E73C516-9EB3-4B5A-93D6-A5CA9E461E0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xmlns="" id="{4D7EBC2C-556A-4A45-9E88-35B95502169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xmlns="" id="{CA29E7C9-9EA5-4974-A233-4D81B72909D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xmlns="" id="{0894B124-35D2-4218-9612-110582012FC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xmlns="" id="{31C7D677-4D88-44AE-B38A-AC873D0354E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xmlns="" id="{EC68D854-8A74-4538-81FE-9D5EF37B115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xmlns="" id="{9DFCC635-206B-45FA-81D8-77B67724BCF8}"/>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xmlns="" id="{2D3B892B-DCDD-44C6-BA85-7446FDB6D2F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xmlns="" id="{C5A175E6-E530-4D24-9D2C-509FCC99E7D6}"/>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a:extLst>
            <a:ext uri="{FF2B5EF4-FFF2-40B4-BE49-F238E27FC236}">
              <a16:creationId xmlns:a16="http://schemas.microsoft.com/office/drawing/2014/main" xmlns="" id="{6F4A8BDB-7885-46A9-B636-23FB9A8D3751}"/>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a:extLst>
            <a:ext uri="{FF2B5EF4-FFF2-40B4-BE49-F238E27FC236}">
              <a16:creationId xmlns:a16="http://schemas.microsoft.com/office/drawing/2014/main" xmlns="" id="{48FE1E61-94CA-4C4A-A1F0-5F0260F97F9B}"/>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a:extLst>
            <a:ext uri="{FF2B5EF4-FFF2-40B4-BE49-F238E27FC236}">
              <a16:creationId xmlns:a16="http://schemas.microsoft.com/office/drawing/2014/main" xmlns="" id="{1F2B9BAB-A6AC-4676-9C6E-9222A93540E2}"/>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a:extLst>
            <a:ext uri="{FF2B5EF4-FFF2-40B4-BE49-F238E27FC236}">
              <a16:creationId xmlns:a16="http://schemas.microsoft.com/office/drawing/2014/main" xmlns="" id="{76BE4866-EB27-48B7-BAE8-B592C3BB0AE5}"/>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a:extLst>
            <a:ext uri="{FF2B5EF4-FFF2-40B4-BE49-F238E27FC236}">
              <a16:creationId xmlns:a16="http://schemas.microsoft.com/office/drawing/2014/main" xmlns="" id="{F4DBE247-FA01-426B-95A8-68132C4FC924}"/>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a:extLst>
            <a:ext uri="{FF2B5EF4-FFF2-40B4-BE49-F238E27FC236}">
              <a16:creationId xmlns:a16="http://schemas.microsoft.com/office/drawing/2014/main" xmlns="" id="{35005506-1BA8-45BB-BC91-C14021534B1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a:extLst>
            <a:ext uri="{FF2B5EF4-FFF2-40B4-BE49-F238E27FC236}">
              <a16:creationId xmlns:a16="http://schemas.microsoft.com/office/drawing/2014/main" xmlns="" id="{F6EC0523-A33D-43CC-8B52-3487FB326A64}"/>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a:extLst>
            <a:ext uri="{FF2B5EF4-FFF2-40B4-BE49-F238E27FC236}">
              <a16:creationId xmlns:a16="http://schemas.microsoft.com/office/drawing/2014/main" xmlns="" id="{B59E6B1C-C75C-40FF-A5BE-E4E9B0A411A6}"/>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a:extLst>
            <a:ext uri="{FF2B5EF4-FFF2-40B4-BE49-F238E27FC236}">
              <a16:creationId xmlns:a16="http://schemas.microsoft.com/office/drawing/2014/main" xmlns="" id="{DA97F159-40C1-4BE3-95AF-1ACAC9F59E81}"/>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a:extLst>
            <a:ext uri="{FF2B5EF4-FFF2-40B4-BE49-F238E27FC236}">
              <a16:creationId xmlns:a16="http://schemas.microsoft.com/office/drawing/2014/main" xmlns="" id="{3A223EE4-C9CA-45C0-8B91-37F7296232C2}"/>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a:extLst>
            <a:ext uri="{FF2B5EF4-FFF2-40B4-BE49-F238E27FC236}">
              <a16:creationId xmlns:a16="http://schemas.microsoft.com/office/drawing/2014/main" xmlns="" id="{DFB08A38-EA7E-4494-85BC-65DE7283149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a:extLst>
            <a:ext uri="{FF2B5EF4-FFF2-40B4-BE49-F238E27FC236}">
              <a16:creationId xmlns:a16="http://schemas.microsoft.com/office/drawing/2014/main" xmlns="" id="{74B39BE1-ECC0-4C73-BD67-513017871B56}"/>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a:extLst>
            <a:ext uri="{FF2B5EF4-FFF2-40B4-BE49-F238E27FC236}">
              <a16:creationId xmlns:a16="http://schemas.microsoft.com/office/drawing/2014/main" xmlns="" id="{DF8CA135-7919-4AC3-9643-838113BEBB5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xmlns="" id="{BF272D7C-8F38-4535-91AF-4304FD9A0F8C}"/>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a:extLst>
            <a:ext uri="{FF2B5EF4-FFF2-40B4-BE49-F238E27FC236}">
              <a16:creationId xmlns:a16="http://schemas.microsoft.com/office/drawing/2014/main" xmlns="" id="{46E4BE7D-2ED8-4655-A528-56751AA3A103}"/>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a:extLst>
            <a:ext uri="{FF2B5EF4-FFF2-40B4-BE49-F238E27FC236}">
              <a16:creationId xmlns:a16="http://schemas.microsoft.com/office/drawing/2014/main" xmlns="" id="{3A02D3E8-FF77-46ED-B24E-3A27A11639A8}"/>
            </a:ext>
          </a:extLst>
        </xdr:cNvPr>
        <xdr:cNvCxnSpPr/>
      </xdr:nvCxnSpPr>
      <xdr:spPr>
        <a:xfrm flipV="1">
          <a:off x="4086225" y="168402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a:extLst>
            <a:ext uri="{FF2B5EF4-FFF2-40B4-BE49-F238E27FC236}">
              <a16:creationId xmlns:a16="http://schemas.microsoft.com/office/drawing/2014/main" xmlns="" id="{763793CF-EAD1-4F19-A37F-24FB2D422322}"/>
            </a:ext>
          </a:extLst>
        </xdr:cNvPr>
        <xdr:cNvSpPr txBox="1"/>
      </xdr:nvSpPr>
      <xdr:spPr>
        <a:xfrm>
          <a:off x="4124960" y="18280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a:extLst>
            <a:ext uri="{FF2B5EF4-FFF2-40B4-BE49-F238E27FC236}">
              <a16:creationId xmlns:a16="http://schemas.microsoft.com/office/drawing/2014/main" xmlns="" id="{EE3CA352-A2AD-4ECD-A0C9-94D198E4B9F0}"/>
            </a:ext>
          </a:extLst>
        </xdr:cNvPr>
        <xdr:cNvCxnSpPr/>
      </xdr:nvCxnSpPr>
      <xdr:spPr>
        <a:xfrm>
          <a:off x="4020820" y="18277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a:extLst>
            <a:ext uri="{FF2B5EF4-FFF2-40B4-BE49-F238E27FC236}">
              <a16:creationId xmlns:a16="http://schemas.microsoft.com/office/drawing/2014/main" xmlns="" id="{75FBEB0B-E13A-45DE-906D-C5A252503BC7}"/>
            </a:ext>
          </a:extLst>
        </xdr:cNvPr>
        <xdr:cNvSpPr txBox="1"/>
      </xdr:nvSpPr>
      <xdr:spPr>
        <a:xfrm>
          <a:off x="4124960" y="1661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a:extLst>
            <a:ext uri="{FF2B5EF4-FFF2-40B4-BE49-F238E27FC236}">
              <a16:creationId xmlns:a16="http://schemas.microsoft.com/office/drawing/2014/main" xmlns="" id="{3FF203D2-E153-4B1D-B0AB-0512FA2E6153}"/>
            </a:ext>
          </a:extLst>
        </xdr:cNvPr>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a:extLst>
            <a:ext uri="{FF2B5EF4-FFF2-40B4-BE49-F238E27FC236}">
              <a16:creationId xmlns:a16="http://schemas.microsoft.com/office/drawing/2014/main" xmlns="" id="{8D1FF3A1-7F01-4735-9134-EEE63D5FBA49}"/>
            </a:ext>
          </a:extLst>
        </xdr:cNvPr>
        <xdr:cNvSpPr txBox="1"/>
      </xdr:nvSpPr>
      <xdr:spPr>
        <a:xfrm>
          <a:off x="4124960" y="1743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a:extLst>
            <a:ext uri="{FF2B5EF4-FFF2-40B4-BE49-F238E27FC236}">
              <a16:creationId xmlns:a16="http://schemas.microsoft.com/office/drawing/2014/main" xmlns="" id="{E851085B-EE5E-4875-AB1B-0CE18A9840F4}"/>
            </a:ext>
          </a:extLst>
        </xdr:cNvPr>
        <xdr:cNvSpPr/>
      </xdr:nvSpPr>
      <xdr:spPr>
        <a:xfrm>
          <a:off x="403606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a:extLst>
            <a:ext uri="{FF2B5EF4-FFF2-40B4-BE49-F238E27FC236}">
              <a16:creationId xmlns:a16="http://schemas.microsoft.com/office/drawing/2014/main" xmlns="" id="{A7E97E1A-DC11-4578-B6E5-A7A16E4B1165}"/>
            </a:ext>
          </a:extLst>
        </xdr:cNvPr>
        <xdr:cNvSpPr/>
      </xdr:nvSpPr>
      <xdr:spPr>
        <a:xfrm>
          <a:off x="3312160" y="17463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a:extLst>
            <a:ext uri="{FF2B5EF4-FFF2-40B4-BE49-F238E27FC236}">
              <a16:creationId xmlns:a16="http://schemas.microsoft.com/office/drawing/2014/main" xmlns="" id="{2A6FB8D5-4FC3-49B8-9ADA-27C13D581A70}"/>
            </a:ext>
          </a:extLst>
        </xdr:cNvPr>
        <xdr:cNvSpPr/>
      </xdr:nvSpPr>
      <xdr:spPr>
        <a:xfrm>
          <a:off x="2514600" y="17398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0E1E78E3-82E4-4C03-8867-CA5F464A3788}"/>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xmlns="" id="{2BB106E6-B795-42E3-A356-45B6615E26E4}"/>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BE81233C-888D-4447-9C2C-DE46A23D6F5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xmlns="" id="{9BDF4CC3-DF16-4FCE-8B7A-9265CAB9A045}"/>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xmlns="" id="{A83E7279-9711-49E5-A68D-ABB644D4ADD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146231</xdr:rowOff>
    </xdr:from>
    <xdr:to>
      <xdr:col>24</xdr:col>
      <xdr:colOff>114300</xdr:colOff>
      <xdr:row>101</xdr:row>
      <xdr:rowOff>76381</xdr:rowOff>
    </xdr:to>
    <xdr:sp macro="" textlink="">
      <xdr:nvSpPr>
        <xdr:cNvPr id="358" name="楕円 357">
          <a:extLst>
            <a:ext uri="{FF2B5EF4-FFF2-40B4-BE49-F238E27FC236}">
              <a16:creationId xmlns:a16="http://schemas.microsoft.com/office/drawing/2014/main" xmlns="" id="{713EDD7D-212D-419F-9BB0-B49BEF531794}"/>
            </a:ext>
          </a:extLst>
        </xdr:cNvPr>
        <xdr:cNvSpPr/>
      </xdr:nvSpPr>
      <xdr:spPr>
        <a:xfrm>
          <a:off x="4036060" y="1691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61158</xdr:rowOff>
    </xdr:from>
    <xdr:ext cx="405111" cy="259045"/>
    <xdr:sp macro="" textlink="">
      <xdr:nvSpPr>
        <xdr:cNvPr id="359" name="【市民会館】&#10;有形固定資産減価償却率該当値テキスト">
          <a:extLst>
            <a:ext uri="{FF2B5EF4-FFF2-40B4-BE49-F238E27FC236}">
              <a16:creationId xmlns:a16="http://schemas.microsoft.com/office/drawing/2014/main" xmlns="" id="{F656269B-B80B-4B5D-A610-EDE68A2529A7}"/>
            </a:ext>
          </a:extLst>
        </xdr:cNvPr>
        <xdr:cNvSpPr txBox="1"/>
      </xdr:nvSpPr>
      <xdr:spPr>
        <a:xfrm>
          <a:off x="4124960" y="1682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7438</xdr:rowOff>
    </xdr:from>
    <xdr:to>
      <xdr:col>20</xdr:col>
      <xdr:colOff>38100</xdr:colOff>
      <xdr:row>101</xdr:row>
      <xdr:rowOff>109038</xdr:rowOff>
    </xdr:to>
    <xdr:sp macro="" textlink="">
      <xdr:nvSpPr>
        <xdr:cNvPr id="360" name="楕円 359">
          <a:extLst>
            <a:ext uri="{FF2B5EF4-FFF2-40B4-BE49-F238E27FC236}">
              <a16:creationId xmlns:a16="http://schemas.microsoft.com/office/drawing/2014/main" xmlns="" id="{289FF6FD-6298-43F3-B34C-A292CFC8D742}"/>
            </a:ext>
          </a:extLst>
        </xdr:cNvPr>
        <xdr:cNvSpPr/>
      </xdr:nvSpPr>
      <xdr:spPr>
        <a:xfrm>
          <a:off x="3312160" y="169390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25581</xdr:rowOff>
    </xdr:from>
    <xdr:to>
      <xdr:col>24</xdr:col>
      <xdr:colOff>63500</xdr:colOff>
      <xdr:row>101</xdr:row>
      <xdr:rowOff>58238</xdr:rowOff>
    </xdr:to>
    <xdr:cxnSp macro="">
      <xdr:nvCxnSpPr>
        <xdr:cNvPr id="361" name="直線コネクタ 360">
          <a:extLst>
            <a:ext uri="{FF2B5EF4-FFF2-40B4-BE49-F238E27FC236}">
              <a16:creationId xmlns:a16="http://schemas.microsoft.com/office/drawing/2014/main" xmlns="" id="{FF8521EE-8DB6-4D97-B187-0325D3992B15}"/>
            </a:ext>
          </a:extLst>
        </xdr:cNvPr>
        <xdr:cNvCxnSpPr/>
      </xdr:nvCxnSpPr>
      <xdr:spPr>
        <a:xfrm flipV="1">
          <a:off x="3355340" y="16957221"/>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40095</xdr:rowOff>
    </xdr:from>
    <xdr:to>
      <xdr:col>15</xdr:col>
      <xdr:colOff>101600</xdr:colOff>
      <xdr:row>101</xdr:row>
      <xdr:rowOff>141695</xdr:rowOff>
    </xdr:to>
    <xdr:sp macro="" textlink="">
      <xdr:nvSpPr>
        <xdr:cNvPr id="362" name="楕円 361">
          <a:extLst>
            <a:ext uri="{FF2B5EF4-FFF2-40B4-BE49-F238E27FC236}">
              <a16:creationId xmlns:a16="http://schemas.microsoft.com/office/drawing/2014/main" xmlns="" id="{4EC4DE8A-BE0C-43F2-9C82-D448F1FD42EB}"/>
            </a:ext>
          </a:extLst>
        </xdr:cNvPr>
        <xdr:cNvSpPr/>
      </xdr:nvSpPr>
      <xdr:spPr>
        <a:xfrm>
          <a:off x="2514600" y="169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58238</xdr:rowOff>
    </xdr:from>
    <xdr:to>
      <xdr:col>19</xdr:col>
      <xdr:colOff>177800</xdr:colOff>
      <xdr:row>101</xdr:row>
      <xdr:rowOff>90895</xdr:rowOff>
    </xdr:to>
    <xdr:cxnSp macro="">
      <xdr:nvCxnSpPr>
        <xdr:cNvPr id="363" name="直線コネクタ 362">
          <a:extLst>
            <a:ext uri="{FF2B5EF4-FFF2-40B4-BE49-F238E27FC236}">
              <a16:creationId xmlns:a16="http://schemas.microsoft.com/office/drawing/2014/main" xmlns="" id="{5841E7AA-E4D3-471D-951E-BBAFAD17AE51}"/>
            </a:ext>
          </a:extLst>
        </xdr:cNvPr>
        <xdr:cNvCxnSpPr/>
      </xdr:nvCxnSpPr>
      <xdr:spPr>
        <a:xfrm flipV="1">
          <a:off x="2565400" y="1698987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a:extLst>
            <a:ext uri="{FF2B5EF4-FFF2-40B4-BE49-F238E27FC236}">
              <a16:creationId xmlns:a16="http://schemas.microsoft.com/office/drawing/2014/main" xmlns="" id="{1CDC0677-DC42-466E-A0DD-BB8BF51237E8}"/>
            </a:ext>
          </a:extLst>
        </xdr:cNvPr>
        <xdr:cNvSpPr txBox="1"/>
      </xdr:nvSpPr>
      <xdr:spPr>
        <a:xfrm>
          <a:off x="3170564" y="1755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365" name="n_2aveValue【市民会館】&#10;有形固定資産減価償却率">
          <a:extLst>
            <a:ext uri="{FF2B5EF4-FFF2-40B4-BE49-F238E27FC236}">
              <a16:creationId xmlns:a16="http://schemas.microsoft.com/office/drawing/2014/main" xmlns="" id="{E0A33F19-E16C-4B47-BCB9-1E59A1C3C471}"/>
            </a:ext>
          </a:extLst>
        </xdr:cNvPr>
        <xdr:cNvSpPr txBox="1"/>
      </xdr:nvSpPr>
      <xdr:spPr>
        <a:xfrm>
          <a:off x="2385704" y="1748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125565</xdr:rowOff>
    </xdr:from>
    <xdr:ext cx="405111" cy="259045"/>
    <xdr:sp macro="" textlink="">
      <xdr:nvSpPr>
        <xdr:cNvPr id="366" name="n_1mainValue【市民会館】&#10;有形固定資産減価償却率">
          <a:extLst>
            <a:ext uri="{FF2B5EF4-FFF2-40B4-BE49-F238E27FC236}">
              <a16:creationId xmlns:a16="http://schemas.microsoft.com/office/drawing/2014/main" xmlns="" id="{AE4FB1BF-BB9E-40D5-BCBF-CEED8EE1E171}"/>
            </a:ext>
          </a:extLst>
        </xdr:cNvPr>
        <xdr:cNvSpPr txBox="1"/>
      </xdr:nvSpPr>
      <xdr:spPr>
        <a:xfrm>
          <a:off x="3170564" y="167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158222</xdr:rowOff>
    </xdr:from>
    <xdr:ext cx="405111" cy="259045"/>
    <xdr:sp macro="" textlink="">
      <xdr:nvSpPr>
        <xdr:cNvPr id="367" name="n_2mainValue【市民会館】&#10;有形固定資産減価償却率">
          <a:extLst>
            <a:ext uri="{FF2B5EF4-FFF2-40B4-BE49-F238E27FC236}">
              <a16:creationId xmlns:a16="http://schemas.microsoft.com/office/drawing/2014/main" xmlns="" id="{32DF4D30-DC93-4BE0-A016-297468B99302}"/>
            </a:ext>
          </a:extLst>
        </xdr:cNvPr>
        <xdr:cNvSpPr txBox="1"/>
      </xdr:nvSpPr>
      <xdr:spPr>
        <a:xfrm>
          <a:off x="2385704" y="1675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xmlns="" id="{451B1779-F0F8-46C6-825E-24FA3DEBDC4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xmlns="" id="{F94C20F2-719E-43ED-A890-3B772191171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xmlns="" id="{8365789C-2F2C-4B92-AA4B-1F2E1C3EF74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xmlns="" id="{9C3F4849-6417-4C28-872F-961E69D6AC5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xmlns="" id="{AC8DDDE9-2699-4451-AADB-C24CCEBAAC7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xmlns="" id="{83063EF9-3D54-441D-8ABA-17C4975BA26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xmlns="" id="{CB11D66A-5957-4ED2-A9B4-A78F8E58790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xmlns="" id="{65EB355A-9D63-46B1-AA7D-B9B618AB75CB}"/>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a:extLst>
            <a:ext uri="{FF2B5EF4-FFF2-40B4-BE49-F238E27FC236}">
              <a16:creationId xmlns:a16="http://schemas.microsoft.com/office/drawing/2014/main" xmlns="" id="{9F59BE16-B5DD-4995-921F-0F9229B76CB2}"/>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a:extLst>
            <a:ext uri="{FF2B5EF4-FFF2-40B4-BE49-F238E27FC236}">
              <a16:creationId xmlns:a16="http://schemas.microsoft.com/office/drawing/2014/main" xmlns="" id="{30F6E938-9104-4B18-A183-9A313DE24F22}"/>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a:extLst>
            <a:ext uri="{FF2B5EF4-FFF2-40B4-BE49-F238E27FC236}">
              <a16:creationId xmlns:a16="http://schemas.microsoft.com/office/drawing/2014/main" xmlns="" id="{0377BABD-820C-405C-BD08-D825D31A0194}"/>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a:extLst>
            <a:ext uri="{FF2B5EF4-FFF2-40B4-BE49-F238E27FC236}">
              <a16:creationId xmlns:a16="http://schemas.microsoft.com/office/drawing/2014/main" xmlns="" id="{DDC724B2-E3A4-4871-9758-EA7FC2142900}"/>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a:extLst>
            <a:ext uri="{FF2B5EF4-FFF2-40B4-BE49-F238E27FC236}">
              <a16:creationId xmlns:a16="http://schemas.microsoft.com/office/drawing/2014/main" xmlns="" id="{1DD01CB4-B1CF-40A8-89C8-06890EE60017}"/>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a:extLst>
            <a:ext uri="{FF2B5EF4-FFF2-40B4-BE49-F238E27FC236}">
              <a16:creationId xmlns:a16="http://schemas.microsoft.com/office/drawing/2014/main" xmlns="" id="{542262ED-5F4C-4912-A3D4-DB8BDAEA366B}"/>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a:extLst>
            <a:ext uri="{FF2B5EF4-FFF2-40B4-BE49-F238E27FC236}">
              <a16:creationId xmlns:a16="http://schemas.microsoft.com/office/drawing/2014/main" xmlns="" id="{5B68AD46-3B3E-4DFD-BF41-005328BAE0F4}"/>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a:extLst>
            <a:ext uri="{FF2B5EF4-FFF2-40B4-BE49-F238E27FC236}">
              <a16:creationId xmlns:a16="http://schemas.microsoft.com/office/drawing/2014/main" xmlns="" id="{382621DE-561D-4335-B8CB-1F58742569F3}"/>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a:extLst>
            <a:ext uri="{FF2B5EF4-FFF2-40B4-BE49-F238E27FC236}">
              <a16:creationId xmlns:a16="http://schemas.microsoft.com/office/drawing/2014/main" xmlns="" id="{6F6A479C-70CE-43E6-A8E9-21B334E78BE5}"/>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a:extLst>
            <a:ext uri="{FF2B5EF4-FFF2-40B4-BE49-F238E27FC236}">
              <a16:creationId xmlns:a16="http://schemas.microsoft.com/office/drawing/2014/main" xmlns="" id="{08F3ACBB-7274-45F7-808F-E1826E110DED}"/>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xmlns="" id="{4D2B59B6-F8DA-49D4-BC2A-2CF67FFF77A6}"/>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xmlns="" id="{029A9B00-39E3-4D9F-9F4D-D2006DAEC20A}"/>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a:extLst>
            <a:ext uri="{FF2B5EF4-FFF2-40B4-BE49-F238E27FC236}">
              <a16:creationId xmlns:a16="http://schemas.microsoft.com/office/drawing/2014/main" xmlns="" id="{8610E464-B598-4870-8D59-0A1748884A8A}"/>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a:extLst>
            <a:ext uri="{FF2B5EF4-FFF2-40B4-BE49-F238E27FC236}">
              <a16:creationId xmlns:a16="http://schemas.microsoft.com/office/drawing/2014/main" xmlns="" id="{DD4864C1-2776-497E-A079-D058B9D471CA}"/>
            </a:ext>
          </a:extLst>
        </xdr:cNvPr>
        <xdr:cNvCxnSpPr/>
      </xdr:nvCxnSpPr>
      <xdr:spPr>
        <a:xfrm flipV="1">
          <a:off x="9219565" y="16747997"/>
          <a:ext cx="0" cy="1267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a:extLst>
            <a:ext uri="{FF2B5EF4-FFF2-40B4-BE49-F238E27FC236}">
              <a16:creationId xmlns:a16="http://schemas.microsoft.com/office/drawing/2014/main" xmlns="" id="{D6345087-3B3F-4E42-B69A-DAAC93956311}"/>
            </a:ext>
          </a:extLst>
        </xdr:cNvPr>
        <xdr:cNvSpPr txBox="1"/>
      </xdr:nvSpPr>
      <xdr:spPr>
        <a:xfrm>
          <a:off x="9258300" y="1801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a:extLst>
            <a:ext uri="{FF2B5EF4-FFF2-40B4-BE49-F238E27FC236}">
              <a16:creationId xmlns:a16="http://schemas.microsoft.com/office/drawing/2014/main" xmlns="" id="{99D54333-64BA-41D0-99FB-95BC199F32B4}"/>
            </a:ext>
          </a:extLst>
        </xdr:cNvPr>
        <xdr:cNvCxnSpPr/>
      </xdr:nvCxnSpPr>
      <xdr:spPr>
        <a:xfrm>
          <a:off x="9154160" y="18015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a:extLst>
            <a:ext uri="{FF2B5EF4-FFF2-40B4-BE49-F238E27FC236}">
              <a16:creationId xmlns:a16="http://schemas.microsoft.com/office/drawing/2014/main" xmlns="" id="{781B10F2-6846-49BD-8D82-5D43CE17EDEF}"/>
            </a:ext>
          </a:extLst>
        </xdr:cNvPr>
        <xdr:cNvSpPr txBox="1"/>
      </xdr:nvSpPr>
      <xdr:spPr>
        <a:xfrm>
          <a:off x="9258300" y="1652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a:extLst>
            <a:ext uri="{FF2B5EF4-FFF2-40B4-BE49-F238E27FC236}">
              <a16:creationId xmlns:a16="http://schemas.microsoft.com/office/drawing/2014/main" xmlns="" id="{C4D39EAE-C1D8-4D1E-814B-C8C92CA2896A}"/>
            </a:ext>
          </a:extLst>
        </xdr:cNvPr>
        <xdr:cNvCxnSpPr/>
      </xdr:nvCxnSpPr>
      <xdr:spPr>
        <a:xfrm>
          <a:off x="9154160" y="16747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94" name="【市民会館】&#10;一人当たり面積平均値テキスト">
          <a:extLst>
            <a:ext uri="{FF2B5EF4-FFF2-40B4-BE49-F238E27FC236}">
              <a16:creationId xmlns:a16="http://schemas.microsoft.com/office/drawing/2014/main" xmlns="" id="{8FB288AB-49FE-4486-8921-297DCA9A6011}"/>
            </a:ext>
          </a:extLst>
        </xdr:cNvPr>
        <xdr:cNvSpPr txBox="1"/>
      </xdr:nvSpPr>
      <xdr:spPr>
        <a:xfrm>
          <a:off x="9258300" y="1746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a:extLst>
            <a:ext uri="{FF2B5EF4-FFF2-40B4-BE49-F238E27FC236}">
              <a16:creationId xmlns:a16="http://schemas.microsoft.com/office/drawing/2014/main" xmlns="" id="{37AD0D52-EB61-433E-B4EC-9D0CDCD668DF}"/>
            </a:ext>
          </a:extLst>
        </xdr:cNvPr>
        <xdr:cNvSpPr/>
      </xdr:nvSpPr>
      <xdr:spPr>
        <a:xfrm>
          <a:off x="9192260" y="176070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a:extLst>
            <a:ext uri="{FF2B5EF4-FFF2-40B4-BE49-F238E27FC236}">
              <a16:creationId xmlns:a16="http://schemas.microsoft.com/office/drawing/2014/main" xmlns="" id="{0F2D814D-F1F1-4E2A-9170-4BB3E7391CE0}"/>
            </a:ext>
          </a:extLst>
        </xdr:cNvPr>
        <xdr:cNvSpPr/>
      </xdr:nvSpPr>
      <xdr:spPr>
        <a:xfrm>
          <a:off x="8445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a:extLst>
            <a:ext uri="{FF2B5EF4-FFF2-40B4-BE49-F238E27FC236}">
              <a16:creationId xmlns:a16="http://schemas.microsoft.com/office/drawing/2014/main" xmlns="" id="{6FDF1646-8439-4CD9-9EB9-BA8DA456CFFA}"/>
            </a:ext>
          </a:extLst>
        </xdr:cNvPr>
        <xdr:cNvSpPr/>
      </xdr:nvSpPr>
      <xdr:spPr>
        <a:xfrm>
          <a:off x="7670800" y="1764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C25EA87C-57C7-47F4-B592-8A806079A41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BA873339-90BB-4A4D-9E9F-8FEB1A1D05D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8636FC3D-8B31-444E-9732-C2CACAB4BE5B}"/>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xmlns="" id="{6F0A84FC-ECAC-4174-A3CC-8FBCC6AF366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xmlns="" id="{DBA44CF1-81C1-400F-895A-6DC5731DF9E9}"/>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43687</xdr:rowOff>
    </xdr:from>
    <xdr:to>
      <xdr:col>55</xdr:col>
      <xdr:colOff>50800</xdr:colOff>
      <xdr:row>106</xdr:row>
      <xdr:rowOff>145287</xdr:rowOff>
    </xdr:to>
    <xdr:sp macro="" textlink="">
      <xdr:nvSpPr>
        <xdr:cNvPr id="403" name="楕円 402">
          <a:extLst>
            <a:ext uri="{FF2B5EF4-FFF2-40B4-BE49-F238E27FC236}">
              <a16:creationId xmlns:a16="http://schemas.microsoft.com/office/drawing/2014/main" xmlns="" id="{4D5F23A5-823F-4E61-A947-5B0902D2761B}"/>
            </a:ext>
          </a:extLst>
        </xdr:cNvPr>
        <xdr:cNvSpPr/>
      </xdr:nvSpPr>
      <xdr:spPr>
        <a:xfrm>
          <a:off x="9192260" y="17813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22114</xdr:rowOff>
    </xdr:from>
    <xdr:ext cx="469744" cy="259045"/>
    <xdr:sp macro="" textlink="">
      <xdr:nvSpPr>
        <xdr:cNvPr id="404" name="【市民会館】&#10;一人当たり面積該当値テキスト">
          <a:extLst>
            <a:ext uri="{FF2B5EF4-FFF2-40B4-BE49-F238E27FC236}">
              <a16:creationId xmlns:a16="http://schemas.microsoft.com/office/drawing/2014/main" xmlns="" id="{0213172A-BBE3-4B70-AFF7-0B5380463F87}"/>
            </a:ext>
          </a:extLst>
        </xdr:cNvPr>
        <xdr:cNvSpPr txBox="1"/>
      </xdr:nvSpPr>
      <xdr:spPr>
        <a:xfrm>
          <a:off x="9258300" y="17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05" name="楕円 404">
          <a:extLst>
            <a:ext uri="{FF2B5EF4-FFF2-40B4-BE49-F238E27FC236}">
              <a16:creationId xmlns:a16="http://schemas.microsoft.com/office/drawing/2014/main" xmlns="" id="{AB59967C-F73E-4EEF-982E-1D127D02E104}"/>
            </a:ext>
          </a:extLst>
        </xdr:cNvPr>
        <xdr:cNvSpPr/>
      </xdr:nvSpPr>
      <xdr:spPr>
        <a:xfrm>
          <a:off x="844550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94487</xdr:rowOff>
    </xdr:from>
    <xdr:to>
      <xdr:col>55</xdr:col>
      <xdr:colOff>0</xdr:colOff>
      <xdr:row>106</xdr:row>
      <xdr:rowOff>99061</xdr:rowOff>
    </xdr:to>
    <xdr:cxnSp macro="">
      <xdr:nvCxnSpPr>
        <xdr:cNvPr id="406" name="直線コネクタ 405">
          <a:extLst>
            <a:ext uri="{FF2B5EF4-FFF2-40B4-BE49-F238E27FC236}">
              <a16:creationId xmlns:a16="http://schemas.microsoft.com/office/drawing/2014/main" xmlns="" id="{E5D2C72A-1930-4227-B3F3-995F20104BB2}"/>
            </a:ext>
          </a:extLst>
        </xdr:cNvPr>
        <xdr:cNvCxnSpPr/>
      </xdr:nvCxnSpPr>
      <xdr:spPr>
        <a:xfrm flipV="1">
          <a:off x="8496300" y="17864327"/>
          <a:ext cx="7239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52832</xdr:rowOff>
    </xdr:from>
    <xdr:to>
      <xdr:col>46</xdr:col>
      <xdr:colOff>38100</xdr:colOff>
      <xdr:row>106</xdr:row>
      <xdr:rowOff>154432</xdr:rowOff>
    </xdr:to>
    <xdr:sp macro="" textlink="">
      <xdr:nvSpPr>
        <xdr:cNvPr id="407" name="楕円 406">
          <a:extLst>
            <a:ext uri="{FF2B5EF4-FFF2-40B4-BE49-F238E27FC236}">
              <a16:creationId xmlns:a16="http://schemas.microsoft.com/office/drawing/2014/main" xmlns="" id="{FE5A24E0-98A9-4A38-9972-6BB9FFF71602}"/>
            </a:ext>
          </a:extLst>
        </xdr:cNvPr>
        <xdr:cNvSpPr/>
      </xdr:nvSpPr>
      <xdr:spPr>
        <a:xfrm>
          <a:off x="7670800" y="17822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103632</xdr:rowOff>
    </xdr:to>
    <xdr:cxnSp macro="">
      <xdr:nvCxnSpPr>
        <xdr:cNvPr id="408" name="直線コネクタ 407">
          <a:extLst>
            <a:ext uri="{FF2B5EF4-FFF2-40B4-BE49-F238E27FC236}">
              <a16:creationId xmlns:a16="http://schemas.microsoft.com/office/drawing/2014/main" xmlns="" id="{059D4414-03D1-4CE6-9E15-62F8D4A4A19C}"/>
            </a:ext>
          </a:extLst>
        </xdr:cNvPr>
        <xdr:cNvCxnSpPr/>
      </xdr:nvCxnSpPr>
      <xdr:spPr>
        <a:xfrm flipV="1">
          <a:off x="7713980" y="17868901"/>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409" name="n_1aveValue【市民会館】&#10;一人当たり面積">
          <a:extLst>
            <a:ext uri="{FF2B5EF4-FFF2-40B4-BE49-F238E27FC236}">
              <a16:creationId xmlns:a16="http://schemas.microsoft.com/office/drawing/2014/main" xmlns="" id="{E01B0335-6DCE-46D4-AE6C-7651D9A23021}"/>
            </a:ext>
          </a:extLst>
        </xdr:cNvPr>
        <xdr:cNvSpPr txBox="1"/>
      </xdr:nvSpPr>
      <xdr:spPr>
        <a:xfrm>
          <a:off x="8271587" y="1738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10" name="n_2aveValue【市民会館】&#10;一人当たり面積">
          <a:extLst>
            <a:ext uri="{FF2B5EF4-FFF2-40B4-BE49-F238E27FC236}">
              <a16:creationId xmlns:a16="http://schemas.microsoft.com/office/drawing/2014/main" xmlns="" id="{172FAE0D-7F06-4EC0-AF08-3FF783EE2A9A}"/>
            </a:ext>
          </a:extLst>
        </xdr:cNvPr>
        <xdr:cNvSpPr txBox="1"/>
      </xdr:nvSpPr>
      <xdr:spPr>
        <a:xfrm>
          <a:off x="7509587" y="174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11" name="n_1mainValue【市民会館】&#10;一人当たり面積">
          <a:extLst>
            <a:ext uri="{FF2B5EF4-FFF2-40B4-BE49-F238E27FC236}">
              <a16:creationId xmlns:a16="http://schemas.microsoft.com/office/drawing/2014/main" xmlns="" id="{BE3E6B3E-7ADA-4BA3-A1DE-E050F36CF45E}"/>
            </a:ext>
          </a:extLst>
        </xdr:cNvPr>
        <xdr:cNvSpPr txBox="1"/>
      </xdr:nvSpPr>
      <xdr:spPr>
        <a:xfrm>
          <a:off x="827158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145559</xdr:rowOff>
    </xdr:from>
    <xdr:ext cx="469744" cy="259045"/>
    <xdr:sp macro="" textlink="">
      <xdr:nvSpPr>
        <xdr:cNvPr id="412" name="n_2mainValue【市民会館】&#10;一人当たり面積">
          <a:extLst>
            <a:ext uri="{FF2B5EF4-FFF2-40B4-BE49-F238E27FC236}">
              <a16:creationId xmlns:a16="http://schemas.microsoft.com/office/drawing/2014/main" xmlns="" id="{D226F6A9-B7DF-4E79-A716-7CCFB1682E52}"/>
            </a:ext>
          </a:extLst>
        </xdr:cNvPr>
        <xdr:cNvSpPr txBox="1"/>
      </xdr:nvSpPr>
      <xdr:spPr>
        <a:xfrm>
          <a:off x="7509587" y="1791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a16="http://schemas.microsoft.com/office/drawing/2014/main" xmlns="" id="{0F5357DD-A27E-47A0-B324-5EA405D65ED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a:extLst>
            <a:ext uri="{FF2B5EF4-FFF2-40B4-BE49-F238E27FC236}">
              <a16:creationId xmlns:a16="http://schemas.microsoft.com/office/drawing/2014/main" xmlns="" id="{0FA6468B-B1D7-4C9B-AAB0-5F959E189B6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a:extLst>
            <a:ext uri="{FF2B5EF4-FFF2-40B4-BE49-F238E27FC236}">
              <a16:creationId xmlns:a16="http://schemas.microsoft.com/office/drawing/2014/main" xmlns="" id="{A8F35B40-BBF4-4BB9-898C-7D7566B63AE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a:extLst>
            <a:ext uri="{FF2B5EF4-FFF2-40B4-BE49-F238E27FC236}">
              <a16:creationId xmlns:a16="http://schemas.microsoft.com/office/drawing/2014/main" xmlns="" id="{DC2FEFA0-B824-4643-B914-56D5EDF869E3}"/>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a:extLst>
            <a:ext uri="{FF2B5EF4-FFF2-40B4-BE49-F238E27FC236}">
              <a16:creationId xmlns:a16="http://schemas.microsoft.com/office/drawing/2014/main" xmlns="" id="{EF01F9B5-CBFE-41C6-B57B-0B67002D68A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a:extLst>
            <a:ext uri="{FF2B5EF4-FFF2-40B4-BE49-F238E27FC236}">
              <a16:creationId xmlns:a16="http://schemas.microsoft.com/office/drawing/2014/main" xmlns="" id="{5CEABD46-B47D-44E7-8467-07B5B4D40CB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a:extLst>
            <a:ext uri="{FF2B5EF4-FFF2-40B4-BE49-F238E27FC236}">
              <a16:creationId xmlns:a16="http://schemas.microsoft.com/office/drawing/2014/main" xmlns="" id="{2D4D5DA6-EE43-4BD5-A8DD-FF14508E7E9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a:extLst>
            <a:ext uri="{FF2B5EF4-FFF2-40B4-BE49-F238E27FC236}">
              <a16:creationId xmlns:a16="http://schemas.microsoft.com/office/drawing/2014/main" xmlns="" id="{42D8313A-809F-499B-8A8B-9CAEACF087D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a:extLst>
            <a:ext uri="{FF2B5EF4-FFF2-40B4-BE49-F238E27FC236}">
              <a16:creationId xmlns:a16="http://schemas.microsoft.com/office/drawing/2014/main" xmlns="" id="{C8557EEE-FC8F-4FBC-890F-DB132730D5B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a:extLst>
            <a:ext uri="{FF2B5EF4-FFF2-40B4-BE49-F238E27FC236}">
              <a16:creationId xmlns:a16="http://schemas.microsoft.com/office/drawing/2014/main" xmlns="" id="{078CB073-CF16-4AF1-B1C8-E6C5AECA0D97}"/>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a:extLst>
            <a:ext uri="{FF2B5EF4-FFF2-40B4-BE49-F238E27FC236}">
              <a16:creationId xmlns:a16="http://schemas.microsoft.com/office/drawing/2014/main" xmlns="" id="{55DAA8D2-FD74-40F1-973B-8607FDD68435}"/>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a:extLst>
            <a:ext uri="{FF2B5EF4-FFF2-40B4-BE49-F238E27FC236}">
              <a16:creationId xmlns:a16="http://schemas.microsoft.com/office/drawing/2014/main" xmlns="" id="{7875D737-F7CF-4D7D-B78B-DC3F9A5AEB99}"/>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a:extLst>
            <a:ext uri="{FF2B5EF4-FFF2-40B4-BE49-F238E27FC236}">
              <a16:creationId xmlns:a16="http://schemas.microsoft.com/office/drawing/2014/main" xmlns="" id="{AFFEFEA8-E012-4143-8CFF-3D14FDA70B1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a:extLst>
            <a:ext uri="{FF2B5EF4-FFF2-40B4-BE49-F238E27FC236}">
              <a16:creationId xmlns:a16="http://schemas.microsoft.com/office/drawing/2014/main" xmlns="" id="{DE1D258D-8B84-46E1-ADF5-78FE133DD115}"/>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a:extLst>
            <a:ext uri="{FF2B5EF4-FFF2-40B4-BE49-F238E27FC236}">
              <a16:creationId xmlns:a16="http://schemas.microsoft.com/office/drawing/2014/main" xmlns="" id="{4CBC9C0B-F4EC-454E-8470-1318102B83B6}"/>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a:extLst>
            <a:ext uri="{FF2B5EF4-FFF2-40B4-BE49-F238E27FC236}">
              <a16:creationId xmlns:a16="http://schemas.microsoft.com/office/drawing/2014/main" xmlns="" id="{81F1099E-949F-414B-95BE-645B5422674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a:extLst>
            <a:ext uri="{FF2B5EF4-FFF2-40B4-BE49-F238E27FC236}">
              <a16:creationId xmlns:a16="http://schemas.microsoft.com/office/drawing/2014/main" xmlns="" id="{B25E8275-B8FB-4ADF-9A54-D836FA791405}"/>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a:extLst>
            <a:ext uri="{FF2B5EF4-FFF2-40B4-BE49-F238E27FC236}">
              <a16:creationId xmlns:a16="http://schemas.microsoft.com/office/drawing/2014/main" xmlns="" id="{7EFB9E93-C9A7-4885-A247-94399F5174D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a:extLst>
            <a:ext uri="{FF2B5EF4-FFF2-40B4-BE49-F238E27FC236}">
              <a16:creationId xmlns:a16="http://schemas.microsoft.com/office/drawing/2014/main" xmlns="" id="{92E338FF-4AE4-4ED2-B867-DD072564975C}"/>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a:extLst>
            <a:ext uri="{FF2B5EF4-FFF2-40B4-BE49-F238E27FC236}">
              <a16:creationId xmlns:a16="http://schemas.microsoft.com/office/drawing/2014/main" xmlns="" id="{C50DF3F5-3C6A-4F36-985F-F2D363DF05F2}"/>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a:extLst>
            <a:ext uri="{FF2B5EF4-FFF2-40B4-BE49-F238E27FC236}">
              <a16:creationId xmlns:a16="http://schemas.microsoft.com/office/drawing/2014/main" xmlns="" id="{0E572EA6-7D47-4C5E-9E99-39A06526627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a:extLst>
            <a:ext uri="{FF2B5EF4-FFF2-40B4-BE49-F238E27FC236}">
              <a16:creationId xmlns:a16="http://schemas.microsoft.com/office/drawing/2014/main" xmlns="" id="{2614FDF3-B837-423D-BFA9-6C55C01CA42A}"/>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a:extLst>
            <a:ext uri="{FF2B5EF4-FFF2-40B4-BE49-F238E27FC236}">
              <a16:creationId xmlns:a16="http://schemas.microsoft.com/office/drawing/2014/main" xmlns="" id="{7729B5C0-5189-443E-A1F5-E56AEF85A98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xmlns="" id="{2745489A-7349-45BF-AD66-72BD320C47AA}"/>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a:extLst>
            <a:ext uri="{FF2B5EF4-FFF2-40B4-BE49-F238E27FC236}">
              <a16:creationId xmlns:a16="http://schemas.microsoft.com/office/drawing/2014/main" xmlns="" id="{578AFC0F-6A98-4C3D-8E11-5232FF011AA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38" name="直線コネクタ 437">
          <a:extLst>
            <a:ext uri="{FF2B5EF4-FFF2-40B4-BE49-F238E27FC236}">
              <a16:creationId xmlns:a16="http://schemas.microsoft.com/office/drawing/2014/main" xmlns="" id="{2A207BC6-A42D-4589-92CE-775081893BBE}"/>
            </a:ext>
          </a:extLst>
        </xdr:cNvPr>
        <xdr:cNvCxnSpPr/>
      </xdr:nvCxnSpPr>
      <xdr:spPr>
        <a:xfrm flipV="1">
          <a:off x="14375764" y="5564233"/>
          <a:ext cx="0" cy="1336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39" name="【一般廃棄物処理施設】&#10;有形固定資産減価償却率最小値テキスト">
          <a:extLst>
            <a:ext uri="{FF2B5EF4-FFF2-40B4-BE49-F238E27FC236}">
              <a16:creationId xmlns:a16="http://schemas.microsoft.com/office/drawing/2014/main" xmlns="" id="{2B940BCC-F7F7-4035-8E39-D7A263E82283}"/>
            </a:ext>
          </a:extLst>
        </xdr:cNvPr>
        <xdr:cNvSpPr txBox="1"/>
      </xdr:nvSpPr>
      <xdr:spPr>
        <a:xfrm>
          <a:off x="14414500" y="69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40" name="直線コネクタ 439">
          <a:extLst>
            <a:ext uri="{FF2B5EF4-FFF2-40B4-BE49-F238E27FC236}">
              <a16:creationId xmlns:a16="http://schemas.microsoft.com/office/drawing/2014/main" xmlns="" id="{BC6995D1-59CC-409B-A984-EB7D85F2F00C}"/>
            </a:ext>
          </a:extLst>
        </xdr:cNvPr>
        <xdr:cNvCxnSpPr/>
      </xdr:nvCxnSpPr>
      <xdr:spPr>
        <a:xfrm>
          <a:off x="14287500" y="6900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41" name="【一般廃棄物処理施設】&#10;有形固定資産減価償却率最大値テキスト">
          <a:extLst>
            <a:ext uri="{FF2B5EF4-FFF2-40B4-BE49-F238E27FC236}">
              <a16:creationId xmlns:a16="http://schemas.microsoft.com/office/drawing/2014/main" xmlns="" id="{39582EBA-E770-4E2C-9E3D-76D11AD6F4C0}"/>
            </a:ext>
          </a:extLst>
        </xdr:cNvPr>
        <xdr:cNvSpPr txBox="1"/>
      </xdr:nvSpPr>
      <xdr:spPr>
        <a:xfrm>
          <a:off x="14414500" y="5347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42" name="直線コネクタ 441">
          <a:extLst>
            <a:ext uri="{FF2B5EF4-FFF2-40B4-BE49-F238E27FC236}">
              <a16:creationId xmlns:a16="http://schemas.microsoft.com/office/drawing/2014/main" xmlns="" id="{A95294AF-0B89-4AA3-ADB1-2F4761BD2FC2}"/>
            </a:ext>
          </a:extLst>
        </xdr:cNvPr>
        <xdr:cNvCxnSpPr/>
      </xdr:nvCxnSpPr>
      <xdr:spPr>
        <a:xfrm>
          <a:off x="14287500" y="5564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43" name="【一般廃棄物処理施設】&#10;有形固定資産減価償却率平均値テキスト">
          <a:extLst>
            <a:ext uri="{FF2B5EF4-FFF2-40B4-BE49-F238E27FC236}">
              <a16:creationId xmlns:a16="http://schemas.microsoft.com/office/drawing/2014/main" xmlns="" id="{5824B0F0-5861-4A01-8B23-4C1F42C594F0}"/>
            </a:ext>
          </a:extLst>
        </xdr:cNvPr>
        <xdr:cNvSpPr txBox="1"/>
      </xdr:nvSpPr>
      <xdr:spPr>
        <a:xfrm>
          <a:off x="1441450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a:extLst>
            <a:ext uri="{FF2B5EF4-FFF2-40B4-BE49-F238E27FC236}">
              <a16:creationId xmlns:a16="http://schemas.microsoft.com/office/drawing/2014/main" xmlns="" id="{84B4DDCF-6993-478D-A750-60CF89C9A0EE}"/>
            </a:ext>
          </a:extLst>
        </xdr:cNvPr>
        <xdr:cNvSpPr/>
      </xdr:nvSpPr>
      <xdr:spPr>
        <a:xfrm>
          <a:off x="14325600" y="620358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45" name="フローチャート: 判断 444">
          <a:extLst>
            <a:ext uri="{FF2B5EF4-FFF2-40B4-BE49-F238E27FC236}">
              <a16:creationId xmlns:a16="http://schemas.microsoft.com/office/drawing/2014/main" xmlns="" id="{AEB167BE-D593-45C8-8720-EA267A5FC554}"/>
            </a:ext>
          </a:extLst>
        </xdr:cNvPr>
        <xdr:cNvSpPr/>
      </xdr:nvSpPr>
      <xdr:spPr>
        <a:xfrm>
          <a:off x="13578840" y="623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6" name="フローチャート: 判断 445">
          <a:extLst>
            <a:ext uri="{FF2B5EF4-FFF2-40B4-BE49-F238E27FC236}">
              <a16:creationId xmlns:a16="http://schemas.microsoft.com/office/drawing/2014/main" xmlns="" id="{59414989-662B-4213-A6A8-C9B6AC029AAB}"/>
            </a:ext>
          </a:extLst>
        </xdr:cNvPr>
        <xdr:cNvSpPr/>
      </xdr:nvSpPr>
      <xdr:spPr>
        <a:xfrm>
          <a:off x="12804140" y="6195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EAA79DF4-590B-4661-8A9F-AD9111A452D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199623EC-0A7C-405F-8332-4095AE3D00F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183DB8E4-45F1-4066-B244-7942FBB6E5C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480F1E98-0DEF-412F-954D-36DDA521A78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536F4406-0B42-4021-BB70-630BE072BAE1}"/>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110308</xdr:rowOff>
    </xdr:from>
    <xdr:to>
      <xdr:col>85</xdr:col>
      <xdr:colOff>177800</xdr:colOff>
      <xdr:row>38</xdr:row>
      <xdr:rowOff>40458</xdr:rowOff>
    </xdr:to>
    <xdr:sp macro="" textlink="">
      <xdr:nvSpPr>
        <xdr:cNvPr id="452" name="楕円 451">
          <a:extLst>
            <a:ext uri="{FF2B5EF4-FFF2-40B4-BE49-F238E27FC236}">
              <a16:creationId xmlns:a16="http://schemas.microsoft.com/office/drawing/2014/main" xmlns="" id="{2A2C4589-1902-4423-960C-C4394FD77AD0}"/>
            </a:ext>
          </a:extLst>
        </xdr:cNvPr>
        <xdr:cNvSpPr/>
      </xdr:nvSpPr>
      <xdr:spPr>
        <a:xfrm>
          <a:off x="14325600" y="631298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88735</xdr:rowOff>
    </xdr:from>
    <xdr:ext cx="405111" cy="259045"/>
    <xdr:sp macro="" textlink="">
      <xdr:nvSpPr>
        <xdr:cNvPr id="453" name="【一般廃棄物処理施設】&#10;有形固定資産減価償却率該当値テキスト">
          <a:extLst>
            <a:ext uri="{FF2B5EF4-FFF2-40B4-BE49-F238E27FC236}">
              <a16:creationId xmlns:a16="http://schemas.microsoft.com/office/drawing/2014/main" xmlns="" id="{196CD6D9-417A-4A1A-BE45-45941D8D7CDA}"/>
            </a:ext>
          </a:extLst>
        </xdr:cNvPr>
        <xdr:cNvSpPr txBox="1"/>
      </xdr:nvSpPr>
      <xdr:spPr>
        <a:xfrm>
          <a:off x="14414500" y="629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121739</xdr:rowOff>
    </xdr:from>
    <xdr:to>
      <xdr:col>81</xdr:col>
      <xdr:colOff>101600</xdr:colOff>
      <xdr:row>38</xdr:row>
      <xdr:rowOff>51888</xdr:rowOff>
    </xdr:to>
    <xdr:sp macro="" textlink="">
      <xdr:nvSpPr>
        <xdr:cNvPr id="454" name="楕円 453">
          <a:extLst>
            <a:ext uri="{FF2B5EF4-FFF2-40B4-BE49-F238E27FC236}">
              <a16:creationId xmlns:a16="http://schemas.microsoft.com/office/drawing/2014/main" xmlns="" id="{70AF440A-2E4B-4C08-8C38-D87A3EC529FB}"/>
            </a:ext>
          </a:extLst>
        </xdr:cNvPr>
        <xdr:cNvSpPr/>
      </xdr:nvSpPr>
      <xdr:spPr>
        <a:xfrm>
          <a:off x="13578840" y="6324419"/>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161109</xdr:rowOff>
    </xdr:from>
    <xdr:to>
      <xdr:col>85</xdr:col>
      <xdr:colOff>127000</xdr:colOff>
      <xdr:row>38</xdr:row>
      <xdr:rowOff>1088</xdr:rowOff>
    </xdr:to>
    <xdr:cxnSp macro="">
      <xdr:nvCxnSpPr>
        <xdr:cNvPr id="455" name="直線コネクタ 454">
          <a:extLst>
            <a:ext uri="{FF2B5EF4-FFF2-40B4-BE49-F238E27FC236}">
              <a16:creationId xmlns:a16="http://schemas.microsoft.com/office/drawing/2014/main" xmlns="" id="{CA5258B6-7852-4CE1-A891-BCCAA46F8F98}"/>
            </a:ext>
          </a:extLst>
        </xdr:cNvPr>
        <xdr:cNvCxnSpPr/>
      </xdr:nvCxnSpPr>
      <xdr:spPr>
        <a:xfrm flipV="1">
          <a:off x="13629640" y="6363789"/>
          <a:ext cx="74676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98878</xdr:rowOff>
    </xdr:from>
    <xdr:to>
      <xdr:col>76</xdr:col>
      <xdr:colOff>165100</xdr:colOff>
      <xdr:row>36</xdr:row>
      <xdr:rowOff>29028</xdr:rowOff>
    </xdr:to>
    <xdr:sp macro="" textlink="">
      <xdr:nvSpPr>
        <xdr:cNvPr id="456" name="楕円 455">
          <a:extLst>
            <a:ext uri="{FF2B5EF4-FFF2-40B4-BE49-F238E27FC236}">
              <a16:creationId xmlns:a16="http://schemas.microsoft.com/office/drawing/2014/main" xmlns="" id="{B5B47BDE-50A8-4B1C-9741-554C2B201250}"/>
            </a:ext>
          </a:extLst>
        </xdr:cNvPr>
        <xdr:cNvSpPr/>
      </xdr:nvSpPr>
      <xdr:spPr>
        <a:xfrm>
          <a:off x="12804140" y="5966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149678</xdr:rowOff>
    </xdr:from>
    <xdr:to>
      <xdr:col>81</xdr:col>
      <xdr:colOff>50800</xdr:colOff>
      <xdr:row>38</xdr:row>
      <xdr:rowOff>1088</xdr:rowOff>
    </xdr:to>
    <xdr:cxnSp macro="">
      <xdr:nvCxnSpPr>
        <xdr:cNvPr id="457" name="直線コネクタ 456">
          <a:extLst>
            <a:ext uri="{FF2B5EF4-FFF2-40B4-BE49-F238E27FC236}">
              <a16:creationId xmlns:a16="http://schemas.microsoft.com/office/drawing/2014/main" xmlns="" id="{3C082E57-77CB-4404-A0C7-E7528AE52A37}"/>
            </a:ext>
          </a:extLst>
        </xdr:cNvPr>
        <xdr:cNvCxnSpPr/>
      </xdr:nvCxnSpPr>
      <xdr:spPr>
        <a:xfrm>
          <a:off x="12854940" y="6017078"/>
          <a:ext cx="7747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148426</xdr:rowOff>
    </xdr:from>
    <xdr:ext cx="405111" cy="259045"/>
    <xdr:sp macro="" textlink="">
      <xdr:nvSpPr>
        <xdr:cNvPr id="458" name="n_1aveValue【一般廃棄物処理施設】&#10;有形固定資産減価償却率">
          <a:extLst>
            <a:ext uri="{FF2B5EF4-FFF2-40B4-BE49-F238E27FC236}">
              <a16:creationId xmlns:a16="http://schemas.microsoft.com/office/drawing/2014/main" xmlns="" id="{E5608403-CA64-4353-9A97-6623DAEF20DF}"/>
            </a:ext>
          </a:extLst>
        </xdr:cNvPr>
        <xdr:cNvSpPr txBox="1"/>
      </xdr:nvSpPr>
      <xdr:spPr>
        <a:xfrm>
          <a:off x="134372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459" name="n_2aveValue【一般廃棄物処理施設】&#10;有形固定資産減価償却率">
          <a:extLst>
            <a:ext uri="{FF2B5EF4-FFF2-40B4-BE49-F238E27FC236}">
              <a16:creationId xmlns:a16="http://schemas.microsoft.com/office/drawing/2014/main" xmlns="" id="{DCB796D2-106E-49D2-8568-4F45B5057149}"/>
            </a:ext>
          </a:extLst>
        </xdr:cNvPr>
        <xdr:cNvSpPr txBox="1"/>
      </xdr:nvSpPr>
      <xdr:spPr>
        <a:xfrm>
          <a:off x="12675244" y="628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43015</xdr:rowOff>
    </xdr:from>
    <xdr:ext cx="405111" cy="259045"/>
    <xdr:sp macro="" textlink="">
      <xdr:nvSpPr>
        <xdr:cNvPr id="460" name="n_1mainValue【一般廃棄物処理施設】&#10;有形固定資産減価償却率">
          <a:extLst>
            <a:ext uri="{FF2B5EF4-FFF2-40B4-BE49-F238E27FC236}">
              <a16:creationId xmlns:a16="http://schemas.microsoft.com/office/drawing/2014/main" xmlns="" id="{2CA12E0B-5220-492F-BE32-300438DB01EE}"/>
            </a:ext>
          </a:extLst>
        </xdr:cNvPr>
        <xdr:cNvSpPr txBox="1"/>
      </xdr:nvSpPr>
      <xdr:spPr>
        <a:xfrm>
          <a:off x="13437244" y="641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45555</xdr:rowOff>
    </xdr:from>
    <xdr:ext cx="405111" cy="259045"/>
    <xdr:sp macro="" textlink="">
      <xdr:nvSpPr>
        <xdr:cNvPr id="461" name="n_2mainValue【一般廃棄物処理施設】&#10;有形固定資産減価償却率">
          <a:extLst>
            <a:ext uri="{FF2B5EF4-FFF2-40B4-BE49-F238E27FC236}">
              <a16:creationId xmlns:a16="http://schemas.microsoft.com/office/drawing/2014/main" xmlns="" id="{57C81499-26ED-435C-A584-19F084A4CBC1}"/>
            </a:ext>
          </a:extLst>
        </xdr:cNvPr>
        <xdr:cNvSpPr txBox="1"/>
      </xdr:nvSpPr>
      <xdr:spPr>
        <a:xfrm>
          <a:off x="12675244" y="57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xmlns="" id="{1D885496-15A3-4EA8-8FE8-7C8BC828E9A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xmlns="" id="{047ABF00-BC3A-4084-B733-DC01FD6EFD0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xmlns="" id="{5A85CAFA-DAC5-45C6-8D30-E17C14EEF21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xmlns="" id="{677C797F-563A-4DB2-8930-8761321A3B9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xmlns="" id="{584E9E41-A701-45D1-9827-2E9FF0B662C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xmlns="" id="{9C6FE8DA-2BBE-4C0F-8F98-CCC6FFCCB54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xmlns="" id="{DA826D1F-F765-4328-A4A2-4303C71A6BB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xmlns="" id="{0EBC2851-52AF-410E-B313-9AC4A149DC2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a:extLst>
            <a:ext uri="{FF2B5EF4-FFF2-40B4-BE49-F238E27FC236}">
              <a16:creationId xmlns:a16="http://schemas.microsoft.com/office/drawing/2014/main" xmlns="" id="{C2256022-9947-4608-9E41-7649EFA6CE6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a:extLst>
            <a:ext uri="{FF2B5EF4-FFF2-40B4-BE49-F238E27FC236}">
              <a16:creationId xmlns:a16="http://schemas.microsoft.com/office/drawing/2014/main" xmlns="" id="{072DDD03-1586-4BC0-B7B9-09B43FC815E9}"/>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2" name="直線コネクタ 471">
          <a:extLst>
            <a:ext uri="{FF2B5EF4-FFF2-40B4-BE49-F238E27FC236}">
              <a16:creationId xmlns:a16="http://schemas.microsoft.com/office/drawing/2014/main" xmlns="" id="{803B48AE-C603-46A1-A22B-23D8CA9EFE60}"/>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3" name="テキスト ボックス 472">
          <a:extLst>
            <a:ext uri="{FF2B5EF4-FFF2-40B4-BE49-F238E27FC236}">
              <a16:creationId xmlns:a16="http://schemas.microsoft.com/office/drawing/2014/main" xmlns="" id="{79A911E2-12B4-4A35-A258-E97F1227484C}"/>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xmlns="" id="{B74E1082-0BE3-4000-BA91-629013A0EEC1}"/>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a:extLst>
            <a:ext uri="{FF2B5EF4-FFF2-40B4-BE49-F238E27FC236}">
              <a16:creationId xmlns:a16="http://schemas.microsoft.com/office/drawing/2014/main" xmlns="" id="{2D12C2E5-A5C7-42E9-ACDF-4540F8460F1A}"/>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6" name="直線コネクタ 475">
          <a:extLst>
            <a:ext uri="{FF2B5EF4-FFF2-40B4-BE49-F238E27FC236}">
              <a16:creationId xmlns:a16="http://schemas.microsoft.com/office/drawing/2014/main" xmlns="" id="{93FD3116-A349-4702-BDD3-0D17FA9EFEC7}"/>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7" name="テキスト ボックス 476">
          <a:extLst>
            <a:ext uri="{FF2B5EF4-FFF2-40B4-BE49-F238E27FC236}">
              <a16:creationId xmlns:a16="http://schemas.microsoft.com/office/drawing/2014/main" xmlns="" id="{AD8A7297-3CD1-41CF-9D31-2F5DBB73C29C}"/>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xmlns="" id="{90D8C066-BA5F-4C17-A887-6C1F5F06D6F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xmlns="" id="{5104DC40-575B-4EF7-8B1E-D14398083475}"/>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xmlns="" id="{E6543F07-DBFB-486C-BF5E-03C28F0D809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81" name="直線コネクタ 480">
          <a:extLst>
            <a:ext uri="{FF2B5EF4-FFF2-40B4-BE49-F238E27FC236}">
              <a16:creationId xmlns:a16="http://schemas.microsoft.com/office/drawing/2014/main" xmlns="" id="{E7274063-5188-4E74-8670-0368C5A96419}"/>
            </a:ext>
          </a:extLst>
        </xdr:cNvPr>
        <xdr:cNvCxnSpPr/>
      </xdr:nvCxnSpPr>
      <xdr:spPr>
        <a:xfrm flipV="1">
          <a:off x="19509104" y="5694188"/>
          <a:ext cx="0" cy="118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xmlns="" id="{9102E7AB-99F5-41F1-A1FD-13BA7AB99E71}"/>
            </a:ext>
          </a:extLst>
        </xdr:cNvPr>
        <xdr:cNvSpPr txBox="1"/>
      </xdr:nvSpPr>
      <xdr:spPr>
        <a:xfrm>
          <a:off x="19547840" y="68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83" name="直線コネクタ 482">
          <a:extLst>
            <a:ext uri="{FF2B5EF4-FFF2-40B4-BE49-F238E27FC236}">
              <a16:creationId xmlns:a16="http://schemas.microsoft.com/office/drawing/2014/main" xmlns="" id="{AE155C68-5C42-4B66-9DEA-E39577F39B25}"/>
            </a:ext>
          </a:extLst>
        </xdr:cNvPr>
        <xdr:cNvCxnSpPr/>
      </xdr:nvCxnSpPr>
      <xdr:spPr>
        <a:xfrm>
          <a:off x="19443700" y="6877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xmlns="" id="{4B36FF3B-6A36-4BA7-816B-685396611936}"/>
            </a:ext>
          </a:extLst>
        </xdr:cNvPr>
        <xdr:cNvSpPr txBox="1"/>
      </xdr:nvSpPr>
      <xdr:spPr>
        <a:xfrm>
          <a:off x="19547840" y="547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85" name="直線コネクタ 484">
          <a:extLst>
            <a:ext uri="{FF2B5EF4-FFF2-40B4-BE49-F238E27FC236}">
              <a16:creationId xmlns:a16="http://schemas.microsoft.com/office/drawing/2014/main" xmlns="" id="{0A091E85-6013-4546-A76E-00AB33A74519}"/>
            </a:ext>
          </a:extLst>
        </xdr:cNvPr>
        <xdr:cNvCxnSpPr/>
      </xdr:nvCxnSpPr>
      <xdr:spPr>
        <a:xfrm>
          <a:off x="19443700" y="56941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86" name="【一般廃棄物処理施設】&#10;一人当たり有形固定資産（償却資産）額平均値テキスト">
          <a:extLst>
            <a:ext uri="{FF2B5EF4-FFF2-40B4-BE49-F238E27FC236}">
              <a16:creationId xmlns:a16="http://schemas.microsoft.com/office/drawing/2014/main" xmlns="" id="{3E041703-7F76-4A95-B9B4-685B3ED21146}"/>
            </a:ext>
          </a:extLst>
        </xdr:cNvPr>
        <xdr:cNvSpPr txBox="1"/>
      </xdr:nvSpPr>
      <xdr:spPr>
        <a:xfrm>
          <a:off x="19547840" y="6366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87" name="フローチャート: 判断 486">
          <a:extLst>
            <a:ext uri="{FF2B5EF4-FFF2-40B4-BE49-F238E27FC236}">
              <a16:creationId xmlns:a16="http://schemas.microsoft.com/office/drawing/2014/main" xmlns="" id="{3C5ACFDC-2DC9-4129-ADD7-2C5DB15D6EBB}"/>
            </a:ext>
          </a:extLst>
        </xdr:cNvPr>
        <xdr:cNvSpPr/>
      </xdr:nvSpPr>
      <xdr:spPr>
        <a:xfrm>
          <a:off x="19458940" y="638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88" name="フローチャート: 判断 487">
          <a:extLst>
            <a:ext uri="{FF2B5EF4-FFF2-40B4-BE49-F238E27FC236}">
              <a16:creationId xmlns:a16="http://schemas.microsoft.com/office/drawing/2014/main" xmlns="" id="{F3E34F79-0DCC-4F73-9660-D3D004C74521}"/>
            </a:ext>
          </a:extLst>
        </xdr:cNvPr>
        <xdr:cNvSpPr/>
      </xdr:nvSpPr>
      <xdr:spPr>
        <a:xfrm>
          <a:off x="18735040" y="6417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89" name="フローチャート: 判断 488">
          <a:extLst>
            <a:ext uri="{FF2B5EF4-FFF2-40B4-BE49-F238E27FC236}">
              <a16:creationId xmlns:a16="http://schemas.microsoft.com/office/drawing/2014/main" xmlns="" id="{BD4BF885-E056-40B9-8566-B8B3FE211B50}"/>
            </a:ext>
          </a:extLst>
        </xdr:cNvPr>
        <xdr:cNvSpPr/>
      </xdr:nvSpPr>
      <xdr:spPr>
        <a:xfrm>
          <a:off x="17937480" y="6496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F8DAE7AE-A443-4BD9-9322-1FF2943A5AF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F8433521-5F56-467A-B8FF-2E662833716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982092C7-A772-4D7C-8710-E7CE687ADF5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686DCD4E-66D4-4D73-9898-0D4D5A48296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AF0208CD-8AEE-40CF-B4E0-7C303F1F9D0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160651</xdr:rowOff>
    </xdr:from>
    <xdr:to>
      <xdr:col>116</xdr:col>
      <xdr:colOff>114300</xdr:colOff>
      <xdr:row>35</xdr:row>
      <xdr:rowOff>90801</xdr:rowOff>
    </xdr:to>
    <xdr:sp macro="" textlink="">
      <xdr:nvSpPr>
        <xdr:cNvPr id="495" name="楕円 494">
          <a:extLst>
            <a:ext uri="{FF2B5EF4-FFF2-40B4-BE49-F238E27FC236}">
              <a16:creationId xmlns:a16="http://schemas.microsoft.com/office/drawing/2014/main" xmlns="" id="{26084791-90EF-4717-AD05-66F11938D534}"/>
            </a:ext>
          </a:extLst>
        </xdr:cNvPr>
        <xdr:cNvSpPr/>
      </xdr:nvSpPr>
      <xdr:spPr>
        <a:xfrm>
          <a:off x="19458940" y="5860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12078</xdr:rowOff>
    </xdr:from>
    <xdr:ext cx="599010" cy="259045"/>
    <xdr:sp macro="" textlink="">
      <xdr:nvSpPr>
        <xdr:cNvPr id="496" name="【一般廃棄物処理施設】&#10;一人当たり有形固定資産（償却資産）額該当値テキスト">
          <a:extLst>
            <a:ext uri="{FF2B5EF4-FFF2-40B4-BE49-F238E27FC236}">
              <a16:creationId xmlns:a16="http://schemas.microsoft.com/office/drawing/2014/main" xmlns="" id="{E63D865E-6AA3-4C9F-9CCA-70F0D77F69BE}"/>
            </a:ext>
          </a:extLst>
        </xdr:cNvPr>
        <xdr:cNvSpPr txBox="1"/>
      </xdr:nvSpPr>
      <xdr:spPr>
        <a:xfrm>
          <a:off x="19547840" y="571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19051</xdr:rowOff>
    </xdr:from>
    <xdr:to>
      <xdr:col>112</xdr:col>
      <xdr:colOff>38100</xdr:colOff>
      <xdr:row>35</xdr:row>
      <xdr:rowOff>120651</xdr:rowOff>
    </xdr:to>
    <xdr:sp macro="" textlink="">
      <xdr:nvSpPr>
        <xdr:cNvPr id="497" name="楕円 496">
          <a:extLst>
            <a:ext uri="{FF2B5EF4-FFF2-40B4-BE49-F238E27FC236}">
              <a16:creationId xmlns:a16="http://schemas.microsoft.com/office/drawing/2014/main" xmlns="" id="{8E8BFAD3-6BA6-40DC-977E-2CA97C4A31B8}"/>
            </a:ext>
          </a:extLst>
        </xdr:cNvPr>
        <xdr:cNvSpPr/>
      </xdr:nvSpPr>
      <xdr:spPr>
        <a:xfrm>
          <a:off x="18735040" y="58864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40001</xdr:rowOff>
    </xdr:from>
    <xdr:to>
      <xdr:col>116</xdr:col>
      <xdr:colOff>63500</xdr:colOff>
      <xdr:row>35</xdr:row>
      <xdr:rowOff>69851</xdr:rowOff>
    </xdr:to>
    <xdr:cxnSp macro="">
      <xdr:nvCxnSpPr>
        <xdr:cNvPr id="498" name="直線コネクタ 497">
          <a:extLst>
            <a:ext uri="{FF2B5EF4-FFF2-40B4-BE49-F238E27FC236}">
              <a16:creationId xmlns:a16="http://schemas.microsoft.com/office/drawing/2014/main" xmlns="" id="{E4FBB87D-CD0E-4133-8210-9F3E61F7253D}"/>
            </a:ext>
          </a:extLst>
        </xdr:cNvPr>
        <xdr:cNvCxnSpPr/>
      </xdr:nvCxnSpPr>
      <xdr:spPr>
        <a:xfrm flipV="1">
          <a:off x="18778220" y="5907401"/>
          <a:ext cx="73152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15696</xdr:rowOff>
    </xdr:from>
    <xdr:to>
      <xdr:col>107</xdr:col>
      <xdr:colOff>101600</xdr:colOff>
      <xdr:row>37</xdr:row>
      <xdr:rowOff>117296</xdr:rowOff>
    </xdr:to>
    <xdr:sp macro="" textlink="">
      <xdr:nvSpPr>
        <xdr:cNvPr id="499" name="楕円 498">
          <a:extLst>
            <a:ext uri="{FF2B5EF4-FFF2-40B4-BE49-F238E27FC236}">
              <a16:creationId xmlns:a16="http://schemas.microsoft.com/office/drawing/2014/main" xmlns="" id="{A1AEF92E-82AB-427C-9FBB-5A000FD8D2EB}"/>
            </a:ext>
          </a:extLst>
        </xdr:cNvPr>
        <xdr:cNvSpPr/>
      </xdr:nvSpPr>
      <xdr:spPr>
        <a:xfrm>
          <a:off x="17937480" y="62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69851</xdr:rowOff>
    </xdr:from>
    <xdr:to>
      <xdr:col>111</xdr:col>
      <xdr:colOff>177800</xdr:colOff>
      <xdr:row>37</xdr:row>
      <xdr:rowOff>66496</xdr:rowOff>
    </xdr:to>
    <xdr:cxnSp macro="">
      <xdr:nvCxnSpPr>
        <xdr:cNvPr id="500" name="直線コネクタ 499">
          <a:extLst>
            <a:ext uri="{FF2B5EF4-FFF2-40B4-BE49-F238E27FC236}">
              <a16:creationId xmlns:a16="http://schemas.microsoft.com/office/drawing/2014/main" xmlns="" id="{D000539F-5890-4F41-9B60-A9BE27CDCFD3}"/>
            </a:ext>
          </a:extLst>
        </xdr:cNvPr>
        <xdr:cNvCxnSpPr/>
      </xdr:nvCxnSpPr>
      <xdr:spPr>
        <a:xfrm flipV="1">
          <a:off x="17988280" y="5937251"/>
          <a:ext cx="789940" cy="33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xmlns="" id="{280D1EA2-EBD5-4EC2-84B6-55A5BD06FBB4}"/>
            </a:ext>
          </a:extLst>
        </xdr:cNvPr>
        <xdr:cNvSpPr txBox="1"/>
      </xdr:nvSpPr>
      <xdr:spPr>
        <a:xfrm>
          <a:off x="18528811" y="65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47255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xmlns="" id="{392B8AB7-B427-4632-A209-FF03FD68934D}"/>
            </a:ext>
          </a:extLst>
        </xdr:cNvPr>
        <xdr:cNvSpPr txBox="1"/>
      </xdr:nvSpPr>
      <xdr:spPr>
        <a:xfrm>
          <a:off x="17766811" y="65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137178</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xmlns="" id="{2E054ABF-1AEF-491D-979D-DA96D7174140}"/>
            </a:ext>
          </a:extLst>
        </xdr:cNvPr>
        <xdr:cNvSpPr txBox="1"/>
      </xdr:nvSpPr>
      <xdr:spPr>
        <a:xfrm>
          <a:off x="18496495" y="566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133823</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xmlns="" id="{C3672979-318E-464F-B05E-12DE00943B80}"/>
            </a:ext>
          </a:extLst>
        </xdr:cNvPr>
        <xdr:cNvSpPr txBox="1"/>
      </xdr:nvSpPr>
      <xdr:spPr>
        <a:xfrm>
          <a:off x="17734495" y="600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xmlns="" id="{94199C60-553A-47C2-906F-F828D8A9DA5C}"/>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xmlns="" id="{6422D267-6D4C-4D6E-AFC1-B116154D536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xmlns="" id="{F9EBAE49-0AD3-4F15-BB55-797F2A22D6E9}"/>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xmlns="" id="{C5375B56-4AE6-432E-A534-C9636B58DC0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xmlns="" id="{AFF57CA7-0EDA-4143-B09E-4A3FA60F22E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xmlns="" id="{8F50D8C1-876A-4154-875A-FB62C97CA39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xmlns="" id="{47A192EA-1A7F-48A8-A30D-119BFC29646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xmlns="" id="{96E3FF43-6063-42F0-A7C5-D6666EBE5FFE}"/>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xmlns="" id="{896284EB-C980-4EAB-BAFD-2D02DDA7712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xmlns="" id="{D0C6333C-A9A3-4CA1-85A7-627E1E4979F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xmlns="" id="{2F209117-A4B1-419C-B8AF-4644F2BF5A48}"/>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a:extLst>
            <a:ext uri="{FF2B5EF4-FFF2-40B4-BE49-F238E27FC236}">
              <a16:creationId xmlns:a16="http://schemas.microsoft.com/office/drawing/2014/main" xmlns="" id="{8EFA0A83-E41E-4EA9-A35F-34066109062C}"/>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xmlns="" id="{24B724BC-53F4-46E0-8203-626A52A11EAA}"/>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xmlns="" id="{BEBE6E50-CF38-4A15-A366-B479925E3257}"/>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xmlns="" id="{3F740B8A-BC60-4E68-892E-761A9CA22B1C}"/>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xmlns="" id="{155CD19E-57AB-4DC7-9F2F-AFA7E17B0A58}"/>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xmlns="" id="{618A50CA-86F6-4C63-B70C-B7BC71831311}"/>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xmlns="" id="{E0FABAF8-672C-43BB-BE40-CC3B16D3A5B8}"/>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xmlns="" id="{09D555D1-2C50-446E-8662-2D285720DC61}"/>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xmlns="" id="{7FF49637-14BE-41FE-97D5-C3E6354E5B3A}"/>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xmlns="" id="{28FE7040-C9AA-4D2F-BE00-4DDD082161BA}"/>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a:extLst>
            <a:ext uri="{FF2B5EF4-FFF2-40B4-BE49-F238E27FC236}">
              <a16:creationId xmlns:a16="http://schemas.microsoft.com/office/drawing/2014/main" xmlns="" id="{6BC0B7CB-E2CB-40C0-BF8E-F125AE6EB6C6}"/>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xmlns="" id="{1D040A18-8A0A-4F34-85D1-C7E75E86025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a:extLst>
            <a:ext uri="{FF2B5EF4-FFF2-40B4-BE49-F238E27FC236}">
              <a16:creationId xmlns:a16="http://schemas.microsoft.com/office/drawing/2014/main" xmlns="" id="{9A698B63-E406-4108-821A-98DA5ABE1638}"/>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xmlns="" id="{B24EA83C-B559-4796-920F-98C9E051FE4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30" name="直線コネクタ 529">
          <a:extLst>
            <a:ext uri="{FF2B5EF4-FFF2-40B4-BE49-F238E27FC236}">
              <a16:creationId xmlns:a16="http://schemas.microsoft.com/office/drawing/2014/main" xmlns="" id="{EA029CC2-A408-4B3A-B46C-5585B20CF438}"/>
            </a:ext>
          </a:extLst>
        </xdr:cNvPr>
        <xdr:cNvCxnSpPr/>
      </xdr:nvCxnSpPr>
      <xdr:spPr>
        <a:xfrm flipV="1">
          <a:off x="14375764" y="9476014"/>
          <a:ext cx="0" cy="133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31" name="【保健センター・保健所】&#10;有形固定資産減価償却率最小値テキスト">
          <a:extLst>
            <a:ext uri="{FF2B5EF4-FFF2-40B4-BE49-F238E27FC236}">
              <a16:creationId xmlns:a16="http://schemas.microsoft.com/office/drawing/2014/main" xmlns="" id="{9C676244-034B-4451-BA49-4B6374C12C19}"/>
            </a:ext>
          </a:extLst>
        </xdr:cNvPr>
        <xdr:cNvSpPr txBox="1"/>
      </xdr:nvSpPr>
      <xdr:spPr>
        <a:xfrm>
          <a:off x="14414500" y="108111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32" name="直線コネクタ 531">
          <a:extLst>
            <a:ext uri="{FF2B5EF4-FFF2-40B4-BE49-F238E27FC236}">
              <a16:creationId xmlns:a16="http://schemas.microsoft.com/office/drawing/2014/main" xmlns="" id="{932749BA-4001-42A3-B3CE-2C564D4147D4}"/>
            </a:ext>
          </a:extLst>
        </xdr:cNvPr>
        <xdr:cNvCxnSpPr/>
      </xdr:nvCxnSpPr>
      <xdr:spPr>
        <a:xfrm>
          <a:off x="14287500" y="10807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xmlns="" id="{2D948F8C-D722-477E-9B36-CBE5436CDE2E}"/>
            </a:ext>
          </a:extLst>
        </xdr:cNvPr>
        <xdr:cNvSpPr txBox="1"/>
      </xdr:nvSpPr>
      <xdr:spPr>
        <a:xfrm>
          <a:off x="14414500" y="9255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34" name="直線コネクタ 533">
          <a:extLst>
            <a:ext uri="{FF2B5EF4-FFF2-40B4-BE49-F238E27FC236}">
              <a16:creationId xmlns:a16="http://schemas.microsoft.com/office/drawing/2014/main" xmlns="" id="{F18F9AC2-D6E0-439D-9056-B8EB2272D364}"/>
            </a:ext>
          </a:extLst>
        </xdr:cNvPr>
        <xdr:cNvCxnSpPr/>
      </xdr:nvCxnSpPr>
      <xdr:spPr>
        <a:xfrm>
          <a:off x="14287500" y="9476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xmlns="" id="{16A18EDC-6A5F-421E-A30D-690C8E06C9EF}"/>
            </a:ext>
          </a:extLst>
        </xdr:cNvPr>
        <xdr:cNvSpPr txBox="1"/>
      </xdr:nvSpPr>
      <xdr:spPr>
        <a:xfrm>
          <a:off x="14414500" y="994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36" name="フローチャート: 判断 535">
          <a:extLst>
            <a:ext uri="{FF2B5EF4-FFF2-40B4-BE49-F238E27FC236}">
              <a16:creationId xmlns:a16="http://schemas.microsoft.com/office/drawing/2014/main" xmlns="" id="{0B13810D-AFEE-4AFC-BE2F-86FAC60E6F48}"/>
            </a:ext>
          </a:extLst>
        </xdr:cNvPr>
        <xdr:cNvSpPr/>
      </xdr:nvSpPr>
      <xdr:spPr>
        <a:xfrm>
          <a:off x="14325600" y="10085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37" name="フローチャート: 判断 536">
          <a:extLst>
            <a:ext uri="{FF2B5EF4-FFF2-40B4-BE49-F238E27FC236}">
              <a16:creationId xmlns:a16="http://schemas.microsoft.com/office/drawing/2014/main" xmlns="" id="{B26DC53A-895E-42FB-8B12-34223C8F4450}"/>
            </a:ext>
          </a:extLst>
        </xdr:cNvPr>
        <xdr:cNvSpPr/>
      </xdr:nvSpPr>
      <xdr:spPr>
        <a:xfrm>
          <a:off x="1357884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38" name="フローチャート: 判断 537">
          <a:extLst>
            <a:ext uri="{FF2B5EF4-FFF2-40B4-BE49-F238E27FC236}">
              <a16:creationId xmlns:a16="http://schemas.microsoft.com/office/drawing/2014/main" xmlns="" id="{A80EDDCA-76C2-4642-94F6-7B0A657FF9B1}"/>
            </a:ext>
          </a:extLst>
        </xdr:cNvPr>
        <xdr:cNvSpPr/>
      </xdr:nvSpPr>
      <xdr:spPr>
        <a:xfrm>
          <a:off x="1280414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959414F7-AA69-48B3-B5F3-F049B619687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BD80923F-36AC-4DF8-9708-3296996762E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14152EB3-2F5B-4EB3-ACA6-82BC42E0600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A12D6066-9B43-4A78-9659-DA2B64DACAF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EF78C336-6BE6-4B3B-B2F0-45F7000DC48A}"/>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45538</xdr:rowOff>
    </xdr:from>
    <xdr:to>
      <xdr:col>85</xdr:col>
      <xdr:colOff>177800</xdr:colOff>
      <xdr:row>60</xdr:row>
      <xdr:rowOff>147138</xdr:rowOff>
    </xdr:to>
    <xdr:sp macro="" textlink="">
      <xdr:nvSpPr>
        <xdr:cNvPr id="544" name="楕円 543">
          <a:extLst>
            <a:ext uri="{FF2B5EF4-FFF2-40B4-BE49-F238E27FC236}">
              <a16:creationId xmlns:a16="http://schemas.microsoft.com/office/drawing/2014/main" xmlns="" id="{7725EAAA-6CD9-4B48-A4CF-4A703C5D8860}"/>
            </a:ext>
          </a:extLst>
        </xdr:cNvPr>
        <xdr:cNvSpPr/>
      </xdr:nvSpPr>
      <xdr:spPr>
        <a:xfrm>
          <a:off x="14325600" y="101039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23965</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xmlns="" id="{4154715D-B09D-4BDF-8ED1-6A7C96E4B43C}"/>
            </a:ext>
          </a:extLst>
        </xdr:cNvPr>
        <xdr:cNvSpPr txBox="1"/>
      </xdr:nvSpPr>
      <xdr:spPr>
        <a:xfrm>
          <a:off x="14414500" y="1008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81462</xdr:rowOff>
    </xdr:from>
    <xdr:to>
      <xdr:col>81</xdr:col>
      <xdr:colOff>101600</xdr:colOff>
      <xdr:row>61</xdr:row>
      <xdr:rowOff>11612</xdr:rowOff>
    </xdr:to>
    <xdr:sp macro="" textlink="">
      <xdr:nvSpPr>
        <xdr:cNvPr id="546" name="楕円 545">
          <a:extLst>
            <a:ext uri="{FF2B5EF4-FFF2-40B4-BE49-F238E27FC236}">
              <a16:creationId xmlns:a16="http://schemas.microsoft.com/office/drawing/2014/main" xmlns="" id="{A8A35F82-B0BB-4DFB-A165-BC0463342CF3}"/>
            </a:ext>
          </a:extLst>
        </xdr:cNvPr>
        <xdr:cNvSpPr/>
      </xdr:nvSpPr>
      <xdr:spPr>
        <a:xfrm>
          <a:off x="13578840" y="10139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60</xdr:row>
      <xdr:rowOff>132262</xdr:rowOff>
    </xdr:to>
    <xdr:cxnSp macro="">
      <xdr:nvCxnSpPr>
        <xdr:cNvPr id="547" name="直線コネクタ 546">
          <a:extLst>
            <a:ext uri="{FF2B5EF4-FFF2-40B4-BE49-F238E27FC236}">
              <a16:creationId xmlns:a16="http://schemas.microsoft.com/office/drawing/2014/main" xmlns="" id="{A16544D3-D9BA-404A-8868-519BAF109CA9}"/>
            </a:ext>
          </a:extLst>
        </xdr:cNvPr>
        <xdr:cNvCxnSpPr/>
      </xdr:nvCxnSpPr>
      <xdr:spPr>
        <a:xfrm flipV="1">
          <a:off x="13629640" y="10154738"/>
          <a:ext cx="7467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117384</xdr:rowOff>
    </xdr:from>
    <xdr:to>
      <xdr:col>76</xdr:col>
      <xdr:colOff>165100</xdr:colOff>
      <xdr:row>61</xdr:row>
      <xdr:rowOff>47534</xdr:rowOff>
    </xdr:to>
    <xdr:sp macro="" textlink="">
      <xdr:nvSpPr>
        <xdr:cNvPr id="548" name="楕円 547">
          <a:extLst>
            <a:ext uri="{FF2B5EF4-FFF2-40B4-BE49-F238E27FC236}">
              <a16:creationId xmlns:a16="http://schemas.microsoft.com/office/drawing/2014/main" xmlns="" id="{028AF0A2-3920-4BA0-B0B4-84ACC27191DF}"/>
            </a:ext>
          </a:extLst>
        </xdr:cNvPr>
        <xdr:cNvSpPr/>
      </xdr:nvSpPr>
      <xdr:spPr>
        <a:xfrm>
          <a:off x="12804140" y="101757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132262</xdr:rowOff>
    </xdr:from>
    <xdr:to>
      <xdr:col>81</xdr:col>
      <xdr:colOff>50800</xdr:colOff>
      <xdr:row>60</xdr:row>
      <xdr:rowOff>168184</xdr:rowOff>
    </xdr:to>
    <xdr:cxnSp macro="">
      <xdr:nvCxnSpPr>
        <xdr:cNvPr id="549" name="直線コネクタ 548">
          <a:extLst>
            <a:ext uri="{FF2B5EF4-FFF2-40B4-BE49-F238E27FC236}">
              <a16:creationId xmlns:a16="http://schemas.microsoft.com/office/drawing/2014/main" xmlns="" id="{5EAE67F7-AC79-49F5-8D8F-D7C38C167808}"/>
            </a:ext>
          </a:extLst>
        </xdr:cNvPr>
        <xdr:cNvCxnSpPr/>
      </xdr:nvCxnSpPr>
      <xdr:spPr>
        <a:xfrm flipV="1">
          <a:off x="12854940" y="10190662"/>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150603</xdr:rowOff>
    </xdr:from>
    <xdr:ext cx="405111" cy="259045"/>
    <xdr:sp macro="" textlink="">
      <xdr:nvSpPr>
        <xdr:cNvPr id="550" name="n_1aveValue【保健センター・保健所】&#10;有形固定資産減価償却率">
          <a:extLst>
            <a:ext uri="{FF2B5EF4-FFF2-40B4-BE49-F238E27FC236}">
              <a16:creationId xmlns:a16="http://schemas.microsoft.com/office/drawing/2014/main" xmlns="" id="{A6126CD0-0A4B-45CF-A298-898C32F0B0E7}"/>
            </a:ext>
          </a:extLst>
        </xdr:cNvPr>
        <xdr:cNvSpPr txBox="1"/>
      </xdr:nvSpPr>
      <xdr:spPr>
        <a:xfrm>
          <a:off x="13437244"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51" name="n_2aveValue【保健センター・保健所】&#10;有形固定資産減価償却率">
          <a:extLst>
            <a:ext uri="{FF2B5EF4-FFF2-40B4-BE49-F238E27FC236}">
              <a16:creationId xmlns:a16="http://schemas.microsoft.com/office/drawing/2014/main" xmlns="" id="{B01182A2-0B37-4AA8-9F8B-DF0AB787FA03}"/>
            </a:ext>
          </a:extLst>
        </xdr:cNvPr>
        <xdr:cNvSpPr txBox="1"/>
      </xdr:nvSpPr>
      <xdr:spPr>
        <a:xfrm>
          <a:off x="12675244" y="990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2739</xdr:rowOff>
    </xdr:from>
    <xdr:ext cx="405111" cy="259045"/>
    <xdr:sp macro="" textlink="">
      <xdr:nvSpPr>
        <xdr:cNvPr id="552" name="n_1mainValue【保健センター・保健所】&#10;有形固定資産減価償却率">
          <a:extLst>
            <a:ext uri="{FF2B5EF4-FFF2-40B4-BE49-F238E27FC236}">
              <a16:creationId xmlns:a16="http://schemas.microsoft.com/office/drawing/2014/main" xmlns="" id="{2398A81B-9C29-4B3B-B6F1-0BDA4F45DF53}"/>
            </a:ext>
          </a:extLst>
        </xdr:cNvPr>
        <xdr:cNvSpPr txBox="1"/>
      </xdr:nvSpPr>
      <xdr:spPr>
        <a:xfrm>
          <a:off x="1343724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38661</xdr:rowOff>
    </xdr:from>
    <xdr:ext cx="405111" cy="259045"/>
    <xdr:sp macro="" textlink="">
      <xdr:nvSpPr>
        <xdr:cNvPr id="553" name="n_2mainValue【保健センター・保健所】&#10;有形固定資産減価償却率">
          <a:extLst>
            <a:ext uri="{FF2B5EF4-FFF2-40B4-BE49-F238E27FC236}">
              <a16:creationId xmlns:a16="http://schemas.microsoft.com/office/drawing/2014/main" xmlns="" id="{FE416F9F-2274-401C-9AF3-5045E86C9F78}"/>
            </a:ext>
          </a:extLst>
        </xdr:cNvPr>
        <xdr:cNvSpPr txBox="1"/>
      </xdr:nvSpPr>
      <xdr:spPr>
        <a:xfrm>
          <a:off x="1267524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xmlns="" id="{B87E4CBD-958B-4259-93E4-C684E8701FA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xmlns="" id="{773BF945-4A62-4989-9A67-20BE31E0B49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xmlns="" id="{C1C92605-8D97-45CD-929A-3B2C69DAE1A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xmlns="" id="{74BC0EB8-216B-44E3-B578-B61C6D57BE2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xmlns="" id="{98816E5D-B92E-4F10-93B1-7354398C968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xmlns="" id="{AA93DCFA-9B14-4E40-BC63-A1645D8853C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xmlns="" id="{CADFDCE2-9557-48FE-A936-D81F86E92B0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xmlns="" id="{2F64EF5C-5A55-4B85-8C39-E076C76C42C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xmlns="" id="{4F12776D-CFA1-4A6B-B493-2DAC9B3B196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xmlns="" id="{DF37C7CB-3723-4B09-9BE2-B0D057C3C88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xmlns="" id="{FE7E985A-0EB2-434A-8595-FA1929A8EB07}"/>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xmlns="" id="{B65365FE-508F-42F5-8E5E-B2A6DD68B4C7}"/>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xmlns="" id="{134E3AB1-7E87-4244-8C95-71F3F49975FA}"/>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xmlns="" id="{A0E932CA-A22A-40F7-AEF0-3A0ABC2DCF3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xmlns="" id="{AA4C474E-7B96-48E6-AFA1-CBAA5CB66DEF}"/>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xmlns="" id="{E7601619-3915-4A24-BD5E-39AE004213E8}"/>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xmlns="" id="{D7A15648-FAD6-4E06-B5D3-6964DD7C59C7}"/>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xmlns="" id="{58CB0941-DCC9-4368-B162-A8E711AB4DEA}"/>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xmlns="" id="{61624754-8516-4994-8AD2-C13A9B27E5D2}"/>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xmlns="" id="{01329BA5-FC8E-41B6-B090-564461062DD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xmlns="" id="{6870A999-7A3A-4729-8738-DB1A58FAC31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xmlns="" id="{3E77C486-B944-4A95-8E71-A5A982BD77B8}"/>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a:extLst>
            <a:ext uri="{FF2B5EF4-FFF2-40B4-BE49-F238E27FC236}">
              <a16:creationId xmlns:a16="http://schemas.microsoft.com/office/drawing/2014/main" xmlns="" id="{F566D0FF-36B8-48C4-9066-C796A799E83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77" name="直線コネクタ 576">
          <a:extLst>
            <a:ext uri="{FF2B5EF4-FFF2-40B4-BE49-F238E27FC236}">
              <a16:creationId xmlns:a16="http://schemas.microsoft.com/office/drawing/2014/main" xmlns="" id="{EC219380-EE08-41B5-9116-12111D8C0939}"/>
            </a:ext>
          </a:extLst>
        </xdr:cNvPr>
        <xdr:cNvCxnSpPr/>
      </xdr:nvCxnSpPr>
      <xdr:spPr>
        <a:xfrm flipV="1">
          <a:off x="19509104" y="94945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8" name="【保健センター・保健所】&#10;一人当たり面積最小値テキスト">
          <a:extLst>
            <a:ext uri="{FF2B5EF4-FFF2-40B4-BE49-F238E27FC236}">
              <a16:creationId xmlns:a16="http://schemas.microsoft.com/office/drawing/2014/main" xmlns="" id="{FF3FE9FA-D702-4772-B5F0-C07CB3F46298}"/>
            </a:ext>
          </a:extLst>
        </xdr:cNvPr>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9" name="直線コネクタ 578">
          <a:extLst>
            <a:ext uri="{FF2B5EF4-FFF2-40B4-BE49-F238E27FC236}">
              <a16:creationId xmlns:a16="http://schemas.microsoft.com/office/drawing/2014/main" xmlns="" id="{C9808C4B-F187-487C-BB90-72A0EE3B84F4}"/>
            </a:ext>
          </a:extLst>
        </xdr:cNvPr>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80" name="【保健センター・保健所】&#10;一人当たり面積最大値テキスト">
          <a:extLst>
            <a:ext uri="{FF2B5EF4-FFF2-40B4-BE49-F238E27FC236}">
              <a16:creationId xmlns:a16="http://schemas.microsoft.com/office/drawing/2014/main" xmlns="" id="{A79EA7A7-6994-4BFD-99B5-BE2EAFAFE551}"/>
            </a:ext>
          </a:extLst>
        </xdr:cNvPr>
        <xdr:cNvSpPr txBox="1"/>
      </xdr:nvSpPr>
      <xdr:spPr>
        <a:xfrm>
          <a:off x="19547840" y="927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81" name="直線コネクタ 580">
          <a:extLst>
            <a:ext uri="{FF2B5EF4-FFF2-40B4-BE49-F238E27FC236}">
              <a16:creationId xmlns:a16="http://schemas.microsoft.com/office/drawing/2014/main" xmlns="" id="{2E0EB44D-D530-47FC-989F-E83F59577A5A}"/>
            </a:ext>
          </a:extLst>
        </xdr:cNvPr>
        <xdr:cNvCxnSpPr/>
      </xdr:nvCxnSpPr>
      <xdr:spPr>
        <a:xfrm>
          <a:off x="19443700" y="9494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82" name="【保健センター・保健所】&#10;一人当たり面積平均値テキスト">
          <a:extLst>
            <a:ext uri="{FF2B5EF4-FFF2-40B4-BE49-F238E27FC236}">
              <a16:creationId xmlns:a16="http://schemas.microsoft.com/office/drawing/2014/main" xmlns="" id="{7C37FC63-42DE-4063-839E-DEB8F4B036A7}"/>
            </a:ext>
          </a:extLst>
        </xdr:cNvPr>
        <xdr:cNvSpPr txBox="1"/>
      </xdr:nvSpPr>
      <xdr:spPr>
        <a:xfrm>
          <a:off x="1954784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3" name="フローチャート: 判断 582">
          <a:extLst>
            <a:ext uri="{FF2B5EF4-FFF2-40B4-BE49-F238E27FC236}">
              <a16:creationId xmlns:a16="http://schemas.microsoft.com/office/drawing/2014/main" xmlns="" id="{E821765C-B7DE-4001-849C-48428763ABA1}"/>
            </a:ext>
          </a:extLst>
        </xdr:cNvPr>
        <xdr:cNvSpPr/>
      </xdr:nvSpPr>
      <xdr:spPr>
        <a:xfrm>
          <a:off x="1945894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84" name="フローチャート: 判断 583">
          <a:extLst>
            <a:ext uri="{FF2B5EF4-FFF2-40B4-BE49-F238E27FC236}">
              <a16:creationId xmlns:a16="http://schemas.microsoft.com/office/drawing/2014/main" xmlns="" id="{CDF44C87-37D8-48F8-9419-4BC2C93AF82D}"/>
            </a:ext>
          </a:extLst>
        </xdr:cNvPr>
        <xdr:cNvSpPr/>
      </xdr:nvSpPr>
      <xdr:spPr>
        <a:xfrm>
          <a:off x="18735040" y="10354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5" name="フローチャート: 判断 584">
          <a:extLst>
            <a:ext uri="{FF2B5EF4-FFF2-40B4-BE49-F238E27FC236}">
              <a16:creationId xmlns:a16="http://schemas.microsoft.com/office/drawing/2014/main" xmlns="" id="{784FED4C-5219-42CA-BD70-D2EECBD54D05}"/>
            </a:ext>
          </a:extLst>
        </xdr:cNvPr>
        <xdr:cNvSpPr/>
      </xdr:nvSpPr>
      <xdr:spPr>
        <a:xfrm>
          <a:off x="1793748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xmlns="" id="{D3AD40F4-FB56-4D3C-9457-89CCCA295A8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xmlns="" id="{1BA8B697-E4DF-4EFC-B34A-84E32E4868D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xmlns="" id="{25FA49A1-0871-46BB-A8F4-F51B90391FE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xmlns="" id="{D4CEFDC0-4F02-46BE-8CF7-A7E9B49D3EB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xmlns="" id="{F3C7F6C0-B120-40F7-A19C-22BE8C7E185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147320</xdr:rowOff>
    </xdr:from>
    <xdr:to>
      <xdr:col>116</xdr:col>
      <xdr:colOff>114300</xdr:colOff>
      <xdr:row>57</xdr:row>
      <xdr:rowOff>77470</xdr:rowOff>
    </xdr:to>
    <xdr:sp macro="" textlink="">
      <xdr:nvSpPr>
        <xdr:cNvPr id="591" name="楕円 590">
          <a:extLst>
            <a:ext uri="{FF2B5EF4-FFF2-40B4-BE49-F238E27FC236}">
              <a16:creationId xmlns:a16="http://schemas.microsoft.com/office/drawing/2014/main" xmlns="" id="{A096E3B2-C0D2-4F2B-9B87-0825ACF70D70}"/>
            </a:ext>
          </a:extLst>
        </xdr:cNvPr>
        <xdr:cNvSpPr/>
      </xdr:nvSpPr>
      <xdr:spPr>
        <a:xfrm>
          <a:off x="19458940" y="953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62247</xdr:rowOff>
    </xdr:from>
    <xdr:ext cx="469744" cy="259045"/>
    <xdr:sp macro="" textlink="">
      <xdr:nvSpPr>
        <xdr:cNvPr id="592" name="【保健センター・保健所】&#10;一人当たり面積該当値テキスト">
          <a:extLst>
            <a:ext uri="{FF2B5EF4-FFF2-40B4-BE49-F238E27FC236}">
              <a16:creationId xmlns:a16="http://schemas.microsoft.com/office/drawing/2014/main" xmlns="" id="{E491E606-85D0-4051-BCB3-5B40000CE098}"/>
            </a:ext>
          </a:extLst>
        </xdr:cNvPr>
        <xdr:cNvSpPr txBox="1"/>
      </xdr:nvSpPr>
      <xdr:spPr>
        <a:xfrm>
          <a:off x="19547840" y="945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162560</xdr:rowOff>
    </xdr:from>
    <xdr:to>
      <xdr:col>112</xdr:col>
      <xdr:colOff>38100</xdr:colOff>
      <xdr:row>57</xdr:row>
      <xdr:rowOff>92710</xdr:rowOff>
    </xdr:to>
    <xdr:sp macro="" textlink="">
      <xdr:nvSpPr>
        <xdr:cNvPr id="593" name="楕円 592">
          <a:extLst>
            <a:ext uri="{FF2B5EF4-FFF2-40B4-BE49-F238E27FC236}">
              <a16:creationId xmlns:a16="http://schemas.microsoft.com/office/drawing/2014/main" xmlns="" id="{32105FC0-7102-4483-910F-4307C7C98647}"/>
            </a:ext>
          </a:extLst>
        </xdr:cNvPr>
        <xdr:cNvSpPr/>
      </xdr:nvSpPr>
      <xdr:spPr>
        <a:xfrm>
          <a:off x="18735040" y="9550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26670</xdr:rowOff>
    </xdr:from>
    <xdr:to>
      <xdr:col>116</xdr:col>
      <xdr:colOff>63500</xdr:colOff>
      <xdr:row>57</xdr:row>
      <xdr:rowOff>41910</xdr:rowOff>
    </xdr:to>
    <xdr:cxnSp macro="">
      <xdr:nvCxnSpPr>
        <xdr:cNvPr id="594" name="直線コネクタ 593">
          <a:extLst>
            <a:ext uri="{FF2B5EF4-FFF2-40B4-BE49-F238E27FC236}">
              <a16:creationId xmlns:a16="http://schemas.microsoft.com/office/drawing/2014/main" xmlns="" id="{2D432CA4-94AE-46F1-BDF7-0F1580B3C093}"/>
            </a:ext>
          </a:extLst>
        </xdr:cNvPr>
        <xdr:cNvCxnSpPr/>
      </xdr:nvCxnSpPr>
      <xdr:spPr>
        <a:xfrm flipV="1">
          <a:off x="18778220" y="958215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6350</xdr:rowOff>
    </xdr:from>
    <xdr:to>
      <xdr:col>107</xdr:col>
      <xdr:colOff>101600</xdr:colOff>
      <xdr:row>57</xdr:row>
      <xdr:rowOff>107950</xdr:rowOff>
    </xdr:to>
    <xdr:sp macro="" textlink="">
      <xdr:nvSpPr>
        <xdr:cNvPr id="595" name="楕円 594">
          <a:extLst>
            <a:ext uri="{FF2B5EF4-FFF2-40B4-BE49-F238E27FC236}">
              <a16:creationId xmlns:a16="http://schemas.microsoft.com/office/drawing/2014/main" xmlns="" id="{5803DCB5-83A6-41D8-B3FE-F9109EF195AC}"/>
            </a:ext>
          </a:extLst>
        </xdr:cNvPr>
        <xdr:cNvSpPr/>
      </xdr:nvSpPr>
      <xdr:spPr>
        <a:xfrm>
          <a:off x="1793748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41910</xdr:rowOff>
    </xdr:from>
    <xdr:to>
      <xdr:col>111</xdr:col>
      <xdr:colOff>177800</xdr:colOff>
      <xdr:row>57</xdr:row>
      <xdr:rowOff>57150</xdr:rowOff>
    </xdr:to>
    <xdr:cxnSp macro="">
      <xdr:nvCxnSpPr>
        <xdr:cNvPr id="596" name="直線コネクタ 595">
          <a:extLst>
            <a:ext uri="{FF2B5EF4-FFF2-40B4-BE49-F238E27FC236}">
              <a16:creationId xmlns:a16="http://schemas.microsoft.com/office/drawing/2014/main" xmlns="" id="{F708FAA2-D033-4DD6-8F0B-0B99C512F86D}"/>
            </a:ext>
          </a:extLst>
        </xdr:cNvPr>
        <xdr:cNvCxnSpPr/>
      </xdr:nvCxnSpPr>
      <xdr:spPr>
        <a:xfrm flipV="1">
          <a:off x="17988280" y="959739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597" name="n_1aveValue【保健センター・保健所】&#10;一人当たり面積">
          <a:extLst>
            <a:ext uri="{FF2B5EF4-FFF2-40B4-BE49-F238E27FC236}">
              <a16:creationId xmlns:a16="http://schemas.microsoft.com/office/drawing/2014/main" xmlns="" id="{0653DDE8-CB85-4AB1-B77D-58B808D00DAE}"/>
            </a:ext>
          </a:extLst>
        </xdr:cNvPr>
        <xdr:cNvSpPr txBox="1"/>
      </xdr:nvSpPr>
      <xdr:spPr>
        <a:xfrm>
          <a:off x="185611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98" name="n_2aveValue【保健センター・保健所】&#10;一人当たり面積">
          <a:extLst>
            <a:ext uri="{FF2B5EF4-FFF2-40B4-BE49-F238E27FC236}">
              <a16:creationId xmlns:a16="http://schemas.microsoft.com/office/drawing/2014/main" xmlns="" id="{8AC47D9E-93FA-4A08-AE16-9DE306C24240}"/>
            </a:ext>
          </a:extLst>
        </xdr:cNvPr>
        <xdr:cNvSpPr txBox="1"/>
      </xdr:nvSpPr>
      <xdr:spPr>
        <a:xfrm>
          <a:off x="1777626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109237</xdr:rowOff>
    </xdr:from>
    <xdr:ext cx="469744" cy="259045"/>
    <xdr:sp macro="" textlink="">
      <xdr:nvSpPr>
        <xdr:cNvPr id="599" name="n_1mainValue【保健センター・保健所】&#10;一人当たり面積">
          <a:extLst>
            <a:ext uri="{FF2B5EF4-FFF2-40B4-BE49-F238E27FC236}">
              <a16:creationId xmlns:a16="http://schemas.microsoft.com/office/drawing/2014/main" xmlns="" id="{3A75DCB9-F504-4A1E-A698-399B4B84DAFC}"/>
            </a:ext>
          </a:extLst>
        </xdr:cNvPr>
        <xdr:cNvSpPr txBox="1"/>
      </xdr:nvSpPr>
      <xdr:spPr>
        <a:xfrm>
          <a:off x="18561127" y="932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124477</xdr:rowOff>
    </xdr:from>
    <xdr:ext cx="469744" cy="259045"/>
    <xdr:sp macro="" textlink="">
      <xdr:nvSpPr>
        <xdr:cNvPr id="600" name="n_2mainValue【保健センター・保健所】&#10;一人当たり面積">
          <a:extLst>
            <a:ext uri="{FF2B5EF4-FFF2-40B4-BE49-F238E27FC236}">
              <a16:creationId xmlns:a16="http://schemas.microsoft.com/office/drawing/2014/main" xmlns="" id="{F0C19448-A0C6-45A4-A915-CD7E2093081E}"/>
            </a:ext>
          </a:extLst>
        </xdr:cNvPr>
        <xdr:cNvSpPr txBox="1"/>
      </xdr:nvSpPr>
      <xdr:spPr>
        <a:xfrm>
          <a:off x="17776267" y="934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xmlns="" id="{9BE2E1BF-D9AE-45FE-9CA3-407FE7169FE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xmlns="" id="{CC0E0AA7-205D-4F6A-B1A7-DE733C0470E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xmlns="" id="{1BF3DDA5-4377-42F4-B5EF-A24F232537D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xmlns="" id="{ACDF23EC-A8CE-4742-AD70-011EA7B2DE2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xmlns="" id="{AC1F38FE-0C5A-477D-A4D0-174CAB171F4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xmlns="" id="{BCE423F8-A86D-4535-AC72-20CA3E64A1A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xmlns="" id="{6B71A02F-8777-4377-A0B0-B620D33C283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xmlns="" id="{310C9E81-4959-4ED6-940A-EF4D3F34111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xmlns="" id="{5917B382-83DA-4350-8939-9C8B0051783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xmlns="" id="{F5FFF8A4-7849-4B28-80B7-964401810D6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a:extLst>
            <a:ext uri="{FF2B5EF4-FFF2-40B4-BE49-F238E27FC236}">
              <a16:creationId xmlns:a16="http://schemas.microsoft.com/office/drawing/2014/main" xmlns="" id="{604FF237-5836-4236-9E1C-A685DB4496ED}"/>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a:extLst>
            <a:ext uri="{FF2B5EF4-FFF2-40B4-BE49-F238E27FC236}">
              <a16:creationId xmlns:a16="http://schemas.microsoft.com/office/drawing/2014/main" xmlns="" id="{C5EA0312-FC6F-47A6-A058-7D96C1B7AEB5}"/>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a:extLst>
            <a:ext uri="{FF2B5EF4-FFF2-40B4-BE49-F238E27FC236}">
              <a16:creationId xmlns:a16="http://schemas.microsoft.com/office/drawing/2014/main" xmlns="" id="{F21AFA27-AC7C-41D2-9F9B-54633323BA67}"/>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a:extLst>
            <a:ext uri="{FF2B5EF4-FFF2-40B4-BE49-F238E27FC236}">
              <a16:creationId xmlns:a16="http://schemas.microsoft.com/office/drawing/2014/main" xmlns="" id="{6D00F71A-6DE1-4261-A5FD-5016BF0CD8B5}"/>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a:extLst>
            <a:ext uri="{FF2B5EF4-FFF2-40B4-BE49-F238E27FC236}">
              <a16:creationId xmlns:a16="http://schemas.microsoft.com/office/drawing/2014/main" xmlns="" id="{9DF65398-D4EF-47F4-AEC5-288D833AAB2D}"/>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a:extLst>
            <a:ext uri="{FF2B5EF4-FFF2-40B4-BE49-F238E27FC236}">
              <a16:creationId xmlns:a16="http://schemas.microsoft.com/office/drawing/2014/main" xmlns="" id="{4BE32141-7EA7-4B4F-B0BE-9FBD4A1A345E}"/>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a:extLst>
            <a:ext uri="{FF2B5EF4-FFF2-40B4-BE49-F238E27FC236}">
              <a16:creationId xmlns:a16="http://schemas.microsoft.com/office/drawing/2014/main" xmlns="" id="{7A85186B-5BB0-4C29-8624-9FAC5913802A}"/>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a:extLst>
            <a:ext uri="{FF2B5EF4-FFF2-40B4-BE49-F238E27FC236}">
              <a16:creationId xmlns:a16="http://schemas.microsoft.com/office/drawing/2014/main" xmlns="" id="{E7A93F50-FE21-4C23-9B55-430E884971C3}"/>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a:extLst>
            <a:ext uri="{FF2B5EF4-FFF2-40B4-BE49-F238E27FC236}">
              <a16:creationId xmlns:a16="http://schemas.microsoft.com/office/drawing/2014/main" xmlns="" id="{61348E23-443C-43E6-93A6-A61364699AF2}"/>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a:extLst>
            <a:ext uri="{FF2B5EF4-FFF2-40B4-BE49-F238E27FC236}">
              <a16:creationId xmlns:a16="http://schemas.microsoft.com/office/drawing/2014/main" xmlns="" id="{04BA3109-01E4-4B34-88F9-F5F0A4324E4B}"/>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a:extLst>
            <a:ext uri="{FF2B5EF4-FFF2-40B4-BE49-F238E27FC236}">
              <a16:creationId xmlns:a16="http://schemas.microsoft.com/office/drawing/2014/main" xmlns="" id="{CC860C26-A867-4FB3-85E8-3886381232C6}"/>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a:extLst>
            <a:ext uri="{FF2B5EF4-FFF2-40B4-BE49-F238E27FC236}">
              <a16:creationId xmlns:a16="http://schemas.microsoft.com/office/drawing/2014/main" xmlns="" id="{8E29A69F-D956-45E4-91A9-41D52561D209}"/>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xmlns="" id="{D7CE3D45-EE92-49F7-8AE3-B4333B103CF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a:extLst>
            <a:ext uri="{FF2B5EF4-FFF2-40B4-BE49-F238E27FC236}">
              <a16:creationId xmlns:a16="http://schemas.microsoft.com/office/drawing/2014/main" xmlns="" id="{07CE5EA4-5DAE-4211-8CD1-3D0EF2E66B56}"/>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a:extLst>
            <a:ext uri="{FF2B5EF4-FFF2-40B4-BE49-F238E27FC236}">
              <a16:creationId xmlns:a16="http://schemas.microsoft.com/office/drawing/2014/main" xmlns="" id="{B2C0E198-6AC9-4571-B5B8-61A207E4B3D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626" name="直線コネクタ 625">
          <a:extLst>
            <a:ext uri="{FF2B5EF4-FFF2-40B4-BE49-F238E27FC236}">
              <a16:creationId xmlns:a16="http://schemas.microsoft.com/office/drawing/2014/main" xmlns="" id="{F50A0F3A-07CD-4A60-98C9-9C3DACB0D8BF}"/>
            </a:ext>
          </a:extLst>
        </xdr:cNvPr>
        <xdr:cNvCxnSpPr/>
      </xdr:nvCxnSpPr>
      <xdr:spPr>
        <a:xfrm flipV="1">
          <a:off x="14375764" y="13159740"/>
          <a:ext cx="0" cy="120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27" name="【消防施設】&#10;有形固定資産減価償却率最小値テキスト">
          <a:extLst>
            <a:ext uri="{FF2B5EF4-FFF2-40B4-BE49-F238E27FC236}">
              <a16:creationId xmlns:a16="http://schemas.microsoft.com/office/drawing/2014/main" xmlns="" id="{6F25532C-731C-4E17-A886-755A68FECD04}"/>
            </a:ext>
          </a:extLst>
        </xdr:cNvPr>
        <xdr:cNvSpPr txBox="1"/>
      </xdr:nvSpPr>
      <xdr:spPr>
        <a:xfrm>
          <a:off x="14414500" y="1437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28" name="直線コネクタ 627">
          <a:extLst>
            <a:ext uri="{FF2B5EF4-FFF2-40B4-BE49-F238E27FC236}">
              <a16:creationId xmlns:a16="http://schemas.microsoft.com/office/drawing/2014/main" xmlns="" id="{8328E657-BDC9-4DE3-938C-8C1D1FA2A675}"/>
            </a:ext>
          </a:extLst>
        </xdr:cNvPr>
        <xdr:cNvCxnSpPr/>
      </xdr:nvCxnSpPr>
      <xdr:spPr>
        <a:xfrm>
          <a:off x="14287500" y="14369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9" name="【消防施設】&#10;有形固定資産減価償却率最大値テキスト">
          <a:extLst>
            <a:ext uri="{FF2B5EF4-FFF2-40B4-BE49-F238E27FC236}">
              <a16:creationId xmlns:a16="http://schemas.microsoft.com/office/drawing/2014/main" xmlns="" id="{36933FD3-C35E-4BA5-BE1A-5EB61E576D47}"/>
            </a:ext>
          </a:extLst>
        </xdr:cNvPr>
        <xdr:cNvSpPr txBox="1"/>
      </xdr:nvSpPr>
      <xdr:spPr>
        <a:xfrm>
          <a:off x="14414500" y="1293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0" name="直線コネクタ 629">
          <a:extLst>
            <a:ext uri="{FF2B5EF4-FFF2-40B4-BE49-F238E27FC236}">
              <a16:creationId xmlns:a16="http://schemas.microsoft.com/office/drawing/2014/main" xmlns="" id="{900FB5C2-2182-489E-AECE-0CFB9CA17AE9}"/>
            </a:ext>
          </a:extLst>
        </xdr:cNvPr>
        <xdr:cNvCxnSpPr/>
      </xdr:nvCxnSpPr>
      <xdr:spPr>
        <a:xfrm>
          <a:off x="14287500" y="1315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31" name="【消防施設】&#10;有形固定資産減価償却率平均値テキスト">
          <a:extLst>
            <a:ext uri="{FF2B5EF4-FFF2-40B4-BE49-F238E27FC236}">
              <a16:creationId xmlns:a16="http://schemas.microsoft.com/office/drawing/2014/main" xmlns="" id="{6F41B0D4-5AE4-49A9-8BBD-506C34FB790D}"/>
            </a:ext>
          </a:extLst>
        </xdr:cNvPr>
        <xdr:cNvSpPr txBox="1"/>
      </xdr:nvSpPr>
      <xdr:spPr>
        <a:xfrm>
          <a:off x="14414500" y="1347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32" name="フローチャート: 判断 631">
          <a:extLst>
            <a:ext uri="{FF2B5EF4-FFF2-40B4-BE49-F238E27FC236}">
              <a16:creationId xmlns:a16="http://schemas.microsoft.com/office/drawing/2014/main" xmlns="" id="{0510F079-C31D-4380-928C-A38AB0F78D85}"/>
            </a:ext>
          </a:extLst>
        </xdr:cNvPr>
        <xdr:cNvSpPr/>
      </xdr:nvSpPr>
      <xdr:spPr>
        <a:xfrm>
          <a:off x="14325600" y="136232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633" name="フローチャート: 判断 632">
          <a:extLst>
            <a:ext uri="{FF2B5EF4-FFF2-40B4-BE49-F238E27FC236}">
              <a16:creationId xmlns:a16="http://schemas.microsoft.com/office/drawing/2014/main" xmlns="" id="{58B7E75E-9C99-4F22-85AA-2A11D5C7DB2E}"/>
            </a:ext>
          </a:extLst>
        </xdr:cNvPr>
        <xdr:cNvSpPr/>
      </xdr:nvSpPr>
      <xdr:spPr>
        <a:xfrm>
          <a:off x="13578840" y="13649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634" name="フローチャート: 判断 633">
          <a:extLst>
            <a:ext uri="{FF2B5EF4-FFF2-40B4-BE49-F238E27FC236}">
              <a16:creationId xmlns:a16="http://schemas.microsoft.com/office/drawing/2014/main" xmlns="" id="{1B9E00FB-0327-4E09-AD88-E46B2F8DD17F}"/>
            </a:ext>
          </a:extLst>
        </xdr:cNvPr>
        <xdr:cNvSpPr/>
      </xdr:nvSpPr>
      <xdr:spPr>
        <a:xfrm>
          <a:off x="12804140" y="134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A97F294F-424F-4A17-97F4-402F52CEE19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xmlns="" id="{58B70DBB-8E01-4279-880C-91B9C6AB6D8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xmlns="" id="{651A8F99-D17D-42A1-9C8D-E3B1CE8886F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xmlns="" id="{C6496BCB-D7DF-4029-9093-FC6DEC1ECA5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xmlns="" id="{CDF2C451-E584-4833-B0AC-68330D0FD51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95069</xdr:rowOff>
    </xdr:from>
    <xdr:to>
      <xdr:col>85</xdr:col>
      <xdr:colOff>177800</xdr:colOff>
      <xdr:row>83</xdr:row>
      <xdr:rowOff>25219</xdr:rowOff>
    </xdr:to>
    <xdr:sp macro="" textlink="">
      <xdr:nvSpPr>
        <xdr:cNvPr id="640" name="楕円 639">
          <a:extLst>
            <a:ext uri="{FF2B5EF4-FFF2-40B4-BE49-F238E27FC236}">
              <a16:creationId xmlns:a16="http://schemas.microsoft.com/office/drawing/2014/main" xmlns="" id="{CDBA747A-37ED-433C-9F25-547A979AEFB2}"/>
            </a:ext>
          </a:extLst>
        </xdr:cNvPr>
        <xdr:cNvSpPr/>
      </xdr:nvSpPr>
      <xdr:spPr>
        <a:xfrm>
          <a:off x="14325600" y="138415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73496</xdr:rowOff>
    </xdr:from>
    <xdr:ext cx="405111" cy="259045"/>
    <xdr:sp macro="" textlink="">
      <xdr:nvSpPr>
        <xdr:cNvPr id="641" name="【消防施設】&#10;有形固定資産減価償却率該当値テキスト">
          <a:extLst>
            <a:ext uri="{FF2B5EF4-FFF2-40B4-BE49-F238E27FC236}">
              <a16:creationId xmlns:a16="http://schemas.microsoft.com/office/drawing/2014/main" xmlns="" id="{70A776C3-09AB-4CD4-B216-E10B04C4710C}"/>
            </a:ext>
          </a:extLst>
        </xdr:cNvPr>
        <xdr:cNvSpPr txBox="1"/>
      </xdr:nvSpPr>
      <xdr:spPr>
        <a:xfrm>
          <a:off x="14414500" y="13819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642" name="楕円 641">
          <a:extLst>
            <a:ext uri="{FF2B5EF4-FFF2-40B4-BE49-F238E27FC236}">
              <a16:creationId xmlns:a16="http://schemas.microsoft.com/office/drawing/2014/main" xmlns="" id="{D73E8641-1D6C-4D0D-B310-061820A99DA4}"/>
            </a:ext>
          </a:extLst>
        </xdr:cNvPr>
        <xdr:cNvSpPr/>
      </xdr:nvSpPr>
      <xdr:spPr>
        <a:xfrm>
          <a:off x="135788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145869</xdr:rowOff>
    </xdr:to>
    <xdr:cxnSp macro="">
      <xdr:nvCxnSpPr>
        <xdr:cNvPr id="643" name="直線コネクタ 642">
          <a:extLst>
            <a:ext uri="{FF2B5EF4-FFF2-40B4-BE49-F238E27FC236}">
              <a16:creationId xmlns:a16="http://schemas.microsoft.com/office/drawing/2014/main" xmlns="" id="{A20C7793-063A-47B3-B13D-F63666856749}"/>
            </a:ext>
          </a:extLst>
        </xdr:cNvPr>
        <xdr:cNvCxnSpPr/>
      </xdr:nvCxnSpPr>
      <xdr:spPr>
        <a:xfrm>
          <a:off x="13629640" y="13784580"/>
          <a:ext cx="74676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5262</xdr:rowOff>
    </xdr:from>
    <xdr:to>
      <xdr:col>76</xdr:col>
      <xdr:colOff>165100</xdr:colOff>
      <xdr:row>82</xdr:row>
      <xdr:rowOff>106862</xdr:rowOff>
    </xdr:to>
    <xdr:sp macro="" textlink="">
      <xdr:nvSpPr>
        <xdr:cNvPr id="644" name="楕円 643">
          <a:extLst>
            <a:ext uri="{FF2B5EF4-FFF2-40B4-BE49-F238E27FC236}">
              <a16:creationId xmlns:a16="http://schemas.microsoft.com/office/drawing/2014/main" xmlns="" id="{69641671-7217-4EFF-B4B8-0B1593352F74}"/>
            </a:ext>
          </a:extLst>
        </xdr:cNvPr>
        <xdr:cNvSpPr/>
      </xdr:nvSpPr>
      <xdr:spPr>
        <a:xfrm>
          <a:off x="12804140" y="137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56062</xdr:rowOff>
    </xdr:to>
    <xdr:cxnSp macro="">
      <xdr:nvCxnSpPr>
        <xdr:cNvPr id="645" name="直線コネクタ 644">
          <a:extLst>
            <a:ext uri="{FF2B5EF4-FFF2-40B4-BE49-F238E27FC236}">
              <a16:creationId xmlns:a16="http://schemas.microsoft.com/office/drawing/2014/main" xmlns="" id="{B7B256CB-7DC9-46F9-814C-D864FDAE8321}"/>
            </a:ext>
          </a:extLst>
        </xdr:cNvPr>
        <xdr:cNvCxnSpPr/>
      </xdr:nvCxnSpPr>
      <xdr:spPr>
        <a:xfrm flipV="1">
          <a:off x="12854940" y="13784580"/>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17253</xdr:rowOff>
    </xdr:from>
    <xdr:ext cx="405111" cy="259045"/>
    <xdr:sp macro="" textlink="">
      <xdr:nvSpPr>
        <xdr:cNvPr id="646" name="n_1aveValue【消防施設】&#10;有形固定資産減価償却率">
          <a:extLst>
            <a:ext uri="{FF2B5EF4-FFF2-40B4-BE49-F238E27FC236}">
              <a16:creationId xmlns:a16="http://schemas.microsoft.com/office/drawing/2014/main" xmlns="" id="{151EC04E-97FA-4EE5-9E90-6CC733B1E86F}"/>
            </a:ext>
          </a:extLst>
        </xdr:cNvPr>
        <xdr:cNvSpPr txBox="1"/>
      </xdr:nvSpPr>
      <xdr:spPr>
        <a:xfrm>
          <a:off x="13437244" y="134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47" name="n_2aveValue【消防施設】&#10;有形固定資産減価償却率">
          <a:extLst>
            <a:ext uri="{FF2B5EF4-FFF2-40B4-BE49-F238E27FC236}">
              <a16:creationId xmlns:a16="http://schemas.microsoft.com/office/drawing/2014/main" xmlns="" id="{6C88CD66-7B3A-4E6B-9F0B-C45249AC96FA}"/>
            </a:ext>
          </a:extLst>
        </xdr:cNvPr>
        <xdr:cNvSpPr txBox="1"/>
      </xdr:nvSpPr>
      <xdr:spPr>
        <a:xfrm>
          <a:off x="12675244" y="1325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648" name="n_1mainValue【消防施設】&#10;有形固定資産減価償却率">
          <a:extLst>
            <a:ext uri="{FF2B5EF4-FFF2-40B4-BE49-F238E27FC236}">
              <a16:creationId xmlns:a16="http://schemas.microsoft.com/office/drawing/2014/main" xmlns="" id="{F9075A43-798E-4359-905F-D94DA5D51F4D}"/>
            </a:ext>
          </a:extLst>
        </xdr:cNvPr>
        <xdr:cNvSpPr txBox="1"/>
      </xdr:nvSpPr>
      <xdr:spPr>
        <a:xfrm>
          <a:off x="134372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97989</xdr:rowOff>
    </xdr:from>
    <xdr:ext cx="405111" cy="259045"/>
    <xdr:sp macro="" textlink="">
      <xdr:nvSpPr>
        <xdr:cNvPr id="649" name="n_2mainValue【消防施設】&#10;有形固定資産減価償却率">
          <a:extLst>
            <a:ext uri="{FF2B5EF4-FFF2-40B4-BE49-F238E27FC236}">
              <a16:creationId xmlns:a16="http://schemas.microsoft.com/office/drawing/2014/main" xmlns="" id="{61410D17-059A-4EB8-8ED8-B58BABCF9FDF}"/>
            </a:ext>
          </a:extLst>
        </xdr:cNvPr>
        <xdr:cNvSpPr txBox="1"/>
      </xdr:nvSpPr>
      <xdr:spPr>
        <a:xfrm>
          <a:off x="12675244" y="1384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xmlns="" id="{CF4327D6-87CC-4002-8704-9E1F4ABF1E9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xmlns="" id="{6A3E1530-CD17-487A-AF1B-1F9BB0BEA76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xmlns="" id="{096FF780-08BB-4220-AEBF-EFFBA2A67A4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xmlns="" id="{CB7F135A-C6D6-40C3-A197-541F9C26484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xmlns="" id="{96004936-063B-43B1-B556-C8677711290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xmlns="" id="{7B3E1854-8527-4D84-AA39-2283857D12C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xmlns="" id="{634DB15F-5300-419B-823D-A8E41E0306C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xmlns="" id="{AEF9B317-2AF2-4527-8560-09172CDFB62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xmlns="" id="{D45918C0-6010-401A-9EEE-870D804C2806}"/>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xmlns="" id="{0256AE19-A746-4AA6-86BC-EEF92808FDC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xmlns="" id="{ABCBFD6A-9342-49F4-8BAC-E3D02DEA5546}"/>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xmlns="" id="{38C2B9B3-F40B-45CF-81E4-B5CEAB4F6006}"/>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xmlns="" id="{F9D07636-5F62-4185-A2D8-D65703BB47B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xmlns="" id="{5865B954-4143-4FE6-9EB3-58CA3CC25D1F}"/>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xmlns="" id="{AB372DD4-183C-493D-AFF9-ED9DF189E1B7}"/>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xmlns="" id="{281B510B-6646-4137-9888-96995824828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xmlns="" id="{B0647D25-43D2-4F50-92BF-8CA11877FA56}"/>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xmlns="" id="{E3DE868B-6C3A-4AEC-B4FF-5D726E03935A}"/>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xmlns="" id="{B16B24CB-FB0B-486C-A4BA-853D4667D5A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xmlns="" id="{16C99F31-1BB8-4DC1-A980-4D443909416D}"/>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xmlns="" id="{0066FC86-EE5D-4642-8412-5400677A7A14}"/>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xmlns="" id="{DF0EAA11-0724-4472-B190-70E08E1DE1F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a:extLst>
            <a:ext uri="{FF2B5EF4-FFF2-40B4-BE49-F238E27FC236}">
              <a16:creationId xmlns:a16="http://schemas.microsoft.com/office/drawing/2014/main" xmlns="" id="{8257660E-C832-448A-94EE-5669A445C7D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73" name="直線コネクタ 672">
          <a:extLst>
            <a:ext uri="{FF2B5EF4-FFF2-40B4-BE49-F238E27FC236}">
              <a16:creationId xmlns:a16="http://schemas.microsoft.com/office/drawing/2014/main" xmlns="" id="{F798EB90-8F38-4D28-B2A4-CEACFDEC0C44}"/>
            </a:ext>
          </a:extLst>
        </xdr:cNvPr>
        <xdr:cNvCxnSpPr/>
      </xdr:nvCxnSpPr>
      <xdr:spPr>
        <a:xfrm flipV="1">
          <a:off x="19509104" y="130759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74" name="【消防施設】&#10;一人当たり面積最小値テキスト">
          <a:extLst>
            <a:ext uri="{FF2B5EF4-FFF2-40B4-BE49-F238E27FC236}">
              <a16:creationId xmlns:a16="http://schemas.microsoft.com/office/drawing/2014/main" xmlns="" id="{7B49873B-BA35-4224-B079-A918208477BE}"/>
            </a:ext>
          </a:extLst>
        </xdr:cNvPr>
        <xdr:cNvSpPr txBox="1"/>
      </xdr:nvSpPr>
      <xdr:spPr>
        <a:xfrm>
          <a:off x="19547840" y="1450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75" name="直線コネクタ 674">
          <a:extLst>
            <a:ext uri="{FF2B5EF4-FFF2-40B4-BE49-F238E27FC236}">
              <a16:creationId xmlns:a16="http://schemas.microsoft.com/office/drawing/2014/main" xmlns="" id="{76DB9E49-4522-4B7C-BBC8-50830C661B47}"/>
            </a:ext>
          </a:extLst>
        </xdr:cNvPr>
        <xdr:cNvCxnSpPr/>
      </xdr:nvCxnSpPr>
      <xdr:spPr>
        <a:xfrm>
          <a:off x="1944370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76" name="【消防施設】&#10;一人当たり面積最大値テキスト">
          <a:extLst>
            <a:ext uri="{FF2B5EF4-FFF2-40B4-BE49-F238E27FC236}">
              <a16:creationId xmlns:a16="http://schemas.microsoft.com/office/drawing/2014/main" xmlns="" id="{EEB01477-281B-4765-8B46-6E37978E2510}"/>
            </a:ext>
          </a:extLst>
        </xdr:cNvPr>
        <xdr:cNvSpPr txBox="1"/>
      </xdr:nvSpPr>
      <xdr:spPr>
        <a:xfrm>
          <a:off x="19547840" y="128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77" name="直線コネクタ 676">
          <a:extLst>
            <a:ext uri="{FF2B5EF4-FFF2-40B4-BE49-F238E27FC236}">
              <a16:creationId xmlns:a16="http://schemas.microsoft.com/office/drawing/2014/main" xmlns="" id="{2068056B-E1B0-4B1E-9E48-2F000F21B570}"/>
            </a:ext>
          </a:extLst>
        </xdr:cNvPr>
        <xdr:cNvCxnSpPr/>
      </xdr:nvCxnSpPr>
      <xdr:spPr>
        <a:xfrm>
          <a:off x="19443700" y="1307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78" name="【消防施設】&#10;一人当たり面積平均値テキスト">
          <a:extLst>
            <a:ext uri="{FF2B5EF4-FFF2-40B4-BE49-F238E27FC236}">
              <a16:creationId xmlns:a16="http://schemas.microsoft.com/office/drawing/2014/main" xmlns="" id="{FC97FAA0-579E-4342-89D4-D9257993E689}"/>
            </a:ext>
          </a:extLst>
        </xdr:cNvPr>
        <xdr:cNvSpPr txBox="1"/>
      </xdr:nvSpPr>
      <xdr:spPr>
        <a:xfrm>
          <a:off x="19547840" y="1408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79" name="フローチャート: 判断 678">
          <a:extLst>
            <a:ext uri="{FF2B5EF4-FFF2-40B4-BE49-F238E27FC236}">
              <a16:creationId xmlns:a16="http://schemas.microsoft.com/office/drawing/2014/main" xmlns="" id="{E9F5E6B3-2DCB-48D6-9F6B-3821CA550798}"/>
            </a:ext>
          </a:extLst>
        </xdr:cNvPr>
        <xdr:cNvSpPr/>
      </xdr:nvSpPr>
      <xdr:spPr>
        <a:xfrm>
          <a:off x="19458940" y="141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80" name="フローチャート: 判断 679">
          <a:extLst>
            <a:ext uri="{FF2B5EF4-FFF2-40B4-BE49-F238E27FC236}">
              <a16:creationId xmlns:a16="http://schemas.microsoft.com/office/drawing/2014/main" xmlns="" id="{BEF911BB-11B4-41E5-98B6-880EDB97C8B7}"/>
            </a:ext>
          </a:extLst>
        </xdr:cNvPr>
        <xdr:cNvSpPr/>
      </xdr:nvSpPr>
      <xdr:spPr>
        <a:xfrm>
          <a:off x="18735040" y="141185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81" name="フローチャート: 判断 680">
          <a:extLst>
            <a:ext uri="{FF2B5EF4-FFF2-40B4-BE49-F238E27FC236}">
              <a16:creationId xmlns:a16="http://schemas.microsoft.com/office/drawing/2014/main" xmlns="" id="{DDD163C7-4037-4096-92F9-D68594AAA706}"/>
            </a:ext>
          </a:extLst>
        </xdr:cNvPr>
        <xdr:cNvSpPr/>
      </xdr:nvSpPr>
      <xdr:spPr>
        <a:xfrm>
          <a:off x="179374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xmlns="" id="{C4C1D973-9016-40F1-97B9-C9527F2663A4}"/>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xmlns="" id="{5876852B-1FD0-41E4-AD82-53028BCCAA7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xmlns="" id="{F2E4E361-E00C-4A4B-9269-25EC292062E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xmlns="" id="{981D14B7-25A9-4675-91FA-C004BBB750F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xmlns="" id="{2C9558D4-E9AE-4DA9-8CA9-5C440363115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120650</xdr:rowOff>
    </xdr:from>
    <xdr:to>
      <xdr:col>116</xdr:col>
      <xdr:colOff>114300</xdr:colOff>
      <xdr:row>78</xdr:row>
      <xdr:rowOff>50800</xdr:rowOff>
    </xdr:to>
    <xdr:sp macro="" textlink="">
      <xdr:nvSpPr>
        <xdr:cNvPr id="687" name="楕円 686">
          <a:extLst>
            <a:ext uri="{FF2B5EF4-FFF2-40B4-BE49-F238E27FC236}">
              <a16:creationId xmlns:a16="http://schemas.microsoft.com/office/drawing/2014/main" xmlns="" id="{111F4C3B-52AA-4598-9DB2-F0AF4BA8C170}"/>
            </a:ext>
          </a:extLst>
        </xdr:cNvPr>
        <xdr:cNvSpPr/>
      </xdr:nvSpPr>
      <xdr:spPr>
        <a:xfrm>
          <a:off x="19458940" y="1302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73677</xdr:rowOff>
    </xdr:from>
    <xdr:ext cx="469744" cy="259045"/>
    <xdr:sp macro="" textlink="">
      <xdr:nvSpPr>
        <xdr:cNvPr id="688" name="【消防施設】&#10;一人当たり面積該当値テキスト">
          <a:extLst>
            <a:ext uri="{FF2B5EF4-FFF2-40B4-BE49-F238E27FC236}">
              <a16:creationId xmlns:a16="http://schemas.microsoft.com/office/drawing/2014/main" xmlns="" id="{3F514FF8-7689-4762-AB64-0532B9C29C72}"/>
            </a:ext>
          </a:extLst>
        </xdr:cNvPr>
        <xdr:cNvSpPr txBox="1"/>
      </xdr:nvSpPr>
      <xdr:spPr>
        <a:xfrm>
          <a:off x="19547840" y="1298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689" name="楕円 688">
          <a:extLst>
            <a:ext uri="{FF2B5EF4-FFF2-40B4-BE49-F238E27FC236}">
              <a16:creationId xmlns:a16="http://schemas.microsoft.com/office/drawing/2014/main" xmlns="" id="{F3DF428C-ACAC-4774-95DC-F4FB1D1883A2}"/>
            </a:ext>
          </a:extLst>
        </xdr:cNvPr>
        <xdr:cNvSpPr/>
      </xdr:nvSpPr>
      <xdr:spPr>
        <a:xfrm>
          <a:off x="18735040" y="1408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0</xdr:rowOff>
    </xdr:from>
    <xdr:to>
      <xdr:col>116</xdr:col>
      <xdr:colOff>63500</xdr:colOff>
      <xdr:row>84</xdr:row>
      <xdr:rowOff>57150</xdr:rowOff>
    </xdr:to>
    <xdr:cxnSp macro="">
      <xdr:nvCxnSpPr>
        <xdr:cNvPr id="690" name="直線コネクタ 689">
          <a:extLst>
            <a:ext uri="{FF2B5EF4-FFF2-40B4-BE49-F238E27FC236}">
              <a16:creationId xmlns:a16="http://schemas.microsoft.com/office/drawing/2014/main" xmlns="" id="{961A9449-2F00-45AF-9C9E-09BBE5F18E64}"/>
            </a:ext>
          </a:extLst>
        </xdr:cNvPr>
        <xdr:cNvCxnSpPr/>
      </xdr:nvCxnSpPr>
      <xdr:spPr>
        <a:xfrm flipV="1">
          <a:off x="18778220" y="13075920"/>
          <a:ext cx="731520" cy="106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21589</xdr:rowOff>
    </xdr:from>
    <xdr:to>
      <xdr:col>107</xdr:col>
      <xdr:colOff>101600</xdr:colOff>
      <xdr:row>84</xdr:row>
      <xdr:rowOff>123189</xdr:rowOff>
    </xdr:to>
    <xdr:sp macro="" textlink="">
      <xdr:nvSpPr>
        <xdr:cNvPr id="691" name="楕円 690">
          <a:extLst>
            <a:ext uri="{FF2B5EF4-FFF2-40B4-BE49-F238E27FC236}">
              <a16:creationId xmlns:a16="http://schemas.microsoft.com/office/drawing/2014/main" xmlns="" id="{3C2D5CE6-4810-427A-834B-A13BB3D625C1}"/>
            </a:ext>
          </a:extLst>
        </xdr:cNvPr>
        <xdr:cNvSpPr/>
      </xdr:nvSpPr>
      <xdr:spPr>
        <a:xfrm>
          <a:off x="17937480" y="141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72389</xdr:rowOff>
    </xdr:to>
    <xdr:cxnSp macro="">
      <xdr:nvCxnSpPr>
        <xdr:cNvPr id="692" name="直線コネクタ 691">
          <a:extLst>
            <a:ext uri="{FF2B5EF4-FFF2-40B4-BE49-F238E27FC236}">
              <a16:creationId xmlns:a16="http://schemas.microsoft.com/office/drawing/2014/main" xmlns="" id="{9871CCD8-9BE6-4317-9853-25ED7CC4F2D8}"/>
            </a:ext>
          </a:extLst>
        </xdr:cNvPr>
        <xdr:cNvCxnSpPr/>
      </xdr:nvCxnSpPr>
      <xdr:spPr>
        <a:xfrm flipV="1">
          <a:off x="17988280" y="14138910"/>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93" name="n_1aveValue【消防施設】&#10;一人当たり面積">
          <a:extLst>
            <a:ext uri="{FF2B5EF4-FFF2-40B4-BE49-F238E27FC236}">
              <a16:creationId xmlns:a16="http://schemas.microsoft.com/office/drawing/2014/main" xmlns="" id="{A2582DD6-5E5B-43B9-B9E1-3AD6E3AFD528}"/>
            </a:ext>
          </a:extLst>
        </xdr:cNvPr>
        <xdr:cNvSpPr txBox="1"/>
      </xdr:nvSpPr>
      <xdr:spPr>
        <a:xfrm>
          <a:off x="18561127" y="1421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94" name="n_2aveValue【消防施設】&#10;一人当たり面積">
          <a:extLst>
            <a:ext uri="{FF2B5EF4-FFF2-40B4-BE49-F238E27FC236}">
              <a16:creationId xmlns:a16="http://schemas.microsoft.com/office/drawing/2014/main" xmlns="" id="{EE7EA7B0-A850-4471-A644-3F13EEB78AB4}"/>
            </a:ext>
          </a:extLst>
        </xdr:cNvPr>
        <xdr:cNvSpPr txBox="1"/>
      </xdr:nvSpPr>
      <xdr:spPr>
        <a:xfrm>
          <a:off x="1777626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124477</xdr:rowOff>
    </xdr:from>
    <xdr:ext cx="469744" cy="259045"/>
    <xdr:sp macro="" textlink="">
      <xdr:nvSpPr>
        <xdr:cNvPr id="695" name="n_1mainValue【消防施設】&#10;一人当たり面積">
          <a:extLst>
            <a:ext uri="{FF2B5EF4-FFF2-40B4-BE49-F238E27FC236}">
              <a16:creationId xmlns:a16="http://schemas.microsoft.com/office/drawing/2014/main" xmlns="" id="{4EA0AF47-875F-4ABA-8565-044C6A32F02A}"/>
            </a:ext>
          </a:extLst>
        </xdr:cNvPr>
        <xdr:cNvSpPr txBox="1"/>
      </xdr:nvSpPr>
      <xdr:spPr>
        <a:xfrm>
          <a:off x="185611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696" name="n_2mainValue【消防施設】&#10;一人当たり面積">
          <a:extLst>
            <a:ext uri="{FF2B5EF4-FFF2-40B4-BE49-F238E27FC236}">
              <a16:creationId xmlns:a16="http://schemas.microsoft.com/office/drawing/2014/main" xmlns="" id="{F8A22B3C-945F-4403-9DB2-19B7F6776C99}"/>
            </a:ext>
          </a:extLst>
        </xdr:cNvPr>
        <xdr:cNvSpPr txBox="1"/>
      </xdr:nvSpPr>
      <xdr:spPr>
        <a:xfrm>
          <a:off x="17776267"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a:extLst>
            <a:ext uri="{FF2B5EF4-FFF2-40B4-BE49-F238E27FC236}">
              <a16:creationId xmlns:a16="http://schemas.microsoft.com/office/drawing/2014/main" xmlns="" id="{7D3798D8-7FB3-4E85-8A9D-B71A7327204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a:extLst>
            <a:ext uri="{FF2B5EF4-FFF2-40B4-BE49-F238E27FC236}">
              <a16:creationId xmlns:a16="http://schemas.microsoft.com/office/drawing/2014/main" xmlns="" id="{7B02AD68-963A-48BE-8307-4E42C2B87F5F}"/>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a:extLst>
            <a:ext uri="{FF2B5EF4-FFF2-40B4-BE49-F238E27FC236}">
              <a16:creationId xmlns:a16="http://schemas.microsoft.com/office/drawing/2014/main" xmlns="" id="{F2137681-15A7-4B1F-8222-E7805EA8759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a:extLst>
            <a:ext uri="{FF2B5EF4-FFF2-40B4-BE49-F238E27FC236}">
              <a16:creationId xmlns:a16="http://schemas.microsoft.com/office/drawing/2014/main" xmlns="" id="{F680F48A-0E32-4FD7-B3F6-7103649E9B2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a:extLst>
            <a:ext uri="{FF2B5EF4-FFF2-40B4-BE49-F238E27FC236}">
              <a16:creationId xmlns:a16="http://schemas.microsoft.com/office/drawing/2014/main" xmlns="" id="{B2369DD1-74D5-412E-AE4B-5984007D0DB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a:extLst>
            <a:ext uri="{FF2B5EF4-FFF2-40B4-BE49-F238E27FC236}">
              <a16:creationId xmlns:a16="http://schemas.microsoft.com/office/drawing/2014/main" xmlns="" id="{69C7D596-1D1A-4464-B744-B7D486DE04C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a:extLst>
            <a:ext uri="{FF2B5EF4-FFF2-40B4-BE49-F238E27FC236}">
              <a16:creationId xmlns:a16="http://schemas.microsoft.com/office/drawing/2014/main" xmlns="" id="{7C3E2849-1B71-4147-9CA8-4813ADFF4E1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a:extLst>
            <a:ext uri="{FF2B5EF4-FFF2-40B4-BE49-F238E27FC236}">
              <a16:creationId xmlns:a16="http://schemas.microsoft.com/office/drawing/2014/main" xmlns="" id="{1F755384-7669-4D28-A1DC-38581F3BFF0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a:extLst>
            <a:ext uri="{FF2B5EF4-FFF2-40B4-BE49-F238E27FC236}">
              <a16:creationId xmlns:a16="http://schemas.microsoft.com/office/drawing/2014/main" xmlns="" id="{A9D4BC7E-F1CA-4C23-81CC-8096BD10680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a:extLst>
            <a:ext uri="{FF2B5EF4-FFF2-40B4-BE49-F238E27FC236}">
              <a16:creationId xmlns:a16="http://schemas.microsoft.com/office/drawing/2014/main" xmlns="" id="{4F91A1C3-A670-4EE7-964F-857FEDCD87E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a:extLst>
            <a:ext uri="{FF2B5EF4-FFF2-40B4-BE49-F238E27FC236}">
              <a16:creationId xmlns:a16="http://schemas.microsoft.com/office/drawing/2014/main" xmlns="" id="{7C7958C4-DA13-4FA3-9E82-1D19FFBF4373}"/>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a:extLst>
            <a:ext uri="{FF2B5EF4-FFF2-40B4-BE49-F238E27FC236}">
              <a16:creationId xmlns:a16="http://schemas.microsoft.com/office/drawing/2014/main" xmlns="" id="{241FADBE-5459-4514-8D37-4FEE4A502525}"/>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a:extLst>
            <a:ext uri="{FF2B5EF4-FFF2-40B4-BE49-F238E27FC236}">
              <a16:creationId xmlns:a16="http://schemas.microsoft.com/office/drawing/2014/main" xmlns="" id="{25DE92BE-1C8B-4258-9888-BDC99E44C0F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a:extLst>
            <a:ext uri="{FF2B5EF4-FFF2-40B4-BE49-F238E27FC236}">
              <a16:creationId xmlns:a16="http://schemas.microsoft.com/office/drawing/2014/main" xmlns="" id="{73B57FDD-DBC2-4A75-8710-2650FEDA67F4}"/>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a:extLst>
            <a:ext uri="{FF2B5EF4-FFF2-40B4-BE49-F238E27FC236}">
              <a16:creationId xmlns:a16="http://schemas.microsoft.com/office/drawing/2014/main" xmlns="" id="{2B6DAAB3-826D-43B3-87FA-31E52BF4E07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a:extLst>
            <a:ext uri="{FF2B5EF4-FFF2-40B4-BE49-F238E27FC236}">
              <a16:creationId xmlns:a16="http://schemas.microsoft.com/office/drawing/2014/main" xmlns="" id="{0BD0473A-A566-4A85-AC18-A49CAA75AEC4}"/>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a:extLst>
            <a:ext uri="{FF2B5EF4-FFF2-40B4-BE49-F238E27FC236}">
              <a16:creationId xmlns:a16="http://schemas.microsoft.com/office/drawing/2014/main" xmlns="" id="{04613D5D-03A5-4A36-9224-79C20579825B}"/>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a:extLst>
            <a:ext uri="{FF2B5EF4-FFF2-40B4-BE49-F238E27FC236}">
              <a16:creationId xmlns:a16="http://schemas.microsoft.com/office/drawing/2014/main" xmlns="" id="{3028002E-E7A5-42AC-8BDF-3A75AC6D87E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a:extLst>
            <a:ext uri="{FF2B5EF4-FFF2-40B4-BE49-F238E27FC236}">
              <a16:creationId xmlns:a16="http://schemas.microsoft.com/office/drawing/2014/main" xmlns="" id="{BB381D3B-F732-440C-B9A0-E3C9B2F5F44B}"/>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a:extLst>
            <a:ext uri="{FF2B5EF4-FFF2-40B4-BE49-F238E27FC236}">
              <a16:creationId xmlns:a16="http://schemas.microsoft.com/office/drawing/2014/main" xmlns="" id="{269AD00D-E44E-46C2-BBFA-504694459D36}"/>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a:extLst>
            <a:ext uri="{FF2B5EF4-FFF2-40B4-BE49-F238E27FC236}">
              <a16:creationId xmlns:a16="http://schemas.microsoft.com/office/drawing/2014/main" xmlns="" id="{610EB486-C365-42C8-B64E-CC62C950E4D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xmlns="" id="{D9C55692-4A8E-4162-9FC2-5F6984C88419}"/>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xmlns="" id="{04827ACF-ADC5-41DB-AEA4-5650F6C6494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xmlns="" id="{BF74F600-EB10-4847-99F7-4FC90C58A437}"/>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a:extLst>
            <a:ext uri="{FF2B5EF4-FFF2-40B4-BE49-F238E27FC236}">
              <a16:creationId xmlns:a16="http://schemas.microsoft.com/office/drawing/2014/main" xmlns="" id="{E5E76D0C-1B52-423E-897B-FEC5C46F450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722" name="直線コネクタ 721">
          <a:extLst>
            <a:ext uri="{FF2B5EF4-FFF2-40B4-BE49-F238E27FC236}">
              <a16:creationId xmlns:a16="http://schemas.microsoft.com/office/drawing/2014/main" xmlns="" id="{DCD30B4E-234A-437D-AFAC-F43EB290072C}"/>
            </a:ext>
          </a:extLst>
        </xdr:cNvPr>
        <xdr:cNvCxnSpPr/>
      </xdr:nvCxnSpPr>
      <xdr:spPr>
        <a:xfrm flipV="1">
          <a:off x="14375764" y="16884287"/>
          <a:ext cx="0" cy="1287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723" name="【庁舎】&#10;有形固定資産減価償却率最小値テキスト">
          <a:extLst>
            <a:ext uri="{FF2B5EF4-FFF2-40B4-BE49-F238E27FC236}">
              <a16:creationId xmlns:a16="http://schemas.microsoft.com/office/drawing/2014/main" xmlns="" id="{CEBCAA20-33F7-4CD8-9E8B-DE3BD4227CEC}"/>
            </a:ext>
          </a:extLst>
        </xdr:cNvPr>
        <xdr:cNvSpPr txBox="1"/>
      </xdr:nvSpPr>
      <xdr:spPr>
        <a:xfrm>
          <a:off x="14414500" y="18175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724" name="直線コネクタ 723">
          <a:extLst>
            <a:ext uri="{FF2B5EF4-FFF2-40B4-BE49-F238E27FC236}">
              <a16:creationId xmlns:a16="http://schemas.microsoft.com/office/drawing/2014/main" xmlns="" id="{16E466B5-9493-4E8D-9877-5A55BFEF1E80}"/>
            </a:ext>
          </a:extLst>
        </xdr:cNvPr>
        <xdr:cNvCxnSpPr/>
      </xdr:nvCxnSpPr>
      <xdr:spPr>
        <a:xfrm>
          <a:off x="14287500" y="181715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725" name="【庁舎】&#10;有形固定資産減価償却率最大値テキスト">
          <a:extLst>
            <a:ext uri="{FF2B5EF4-FFF2-40B4-BE49-F238E27FC236}">
              <a16:creationId xmlns:a16="http://schemas.microsoft.com/office/drawing/2014/main" xmlns="" id="{E6A9543F-F466-4E7C-BF93-9A8600016B30}"/>
            </a:ext>
          </a:extLst>
        </xdr:cNvPr>
        <xdr:cNvSpPr txBox="1"/>
      </xdr:nvSpPr>
      <xdr:spPr>
        <a:xfrm>
          <a:off x="14414500" y="16663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726" name="直線コネクタ 725">
          <a:extLst>
            <a:ext uri="{FF2B5EF4-FFF2-40B4-BE49-F238E27FC236}">
              <a16:creationId xmlns:a16="http://schemas.microsoft.com/office/drawing/2014/main" xmlns="" id="{0AF26F08-27B8-4874-99EE-2D71A9BA36E7}"/>
            </a:ext>
          </a:extLst>
        </xdr:cNvPr>
        <xdr:cNvCxnSpPr/>
      </xdr:nvCxnSpPr>
      <xdr:spPr>
        <a:xfrm>
          <a:off x="14287500" y="168842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727" name="【庁舎】&#10;有形固定資産減価償却率平均値テキスト">
          <a:extLst>
            <a:ext uri="{FF2B5EF4-FFF2-40B4-BE49-F238E27FC236}">
              <a16:creationId xmlns:a16="http://schemas.microsoft.com/office/drawing/2014/main" xmlns="" id="{311355E3-F17F-4AF9-88C5-B41298DFDC77}"/>
            </a:ext>
          </a:extLst>
        </xdr:cNvPr>
        <xdr:cNvSpPr txBox="1"/>
      </xdr:nvSpPr>
      <xdr:spPr>
        <a:xfrm>
          <a:off x="14414500" y="17520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728" name="フローチャート: 判断 727">
          <a:extLst>
            <a:ext uri="{FF2B5EF4-FFF2-40B4-BE49-F238E27FC236}">
              <a16:creationId xmlns:a16="http://schemas.microsoft.com/office/drawing/2014/main" xmlns="" id="{3E4B9030-39FF-40DE-91C7-55ADA7670BCB}"/>
            </a:ext>
          </a:extLst>
        </xdr:cNvPr>
        <xdr:cNvSpPr/>
      </xdr:nvSpPr>
      <xdr:spPr>
        <a:xfrm>
          <a:off x="14325600" y="175416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729" name="フローチャート: 判断 728">
          <a:extLst>
            <a:ext uri="{FF2B5EF4-FFF2-40B4-BE49-F238E27FC236}">
              <a16:creationId xmlns:a16="http://schemas.microsoft.com/office/drawing/2014/main" xmlns="" id="{8E6DDCA1-143D-4394-9295-44D35EE68BDD}"/>
            </a:ext>
          </a:extLst>
        </xdr:cNvPr>
        <xdr:cNvSpPr/>
      </xdr:nvSpPr>
      <xdr:spPr>
        <a:xfrm>
          <a:off x="13578840" y="1749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730" name="フローチャート: 判断 729">
          <a:extLst>
            <a:ext uri="{FF2B5EF4-FFF2-40B4-BE49-F238E27FC236}">
              <a16:creationId xmlns:a16="http://schemas.microsoft.com/office/drawing/2014/main" xmlns="" id="{60E8EF4D-9FAA-4846-8A08-22700C64DE3D}"/>
            </a:ext>
          </a:extLst>
        </xdr:cNvPr>
        <xdr:cNvSpPr/>
      </xdr:nvSpPr>
      <xdr:spPr>
        <a:xfrm>
          <a:off x="12804140" y="17437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26931582-0353-43EF-95DA-6E7927E4AF79}"/>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B2F24E7D-A619-4B55-9078-3A70DCE9D8E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79A8FC28-F98B-4C19-B3E3-0AE3DC191F0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EEEEC3BD-8C1C-4DC4-8E51-86E118A30FC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20DF7D6A-A7CC-4FA5-96A8-19F4A9497C7E}"/>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36" name="楕円 735">
          <a:extLst>
            <a:ext uri="{FF2B5EF4-FFF2-40B4-BE49-F238E27FC236}">
              <a16:creationId xmlns:a16="http://schemas.microsoft.com/office/drawing/2014/main" xmlns="" id="{97326A30-2B95-4F63-9515-2C3130E795B2}"/>
            </a:ext>
          </a:extLst>
        </xdr:cNvPr>
        <xdr:cNvSpPr/>
      </xdr:nvSpPr>
      <xdr:spPr>
        <a:xfrm>
          <a:off x="14325600" y="173331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89098</xdr:rowOff>
    </xdr:from>
    <xdr:ext cx="405111" cy="259045"/>
    <xdr:sp macro="" textlink="">
      <xdr:nvSpPr>
        <xdr:cNvPr id="737" name="【庁舎】&#10;有形固定資産減価償却率該当値テキスト">
          <a:extLst>
            <a:ext uri="{FF2B5EF4-FFF2-40B4-BE49-F238E27FC236}">
              <a16:creationId xmlns:a16="http://schemas.microsoft.com/office/drawing/2014/main" xmlns="" id="{A562B37A-9BE3-4B12-AC90-78E7DA660DFE}"/>
            </a:ext>
          </a:extLst>
        </xdr:cNvPr>
        <xdr:cNvSpPr txBox="1"/>
      </xdr:nvSpPr>
      <xdr:spPr>
        <a:xfrm>
          <a:off x="14414500" y="1718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98879</xdr:rowOff>
    </xdr:from>
    <xdr:to>
      <xdr:col>81</xdr:col>
      <xdr:colOff>101600</xdr:colOff>
      <xdr:row>104</xdr:row>
      <xdr:rowOff>29029</xdr:rowOff>
    </xdr:to>
    <xdr:sp macro="" textlink="">
      <xdr:nvSpPr>
        <xdr:cNvPr id="738" name="楕円 737">
          <a:extLst>
            <a:ext uri="{FF2B5EF4-FFF2-40B4-BE49-F238E27FC236}">
              <a16:creationId xmlns:a16="http://schemas.microsoft.com/office/drawing/2014/main" xmlns="" id="{106F97E3-F241-41D7-AD32-81A50078CF0E}"/>
            </a:ext>
          </a:extLst>
        </xdr:cNvPr>
        <xdr:cNvSpPr/>
      </xdr:nvSpPr>
      <xdr:spPr>
        <a:xfrm>
          <a:off x="13578840" y="17365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117021</xdr:rowOff>
    </xdr:from>
    <xdr:to>
      <xdr:col>85</xdr:col>
      <xdr:colOff>127000</xdr:colOff>
      <xdr:row>103</xdr:row>
      <xdr:rowOff>149679</xdr:rowOff>
    </xdr:to>
    <xdr:cxnSp macro="">
      <xdr:nvCxnSpPr>
        <xdr:cNvPr id="739" name="直線コネクタ 738">
          <a:extLst>
            <a:ext uri="{FF2B5EF4-FFF2-40B4-BE49-F238E27FC236}">
              <a16:creationId xmlns:a16="http://schemas.microsoft.com/office/drawing/2014/main" xmlns="" id="{E54EEC03-F3D0-493A-8B2C-CA6319CD36FB}"/>
            </a:ext>
          </a:extLst>
        </xdr:cNvPr>
        <xdr:cNvCxnSpPr/>
      </xdr:nvCxnSpPr>
      <xdr:spPr>
        <a:xfrm flipV="1">
          <a:off x="13629640" y="17383941"/>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740" name="楕円 739">
          <a:extLst>
            <a:ext uri="{FF2B5EF4-FFF2-40B4-BE49-F238E27FC236}">
              <a16:creationId xmlns:a16="http://schemas.microsoft.com/office/drawing/2014/main" xmlns="" id="{4C8DEECA-25CD-412E-A023-FDC02959503D}"/>
            </a:ext>
          </a:extLst>
        </xdr:cNvPr>
        <xdr:cNvSpPr/>
      </xdr:nvSpPr>
      <xdr:spPr>
        <a:xfrm>
          <a:off x="12804140" y="173984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149679</xdr:rowOff>
    </xdr:from>
    <xdr:to>
      <xdr:col>81</xdr:col>
      <xdr:colOff>50800</xdr:colOff>
      <xdr:row>104</xdr:row>
      <xdr:rowOff>10886</xdr:rowOff>
    </xdr:to>
    <xdr:cxnSp macro="">
      <xdr:nvCxnSpPr>
        <xdr:cNvPr id="741" name="直線コネクタ 740">
          <a:extLst>
            <a:ext uri="{FF2B5EF4-FFF2-40B4-BE49-F238E27FC236}">
              <a16:creationId xmlns:a16="http://schemas.microsoft.com/office/drawing/2014/main" xmlns="" id="{CC3BDD75-5658-4FEF-BE38-4BD52BBC72F3}"/>
            </a:ext>
          </a:extLst>
        </xdr:cNvPr>
        <xdr:cNvCxnSpPr/>
      </xdr:nvCxnSpPr>
      <xdr:spPr>
        <a:xfrm flipV="1">
          <a:off x="12854940" y="17416599"/>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742" name="n_1aveValue【庁舎】&#10;有形固定資産減価償却率">
          <a:extLst>
            <a:ext uri="{FF2B5EF4-FFF2-40B4-BE49-F238E27FC236}">
              <a16:creationId xmlns:a16="http://schemas.microsoft.com/office/drawing/2014/main" xmlns="" id="{AD69542D-ED05-4BEA-852C-1C702BB6C4D0}"/>
            </a:ext>
          </a:extLst>
        </xdr:cNvPr>
        <xdr:cNvSpPr txBox="1"/>
      </xdr:nvSpPr>
      <xdr:spPr>
        <a:xfrm>
          <a:off x="13437244" y="1759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743" name="n_2aveValue【庁舎】&#10;有形固定資産減価償却率">
          <a:extLst>
            <a:ext uri="{FF2B5EF4-FFF2-40B4-BE49-F238E27FC236}">
              <a16:creationId xmlns:a16="http://schemas.microsoft.com/office/drawing/2014/main" xmlns="" id="{F834D6D3-08B8-4C95-B617-FFEF903EBEEE}"/>
            </a:ext>
          </a:extLst>
        </xdr:cNvPr>
        <xdr:cNvSpPr txBox="1"/>
      </xdr:nvSpPr>
      <xdr:spPr>
        <a:xfrm>
          <a:off x="12675244" y="1752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45556</xdr:rowOff>
    </xdr:from>
    <xdr:ext cx="405111" cy="259045"/>
    <xdr:sp macro="" textlink="">
      <xdr:nvSpPr>
        <xdr:cNvPr id="744" name="n_1mainValue【庁舎】&#10;有形固定資産減価償却率">
          <a:extLst>
            <a:ext uri="{FF2B5EF4-FFF2-40B4-BE49-F238E27FC236}">
              <a16:creationId xmlns:a16="http://schemas.microsoft.com/office/drawing/2014/main" xmlns="" id="{A5061E44-A9B4-4D30-BDD0-A4A0119F670B}"/>
            </a:ext>
          </a:extLst>
        </xdr:cNvPr>
        <xdr:cNvSpPr txBox="1"/>
      </xdr:nvSpPr>
      <xdr:spPr>
        <a:xfrm>
          <a:off x="13437244" y="1714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78213</xdr:rowOff>
    </xdr:from>
    <xdr:ext cx="405111" cy="259045"/>
    <xdr:sp macro="" textlink="">
      <xdr:nvSpPr>
        <xdr:cNvPr id="745" name="n_2mainValue【庁舎】&#10;有形固定資産減価償却率">
          <a:extLst>
            <a:ext uri="{FF2B5EF4-FFF2-40B4-BE49-F238E27FC236}">
              <a16:creationId xmlns:a16="http://schemas.microsoft.com/office/drawing/2014/main" xmlns="" id="{6DBBA017-C405-4FFB-8E3A-996DA2F7D64A}"/>
            </a:ext>
          </a:extLst>
        </xdr:cNvPr>
        <xdr:cNvSpPr txBox="1"/>
      </xdr:nvSpPr>
      <xdr:spPr>
        <a:xfrm>
          <a:off x="126752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xmlns="" id="{E77AE038-F496-4131-8999-49E8372FCCB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xmlns="" id="{99403B7F-E016-4CE2-BE18-229CE391362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xmlns="" id="{63EC3E02-5A0C-42C1-AAC8-FE026C88665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xmlns="" id="{2FBECA70-7A45-4230-92B7-0B66988CA3DE}"/>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xmlns="" id="{5CCAC51A-B172-493E-93E9-A480E148381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xmlns="" id="{692D156D-B18A-4232-8F07-4CF33DC668D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xmlns="" id="{49469DB2-5AD1-487E-B751-59828B52296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xmlns="" id="{7A9958FD-437D-4E7A-9D34-F1ABF3D9554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a:extLst>
            <a:ext uri="{FF2B5EF4-FFF2-40B4-BE49-F238E27FC236}">
              <a16:creationId xmlns:a16="http://schemas.microsoft.com/office/drawing/2014/main" xmlns="" id="{DF648D05-0BEB-4CEC-B7F5-01B541F77A9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a:extLst>
            <a:ext uri="{FF2B5EF4-FFF2-40B4-BE49-F238E27FC236}">
              <a16:creationId xmlns:a16="http://schemas.microsoft.com/office/drawing/2014/main" xmlns="" id="{4AEAB7FC-46B9-4442-8851-816F89126751}"/>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xmlns="" id="{821679DC-8650-4D96-99CD-059880D5F65E}"/>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a:extLst>
            <a:ext uri="{FF2B5EF4-FFF2-40B4-BE49-F238E27FC236}">
              <a16:creationId xmlns:a16="http://schemas.microsoft.com/office/drawing/2014/main" xmlns="" id="{A5D536D6-2D12-42A0-A08D-0D9FA04C643C}"/>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xmlns="" id="{5A5FC9DF-9766-4A4D-A3BC-E6F163EE9AF8}"/>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a:extLst>
            <a:ext uri="{FF2B5EF4-FFF2-40B4-BE49-F238E27FC236}">
              <a16:creationId xmlns:a16="http://schemas.microsoft.com/office/drawing/2014/main" xmlns="" id="{C9E2B341-2C5E-41A6-87BF-88EC4E4179A5}"/>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a:extLst>
            <a:ext uri="{FF2B5EF4-FFF2-40B4-BE49-F238E27FC236}">
              <a16:creationId xmlns:a16="http://schemas.microsoft.com/office/drawing/2014/main" xmlns="" id="{095B0E70-B00A-4278-B3B9-8035ACBB99E2}"/>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a:extLst>
            <a:ext uri="{FF2B5EF4-FFF2-40B4-BE49-F238E27FC236}">
              <a16:creationId xmlns:a16="http://schemas.microsoft.com/office/drawing/2014/main" xmlns="" id="{243DFBAC-6765-479F-945A-F1727F18167C}"/>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a:extLst>
            <a:ext uri="{FF2B5EF4-FFF2-40B4-BE49-F238E27FC236}">
              <a16:creationId xmlns:a16="http://schemas.microsoft.com/office/drawing/2014/main" xmlns="" id="{00AE2174-3826-4D36-8D1F-377A5D0E08F9}"/>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a:extLst>
            <a:ext uri="{FF2B5EF4-FFF2-40B4-BE49-F238E27FC236}">
              <a16:creationId xmlns:a16="http://schemas.microsoft.com/office/drawing/2014/main" xmlns="" id="{40D6E152-6F4F-451A-BDEE-51468D6901F9}"/>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a:extLst>
            <a:ext uri="{FF2B5EF4-FFF2-40B4-BE49-F238E27FC236}">
              <a16:creationId xmlns:a16="http://schemas.microsoft.com/office/drawing/2014/main" xmlns="" id="{1380B5F3-C6F6-4976-8237-BFD39254D043}"/>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a:extLst>
            <a:ext uri="{FF2B5EF4-FFF2-40B4-BE49-F238E27FC236}">
              <a16:creationId xmlns:a16="http://schemas.microsoft.com/office/drawing/2014/main" xmlns="" id="{F637F1FB-E511-4674-95BF-1134537D4A74}"/>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a:extLst>
            <a:ext uri="{FF2B5EF4-FFF2-40B4-BE49-F238E27FC236}">
              <a16:creationId xmlns:a16="http://schemas.microsoft.com/office/drawing/2014/main" xmlns="" id="{57C9387B-5F3E-4380-8859-4BDBB9CFE6FE}"/>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a:extLst>
            <a:ext uri="{FF2B5EF4-FFF2-40B4-BE49-F238E27FC236}">
              <a16:creationId xmlns:a16="http://schemas.microsoft.com/office/drawing/2014/main" xmlns="" id="{BBE0DC29-EC44-4F4C-875D-69C4C340447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a:extLst>
            <a:ext uri="{FF2B5EF4-FFF2-40B4-BE49-F238E27FC236}">
              <a16:creationId xmlns:a16="http://schemas.microsoft.com/office/drawing/2014/main" xmlns="" id="{071DF730-FD62-45C0-A6F2-DE7D4A5F91C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xmlns="" id="{DD99A87D-4AC6-49E0-B52B-9A6E77244B3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xmlns="" id="{A93EAB39-FF07-425A-9F4F-4AF6EB38A37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a:extLst>
            <a:ext uri="{FF2B5EF4-FFF2-40B4-BE49-F238E27FC236}">
              <a16:creationId xmlns:a16="http://schemas.microsoft.com/office/drawing/2014/main" xmlns="" id="{3F5FC4C8-4391-43C4-A116-4C64A4CB65C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72" name="直線コネクタ 771">
          <a:extLst>
            <a:ext uri="{FF2B5EF4-FFF2-40B4-BE49-F238E27FC236}">
              <a16:creationId xmlns:a16="http://schemas.microsoft.com/office/drawing/2014/main" xmlns="" id="{1CD8B425-8AC9-4885-9C53-36EB17E7EDE3}"/>
            </a:ext>
          </a:extLst>
        </xdr:cNvPr>
        <xdr:cNvCxnSpPr/>
      </xdr:nvCxnSpPr>
      <xdr:spPr>
        <a:xfrm flipV="1">
          <a:off x="19509104" y="16863061"/>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73" name="【庁舎】&#10;一人当たり面積最小値テキスト">
          <a:extLst>
            <a:ext uri="{FF2B5EF4-FFF2-40B4-BE49-F238E27FC236}">
              <a16:creationId xmlns:a16="http://schemas.microsoft.com/office/drawing/2014/main" xmlns="" id="{BBDB2DED-4CC2-44F0-B6F6-152BE61860CD}"/>
            </a:ext>
          </a:extLst>
        </xdr:cNvPr>
        <xdr:cNvSpPr txBox="1"/>
      </xdr:nvSpPr>
      <xdr:spPr>
        <a:xfrm>
          <a:off x="19547840" y="183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74" name="直線コネクタ 773">
          <a:extLst>
            <a:ext uri="{FF2B5EF4-FFF2-40B4-BE49-F238E27FC236}">
              <a16:creationId xmlns:a16="http://schemas.microsoft.com/office/drawing/2014/main" xmlns="" id="{40795D58-04A2-45A8-A2E8-A72E10DBC006}"/>
            </a:ext>
          </a:extLst>
        </xdr:cNvPr>
        <xdr:cNvCxnSpPr/>
      </xdr:nvCxnSpPr>
      <xdr:spPr>
        <a:xfrm>
          <a:off x="19443700" y="18327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75" name="【庁舎】&#10;一人当たり面積最大値テキスト">
          <a:extLst>
            <a:ext uri="{FF2B5EF4-FFF2-40B4-BE49-F238E27FC236}">
              <a16:creationId xmlns:a16="http://schemas.microsoft.com/office/drawing/2014/main" xmlns="" id="{9C4A46E3-FC6A-46A0-B956-C71885D28C02}"/>
            </a:ext>
          </a:extLst>
        </xdr:cNvPr>
        <xdr:cNvSpPr txBox="1"/>
      </xdr:nvSpPr>
      <xdr:spPr>
        <a:xfrm>
          <a:off x="19547840" y="1664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76" name="直線コネクタ 775">
          <a:extLst>
            <a:ext uri="{FF2B5EF4-FFF2-40B4-BE49-F238E27FC236}">
              <a16:creationId xmlns:a16="http://schemas.microsoft.com/office/drawing/2014/main" xmlns="" id="{6343E4BC-7211-442D-9387-230EA6EBC2DD}"/>
            </a:ext>
          </a:extLst>
        </xdr:cNvPr>
        <xdr:cNvCxnSpPr/>
      </xdr:nvCxnSpPr>
      <xdr:spPr>
        <a:xfrm>
          <a:off x="19443700" y="16863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77" name="【庁舎】&#10;一人当たり面積平均値テキスト">
          <a:extLst>
            <a:ext uri="{FF2B5EF4-FFF2-40B4-BE49-F238E27FC236}">
              <a16:creationId xmlns:a16="http://schemas.microsoft.com/office/drawing/2014/main" xmlns="" id="{6B1F60B9-F2EF-4DA6-8581-6BD755AFB579}"/>
            </a:ext>
          </a:extLst>
        </xdr:cNvPr>
        <xdr:cNvSpPr txBox="1"/>
      </xdr:nvSpPr>
      <xdr:spPr>
        <a:xfrm>
          <a:off x="19547840" y="17725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78" name="フローチャート: 判断 777">
          <a:extLst>
            <a:ext uri="{FF2B5EF4-FFF2-40B4-BE49-F238E27FC236}">
              <a16:creationId xmlns:a16="http://schemas.microsoft.com/office/drawing/2014/main" xmlns="" id="{826C72C4-BD83-44E8-83F3-2AE74F7E02F1}"/>
            </a:ext>
          </a:extLst>
        </xdr:cNvPr>
        <xdr:cNvSpPr/>
      </xdr:nvSpPr>
      <xdr:spPr>
        <a:xfrm>
          <a:off x="19458940" y="17746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79" name="フローチャート: 判断 778">
          <a:extLst>
            <a:ext uri="{FF2B5EF4-FFF2-40B4-BE49-F238E27FC236}">
              <a16:creationId xmlns:a16="http://schemas.microsoft.com/office/drawing/2014/main" xmlns="" id="{9BDEF972-5C84-4912-9811-F2C78E492F87}"/>
            </a:ext>
          </a:extLst>
        </xdr:cNvPr>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80" name="フローチャート: 判断 779">
          <a:extLst>
            <a:ext uri="{FF2B5EF4-FFF2-40B4-BE49-F238E27FC236}">
              <a16:creationId xmlns:a16="http://schemas.microsoft.com/office/drawing/2014/main" xmlns="" id="{DD852122-5789-4655-AF39-B371F98F95F2}"/>
            </a:ext>
          </a:extLst>
        </xdr:cNvPr>
        <xdr:cNvSpPr/>
      </xdr:nvSpPr>
      <xdr:spPr>
        <a:xfrm>
          <a:off x="1793748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5BBABC65-C90D-48FC-ACEB-9ABE81D4CC1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xmlns="" id="{519FE1BC-337A-4B8C-956D-EBEACE14C9F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5F7D6D52-2D92-4A5D-BBC7-231B3567371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xmlns="" id="{012A1CD4-3924-4E67-B968-20C815A0743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xmlns="" id="{C03CB681-9511-463B-8F2D-C59DD14067B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136434</xdr:rowOff>
    </xdr:from>
    <xdr:to>
      <xdr:col>116</xdr:col>
      <xdr:colOff>114300</xdr:colOff>
      <xdr:row>105</xdr:row>
      <xdr:rowOff>66584</xdr:rowOff>
    </xdr:to>
    <xdr:sp macro="" textlink="">
      <xdr:nvSpPr>
        <xdr:cNvPr id="786" name="楕円 785">
          <a:extLst>
            <a:ext uri="{FF2B5EF4-FFF2-40B4-BE49-F238E27FC236}">
              <a16:creationId xmlns:a16="http://schemas.microsoft.com/office/drawing/2014/main" xmlns="" id="{6FB0AD3F-DDE3-44EE-9F4F-E8D386A63CDE}"/>
            </a:ext>
          </a:extLst>
        </xdr:cNvPr>
        <xdr:cNvSpPr/>
      </xdr:nvSpPr>
      <xdr:spPr>
        <a:xfrm>
          <a:off x="19458940" y="17570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159311</xdr:rowOff>
    </xdr:from>
    <xdr:ext cx="469744" cy="259045"/>
    <xdr:sp macro="" textlink="">
      <xdr:nvSpPr>
        <xdr:cNvPr id="787" name="【庁舎】&#10;一人当たり面積該当値テキスト">
          <a:extLst>
            <a:ext uri="{FF2B5EF4-FFF2-40B4-BE49-F238E27FC236}">
              <a16:creationId xmlns:a16="http://schemas.microsoft.com/office/drawing/2014/main" xmlns="" id="{10D0A4B3-8C13-4B19-9DC2-86E91E14B29E}"/>
            </a:ext>
          </a:extLst>
        </xdr:cNvPr>
        <xdr:cNvSpPr txBox="1"/>
      </xdr:nvSpPr>
      <xdr:spPr>
        <a:xfrm>
          <a:off x="19547840" y="1742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46627</xdr:rowOff>
    </xdr:from>
    <xdr:to>
      <xdr:col>112</xdr:col>
      <xdr:colOff>38100</xdr:colOff>
      <xdr:row>105</xdr:row>
      <xdr:rowOff>148227</xdr:rowOff>
    </xdr:to>
    <xdr:sp macro="" textlink="">
      <xdr:nvSpPr>
        <xdr:cNvPr id="788" name="楕円 787">
          <a:extLst>
            <a:ext uri="{FF2B5EF4-FFF2-40B4-BE49-F238E27FC236}">
              <a16:creationId xmlns:a16="http://schemas.microsoft.com/office/drawing/2014/main" xmlns="" id="{7AE2F746-EAA5-4DB0-BC42-EE3A50FA11FE}"/>
            </a:ext>
          </a:extLst>
        </xdr:cNvPr>
        <xdr:cNvSpPr/>
      </xdr:nvSpPr>
      <xdr:spPr>
        <a:xfrm>
          <a:off x="18735040" y="176488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15784</xdr:rowOff>
    </xdr:from>
    <xdr:to>
      <xdr:col>116</xdr:col>
      <xdr:colOff>63500</xdr:colOff>
      <xdr:row>105</xdr:row>
      <xdr:rowOff>97427</xdr:rowOff>
    </xdr:to>
    <xdr:cxnSp macro="">
      <xdr:nvCxnSpPr>
        <xdr:cNvPr id="789" name="直線コネクタ 788">
          <a:extLst>
            <a:ext uri="{FF2B5EF4-FFF2-40B4-BE49-F238E27FC236}">
              <a16:creationId xmlns:a16="http://schemas.microsoft.com/office/drawing/2014/main" xmlns="" id="{7EA35E51-0EB4-4AD7-A233-14A56D65996D}"/>
            </a:ext>
          </a:extLst>
        </xdr:cNvPr>
        <xdr:cNvCxnSpPr/>
      </xdr:nvCxnSpPr>
      <xdr:spPr>
        <a:xfrm flipV="1">
          <a:off x="18778220" y="17617984"/>
          <a:ext cx="73152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90" name="楕円 789">
          <a:extLst>
            <a:ext uri="{FF2B5EF4-FFF2-40B4-BE49-F238E27FC236}">
              <a16:creationId xmlns:a16="http://schemas.microsoft.com/office/drawing/2014/main" xmlns="" id="{5F9B4F9F-E98C-43FC-9AF3-FB9D9B035E7F}"/>
            </a:ext>
          </a:extLst>
        </xdr:cNvPr>
        <xdr:cNvSpPr/>
      </xdr:nvSpPr>
      <xdr:spPr>
        <a:xfrm>
          <a:off x="1793748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97427</xdr:rowOff>
    </xdr:from>
    <xdr:to>
      <xdr:col>111</xdr:col>
      <xdr:colOff>177800</xdr:colOff>
      <xdr:row>105</xdr:row>
      <xdr:rowOff>110489</xdr:rowOff>
    </xdr:to>
    <xdr:cxnSp macro="">
      <xdr:nvCxnSpPr>
        <xdr:cNvPr id="791" name="直線コネクタ 790">
          <a:extLst>
            <a:ext uri="{FF2B5EF4-FFF2-40B4-BE49-F238E27FC236}">
              <a16:creationId xmlns:a16="http://schemas.microsoft.com/office/drawing/2014/main" xmlns="" id="{6EDECF4C-7C15-4549-91E3-F0727A60E525}"/>
            </a:ext>
          </a:extLst>
        </xdr:cNvPr>
        <xdr:cNvCxnSpPr/>
      </xdr:nvCxnSpPr>
      <xdr:spPr>
        <a:xfrm flipV="1">
          <a:off x="17988280" y="17699627"/>
          <a:ext cx="78994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92" name="n_1aveValue【庁舎】&#10;一人当たり面積">
          <a:extLst>
            <a:ext uri="{FF2B5EF4-FFF2-40B4-BE49-F238E27FC236}">
              <a16:creationId xmlns:a16="http://schemas.microsoft.com/office/drawing/2014/main" xmlns="" id="{CF04A590-F2EC-48E4-9C13-C6BDB45A0878}"/>
            </a:ext>
          </a:extLst>
        </xdr:cNvPr>
        <xdr:cNvSpPr txBox="1"/>
      </xdr:nvSpPr>
      <xdr:spPr>
        <a:xfrm>
          <a:off x="185611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793" name="n_2aveValue【庁舎】&#10;一人当たり面積">
          <a:extLst>
            <a:ext uri="{FF2B5EF4-FFF2-40B4-BE49-F238E27FC236}">
              <a16:creationId xmlns:a16="http://schemas.microsoft.com/office/drawing/2014/main" xmlns="" id="{CE9BDE0C-0D3D-4D61-92F6-54840C6F2A77}"/>
            </a:ext>
          </a:extLst>
        </xdr:cNvPr>
        <xdr:cNvSpPr txBox="1"/>
      </xdr:nvSpPr>
      <xdr:spPr>
        <a:xfrm>
          <a:off x="17776267" y="179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139354</xdr:rowOff>
    </xdr:from>
    <xdr:ext cx="469744" cy="259045"/>
    <xdr:sp macro="" textlink="">
      <xdr:nvSpPr>
        <xdr:cNvPr id="794" name="n_1mainValue【庁舎】&#10;一人当たり面積">
          <a:extLst>
            <a:ext uri="{FF2B5EF4-FFF2-40B4-BE49-F238E27FC236}">
              <a16:creationId xmlns:a16="http://schemas.microsoft.com/office/drawing/2014/main" xmlns="" id="{800CCC08-959E-4577-9D6B-1C627BCD1924}"/>
            </a:ext>
          </a:extLst>
        </xdr:cNvPr>
        <xdr:cNvSpPr txBox="1"/>
      </xdr:nvSpPr>
      <xdr:spPr>
        <a:xfrm>
          <a:off x="18561127" y="1774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95" name="n_2mainValue【庁舎】&#10;一人当たり面積">
          <a:extLst>
            <a:ext uri="{FF2B5EF4-FFF2-40B4-BE49-F238E27FC236}">
              <a16:creationId xmlns:a16="http://schemas.microsoft.com/office/drawing/2014/main" xmlns="" id="{68792F20-0BB7-4583-BDB8-DFFE8DEFC5F5}"/>
            </a:ext>
          </a:extLst>
        </xdr:cNvPr>
        <xdr:cNvSpPr txBox="1"/>
      </xdr:nvSpPr>
      <xdr:spPr>
        <a:xfrm>
          <a:off x="177762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a:extLst>
            <a:ext uri="{FF2B5EF4-FFF2-40B4-BE49-F238E27FC236}">
              <a16:creationId xmlns:a16="http://schemas.microsoft.com/office/drawing/2014/main" xmlns="" id="{EEA4DEB3-D26D-4D61-9A4A-DCF4D806865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a:extLst>
            <a:ext uri="{FF2B5EF4-FFF2-40B4-BE49-F238E27FC236}">
              <a16:creationId xmlns:a16="http://schemas.microsoft.com/office/drawing/2014/main" xmlns="" id="{48488852-338D-4BEA-9458-86B8EEB9647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a:extLst>
            <a:ext uri="{FF2B5EF4-FFF2-40B4-BE49-F238E27FC236}">
              <a16:creationId xmlns:a16="http://schemas.microsoft.com/office/drawing/2014/main" xmlns="" id="{0B0E6E24-46F0-4D34-A49C-5F12218DFC5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類似団体と比較して図書館、一般廃棄物処理施設では、有形固定資産減価償却率が低くなっている。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年に田辺市文化交流センター「たなべる」として新たに建設されたことに伴い、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低率となっている。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一般廃棄物処理施設については、焼却処理施設の基幹的改良を行ったことから、類似団体と比べ、低い数値となっている。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75,414
75,161
1,026.91
42,398,939
41,054,092
1,218,018
23,531,849
49,696,482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年度の財政力指数は、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市町村民税（所得割）</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に伴い基準財政収入額が増加となったものの、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社会福祉費における単位費用の増などにより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基準財政需要額が増加したため、</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ポイントで前年同数値となっている。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過疎化・少子高齢化が進む中、本市においては類似団体や全国市町村平均と比較しても下回っているため、引き続き自主財源の確保に努める。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前年度と比較し、公債費の減少はあったものの、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下水道事業の汚水処理に対する繰出金のうち、分流式下水道等に要する経費に係る基準額の算定を、統一的な方法に変更したことにより基準内繰出金や、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民間保育所及び認定こども園に対する施設型給付費や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子ども医療費の制度拡充など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扶助費の増加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95.6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65</xdr:row>
      <xdr:rowOff>101177</xdr:rowOff>
    </xdr:to>
    <xdr:cxnSp macro="">
      <xdr:nvCxnSpPr>
        <xdr:cNvPr id="132" name="直線コネクタ 131"/>
        <xdr:cNvCxnSpPr/>
      </xdr:nvCxnSpPr>
      <xdr:spPr>
        <a:xfrm>
          <a:off x="4114800" y="1100412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64</xdr:row>
      <xdr:rowOff>31327</xdr:rowOff>
    </xdr:to>
    <xdr:cxnSp macro="">
      <xdr:nvCxnSpPr>
        <xdr:cNvPr id="135" name="直線コネクタ 134"/>
        <xdr:cNvCxnSpPr/>
      </xdr:nvCxnSpPr>
      <xdr:spPr>
        <a:xfrm>
          <a:off x="3225800" y="10698480"/>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41910</xdr:rowOff>
    </xdr:to>
    <xdr:cxnSp macro="">
      <xdr:nvCxnSpPr>
        <xdr:cNvPr id="138" name="直線コネクタ 137"/>
        <xdr:cNvCxnSpPr/>
      </xdr:nvCxnSpPr>
      <xdr:spPr>
        <a:xfrm flipV="1">
          <a:off x="2336800" y="10698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41910</xdr:rowOff>
    </xdr:to>
    <xdr:cxnSp macro="">
      <xdr:nvCxnSpPr>
        <xdr:cNvPr id="141" name="直線コネクタ 140"/>
        <xdr:cNvCxnSpPr/>
      </xdr:nvCxnSpPr>
      <xdr:spPr>
        <a:xfrm>
          <a:off x="1447800" y="10698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1" name="楕円 150"/>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2"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5" name="楕円 154"/>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6" name="テキスト ボックス 155"/>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7" name="楕円 156"/>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8" name="テキスト ボックス 157"/>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60" name="テキスト ボックス 159"/>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月に市町村が合併し、和歌山県全域の約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％、県内</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位の広大な面積を有することとなり、旧町村単位に</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つの行政局を配置していることなどから、人件費・物件費等については、類似団体や全国平均を上回っている。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人件費については、退職手当組合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負担金の減少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はあるものの、市長・市議会議員等に伴う選挙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増加などにより増加している。物件費については、最終処分場延命化事業の皆増などはあるものの、電算システムの更新事業の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皆減等により減少した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、依然として類似団体や全国平均より高水準で推移していることから、今後も定員管理の適正化や経費の削減等に努める。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16895</xdr:rowOff>
    </xdr:from>
    <xdr:to>
      <xdr:col>23</xdr:col>
      <xdr:colOff>133350</xdr:colOff>
      <xdr:row>86</xdr:row>
      <xdr:rowOff>32877</xdr:rowOff>
    </xdr:to>
    <xdr:cxnSp macro="">
      <xdr:nvCxnSpPr>
        <xdr:cNvPr id="195" name="直線コネクタ 194"/>
        <xdr:cNvCxnSpPr/>
      </xdr:nvCxnSpPr>
      <xdr:spPr>
        <a:xfrm>
          <a:off x="4114800" y="14761595"/>
          <a:ext cx="8382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16895</xdr:rowOff>
    </xdr:from>
    <xdr:to>
      <xdr:col>19</xdr:col>
      <xdr:colOff>133350</xdr:colOff>
      <xdr:row>86</xdr:row>
      <xdr:rowOff>34905</xdr:rowOff>
    </xdr:to>
    <xdr:cxnSp macro="">
      <xdr:nvCxnSpPr>
        <xdr:cNvPr id="198" name="直線コネクタ 197"/>
        <xdr:cNvCxnSpPr/>
      </xdr:nvCxnSpPr>
      <xdr:spPr>
        <a:xfrm flipV="1">
          <a:off x="3225800" y="14761595"/>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1927</xdr:rowOff>
    </xdr:from>
    <xdr:to>
      <xdr:col>15</xdr:col>
      <xdr:colOff>82550</xdr:colOff>
      <xdr:row>86</xdr:row>
      <xdr:rowOff>34905</xdr:rowOff>
    </xdr:to>
    <xdr:cxnSp macro="">
      <xdr:nvCxnSpPr>
        <xdr:cNvPr id="201" name="直線コネクタ 200"/>
        <xdr:cNvCxnSpPr/>
      </xdr:nvCxnSpPr>
      <xdr:spPr>
        <a:xfrm>
          <a:off x="2336800" y="14746627"/>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88488</xdr:rowOff>
    </xdr:from>
    <xdr:to>
      <xdr:col>11</xdr:col>
      <xdr:colOff>31750</xdr:colOff>
      <xdr:row>86</xdr:row>
      <xdr:rowOff>1927</xdr:rowOff>
    </xdr:to>
    <xdr:cxnSp macro="">
      <xdr:nvCxnSpPr>
        <xdr:cNvPr id="204" name="直線コネクタ 203"/>
        <xdr:cNvCxnSpPr/>
      </xdr:nvCxnSpPr>
      <xdr:spPr>
        <a:xfrm>
          <a:off x="1447800" y="14661738"/>
          <a:ext cx="889000" cy="8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153527</xdr:rowOff>
    </xdr:from>
    <xdr:to>
      <xdr:col>23</xdr:col>
      <xdr:colOff>184150</xdr:colOff>
      <xdr:row>86</xdr:row>
      <xdr:rowOff>83677</xdr:rowOff>
    </xdr:to>
    <xdr:sp macro="" textlink="">
      <xdr:nvSpPr>
        <xdr:cNvPr id="214" name="楕円 213"/>
        <xdr:cNvSpPr/>
      </xdr:nvSpPr>
      <xdr:spPr>
        <a:xfrm>
          <a:off x="4902200" y="147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125604</xdr:rowOff>
    </xdr:from>
    <xdr:ext cx="762000" cy="259045"/>
    <xdr:sp macro="" textlink="">
      <xdr:nvSpPr>
        <xdr:cNvPr id="215" name="人件費・物件費等の状況該当値テキスト"/>
        <xdr:cNvSpPr txBox="1"/>
      </xdr:nvSpPr>
      <xdr:spPr>
        <a:xfrm>
          <a:off x="5041900" y="146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137545</xdr:rowOff>
    </xdr:from>
    <xdr:to>
      <xdr:col>19</xdr:col>
      <xdr:colOff>184150</xdr:colOff>
      <xdr:row>86</xdr:row>
      <xdr:rowOff>67695</xdr:rowOff>
    </xdr:to>
    <xdr:sp macro="" textlink="">
      <xdr:nvSpPr>
        <xdr:cNvPr id="216" name="楕円 215"/>
        <xdr:cNvSpPr/>
      </xdr:nvSpPr>
      <xdr:spPr>
        <a:xfrm>
          <a:off x="4064000" y="147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52472</xdr:rowOff>
    </xdr:from>
    <xdr:ext cx="736600" cy="259045"/>
    <xdr:sp macro="" textlink="">
      <xdr:nvSpPr>
        <xdr:cNvPr id="217" name="テキスト ボックス 216"/>
        <xdr:cNvSpPr txBox="1"/>
      </xdr:nvSpPr>
      <xdr:spPr>
        <a:xfrm>
          <a:off x="3733800" y="1479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155555</xdr:rowOff>
    </xdr:from>
    <xdr:to>
      <xdr:col>15</xdr:col>
      <xdr:colOff>133350</xdr:colOff>
      <xdr:row>86</xdr:row>
      <xdr:rowOff>85705</xdr:rowOff>
    </xdr:to>
    <xdr:sp macro="" textlink="">
      <xdr:nvSpPr>
        <xdr:cNvPr id="218" name="楕円 217"/>
        <xdr:cNvSpPr/>
      </xdr:nvSpPr>
      <xdr:spPr>
        <a:xfrm>
          <a:off x="3175000" y="147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70482</xdr:rowOff>
    </xdr:from>
    <xdr:ext cx="762000" cy="259045"/>
    <xdr:sp macro="" textlink="">
      <xdr:nvSpPr>
        <xdr:cNvPr id="219" name="テキスト ボックス 218"/>
        <xdr:cNvSpPr txBox="1"/>
      </xdr:nvSpPr>
      <xdr:spPr>
        <a:xfrm>
          <a:off x="2844800" y="1481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122577</xdr:rowOff>
    </xdr:from>
    <xdr:to>
      <xdr:col>11</xdr:col>
      <xdr:colOff>82550</xdr:colOff>
      <xdr:row>86</xdr:row>
      <xdr:rowOff>52727</xdr:rowOff>
    </xdr:to>
    <xdr:sp macro="" textlink="">
      <xdr:nvSpPr>
        <xdr:cNvPr id="220" name="楕円 219"/>
        <xdr:cNvSpPr/>
      </xdr:nvSpPr>
      <xdr:spPr>
        <a:xfrm>
          <a:off x="2286000" y="146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37504</xdr:rowOff>
    </xdr:from>
    <xdr:ext cx="762000" cy="259045"/>
    <xdr:sp macro="" textlink="">
      <xdr:nvSpPr>
        <xdr:cNvPr id="221" name="テキスト ボックス 220"/>
        <xdr:cNvSpPr txBox="1"/>
      </xdr:nvSpPr>
      <xdr:spPr>
        <a:xfrm>
          <a:off x="1955800" y="1478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37688</xdr:rowOff>
    </xdr:from>
    <xdr:to>
      <xdr:col>7</xdr:col>
      <xdr:colOff>31750</xdr:colOff>
      <xdr:row>85</xdr:row>
      <xdr:rowOff>139288</xdr:rowOff>
    </xdr:to>
    <xdr:sp macro="" textlink="">
      <xdr:nvSpPr>
        <xdr:cNvPr id="222" name="楕円 221"/>
        <xdr:cNvSpPr/>
      </xdr:nvSpPr>
      <xdr:spPr>
        <a:xfrm>
          <a:off x="1397000" y="146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124065</xdr:rowOff>
    </xdr:from>
    <xdr:ext cx="762000" cy="259045"/>
    <xdr:sp macro="" textlink="">
      <xdr:nvSpPr>
        <xdr:cNvPr id="223" name="テキスト ボックス 222"/>
        <xdr:cNvSpPr txBox="1"/>
      </xdr:nvSpPr>
      <xdr:spPr>
        <a:xfrm>
          <a:off x="1066800" y="1469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類似団体や全国市町村平均と比較して上回った状況にあり、今後も引き続き、給与体系の調整等を含め、適正化に努める。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※ラスパイレス指数は前年度の数値を引用している。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7" name="直線コネクタ 256"/>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125589</xdr:rowOff>
    </xdr:to>
    <xdr:cxnSp macro="">
      <xdr:nvCxnSpPr>
        <xdr:cNvPr id="260" name="直線コネクタ 259"/>
        <xdr:cNvCxnSpPr/>
      </xdr:nvCxnSpPr>
      <xdr:spPr>
        <a:xfrm flipV="1">
          <a:off x="15290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165805</xdr:rowOff>
    </xdr:to>
    <xdr:cxnSp macro="">
      <xdr:nvCxnSpPr>
        <xdr:cNvPr id="263" name="直線コネクタ 262"/>
        <xdr:cNvCxnSpPr/>
      </xdr:nvCxnSpPr>
      <xdr:spPr>
        <a:xfrm flipV="1">
          <a:off x="14401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165805</xdr:rowOff>
    </xdr:to>
    <xdr:cxnSp macro="">
      <xdr:nvCxnSpPr>
        <xdr:cNvPr id="266" name="直線コネクタ 265"/>
        <xdr:cNvCxnSpPr/>
      </xdr:nvCxnSpPr>
      <xdr:spPr>
        <a:xfrm>
          <a:off x="13512800" y="1467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6" name="楕円 275"/>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7" name="給与水準   （国との比較）該当値テキスト"/>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8" name="楕円 277"/>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9" name="テキスト ボックス 278"/>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0" name="楕円 279"/>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81" name="テキスト ボックス 280"/>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2" name="楕円 281"/>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83" name="テキスト ボックス 282"/>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4" name="楕円 283"/>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5" name="テキスト ボックス 284"/>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定員適正化計画に基づき、計画的に職員数の削減に取り組んでいるものの、平成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市町村が合併し、和歌山県全域の約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％、県内第</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位の広大な面積を有することや、旧町村単位に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つの行政局を配置しており、加えて隣接する上富田町から消防業務を受託していることなどから、類似団体や全国市町村平均と比較して上回っている状況にある。一方、人口が同規模程度で、面積が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ｋ㎡以上の自治体と比較した場合、職種にもよるが、職員数は下回っている状況にある。今後も引き続き、適正な定員管理に努める。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※数値は前年度の職員数を引用し算出している。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147865</xdr:rowOff>
    </xdr:from>
    <xdr:to>
      <xdr:col>81</xdr:col>
      <xdr:colOff>44450</xdr:colOff>
      <xdr:row>62</xdr:row>
      <xdr:rowOff>165100</xdr:rowOff>
    </xdr:to>
    <xdr:cxnSp macro="">
      <xdr:nvCxnSpPr>
        <xdr:cNvPr id="322" name="直線コネクタ 321"/>
        <xdr:cNvCxnSpPr/>
      </xdr:nvCxnSpPr>
      <xdr:spPr>
        <a:xfrm>
          <a:off x="16179800" y="107777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116840</xdr:rowOff>
    </xdr:from>
    <xdr:to>
      <xdr:col>77</xdr:col>
      <xdr:colOff>44450</xdr:colOff>
      <xdr:row>62</xdr:row>
      <xdr:rowOff>147865</xdr:rowOff>
    </xdr:to>
    <xdr:cxnSp macro="">
      <xdr:nvCxnSpPr>
        <xdr:cNvPr id="325" name="直線コネクタ 324"/>
        <xdr:cNvCxnSpPr/>
      </xdr:nvCxnSpPr>
      <xdr:spPr>
        <a:xfrm>
          <a:off x="15290800" y="107467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116840</xdr:rowOff>
    </xdr:to>
    <xdr:cxnSp macro="">
      <xdr:nvCxnSpPr>
        <xdr:cNvPr id="328" name="直線コネクタ 327"/>
        <xdr:cNvCxnSpPr/>
      </xdr:nvCxnSpPr>
      <xdr:spPr>
        <a:xfrm>
          <a:off x="14401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98455</xdr:rowOff>
    </xdr:to>
    <xdr:cxnSp macro="">
      <xdr:nvCxnSpPr>
        <xdr:cNvPr id="331" name="直線コネクタ 330"/>
        <xdr:cNvCxnSpPr/>
      </xdr:nvCxnSpPr>
      <xdr:spPr>
        <a:xfrm flipV="1">
          <a:off x="13512800" y="1072261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41" name="楕円 340"/>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86377</xdr:rowOff>
    </xdr:from>
    <xdr:ext cx="762000" cy="259045"/>
    <xdr:sp macro="" textlink="">
      <xdr:nvSpPr>
        <xdr:cNvPr id="342" name="定員管理の状況該当値テキスト"/>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97065</xdr:rowOff>
    </xdr:from>
    <xdr:to>
      <xdr:col>77</xdr:col>
      <xdr:colOff>95250</xdr:colOff>
      <xdr:row>63</xdr:row>
      <xdr:rowOff>27215</xdr:rowOff>
    </xdr:to>
    <xdr:sp macro="" textlink="">
      <xdr:nvSpPr>
        <xdr:cNvPr id="343" name="楕円 342"/>
        <xdr:cNvSpPr/>
      </xdr:nvSpPr>
      <xdr:spPr>
        <a:xfrm>
          <a:off x="16129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11992</xdr:rowOff>
    </xdr:from>
    <xdr:ext cx="736600" cy="259045"/>
    <xdr:sp macro="" textlink="">
      <xdr:nvSpPr>
        <xdr:cNvPr id="344" name="テキスト ボックス 343"/>
        <xdr:cNvSpPr txBox="1"/>
      </xdr:nvSpPr>
      <xdr:spPr>
        <a:xfrm>
          <a:off x="15798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66040</xdr:rowOff>
    </xdr:from>
    <xdr:to>
      <xdr:col>73</xdr:col>
      <xdr:colOff>44450</xdr:colOff>
      <xdr:row>62</xdr:row>
      <xdr:rowOff>167640</xdr:rowOff>
    </xdr:to>
    <xdr:sp macro="" textlink="">
      <xdr:nvSpPr>
        <xdr:cNvPr id="345" name="楕円 344"/>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152417</xdr:rowOff>
    </xdr:from>
    <xdr:ext cx="762000" cy="259045"/>
    <xdr:sp macro="" textlink="">
      <xdr:nvSpPr>
        <xdr:cNvPr id="346" name="テキスト ボックス 345"/>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47" name="楕円 346"/>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48" name="テキスト ボックス 347"/>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47655</xdr:rowOff>
    </xdr:from>
    <xdr:to>
      <xdr:col>64</xdr:col>
      <xdr:colOff>152400</xdr:colOff>
      <xdr:row>62</xdr:row>
      <xdr:rowOff>149255</xdr:rowOff>
    </xdr:to>
    <xdr:sp macro="" textlink="">
      <xdr:nvSpPr>
        <xdr:cNvPr id="349" name="楕円 348"/>
        <xdr:cNvSpPr/>
      </xdr:nvSpPr>
      <xdr:spPr>
        <a:xfrm>
          <a:off x="13462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134032</xdr:rowOff>
    </xdr:from>
    <xdr:ext cx="762000" cy="259045"/>
    <xdr:sp macro="" textlink="">
      <xdr:nvSpPr>
        <xdr:cNvPr id="350" name="テキスト ボックス 349"/>
        <xdr:cNvSpPr txBox="1"/>
      </xdr:nvSpPr>
      <xdr:spPr>
        <a:xfrm>
          <a:off x="13131800" y="107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生活基盤に係る各種大型事業の財源として発行した地方債の元利償還金や準元利償還金に加え、紀南病院の移転整備に伴う建設債償還等に係る負担金が主な要因となり、類似団体や全国平均と比較して高率で推移してきたが、補償金免除繰上償還の実施、また公立紀南病院組合の病院移転整備に伴う建設債償還が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年度で終了したことや、田辺周辺衛生施設組合の地方債の元利償還が平成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年度に終了したことなどにより、比率は改善傾向にあり、平成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年度実施事業に係る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厚生福祉施設整備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事業債の償還が終了したこと等により、前年度に比べ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今後も比率の更なる改善に向け、地方債の適正管理に努める。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23114</xdr:rowOff>
    </xdr:to>
    <xdr:cxnSp macro="">
      <xdr:nvCxnSpPr>
        <xdr:cNvPr id="382" name="直線コネクタ 381"/>
        <xdr:cNvCxnSpPr/>
      </xdr:nvCxnSpPr>
      <xdr:spPr>
        <a:xfrm flipV="1">
          <a:off x="16179800" y="70236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119634</xdr:rowOff>
    </xdr:to>
    <xdr:cxnSp macro="">
      <xdr:nvCxnSpPr>
        <xdr:cNvPr id="385" name="直線コネクタ 384"/>
        <xdr:cNvCxnSpPr/>
      </xdr:nvCxnSpPr>
      <xdr:spPr>
        <a:xfrm flipV="1">
          <a:off x="15290800" y="70525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83312</xdr:rowOff>
    </xdr:to>
    <xdr:cxnSp macro="">
      <xdr:nvCxnSpPr>
        <xdr:cNvPr id="388" name="直線コネクタ 387"/>
        <xdr:cNvCxnSpPr/>
      </xdr:nvCxnSpPr>
      <xdr:spPr>
        <a:xfrm flipV="1">
          <a:off x="14401800" y="71490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160528</xdr:rowOff>
    </xdr:to>
    <xdr:cxnSp macro="">
      <xdr:nvCxnSpPr>
        <xdr:cNvPr id="391" name="直線コネクタ 390"/>
        <xdr:cNvCxnSpPr/>
      </xdr:nvCxnSpPr>
      <xdr:spPr>
        <a:xfrm flipV="1">
          <a:off x="13512800" y="72842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1" name="楕円 400"/>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2"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3" name="楕円 402"/>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404" name="テキスト ボックス 403"/>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5" name="楕円 404"/>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6" name="テキスト ボックス 40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7" name="楕円 406"/>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8" name="テキスト ボックス 407"/>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9" name="楕円 408"/>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10" name="テキスト ボックス 409"/>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類似団体や全国平均と比較して下回っている状況であり、平成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年度は、前年度と比較し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減少した主な要因としては、定期償還に伴う地方債現在高の減少や庁舎整備基金などの充当可能基金が増加したことなどが挙げられる。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今後も地方債の計画的な発行や、定員適正化計画に基づく適正な定員管理の実施により、更なる比率の改善に努める。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14605</xdr:rowOff>
    </xdr:from>
    <xdr:to>
      <xdr:col>81</xdr:col>
      <xdr:colOff>44450</xdr:colOff>
      <xdr:row>14</xdr:row>
      <xdr:rowOff>49996</xdr:rowOff>
    </xdr:to>
    <xdr:cxnSp macro="">
      <xdr:nvCxnSpPr>
        <xdr:cNvPr id="444" name="直線コネクタ 443"/>
        <xdr:cNvCxnSpPr/>
      </xdr:nvCxnSpPr>
      <xdr:spPr>
        <a:xfrm flipV="1">
          <a:off x="16179800" y="2414905"/>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49996</xdr:rowOff>
    </xdr:from>
    <xdr:to>
      <xdr:col>77</xdr:col>
      <xdr:colOff>44450</xdr:colOff>
      <xdr:row>14</xdr:row>
      <xdr:rowOff>132038</xdr:rowOff>
    </xdr:to>
    <xdr:cxnSp macro="">
      <xdr:nvCxnSpPr>
        <xdr:cNvPr id="447" name="直線コネクタ 446"/>
        <xdr:cNvCxnSpPr/>
      </xdr:nvCxnSpPr>
      <xdr:spPr>
        <a:xfrm flipV="1">
          <a:off x="15290800" y="24502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132038</xdr:rowOff>
    </xdr:from>
    <xdr:to>
      <xdr:col>72</xdr:col>
      <xdr:colOff>203200</xdr:colOff>
      <xdr:row>15</xdr:row>
      <xdr:rowOff>6435</xdr:rowOff>
    </xdr:to>
    <xdr:cxnSp macro="">
      <xdr:nvCxnSpPr>
        <xdr:cNvPr id="450" name="直線コネクタ 449"/>
        <xdr:cNvCxnSpPr/>
      </xdr:nvCxnSpPr>
      <xdr:spPr>
        <a:xfrm flipV="1">
          <a:off x="14401800" y="253233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6435</xdr:rowOff>
    </xdr:from>
    <xdr:to>
      <xdr:col>68</xdr:col>
      <xdr:colOff>152400</xdr:colOff>
      <xdr:row>15</xdr:row>
      <xdr:rowOff>118237</xdr:rowOff>
    </xdr:to>
    <xdr:cxnSp macro="">
      <xdr:nvCxnSpPr>
        <xdr:cNvPr id="453" name="直線コネクタ 452"/>
        <xdr:cNvCxnSpPr/>
      </xdr:nvCxnSpPr>
      <xdr:spPr>
        <a:xfrm flipV="1">
          <a:off x="13512800" y="2578185"/>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135255</xdr:rowOff>
    </xdr:from>
    <xdr:to>
      <xdr:col>81</xdr:col>
      <xdr:colOff>95250</xdr:colOff>
      <xdr:row>14</xdr:row>
      <xdr:rowOff>65405</xdr:rowOff>
    </xdr:to>
    <xdr:sp macro="" textlink="">
      <xdr:nvSpPr>
        <xdr:cNvPr id="463" name="楕円 462"/>
        <xdr:cNvSpPr/>
      </xdr:nvSpPr>
      <xdr:spPr>
        <a:xfrm>
          <a:off x="169672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56532</xdr:rowOff>
    </xdr:from>
    <xdr:ext cx="762000" cy="259045"/>
    <xdr:sp macro="" textlink="">
      <xdr:nvSpPr>
        <xdr:cNvPr id="464" name="将来負担の状況該当値テキスト"/>
        <xdr:cNvSpPr txBox="1"/>
      </xdr:nvSpPr>
      <xdr:spPr>
        <a:xfrm>
          <a:off x="171069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170646</xdr:rowOff>
    </xdr:from>
    <xdr:to>
      <xdr:col>77</xdr:col>
      <xdr:colOff>95250</xdr:colOff>
      <xdr:row>14</xdr:row>
      <xdr:rowOff>100796</xdr:rowOff>
    </xdr:to>
    <xdr:sp macro="" textlink="">
      <xdr:nvSpPr>
        <xdr:cNvPr id="465" name="楕円 464"/>
        <xdr:cNvSpPr/>
      </xdr:nvSpPr>
      <xdr:spPr>
        <a:xfrm>
          <a:off x="16129000" y="23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110973</xdr:rowOff>
    </xdr:from>
    <xdr:ext cx="736600" cy="259045"/>
    <xdr:sp macro="" textlink="">
      <xdr:nvSpPr>
        <xdr:cNvPr id="466" name="テキスト ボックス 465"/>
        <xdr:cNvSpPr txBox="1"/>
      </xdr:nvSpPr>
      <xdr:spPr>
        <a:xfrm>
          <a:off x="15798800" y="2168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67" name="楕円 466"/>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68" name="テキスト ボックス 467"/>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127085</xdr:rowOff>
    </xdr:from>
    <xdr:to>
      <xdr:col>68</xdr:col>
      <xdr:colOff>203200</xdr:colOff>
      <xdr:row>15</xdr:row>
      <xdr:rowOff>57235</xdr:rowOff>
    </xdr:to>
    <xdr:sp macro="" textlink="">
      <xdr:nvSpPr>
        <xdr:cNvPr id="469" name="楕円 468"/>
        <xdr:cNvSpPr/>
      </xdr:nvSpPr>
      <xdr:spPr>
        <a:xfrm>
          <a:off x="14351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67412</xdr:rowOff>
    </xdr:from>
    <xdr:ext cx="762000" cy="259045"/>
    <xdr:sp macro="" textlink="">
      <xdr:nvSpPr>
        <xdr:cNvPr id="470" name="テキスト ボックス 469"/>
        <xdr:cNvSpPr txBox="1"/>
      </xdr:nvSpPr>
      <xdr:spPr>
        <a:xfrm>
          <a:off x="14020800" y="229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67437</xdr:rowOff>
    </xdr:from>
    <xdr:to>
      <xdr:col>64</xdr:col>
      <xdr:colOff>152400</xdr:colOff>
      <xdr:row>15</xdr:row>
      <xdr:rowOff>169037</xdr:rowOff>
    </xdr:to>
    <xdr:sp macro="" textlink="">
      <xdr:nvSpPr>
        <xdr:cNvPr id="471" name="楕円 470"/>
        <xdr:cNvSpPr/>
      </xdr:nvSpPr>
      <xdr:spPr>
        <a:xfrm>
          <a:off x="13462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7764</xdr:rowOff>
    </xdr:from>
    <xdr:ext cx="762000" cy="259045"/>
    <xdr:sp macro="" textlink="">
      <xdr:nvSpPr>
        <xdr:cNvPr id="472" name="テキスト ボックス 471"/>
        <xdr:cNvSpPr txBox="1"/>
      </xdr:nvSpPr>
      <xdr:spPr>
        <a:xfrm>
          <a:off x="13131800" y="2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75,414
75,161
1,026.91
42,398,939
41,054,092
1,218,018
23,531,849
49,696,482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人件費に係る経常収支比率は、新規採用の抑制等による職員数削減や各種手当の廃止や見直し、指定管理者制度の導入や直営業務の民間委託などの取組みを進めるなど、人件費の削減に努めているが、平成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退職手当組合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負担金の減少はあるものの、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市長・市議会議員選挙等に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伴う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時間外手当の増加等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今後も引き続き、定員適正化計画に基づき、人件費の削減に努める。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5080</xdr:rowOff>
    </xdr:to>
    <xdr:cxnSp macro="">
      <xdr:nvCxnSpPr>
        <xdr:cNvPr id="66" name="直線コネクタ 65"/>
        <xdr:cNvCxnSpPr/>
      </xdr:nvCxnSpPr>
      <xdr:spPr>
        <a:xfrm>
          <a:off x="3987800" y="647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130810</xdr:rowOff>
    </xdr:to>
    <xdr:cxnSp macro="">
      <xdr:nvCxnSpPr>
        <xdr:cNvPr id="69" name="直線コネクタ 68"/>
        <xdr:cNvCxnSpPr/>
      </xdr:nvCxnSpPr>
      <xdr:spPr>
        <a:xfrm>
          <a:off x="3098800" y="6375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77470</xdr:rowOff>
    </xdr:to>
    <xdr:cxnSp macro="">
      <xdr:nvCxnSpPr>
        <xdr:cNvPr id="72" name="直線コネクタ 71"/>
        <xdr:cNvCxnSpPr/>
      </xdr:nvCxnSpPr>
      <xdr:spPr>
        <a:xfrm flipV="1">
          <a:off x="2209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77470</xdr:rowOff>
    </xdr:to>
    <xdr:cxnSp macro="">
      <xdr:nvCxnSpPr>
        <xdr:cNvPr id="75" name="直線コネクタ 74"/>
        <xdr:cNvCxnSpPr/>
      </xdr:nvCxnSpPr>
      <xdr:spPr>
        <a:xfrm>
          <a:off x="1320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物件費に係る経常収支比率は、類似団体や全国平均と比較すると下回っている状況ではあるが、近年は悪化傾向にある。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年度はほぼ前年度並みで推移しているものの、今後も引き続き各施設における指定管理者制度の活用や民間委託などに取り組み、経費の削減に努める。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81280</xdr:rowOff>
    </xdr:to>
    <xdr:cxnSp macro="">
      <xdr:nvCxnSpPr>
        <xdr:cNvPr id="127" name="直線コネクタ 126"/>
        <xdr:cNvCxnSpPr/>
      </xdr:nvCxnSpPr>
      <xdr:spPr>
        <a:xfrm>
          <a:off x="15671800" y="2786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43180</xdr:rowOff>
    </xdr:to>
    <xdr:cxnSp macro="">
      <xdr:nvCxnSpPr>
        <xdr:cNvPr id="130" name="直線コネクタ 129"/>
        <xdr:cNvCxnSpPr/>
      </xdr:nvCxnSpPr>
      <xdr:spPr>
        <a:xfrm>
          <a:off x="14782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43180</xdr:rowOff>
    </xdr:to>
    <xdr:cxnSp macro="">
      <xdr:nvCxnSpPr>
        <xdr:cNvPr id="133" name="直線コネクタ 132"/>
        <xdr:cNvCxnSpPr/>
      </xdr:nvCxnSpPr>
      <xdr:spPr>
        <a:xfrm flipV="1">
          <a:off x="13893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43180</xdr:rowOff>
    </xdr:to>
    <xdr:cxnSp macro="">
      <xdr:nvCxnSpPr>
        <xdr:cNvPr id="136" name="直線コネクタ 135"/>
        <xdr:cNvCxnSpPr/>
      </xdr:nvCxnSpPr>
      <xdr:spPr>
        <a:xfrm>
          <a:off x="13004800" y="272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6" name="楕円 145"/>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7"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8" name="楕円 147"/>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9" name="テキスト ボックス 148"/>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50" name="楕円 149"/>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51" name="テキスト ボックス 150"/>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2" name="楕円 151"/>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3" name="テキスト ボックス 152"/>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4" name="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扶助費に係る経常収支比率は、障害者自立支援給付サービスの増加や、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子ども医療費の制度拡充に伴う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の増等により増加傾向にあり、前年度に比べ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11.4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今後においても、生活保護における状況把握や資格審査等の適正化などの検討を進めていくことで、財政を圧迫する上昇傾向を少しでも抑制できるよう努める。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138430</xdr:rowOff>
    </xdr:to>
    <xdr:cxnSp macro="">
      <xdr:nvCxnSpPr>
        <xdr:cNvPr id="188" name="直線コネクタ 187"/>
        <xdr:cNvCxnSpPr/>
      </xdr:nvCxnSpPr>
      <xdr:spPr>
        <a:xfrm>
          <a:off x="3987800" y="9514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85090</xdr:rowOff>
    </xdr:to>
    <xdr:cxnSp macro="">
      <xdr:nvCxnSpPr>
        <xdr:cNvPr id="191" name="直線コネクタ 190"/>
        <xdr:cNvCxnSpPr/>
      </xdr:nvCxnSpPr>
      <xdr:spPr>
        <a:xfrm>
          <a:off x="3098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39370</xdr:rowOff>
    </xdr:to>
    <xdr:cxnSp macro="">
      <xdr:nvCxnSpPr>
        <xdr:cNvPr id="194" name="直線コネクタ 193"/>
        <xdr:cNvCxnSpPr/>
      </xdr:nvCxnSpPr>
      <xdr:spPr>
        <a:xfrm>
          <a:off x="2209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24130</xdr:rowOff>
    </xdr:to>
    <xdr:cxnSp macro="">
      <xdr:nvCxnSpPr>
        <xdr:cNvPr id="197" name="直線コネクタ 196"/>
        <xdr:cNvCxnSpPr/>
      </xdr:nvCxnSpPr>
      <xdr:spPr>
        <a:xfrm>
          <a:off x="1320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7" name="楕円 20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59707</xdr:rowOff>
    </xdr:from>
    <xdr:ext cx="762000" cy="259045"/>
    <xdr:sp macro="" textlink="">
      <xdr:nvSpPr>
        <xdr:cNvPr id="208" name="扶助費該当値テキスト"/>
        <xdr:cNvSpPr txBox="1"/>
      </xdr:nvSpPr>
      <xdr:spPr>
        <a:xfrm>
          <a:off x="4914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9" name="楕円 208"/>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120667</xdr:rowOff>
    </xdr:from>
    <xdr:ext cx="736600" cy="259045"/>
    <xdr:sp macro="" textlink="">
      <xdr:nvSpPr>
        <xdr:cNvPr id="210" name="テキスト ボックス 209"/>
        <xdr:cNvSpPr txBox="1"/>
      </xdr:nvSpPr>
      <xdr:spPr>
        <a:xfrm>
          <a:off x="3606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212" name="テキスト ボックス 211"/>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3" name="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4" name="テキスト ボックス 213"/>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5" name="楕円 214"/>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59707</xdr:rowOff>
    </xdr:from>
    <xdr:ext cx="762000" cy="259045"/>
    <xdr:sp macro="" textlink="">
      <xdr:nvSpPr>
        <xdr:cNvPr id="216" name="テキスト ボックス 215"/>
        <xdr:cNvSpPr txBox="1"/>
      </xdr:nvSpPr>
      <xdr:spPr>
        <a:xfrm>
          <a:off x="939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その他に係る経常収支比率は、維持補修費と繰出金が該当し、類似団体平均と比較すると下回っている状況にあるが、その主なものは、介護保険特別会計や後期高齢者医療特別会計への繰出しに対するものが高い割合を占めており、今後、高齢化が進むことにより、増加となることが予想される。また、公営企業会計への繰出しにおいても、</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簡易水道事業特別会計における繰出金は減少したことものの、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下水道事業の汚水処理に対する繰出金のうち、分流式下水道等に要する経費に係る基準額の算定を、統一的な方法に変更したことにより基準内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繰出金が増加し、前年度に比べ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更なる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経費削減や、料金収入の確保に向けた加入啓発・促進に取り組み、普通会計における負担の抑制に努める。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56</xdr:row>
      <xdr:rowOff>51888</xdr:rowOff>
    </xdr:to>
    <xdr:cxnSp macro="">
      <xdr:nvCxnSpPr>
        <xdr:cNvPr id="251" name="直線コネクタ 250"/>
        <xdr:cNvCxnSpPr/>
      </xdr:nvCxnSpPr>
      <xdr:spPr>
        <a:xfrm>
          <a:off x="15671800" y="95943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164556</xdr:rowOff>
    </xdr:to>
    <xdr:cxnSp macro="">
      <xdr:nvCxnSpPr>
        <xdr:cNvPr id="254" name="直線コネクタ 253"/>
        <xdr:cNvCxnSpPr/>
      </xdr:nvCxnSpPr>
      <xdr:spPr>
        <a:xfrm>
          <a:off x="14782800" y="95355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105773</xdr:rowOff>
    </xdr:to>
    <xdr:cxnSp macro="">
      <xdr:nvCxnSpPr>
        <xdr:cNvPr id="257" name="直線コネクタ 256"/>
        <xdr:cNvCxnSpPr/>
      </xdr:nvCxnSpPr>
      <xdr:spPr>
        <a:xfrm>
          <a:off x="13893800" y="9535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99241</xdr:rowOff>
    </xdr:from>
    <xdr:to>
      <xdr:col>69</xdr:col>
      <xdr:colOff>92075</xdr:colOff>
      <xdr:row>55</xdr:row>
      <xdr:rowOff>105773</xdr:rowOff>
    </xdr:to>
    <xdr:cxnSp macro="">
      <xdr:nvCxnSpPr>
        <xdr:cNvPr id="260" name="直線コネクタ 259"/>
        <xdr:cNvCxnSpPr/>
      </xdr:nvCxnSpPr>
      <xdr:spPr>
        <a:xfrm>
          <a:off x="13004800" y="9528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0" name="楕円 269"/>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17615</xdr:rowOff>
    </xdr:from>
    <xdr:ext cx="762000" cy="259045"/>
    <xdr:sp macro="" textlink="">
      <xdr:nvSpPr>
        <xdr:cNvPr id="271" name="その他該当値テキスト"/>
        <xdr:cNvSpPr txBox="1"/>
      </xdr:nvSpPr>
      <xdr:spPr>
        <a:xfrm>
          <a:off x="16598900" y="94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113756</xdr:rowOff>
    </xdr:from>
    <xdr:to>
      <xdr:col>78</xdr:col>
      <xdr:colOff>120650</xdr:colOff>
      <xdr:row>56</xdr:row>
      <xdr:rowOff>43906</xdr:rowOff>
    </xdr:to>
    <xdr:sp macro="" textlink="">
      <xdr:nvSpPr>
        <xdr:cNvPr id="272" name="楕円 271"/>
        <xdr:cNvSpPr/>
      </xdr:nvSpPr>
      <xdr:spPr>
        <a:xfrm>
          <a:off x="15621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54083</xdr:rowOff>
    </xdr:from>
    <xdr:ext cx="736600" cy="259045"/>
    <xdr:sp macro="" textlink="">
      <xdr:nvSpPr>
        <xdr:cNvPr id="273" name="テキスト ボックス 272"/>
        <xdr:cNvSpPr txBox="1"/>
      </xdr:nvSpPr>
      <xdr:spPr>
        <a:xfrm>
          <a:off x="15290800" y="931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4" name="楕円 273"/>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5" name="テキスト ボックス 274"/>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54973</xdr:rowOff>
    </xdr:from>
    <xdr:to>
      <xdr:col>69</xdr:col>
      <xdr:colOff>142875</xdr:colOff>
      <xdr:row>55</xdr:row>
      <xdr:rowOff>156573</xdr:rowOff>
    </xdr:to>
    <xdr:sp macro="" textlink="">
      <xdr:nvSpPr>
        <xdr:cNvPr id="276" name="楕円 275"/>
        <xdr:cNvSpPr/>
      </xdr:nvSpPr>
      <xdr:spPr>
        <a:xfrm>
          <a:off x="13843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166750</xdr:rowOff>
    </xdr:from>
    <xdr:ext cx="762000" cy="259045"/>
    <xdr:sp macro="" textlink="">
      <xdr:nvSpPr>
        <xdr:cNvPr id="277" name="テキスト ボックス 276"/>
        <xdr:cNvSpPr txBox="1"/>
      </xdr:nvSpPr>
      <xdr:spPr>
        <a:xfrm>
          <a:off x="13512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48441</xdr:rowOff>
    </xdr:from>
    <xdr:to>
      <xdr:col>65</xdr:col>
      <xdr:colOff>53975</xdr:colOff>
      <xdr:row>55</xdr:row>
      <xdr:rowOff>150041</xdr:rowOff>
    </xdr:to>
    <xdr:sp macro="" textlink="">
      <xdr:nvSpPr>
        <xdr:cNvPr id="278" name="楕円 277"/>
        <xdr:cNvSpPr/>
      </xdr:nvSpPr>
      <xdr:spPr>
        <a:xfrm>
          <a:off x="12954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160218</xdr:rowOff>
    </xdr:from>
    <xdr:ext cx="762000" cy="259045"/>
    <xdr:sp macro="" textlink="">
      <xdr:nvSpPr>
        <xdr:cNvPr id="279" name="テキスト ボックス 278"/>
        <xdr:cNvSpPr txBox="1"/>
      </xdr:nvSpPr>
      <xdr:spPr>
        <a:xfrm>
          <a:off x="12623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補助費等に係る経常収支比率は、類似団体や全国市町村平均と比較すると下回っている状況にあ</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るものの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今後も引き続き、各種団体への補助金等の交付に対し、見直しや廃止を検討し、適正な交付に努める。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74422</xdr:rowOff>
    </xdr:to>
    <xdr:cxnSp macro="">
      <xdr:nvCxnSpPr>
        <xdr:cNvPr id="309" name="直線コネクタ 308"/>
        <xdr:cNvCxnSpPr/>
      </xdr:nvCxnSpPr>
      <xdr:spPr>
        <a:xfrm>
          <a:off x="15671800" y="6070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69850</xdr:rowOff>
    </xdr:to>
    <xdr:cxnSp macro="">
      <xdr:nvCxnSpPr>
        <xdr:cNvPr id="312" name="直線コネクタ 311"/>
        <xdr:cNvCxnSpPr/>
      </xdr:nvCxnSpPr>
      <xdr:spPr>
        <a:xfrm>
          <a:off x="14782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69850</xdr:rowOff>
    </xdr:to>
    <xdr:cxnSp macro="">
      <xdr:nvCxnSpPr>
        <xdr:cNvPr id="315" name="直線コネクタ 314"/>
        <xdr:cNvCxnSpPr/>
      </xdr:nvCxnSpPr>
      <xdr:spPr>
        <a:xfrm flipV="1">
          <a:off x="13893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92710</xdr:rowOff>
    </xdr:to>
    <xdr:cxnSp macro="">
      <xdr:nvCxnSpPr>
        <xdr:cNvPr id="318" name="直線コネクタ 317"/>
        <xdr:cNvCxnSpPr/>
      </xdr:nvCxnSpPr>
      <xdr:spPr>
        <a:xfrm flipV="1">
          <a:off x="13004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8" name="楕円 327"/>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9"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0" name="楕円 329"/>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1" name="テキスト ボックス 330"/>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2" name="楕円 331"/>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3" name="テキスト ボックス 332"/>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4" name="楕円 333"/>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5" name="テキスト ボックス 334"/>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6" name="楕円 335"/>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7" name="テキスト ボックス 336"/>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公債費に係る経常収支比率は、ごみ処理関連施設や簡易水道施設などの生活基盤整備事業等の財源として発行した地方債の元利償還金が多額であること等により、類似団体や全国市町村平均と比較しても高率で推移していたが、補償金免除繰上償還制度の活用や、民間資金の繰上償還の実施等により一定の改善がなされ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厚生福祉施設整備</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事業債や過疎対策事業債等に係る償還の減少はあるものの、比率算定の分母となる経常一般財源等歳入の減少により前年度に比べ</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22.7</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今後も地方債の計画的な発行に努める。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41275</xdr:rowOff>
    </xdr:from>
    <xdr:to>
      <xdr:col>24</xdr:col>
      <xdr:colOff>25400</xdr:colOff>
      <xdr:row>78</xdr:row>
      <xdr:rowOff>52705</xdr:rowOff>
    </xdr:to>
    <xdr:cxnSp macro="">
      <xdr:nvCxnSpPr>
        <xdr:cNvPr id="366" name="直線コネクタ 365"/>
        <xdr:cNvCxnSpPr/>
      </xdr:nvCxnSpPr>
      <xdr:spPr>
        <a:xfrm>
          <a:off x="3987800" y="134143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6986</xdr:rowOff>
    </xdr:from>
    <xdr:to>
      <xdr:col>19</xdr:col>
      <xdr:colOff>187325</xdr:colOff>
      <xdr:row>78</xdr:row>
      <xdr:rowOff>41275</xdr:rowOff>
    </xdr:to>
    <xdr:cxnSp macro="">
      <xdr:nvCxnSpPr>
        <xdr:cNvPr id="369" name="直線コネクタ 368"/>
        <xdr:cNvCxnSpPr/>
      </xdr:nvCxnSpPr>
      <xdr:spPr>
        <a:xfrm>
          <a:off x="3098800" y="13380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6986</xdr:rowOff>
    </xdr:from>
    <xdr:to>
      <xdr:col>15</xdr:col>
      <xdr:colOff>98425</xdr:colOff>
      <xdr:row>78</xdr:row>
      <xdr:rowOff>64136</xdr:rowOff>
    </xdr:to>
    <xdr:cxnSp macro="">
      <xdr:nvCxnSpPr>
        <xdr:cNvPr id="372" name="直線コネクタ 371"/>
        <xdr:cNvCxnSpPr/>
      </xdr:nvCxnSpPr>
      <xdr:spPr>
        <a:xfrm flipV="1">
          <a:off x="2209800" y="133800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64136</xdr:rowOff>
    </xdr:from>
    <xdr:to>
      <xdr:col>11</xdr:col>
      <xdr:colOff>9525</xdr:colOff>
      <xdr:row>78</xdr:row>
      <xdr:rowOff>64136</xdr:rowOff>
    </xdr:to>
    <xdr:cxnSp macro="">
      <xdr:nvCxnSpPr>
        <xdr:cNvPr id="375" name="直線コネクタ 374"/>
        <xdr:cNvCxnSpPr/>
      </xdr:nvCxnSpPr>
      <xdr:spPr>
        <a:xfrm>
          <a:off x="1320800" y="13437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1905</xdr:rowOff>
    </xdr:from>
    <xdr:to>
      <xdr:col>24</xdr:col>
      <xdr:colOff>76200</xdr:colOff>
      <xdr:row>78</xdr:row>
      <xdr:rowOff>103505</xdr:rowOff>
    </xdr:to>
    <xdr:sp macro="" textlink="">
      <xdr:nvSpPr>
        <xdr:cNvPr id="385" name="楕円 384"/>
        <xdr:cNvSpPr/>
      </xdr:nvSpPr>
      <xdr:spPr>
        <a:xfrm>
          <a:off x="47752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145432</xdr:rowOff>
    </xdr:from>
    <xdr:ext cx="762000" cy="259045"/>
    <xdr:sp macro="" textlink="">
      <xdr:nvSpPr>
        <xdr:cNvPr id="386" name="公債費該当値テキスト"/>
        <xdr:cNvSpPr txBox="1"/>
      </xdr:nvSpPr>
      <xdr:spPr>
        <a:xfrm>
          <a:off x="4914900" y="133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161925</xdr:rowOff>
    </xdr:from>
    <xdr:to>
      <xdr:col>20</xdr:col>
      <xdr:colOff>38100</xdr:colOff>
      <xdr:row>78</xdr:row>
      <xdr:rowOff>92075</xdr:rowOff>
    </xdr:to>
    <xdr:sp macro="" textlink="">
      <xdr:nvSpPr>
        <xdr:cNvPr id="387" name="楕円 386"/>
        <xdr:cNvSpPr/>
      </xdr:nvSpPr>
      <xdr:spPr>
        <a:xfrm>
          <a:off x="3937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76852</xdr:rowOff>
    </xdr:from>
    <xdr:ext cx="736600" cy="259045"/>
    <xdr:sp macro="" textlink="">
      <xdr:nvSpPr>
        <xdr:cNvPr id="388" name="テキスト ボックス 387"/>
        <xdr:cNvSpPr txBox="1"/>
      </xdr:nvSpPr>
      <xdr:spPr>
        <a:xfrm>
          <a:off x="3606800" y="1344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127636</xdr:rowOff>
    </xdr:from>
    <xdr:to>
      <xdr:col>15</xdr:col>
      <xdr:colOff>149225</xdr:colOff>
      <xdr:row>78</xdr:row>
      <xdr:rowOff>57786</xdr:rowOff>
    </xdr:to>
    <xdr:sp macro="" textlink="">
      <xdr:nvSpPr>
        <xdr:cNvPr id="389" name="楕円 388"/>
        <xdr:cNvSpPr/>
      </xdr:nvSpPr>
      <xdr:spPr>
        <a:xfrm>
          <a:off x="3048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42563</xdr:rowOff>
    </xdr:from>
    <xdr:ext cx="762000" cy="259045"/>
    <xdr:sp macro="" textlink="">
      <xdr:nvSpPr>
        <xdr:cNvPr id="390" name="テキスト ボックス 389"/>
        <xdr:cNvSpPr txBox="1"/>
      </xdr:nvSpPr>
      <xdr:spPr>
        <a:xfrm>
          <a:off x="2717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13336</xdr:rowOff>
    </xdr:from>
    <xdr:to>
      <xdr:col>11</xdr:col>
      <xdr:colOff>60325</xdr:colOff>
      <xdr:row>78</xdr:row>
      <xdr:rowOff>114936</xdr:rowOff>
    </xdr:to>
    <xdr:sp macro="" textlink="">
      <xdr:nvSpPr>
        <xdr:cNvPr id="391" name="楕円 390"/>
        <xdr:cNvSpPr/>
      </xdr:nvSpPr>
      <xdr:spPr>
        <a:xfrm>
          <a:off x="2159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99713</xdr:rowOff>
    </xdr:from>
    <xdr:ext cx="762000" cy="259045"/>
    <xdr:sp macro="" textlink="">
      <xdr:nvSpPr>
        <xdr:cNvPr id="392" name="テキスト ボックス 391"/>
        <xdr:cNvSpPr txBox="1"/>
      </xdr:nvSpPr>
      <xdr:spPr>
        <a:xfrm>
          <a:off x="1828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13336</xdr:rowOff>
    </xdr:from>
    <xdr:to>
      <xdr:col>6</xdr:col>
      <xdr:colOff>171450</xdr:colOff>
      <xdr:row>78</xdr:row>
      <xdr:rowOff>114936</xdr:rowOff>
    </xdr:to>
    <xdr:sp macro="" textlink="">
      <xdr:nvSpPr>
        <xdr:cNvPr id="393" name="楕円 392"/>
        <xdr:cNvSpPr/>
      </xdr:nvSpPr>
      <xdr:spPr>
        <a:xfrm>
          <a:off x="1270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99713</xdr:rowOff>
    </xdr:from>
    <xdr:ext cx="762000" cy="259045"/>
    <xdr:sp macro="" textlink="">
      <xdr:nvSpPr>
        <xdr:cNvPr id="394" name="テキスト ボックス 393"/>
        <xdr:cNvSpPr txBox="1"/>
      </xdr:nvSpPr>
      <xdr:spPr>
        <a:xfrm>
          <a:off x="939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公債費を除く経常収支比率については、類似団体や全国平均と比較すると下回っている状況にある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今後も扶助費等の増加が見込まれることから、経常経費の削減とともに、徴収率の向上、自主財源の確保などに向け、積極的に取り組む。</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145287</xdr:rowOff>
    </xdr:to>
    <xdr:cxnSp macro="">
      <xdr:nvCxnSpPr>
        <xdr:cNvPr id="425" name="直線コネクタ 424"/>
        <xdr:cNvCxnSpPr/>
      </xdr:nvCxnSpPr>
      <xdr:spPr>
        <a:xfrm>
          <a:off x="15671800" y="13047472"/>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76</xdr:row>
      <xdr:rowOff>17272</xdr:rowOff>
    </xdr:to>
    <xdr:cxnSp macro="">
      <xdr:nvCxnSpPr>
        <xdr:cNvPr id="428" name="直線コネクタ 427"/>
        <xdr:cNvCxnSpPr/>
      </xdr:nvCxnSpPr>
      <xdr:spPr>
        <a:xfrm>
          <a:off x="14782800" y="1290116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75</xdr:row>
      <xdr:rowOff>78994</xdr:rowOff>
    </xdr:to>
    <xdr:cxnSp macro="">
      <xdr:nvCxnSpPr>
        <xdr:cNvPr id="431" name="直線コネクタ 430"/>
        <xdr:cNvCxnSpPr/>
      </xdr:nvCxnSpPr>
      <xdr:spPr>
        <a:xfrm flipV="1">
          <a:off x="13893800" y="12901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78994</xdr:rowOff>
    </xdr:to>
    <xdr:cxnSp macro="">
      <xdr:nvCxnSpPr>
        <xdr:cNvPr id="434" name="直線コネクタ 433"/>
        <xdr:cNvCxnSpPr/>
      </xdr:nvCxnSpPr>
      <xdr:spPr>
        <a:xfrm>
          <a:off x="13004800" y="128554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4" name="楕円 443"/>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45"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6" name="楕円 445"/>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47" name="テキスト ボックス 446"/>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163068</xdr:rowOff>
    </xdr:from>
    <xdr:to>
      <xdr:col>74</xdr:col>
      <xdr:colOff>31750</xdr:colOff>
      <xdr:row>75</xdr:row>
      <xdr:rowOff>93218</xdr:rowOff>
    </xdr:to>
    <xdr:sp macro="" textlink="">
      <xdr:nvSpPr>
        <xdr:cNvPr id="448" name="楕円 447"/>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103395</xdr:rowOff>
    </xdr:from>
    <xdr:ext cx="762000" cy="259045"/>
    <xdr:sp macro="" textlink="">
      <xdr:nvSpPr>
        <xdr:cNvPr id="449" name="テキスト ボックス 448"/>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28194</xdr:rowOff>
    </xdr:from>
    <xdr:to>
      <xdr:col>69</xdr:col>
      <xdr:colOff>142875</xdr:colOff>
      <xdr:row>75</xdr:row>
      <xdr:rowOff>129794</xdr:rowOff>
    </xdr:to>
    <xdr:sp macro="" textlink="">
      <xdr:nvSpPr>
        <xdr:cNvPr id="450" name="楕円 449"/>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139971</xdr:rowOff>
    </xdr:from>
    <xdr:ext cx="762000" cy="259045"/>
    <xdr:sp macro="" textlink="">
      <xdr:nvSpPr>
        <xdr:cNvPr id="451" name="テキスト ボックス 450"/>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2" name="楕円 451"/>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3" name="テキスト ボックス 452"/>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149724</xdr:rowOff>
    </xdr:from>
    <xdr:to>
      <xdr:col>29</xdr:col>
      <xdr:colOff>127000</xdr:colOff>
      <xdr:row>15</xdr:row>
      <xdr:rowOff>11241</xdr:rowOff>
    </xdr:to>
    <xdr:cxnSp macro="">
      <xdr:nvCxnSpPr>
        <xdr:cNvPr id="52" name="直線コネクタ 51"/>
        <xdr:cNvCxnSpPr/>
      </xdr:nvCxnSpPr>
      <xdr:spPr bwMode="auto">
        <a:xfrm flipV="1">
          <a:off x="5003800" y="2597649"/>
          <a:ext cx="647700" cy="3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11241</xdr:rowOff>
    </xdr:from>
    <xdr:to>
      <xdr:col>26</xdr:col>
      <xdr:colOff>50800</xdr:colOff>
      <xdr:row>15</xdr:row>
      <xdr:rowOff>18867</xdr:rowOff>
    </xdr:to>
    <xdr:cxnSp macro="">
      <xdr:nvCxnSpPr>
        <xdr:cNvPr id="55" name="直線コネクタ 54"/>
        <xdr:cNvCxnSpPr/>
      </xdr:nvCxnSpPr>
      <xdr:spPr bwMode="auto">
        <a:xfrm flipV="1">
          <a:off x="4305300" y="2630616"/>
          <a:ext cx="698500" cy="7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18867</xdr:rowOff>
    </xdr:from>
    <xdr:to>
      <xdr:col>22</xdr:col>
      <xdr:colOff>114300</xdr:colOff>
      <xdr:row>15</xdr:row>
      <xdr:rowOff>28403</xdr:rowOff>
    </xdr:to>
    <xdr:cxnSp macro="">
      <xdr:nvCxnSpPr>
        <xdr:cNvPr id="58" name="直線コネクタ 57"/>
        <xdr:cNvCxnSpPr/>
      </xdr:nvCxnSpPr>
      <xdr:spPr bwMode="auto">
        <a:xfrm flipV="1">
          <a:off x="3606800" y="2638242"/>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28403</xdr:rowOff>
    </xdr:from>
    <xdr:to>
      <xdr:col>18</xdr:col>
      <xdr:colOff>177800</xdr:colOff>
      <xdr:row>15</xdr:row>
      <xdr:rowOff>113017</xdr:rowOff>
    </xdr:to>
    <xdr:cxnSp macro="">
      <xdr:nvCxnSpPr>
        <xdr:cNvPr id="61" name="直線コネクタ 60"/>
        <xdr:cNvCxnSpPr/>
      </xdr:nvCxnSpPr>
      <xdr:spPr bwMode="auto">
        <a:xfrm flipV="1">
          <a:off x="2908300" y="2647778"/>
          <a:ext cx="698500" cy="8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98924</xdr:rowOff>
    </xdr:from>
    <xdr:to>
      <xdr:col>29</xdr:col>
      <xdr:colOff>177800</xdr:colOff>
      <xdr:row>15</xdr:row>
      <xdr:rowOff>29074</xdr:rowOff>
    </xdr:to>
    <xdr:sp macro="" textlink="">
      <xdr:nvSpPr>
        <xdr:cNvPr id="71" name="楕円 70"/>
        <xdr:cNvSpPr/>
      </xdr:nvSpPr>
      <xdr:spPr bwMode="auto">
        <a:xfrm>
          <a:off x="5600700" y="254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115451</xdr:rowOff>
    </xdr:from>
    <xdr:ext cx="762000" cy="259045"/>
    <xdr:sp macro="" textlink="">
      <xdr:nvSpPr>
        <xdr:cNvPr id="72" name="人口1人当たり決算額の推移該当値テキスト130"/>
        <xdr:cNvSpPr txBox="1"/>
      </xdr:nvSpPr>
      <xdr:spPr>
        <a:xfrm>
          <a:off x="5740400" y="239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131891</xdr:rowOff>
    </xdr:from>
    <xdr:to>
      <xdr:col>26</xdr:col>
      <xdr:colOff>101600</xdr:colOff>
      <xdr:row>15</xdr:row>
      <xdr:rowOff>62041</xdr:rowOff>
    </xdr:to>
    <xdr:sp macro="" textlink="">
      <xdr:nvSpPr>
        <xdr:cNvPr id="73" name="楕円 72"/>
        <xdr:cNvSpPr/>
      </xdr:nvSpPr>
      <xdr:spPr bwMode="auto">
        <a:xfrm>
          <a:off x="4953000" y="2579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72218</xdr:rowOff>
    </xdr:from>
    <xdr:ext cx="736600" cy="259045"/>
    <xdr:sp macro="" textlink="">
      <xdr:nvSpPr>
        <xdr:cNvPr id="74" name="テキスト ボックス 73"/>
        <xdr:cNvSpPr txBox="1"/>
      </xdr:nvSpPr>
      <xdr:spPr>
        <a:xfrm>
          <a:off x="4622800" y="234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139517</xdr:rowOff>
    </xdr:from>
    <xdr:to>
      <xdr:col>22</xdr:col>
      <xdr:colOff>165100</xdr:colOff>
      <xdr:row>15</xdr:row>
      <xdr:rowOff>69667</xdr:rowOff>
    </xdr:to>
    <xdr:sp macro="" textlink="">
      <xdr:nvSpPr>
        <xdr:cNvPr id="75" name="楕円 74"/>
        <xdr:cNvSpPr/>
      </xdr:nvSpPr>
      <xdr:spPr bwMode="auto">
        <a:xfrm>
          <a:off x="4254500" y="258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79844</xdr:rowOff>
    </xdr:from>
    <xdr:ext cx="762000" cy="259045"/>
    <xdr:sp macro="" textlink="">
      <xdr:nvSpPr>
        <xdr:cNvPr id="76" name="テキスト ボックス 75"/>
        <xdr:cNvSpPr txBox="1"/>
      </xdr:nvSpPr>
      <xdr:spPr>
        <a:xfrm>
          <a:off x="3924300" y="235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149053</xdr:rowOff>
    </xdr:from>
    <xdr:to>
      <xdr:col>19</xdr:col>
      <xdr:colOff>38100</xdr:colOff>
      <xdr:row>15</xdr:row>
      <xdr:rowOff>79203</xdr:rowOff>
    </xdr:to>
    <xdr:sp macro="" textlink="">
      <xdr:nvSpPr>
        <xdr:cNvPr id="77" name="楕円 76"/>
        <xdr:cNvSpPr/>
      </xdr:nvSpPr>
      <xdr:spPr bwMode="auto">
        <a:xfrm>
          <a:off x="3556000" y="259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89380</xdr:rowOff>
    </xdr:from>
    <xdr:ext cx="762000" cy="259045"/>
    <xdr:sp macro="" textlink="">
      <xdr:nvSpPr>
        <xdr:cNvPr id="78" name="テキスト ボックス 77"/>
        <xdr:cNvSpPr txBox="1"/>
      </xdr:nvSpPr>
      <xdr:spPr>
        <a:xfrm>
          <a:off x="3225800" y="236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62217</xdr:rowOff>
    </xdr:from>
    <xdr:to>
      <xdr:col>15</xdr:col>
      <xdr:colOff>101600</xdr:colOff>
      <xdr:row>15</xdr:row>
      <xdr:rowOff>163817</xdr:rowOff>
    </xdr:to>
    <xdr:sp macro="" textlink="">
      <xdr:nvSpPr>
        <xdr:cNvPr id="79" name="楕円 78"/>
        <xdr:cNvSpPr/>
      </xdr:nvSpPr>
      <xdr:spPr bwMode="auto">
        <a:xfrm>
          <a:off x="2857500" y="268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2544</xdr:rowOff>
    </xdr:from>
    <xdr:ext cx="762000" cy="259045"/>
    <xdr:sp macro="" textlink="">
      <xdr:nvSpPr>
        <xdr:cNvPr id="80" name="テキスト ボックス 79"/>
        <xdr:cNvSpPr txBox="1"/>
      </xdr:nvSpPr>
      <xdr:spPr>
        <a:xfrm>
          <a:off x="2527300" y="24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49299</xdr:rowOff>
    </xdr:from>
    <xdr:to>
      <xdr:col>29</xdr:col>
      <xdr:colOff>127000</xdr:colOff>
      <xdr:row>36</xdr:row>
      <xdr:rowOff>72022</xdr:rowOff>
    </xdr:to>
    <xdr:cxnSp macro="">
      <xdr:nvCxnSpPr>
        <xdr:cNvPr id="112" name="直線コネクタ 111"/>
        <xdr:cNvCxnSpPr/>
      </xdr:nvCxnSpPr>
      <xdr:spPr bwMode="auto">
        <a:xfrm flipV="1">
          <a:off x="5003800" y="7002549"/>
          <a:ext cx="647700" cy="2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34076</xdr:rowOff>
    </xdr:from>
    <xdr:ext cx="762000" cy="259045"/>
    <xdr:sp macro="" textlink="">
      <xdr:nvSpPr>
        <xdr:cNvPr id="113" name="人口1人当たり決算額の推移平均値テキスト445"/>
        <xdr:cNvSpPr txBox="1"/>
      </xdr:nvSpPr>
      <xdr:spPr>
        <a:xfrm>
          <a:off x="5740400" y="6987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68524</xdr:rowOff>
    </xdr:from>
    <xdr:to>
      <xdr:col>26</xdr:col>
      <xdr:colOff>50800</xdr:colOff>
      <xdr:row>36</xdr:row>
      <xdr:rowOff>72022</xdr:rowOff>
    </xdr:to>
    <xdr:cxnSp macro="">
      <xdr:nvCxnSpPr>
        <xdr:cNvPr id="115" name="直線コネクタ 114"/>
        <xdr:cNvCxnSpPr/>
      </xdr:nvCxnSpPr>
      <xdr:spPr bwMode="auto">
        <a:xfrm>
          <a:off x="4305300" y="7021774"/>
          <a:ext cx="698500" cy="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342387</xdr:rowOff>
    </xdr:from>
    <xdr:to>
      <xdr:col>22</xdr:col>
      <xdr:colOff>114300</xdr:colOff>
      <xdr:row>36</xdr:row>
      <xdr:rowOff>68524</xdr:rowOff>
    </xdr:to>
    <xdr:cxnSp macro="">
      <xdr:nvCxnSpPr>
        <xdr:cNvPr id="118" name="直線コネクタ 117"/>
        <xdr:cNvCxnSpPr/>
      </xdr:nvCxnSpPr>
      <xdr:spPr bwMode="auto">
        <a:xfrm>
          <a:off x="3606800" y="6952737"/>
          <a:ext cx="6985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245187</xdr:rowOff>
    </xdr:from>
    <xdr:to>
      <xdr:col>18</xdr:col>
      <xdr:colOff>177800</xdr:colOff>
      <xdr:row>35</xdr:row>
      <xdr:rowOff>342387</xdr:rowOff>
    </xdr:to>
    <xdr:cxnSp macro="">
      <xdr:nvCxnSpPr>
        <xdr:cNvPr id="121" name="直線コネクタ 120"/>
        <xdr:cNvCxnSpPr/>
      </xdr:nvCxnSpPr>
      <xdr:spPr bwMode="auto">
        <a:xfrm>
          <a:off x="2908300" y="6855537"/>
          <a:ext cx="698500" cy="9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341399</xdr:rowOff>
    </xdr:from>
    <xdr:to>
      <xdr:col>29</xdr:col>
      <xdr:colOff>177800</xdr:colOff>
      <xdr:row>36</xdr:row>
      <xdr:rowOff>100099</xdr:rowOff>
    </xdr:to>
    <xdr:sp macro="" textlink="">
      <xdr:nvSpPr>
        <xdr:cNvPr id="131" name="楕円 130"/>
        <xdr:cNvSpPr/>
      </xdr:nvSpPr>
      <xdr:spPr bwMode="auto">
        <a:xfrm>
          <a:off x="5600700" y="695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186476</xdr:rowOff>
    </xdr:from>
    <xdr:ext cx="762000" cy="259045"/>
    <xdr:sp macro="" textlink="">
      <xdr:nvSpPr>
        <xdr:cNvPr id="132" name="人口1人当たり決算額の推移該当値テキスト445"/>
        <xdr:cNvSpPr txBox="1"/>
      </xdr:nvSpPr>
      <xdr:spPr>
        <a:xfrm>
          <a:off x="5740400" y="67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21222</xdr:rowOff>
    </xdr:from>
    <xdr:to>
      <xdr:col>26</xdr:col>
      <xdr:colOff>101600</xdr:colOff>
      <xdr:row>36</xdr:row>
      <xdr:rowOff>122822</xdr:rowOff>
    </xdr:to>
    <xdr:sp macro="" textlink="">
      <xdr:nvSpPr>
        <xdr:cNvPr id="133" name="楕円 132"/>
        <xdr:cNvSpPr/>
      </xdr:nvSpPr>
      <xdr:spPr bwMode="auto">
        <a:xfrm>
          <a:off x="4953000" y="697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132999</xdr:rowOff>
    </xdr:from>
    <xdr:ext cx="736600" cy="259045"/>
    <xdr:sp macro="" textlink="">
      <xdr:nvSpPr>
        <xdr:cNvPr id="134" name="テキスト ボックス 133"/>
        <xdr:cNvSpPr txBox="1"/>
      </xdr:nvSpPr>
      <xdr:spPr>
        <a:xfrm>
          <a:off x="4622800" y="674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17724</xdr:rowOff>
    </xdr:from>
    <xdr:to>
      <xdr:col>22</xdr:col>
      <xdr:colOff>165100</xdr:colOff>
      <xdr:row>36</xdr:row>
      <xdr:rowOff>119324</xdr:rowOff>
    </xdr:to>
    <xdr:sp macro="" textlink="">
      <xdr:nvSpPr>
        <xdr:cNvPr id="135" name="楕円 134"/>
        <xdr:cNvSpPr/>
      </xdr:nvSpPr>
      <xdr:spPr bwMode="auto">
        <a:xfrm>
          <a:off x="4254500" y="69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129501</xdr:rowOff>
    </xdr:from>
    <xdr:ext cx="762000" cy="259045"/>
    <xdr:sp macro="" textlink="">
      <xdr:nvSpPr>
        <xdr:cNvPr id="136" name="テキスト ボックス 135"/>
        <xdr:cNvSpPr txBox="1"/>
      </xdr:nvSpPr>
      <xdr:spPr>
        <a:xfrm>
          <a:off x="3924300" y="673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291587</xdr:rowOff>
    </xdr:from>
    <xdr:to>
      <xdr:col>19</xdr:col>
      <xdr:colOff>38100</xdr:colOff>
      <xdr:row>36</xdr:row>
      <xdr:rowOff>50287</xdr:rowOff>
    </xdr:to>
    <xdr:sp macro="" textlink="">
      <xdr:nvSpPr>
        <xdr:cNvPr id="137" name="楕円 136"/>
        <xdr:cNvSpPr/>
      </xdr:nvSpPr>
      <xdr:spPr bwMode="auto">
        <a:xfrm>
          <a:off x="3556000" y="690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60464</xdr:rowOff>
    </xdr:from>
    <xdr:ext cx="762000" cy="259045"/>
    <xdr:sp macro="" textlink="">
      <xdr:nvSpPr>
        <xdr:cNvPr id="138" name="テキスト ボックス 137"/>
        <xdr:cNvSpPr txBox="1"/>
      </xdr:nvSpPr>
      <xdr:spPr>
        <a:xfrm>
          <a:off x="3225800" y="667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194387</xdr:rowOff>
    </xdr:from>
    <xdr:to>
      <xdr:col>15</xdr:col>
      <xdr:colOff>101600</xdr:colOff>
      <xdr:row>35</xdr:row>
      <xdr:rowOff>295987</xdr:rowOff>
    </xdr:to>
    <xdr:sp macro="" textlink="">
      <xdr:nvSpPr>
        <xdr:cNvPr id="139" name="楕円 138"/>
        <xdr:cNvSpPr/>
      </xdr:nvSpPr>
      <xdr:spPr bwMode="auto">
        <a:xfrm>
          <a:off x="2857500" y="680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306164</xdr:rowOff>
    </xdr:from>
    <xdr:ext cx="762000" cy="259045"/>
    <xdr:sp macro="" textlink="">
      <xdr:nvSpPr>
        <xdr:cNvPr id="140" name="テキスト ボックス 139"/>
        <xdr:cNvSpPr txBox="1"/>
      </xdr:nvSpPr>
      <xdr:spPr>
        <a:xfrm>
          <a:off x="2527300" y="657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75,414
75,161
1,026.91
42,398,939
41,054,092
1,218,018
23,531,849
49,696,482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25286</xdr:rowOff>
    </xdr:from>
    <xdr:to>
      <xdr:col>24</xdr:col>
      <xdr:colOff>63500</xdr:colOff>
      <xdr:row>34</xdr:row>
      <xdr:rowOff>61111</xdr:rowOff>
    </xdr:to>
    <xdr:cxnSp macro="">
      <xdr:nvCxnSpPr>
        <xdr:cNvPr id="63" name="直線コネクタ 62"/>
        <xdr:cNvCxnSpPr/>
      </xdr:nvCxnSpPr>
      <xdr:spPr>
        <a:xfrm flipV="1">
          <a:off x="3797300" y="5854586"/>
          <a:ext cx="8382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61111</xdr:rowOff>
    </xdr:from>
    <xdr:to>
      <xdr:col>19</xdr:col>
      <xdr:colOff>177800</xdr:colOff>
      <xdr:row>34</xdr:row>
      <xdr:rowOff>76443</xdr:rowOff>
    </xdr:to>
    <xdr:cxnSp macro="">
      <xdr:nvCxnSpPr>
        <xdr:cNvPr id="66" name="直線コネクタ 65"/>
        <xdr:cNvCxnSpPr/>
      </xdr:nvCxnSpPr>
      <xdr:spPr>
        <a:xfrm flipV="1">
          <a:off x="2908300" y="5890411"/>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76443</xdr:rowOff>
    </xdr:from>
    <xdr:to>
      <xdr:col>15</xdr:col>
      <xdr:colOff>50800</xdr:colOff>
      <xdr:row>34</xdr:row>
      <xdr:rowOff>99891</xdr:rowOff>
    </xdr:to>
    <xdr:cxnSp macro="">
      <xdr:nvCxnSpPr>
        <xdr:cNvPr id="69" name="直線コネクタ 68"/>
        <xdr:cNvCxnSpPr/>
      </xdr:nvCxnSpPr>
      <xdr:spPr>
        <a:xfrm flipV="1">
          <a:off x="2019300" y="5905743"/>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99891</xdr:rowOff>
    </xdr:from>
    <xdr:to>
      <xdr:col>10</xdr:col>
      <xdr:colOff>114300</xdr:colOff>
      <xdr:row>34</xdr:row>
      <xdr:rowOff>170071</xdr:rowOff>
    </xdr:to>
    <xdr:cxnSp macro="">
      <xdr:nvCxnSpPr>
        <xdr:cNvPr id="72" name="直線コネクタ 71"/>
        <xdr:cNvCxnSpPr/>
      </xdr:nvCxnSpPr>
      <xdr:spPr>
        <a:xfrm flipV="1">
          <a:off x="1130300" y="5929191"/>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145936</xdr:rowOff>
    </xdr:from>
    <xdr:to>
      <xdr:col>24</xdr:col>
      <xdr:colOff>114300</xdr:colOff>
      <xdr:row>34</xdr:row>
      <xdr:rowOff>76086</xdr:rowOff>
    </xdr:to>
    <xdr:sp macro="" textlink="">
      <xdr:nvSpPr>
        <xdr:cNvPr id="82" name="楕円 81"/>
        <xdr:cNvSpPr/>
      </xdr:nvSpPr>
      <xdr:spPr>
        <a:xfrm>
          <a:off x="4584700" y="580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168813</xdr:rowOff>
    </xdr:from>
    <xdr:ext cx="534377" cy="259045"/>
    <xdr:sp macro="" textlink="">
      <xdr:nvSpPr>
        <xdr:cNvPr id="83" name="人件費該当値テキスト"/>
        <xdr:cNvSpPr txBox="1"/>
      </xdr:nvSpPr>
      <xdr:spPr>
        <a:xfrm>
          <a:off x="4686300" y="56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10311</xdr:rowOff>
    </xdr:from>
    <xdr:to>
      <xdr:col>20</xdr:col>
      <xdr:colOff>38100</xdr:colOff>
      <xdr:row>34</xdr:row>
      <xdr:rowOff>111911</xdr:rowOff>
    </xdr:to>
    <xdr:sp macro="" textlink="">
      <xdr:nvSpPr>
        <xdr:cNvPr id="84" name="楕円 83"/>
        <xdr:cNvSpPr/>
      </xdr:nvSpPr>
      <xdr:spPr>
        <a:xfrm>
          <a:off x="3746500" y="58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128438</xdr:rowOff>
    </xdr:from>
    <xdr:ext cx="534377" cy="259045"/>
    <xdr:sp macro="" textlink="">
      <xdr:nvSpPr>
        <xdr:cNvPr id="85" name="テキスト ボックス 84"/>
        <xdr:cNvSpPr txBox="1"/>
      </xdr:nvSpPr>
      <xdr:spPr>
        <a:xfrm>
          <a:off x="3530111" y="56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25643</xdr:rowOff>
    </xdr:from>
    <xdr:to>
      <xdr:col>15</xdr:col>
      <xdr:colOff>101600</xdr:colOff>
      <xdr:row>34</xdr:row>
      <xdr:rowOff>127243</xdr:rowOff>
    </xdr:to>
    <xdr:sp macro="" textlink="">
      <xdr:nvSpPr>
        <xdr:cNvPr id="86" name="楕円 85"/>
        <xdr:cNvSpPr/>
      </xdr:nvSpPr>
      <xdr:spPr>
        <a:xfrm>
          <a:off x="2857500" y="585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143770</xdr:rowOff>
    </xdr:from>
    <xdr:ext cx="534377" cy="259045"/>
    <xdr:sp macro="" textlink="">
      <xdr:nvSpPr>
        <xdr:cNvPr id="87" name="テキスト ボックス 86"/>
        <xdr:cNvSpPr txBox="1"/>
      </xdr:nvSpPr>
      <xdr:spPr>
        <a:xfrm>
          <a:off x="2641111" y="563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49091</xdr:rowOff>
    </xdr:from>
    <xdr:to>
      <xdr:col>10</xdr:col>
      <xdr:colOff>165100</xdr:colOff>
      <xdr:row>34</xdr:row>
      <xdr:rowOff>150691</xdr:rowOff>
    </xdr:to>
    <xdr:sp macro="" textlink="">
      <xdr:nvSpPr>
        <xdr:cNvPr id="88" name="楕円 87"/>
        <xdr:cNvSpPr/>
      </xdr:nvSpPr>
      <xdr:spPr>
        <a:xfrm>
          <a:off x="1968500" y="58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167218</xdr:rowOff>
    </xdr:from>
    <xdr:ext cx="534377" cy="259045"/>
    <xdr:sp macro="" textlink="">
      <xdr:nvSpPr>
        <xdr:cNvPr id="89" name="テキスト ボックス 88"/>
        <xdr:cNvSpPr txBox="1"/>
      </xdr:nvSpPr>
      <xdr:spPr>
        <a:xfrm>
          <a:off x="1752111" y="56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119271</xdr:rowOff>
    </xdr:from>
    <xdr:to>
      <xdr:col>6</xdr:col>
      <xdr:colOff>38100</xdr:colOff>
      <xdr:row>35</xdr:row>
      <xdr:rowOff>49421</xdr:rowOff>
    </xdr:to>
    <xdr:sp macro="" textlink="">
      <xdr:nvSpPr>
        <xdr:cNvPr id="90" name="楕円 89"/>
        <xdr:cNvSpPr/>
      </xdr:nvSpPr>
      <xdr:spPr>
        <a:xfrm>
          <a:off x="1079500" y="594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65948</xdr:rowOff>
    </xdr:from>
    <xdr:ext cx="534377" cy="259045"/>
    <xdr:sp macro="" textlink="">
      <xdr:nvSpPr>
        <xdr:cNvPr id="91" name="テキスト ボックス 90"/>
        <xdr:cNvSpPr txBox="1"/>
      </xdr:nvSpPr>
      <xdr:spPr>
        <a:xfrm>
          <a:off x="863111" y="572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39491</xdr:rowOff>
    </xdr:from>
    <xdr:to>
      <xdr:col>24</xdr:col>
      <xdr:colOff>63500</xdr:colOff>
      <xdr:row>54</xdr:row>
      <xdr:rowOff>40210</xdr:rowOff>
    </xdr:to>
    <xdr:cxnSp macro="">
      <xdr:nvCxnSpPr>
        <xdr:cNvPr id="123" name="直線コネクタ 122"/>
        <xdr:cNvCxnSpPr/>
      </xdr:nvCxnSpPr>
      <xdr:spPr>
        <a:xfrm flipV="1">
          <a:off x="3797300" y="9297791"/>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1838</xdr:rowOff>
    </xdr:from>
    <xdr:to>
      <xdr:col>19</xdr:col>
      <xdr:colOff>177800</xdr:colOff>
      <xdr:row>54</xdr:row>
      <xdr:rowOff>40210</xdr:rowOff>
    </xdr:to>
    <xdr:cxnSp macro="">
      <xdr:nvCxnSpPr>
        <xdr:cNvPr id="126" name="直線コネクタ 125"/>
        <xdr:cNvCxnSpPr/>
      </xdr:nvCxnSpPr>
      <xdr:spPr>
        <a:xfrm>
          <a:off x="2908300" y="9260138"/>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1838</xdr:rowOff>
    </xdr:from>
    <xdr:to>
      <xdr:col>15</xdr:col>
      <xdr:colOff>50800</xdr:colOff>
      <xdr:row>54</xdr:row>
      <xdr:rowOff>53730</xdr:rowOff>
    </xdr:to>
    <xdr:cxnSp macro="">
      <xdr:nvCxnSpPr>
        <xdr:cNvPr id="129" name="直線コネクタ 128"/>
        <xdr:cNvCxnSpPr/>
      </xdr:nvCxnSpPr>
      <xdr:spPr>
        <a:xfrm flipV="1">
          <a:off x="2019300" y="9260138"/>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133229</xdr:rowOff>
    </xdr:from>
    <xdr:ext cx="534377" cy="259045"/>
    <xdr:sp macro="" textlink="">
      <xdr:nvSpPr>
        <xdr:cNvPr id="131" name="テキスト ボックス 130"/>
        <xdr:cNvSpPr txBox="1"/>
      </xdr:nvSpPr>
      <xdr:spPr>
        <a:xfrm>
          <a:off x="2641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53730</xdr:rowOff>
    </xdr:from>
    <xdr:to>
      <xdr:col>10</xdr:col>
      <xdr:colOff>114300</xdr:colOff>
      <xdr:row>54</xdr:row>
      <xdr:rowOff>149644</xdr:rowOff>
    </xdr:to>
    <xdr:cxnSp macro="">
      <xdr:nvCxnSpPr>
        <xdr:cNvPr id="132" name="直線コネクタ 131"/>
        <xdr:cNvCxnSpPr/>
      </xdr:nvCxnSpPr>
      <xdr:spPr>
        <a:xfrm flipV="1">
          <a:off x="1130300" y="9312030"/>
          <a:ext cx="889000" cy="9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160141</xdr:rowOff>
    </xdr:from>
    <xdr:to>
      <xdr:col>24</xdr:col>
      <xdr:colOff>114300</xdr:colOff>
      <xdr:row>54</xdr:row>
      <xdr:rowOff>90291</xdr:rowOff>
    </xdr:to>
    <xdr:sp macro="" textlink="">
      <xdr:nvSpPr>
        <xdr:cNvPr id="142" name="楕円 141"/>
        <xdr:cNvSpPr/>
      </xdr:nvSpPr>
      <xdr:spPr>
        <a:xfrm>
          <a:off x="4584700" y="92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11568</xdr:rowOff>
    </xdr:from>
    <xdr:ext cx="534377" cy="259045"/>
    <xdr:sp macro="" textlink="">
      <xdr:nvSpPr>
        <xdr:cNvPr id="143" name="物件費該当値テキスト"/>
        <xdr:cNvSpPr txBox="1"/>
      </xdr:nvSpPr>
      <xdr:spPr>
        <a:xfrm>
          <a:off x="4686300" y="909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160860</xdr:rowOff>
    </xdr:from>
    <xdr:to>
      <xdr:col>20</xdr:col>
      <xdr:colOff>38100</xdr:colOff>
      <xdr:row>54</xdr:row>
      <xdr:rowOff>91010</xdr:rowOff>
    </xdr:to>
    <xdr:sp macro="" textlink="">
      <xdr:nvSpPr>
        <xdr:cNvPr id="144" name="楕円 143"/>
        <xdr:cNvSpPr/>
      </xdr:nvSpPr>
      <xdr:spPr>
        <a:xfrm>
          <a:off x="3746500" y="92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107537</xdr:rowOff>
    </xdr:from>
    <xdr:ext cx="534377" cy="259045"/>
    <xdr:sp macro="" textlink="">
      <xdr:nvSpPr>
        <xdr:cNvPr id="145" name="テキスト ボックス 144"/>
        <xdr:cNvSpPr txBox="1"/>
      </xdr:nvSpPr>
      <xdr:spPr>
        <a:xfrm>
          <a:off x="3530111" y="9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122488</xdr:rowOff>
    </xdr:from>
    <xdr:to>
      <xdr:col>15</xdr:col>
      <xdr:colOff>101600</xdr:colOff>
      <xdr:row>54</xdr:row>
      <xdr:rowOff>52638</xdr:rowOff>
    </xdr:to>
    <xdr:sp macro="" textlink="">
      <xdr:nvSpPr>
        <xdr:cNvPr id="146" name="楕円 145"/>
        <xdr:cNvSpPr/>
      </xdr:nvSpPr>
      <xdr:spPr>
        <a:xfrm>
          <a:off x="2857500" y="92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69165</xdr:rowOff>
    </xdr:from>
    <xdr:ext cx="534377" cy="259045"/>
    <xdr:sp macro="" textlink="">
      <xdr:nvSpPr>
        <xdr:cNvPr id="147" name="テキスト ボックス 146"/>
        <xdr:cNvSpPr txBox="1"/>
      </xdr:nvSpPr>
      <xdr:spPr>
        <a:xfrm>
          <a:off x="2641111" y="89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2930</xdr:rowOff>
    </xdr:from>
    <xdr:to>
      <xdr:col>10</xdr:col>
      <xdr:colOff>165100</xdr:colOff>
      <xdr:row>54</xdr:row>
      <xdr:rowOff>104530</xdr:rowOff>
    </xdr:to>
    <xdr:sp macro="" textlink="">
      <xdr:nvSpPr>
        <xdr:cNvPr id="148" name="楕円 147"/>
        <xdr:cNvSpPr/>
      </xdr:nvSpPr>
      <xdr:spPr>
        <a:xfrm>
          <a:off x="1968500" y="92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121057</xdr:rowOff>
    </xdr:from>
    <xdr:ext cx="534377" cy="259045"/>
    <xdr:sp macro="" textlink="">
      <xdr:nvSpPr>
        <xdr:cNvPr id="149" name="テキスト ボックス 148"/>
        <xdr:cNvSpPr txBox="1"/>
      </xdr:nvSpPr>
      <xdr:spPr>
        <a:xfrm>
          <a:off x="1752111" y="90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98844</xdr:rowOff>
    </xdr:from>
    <xdr:to>
      <xdr:col>6</xdr:col>
      <xdr:colOff>38100</xdr:colOff>
      <xdr:row>55</xdr:row>
      <xdr:rowOff>28994</xdr:rowOff>
    </xdr:to>
    <xdr:sp macro="" textlink="">
      <xdr:nvSpPr>
        <xdr:cNvPr id="150" name="楕円 149"/>
        <xdr:cNvSpPr/>
      </xdr:nvSpPr>
      <xdr:spPr>
        <a:xfrm>
          <a:off x="1079500" y="93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45521</xdr:rowOff>
    </xdr:from>
    <xdr:ext cx="534377" cy="259045"/>
    <xdr:sp macro="" textlink="">
      <xdr:nvSpPr>
        <xdr:cNvPr id="151" name="テキスト ボックス 150"/>
        <xdr:cNvSpPr txBox="1"/>
      </xdr:nvSpPr>
      <xdr:spPr>
        <a:xfrm>
          <a:off x="863111" y="91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147358</xdr:rowOff>
    </xdr:from>
    <xdr:to>
      <xdr:col>24</xdr:col>
      <xdr:colOff>63500</xdr:colOff>
      <xdr:row>77</xdr:row>
      <xdr:rowOff>149256</xdr:rowOff>
    </xdr:to>
    <xdr:cxnSp macro="">
      <xdr:nvCxnSpPr>
        <xdr:cNvPr id="178" name="直線コネクタ 177"/>
        <xdr:cNvCxnSpPr/>
      </xdr:nvCxnSpPr>
      <xdr:spPr>
        <a:xfrm>
          <a:off x="3797300" y="13349008"/>
          <a:ext cx="8382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147358</xdr:rowOff>
    </xdr:from>
    <xdr:to>
      <xdr:col>19</xdr:col>
      <xdr:colOff>177800</xdr:colOff>
      <xdr:row>77</xdr:row>
      <xdr:rowOff>151518</xdr:rowOff>
    </xdr:to>
    <xdr:cxnSp macro="">
      <xdr:nvCxnSpPr>
        <xdr:cNvPr id="181" name="直線コネクタ 180"/>
        <xdr:cNvCxnSpPr/>
      </xdr:nvCxnSpPr>
      <xdr:spPr>
        <a:xfrm flipV="1">
          <a:off x="2908300" y="13349008"/>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151518</xdr:rowOff>
    </xdr:from>
    <xdr:to>
      <xdr:col>15</xdr:col>
      <xdr:colOff>50800</xdr:colOff>
      <xdr:row>77</xdr:row>
      <xdr:rowOff>161531</xdr:rowOff>
    </xdr:to>
    <xdr:cxnSp macro="">
      <xdr:nvCxnSpPr>
        <xdr:cNvPr id="184" name="直線コネクタ 183"/>
        <xdr:cNvCxnSpPr/>
      </xdr:nvCxnSpPr>
      <xdr:spPr>
        <a:xfrm flipV="1">
          <a:off x="2019300" y="13353168"/>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161531</xdr:rowOff>
    </xdr:from>
    <xdr:to>
      <xdr:col>10</xdr:col>
      <xdr:colOff>114300</xdr:colOff>
      <xdr:row>77</xdr:row>
      <xdr:rowOff>163154</xdr:rowOff>
    </xdr:to>
    <xdr:cxnSp macro="">
      <xdr:nvCxnSpPr>
        <xdr:cNvPr id="187" name="直線コネクタ 186"/>
        <xdr:cNvCxnSpPr/>
      </xdr:nvCxnSpPr>
      <xdr:spPr>
        <a:xfrm flipV="1">
          <a:off x="1130300" y="13363181"/>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98456</xdr:rowOff>
    </xdr:from>
    <xdr:to>
      <xdr:col>24</xdr:col>
      <xdr:colOff>114300</xdr:colOff>
      <xdr:row>78</xdr:row>
      <xdr:rowOff>28606</xdr:rowOff>
    </xdr:to>
    <xdr:sp macro="" textlink="">
      <xdr:nvSpPr>
        <xdr:cNvPr id="197" name="楕円 196"/>
        <xdr:cNvSpPr/>
      </xdr:nvSpPr>
      <xdr:spPr>
        <a:xfrm>
          <a:off x="4584700" y="133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76883</xdr:rowOff>
    </xdr:from>
    <xdr:ext cx="469744" cy="259045"/>
    <xdr:sp macro="" textlink="">
      <xdr:nvSpPr>
        <xdr:cNvPr id="198" name="維持補修費該当値テキスト"/>
        <xdr:cNvSpPr txBox="1"/>
      </xdr:nvSpPr>
      <xdr:spPr>
        <a:xfrm>
          <a:off x="4686300" y="132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96558</xdr:rowOff>
    </xdr:from>
    <xdr:to>
      <xdr:col>20</xdr:col>
      <xdr:colOff>38100</xdr:colOff>
      <xdr:row>78</xdr:row>
      <xdr:rowOff>26708</xdr:rowOff>
    </xdr:to>
    <xdr:sp macro="" textlink="">
      <xdr:nvSpPr>
        <xdr:cNvPr id="199" name="楕円 198"/>
        <xdr:cNvSpPr/>
      </xdr:nvSpPr>
      <xdr:spPr>
        <a:xfrm>
          <a:off x="3746500" y="132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43235</xdr:rowOff>
    </xdr:from>
    <xdr:ext cx="469744" cy="259045"/>
    <xdr:sp macro="" textlink="">
      <xdr:nvSpPr>
        <xdr:cNvPr id="200" name="テキスト ボックス 199"/>
        <xdr:cNvSpPr txBox="1"/>
      </xdr:nvSpPr>
      <xdr:spPr>
        <a:xfrm>
          <a:off x="3562428" y="130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100718</xdr:rowOff>
    </xdr:from>
    <xdr:to>
      <xdr:col>15</xdr:col>
      <xdr:colOff>101600</xdr:colOff>
      <xdr:row>78</xdr:row>
      <xdr:rowOff>30868</xdr:rowOff>
    </xdr:to>
    <xdr:sp macro="" textlink="">
      <xdr:nvSpPr>
        <xdr:cNvPr id="201" name="楕円 200"/>
        <xdr:cNvSpPr/>
      </xdr:nvSpPr>
      <xdr:spPr>
        <a:xfrm>
          <a:off x="2857500" y="133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47395</xdr:rowOff>
    </xdr:from>
    <xdr:ext cx="469744" cy="259045"/>
    <xdr:sp macro="" textlink="">
      <xdr:nvSpPr>
        <xdr:cNvPr id="202" name="テキスト ボックス 201"/>
        <xdr:cNvSpPr txBox="1"/>
      </xdr:nvSpPr>
      <xdr:spPr>
        <a:xfrm>
          <a:off x="2673428" y="130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110731</xdr:rowOff>
    </xdr:from>
    <xdr:to>
      <xdr:col>10</xdr:col>
      <xdr:colOff>165100</xdr:colOff>
      <xdr:row>78</xdr:row>
      <xdr:rowOff>40881</xdr:rowOff>
    </xdr:to>
    <xdr:sp macro="" textlink="">
      <xdr:nvSpPr>
        <xdr:cNvPr id="203" name="楕円 202"/>
        <xdr:cNvSpPr/>
      </xdr:nvSpPr>
      <xdr:spPr>
        <a:xfrm>
          <a:off x="1968500" y="133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57408</xdr:rowOff>
    </xdr:from>
    <xdr:ext cx="469744" cy="259045"/>
    <xdr:sp macro="" textlink="">
      <xdr:nvSpPr>
        <xdr:cNvPr id="204" name="テキスト ボックス 203"/>
        <xdr:cNvSpPr txBox="1"/>
      </xdr:nvSpPr>
      <xdr:spPr>
        <a:xfrm>
          <a:off x="1784428" y="1308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112354</xdr:rowOff>
    </xdr:from>
    <xdr:to>
      <xdr:col>6</xdr:col>
      <xdr:colOff>38100</xdr:colOff>
      <xdr:row>78</xdr:row>
      <xdr:rowOff>42504</xdr:rowOff>
    </xdr:to>
    <xdr:sp macro="" textlink="">
      <xdr:nvSpPr>
        <xdr:cNvPr id="205" name="楕円 204"/>
        <xdr:cNvSpPr/>
      </xdr:nvSpPr>
      <xdr:spPr>
        <a:xfrm>
          <a:off x="1079500" y="133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59031</xdr:rowOff>
    </xdr:from>
    <xdr:ext cx="469744" cy="259045"/>
    <xdr:sp macro="" textlink="">
      <xdr:nvSpPr>
        <xdr:cNvPr id="206" name="テキスト ボックス 205"/>
        <xdr:cNvSpPr txBox="1"/>
      </xdr:nvSpPr>
      <xdr:spPr>
        <a:xfrm>
          <a:off x="895428" y="1308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106578</xdr:rowOff>
    </xdr:from>
    <xdr:to>
      <xdr:col>24</xdr:col>
      <xdr:colOff>63500</xdr:colOff>
      <xdr:row>96</xdr:row>
      <xdr:rowOff>5893</xdr:rowOff>
    </xdr:to>
    <xdr:cxnSp macro="">
      <xdr:nvCxnSpPr>
        <xdr:cNvPr id="236" name="直線コネクタ 235"/>
        <xdr:cNvCxnSpPr/>
      </xdr:nvCxnSpPr>
      <xdr:spPr>
        <a:xfrm flipV="1">
          <a:off x="3797300" y="16394328"/>
          <a:ext cx="838200" cy="7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5893</xdr:rowOff>
    </xdr:from>
    <xdr:to>
      <xdr:col>19</xdr:col>
      <xdr:colOff>177800</xdr:colOff>
      <xdr:row>96</xdr:row>
      <xdr:rowOff>89281</xdr:rowOff>
    </xdr:to>
    <xdr:cxnSp macro="">
      <xdr:nvCxnSpPr>
        <xdr:cNvPr id="239" name="直線コネクタ 238"/>
        <xdr:cNvCxnSpPr/>
      </xdr:nvCxnSpPr>
      <xdr:spPr>
        <a:xfrm flipV="1">
          <a:off x="2908300" y="16465093"/>
          <a:ext cx="889000" cy="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89281</xdr:rowOff>
    </xdr:from>
    <xdr:to>
      <xdr:col>15</xdr:col>
      <xdr:colOff>50800</xdr:colOff>
      <xdr:row>96</xdr:row>
      <xdr:rowOff>136297</xdr:rowOff>
    </xdr:to>
    <xdr:cxnSp macro="">
      <xdr:nvCxnSpPr>
        <xdr:cNvPr id="242" name="直線コネクタ 241"/>
        <xdr:cNvCxnSpPr/>
      </xdr:nvCxnSpPr>
      <xdr:spPr>
        <a:xfrm flipV="1">
          <a:off x="2019300" y="16548481"/>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136297</xdr:rowOff>
    </xdr:from>
    <xdr:to>
      <xdr:col>10</xdr:col>
      <xdr:colOff>114300</xdr:colOff>
      <xdr:row>97</xdr:row>
      <xdr:rowOff>33922</xdr:rowOff>
    </xdr:to>
    <xdr:cxnSp macro="">
      <xdr:nvCxnSpPr>
        <xdr:cNvPr id="245" name="直線コネクタ 244"/>
        <xdr:cNvCxnSpPr/>
      </xdr:nvCxnSpPr>
      <xdr:spPr>
        <a:xfrm flipV="1">
          <a:off x="1130300" y="16595497"/>
          <a:ext cx="8890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55778</xdr:rowOff>
    </xdr:from>
    <xdr:to>
      <xdr:col>24</xdr:col>
      <xdr:colOff>114300</xdr:colOff>
      <xdr:row>95</xdr:row>
      <xdr:rowOff>157378</xdr:rowOff>
    </xdr:to>
    <xdr:sp macro="" textlink="">
      <xdr:nvSpPr>
        <xdr:cNvPr id="255" name="楕円 254"/>
        <xdr:cNvSpPr/>
      </xdr:nvSpPr>
      <xdr:spPr>
        <a:xfrm>
          <a:off x="4584700" y="163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78655</xdr:rowOff>
    </xdr:from>
    <xdr:ext cx="599010" cy="259045"/>
    <xdr:sp macro="" textlink="">
      <xdr:nvSpPr>
        <xdr:cNvPr id="256" name="扶助費該当値テキスト"/>
        <xdr:cNvSpPr txBox="1"/>
      </xdr:nvSpPr>
      <xdr:spPr>
        <a:xfrm>
          <a:off x="4686300" y="1619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126543</xdr:rowOff>
    </xdr:from>
    <xdr:to>
      <xdr:col>20</xdr:col>
      <xdr:colOff>38100</xdr:colOff>
      <xdr:row>96</xdr:row>
      <xdr:rowOff>56693</xdr:rowOff>
    </xdr:to>
    <xdr:sp macro="" textlink="">
      <xdr:nvSpPr>
        <xdr:cNvPr id="257" name="楕円 256"/>
        <xdr:cNvSpPr/>
      </xdr:nvSpPr>
      <xdr:spPr>
        <a:xfrm>
          <a:off x="3746500" y="164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73220</xdr:rowOff>
    </xdr:from>
    <xdr:ext cx="599010" cy="259045"/>
    <xdr:sp macro="" textlink="">
      <xdr:nvSpPr>
        <xdr:cNvPr id="258" name="テキスト ボックス 257"/>
        <xdr:cNvSpPr txBox="1"/>
      </xdr:nvSpPr>
      <xdr:spPr>
        <a:xfrm>
          <a:off x="3497795" y="161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38481</xdr:rowOff>
    </xdr:from>
    <xdr:to>
      <xdr:col>15</xdr:col>
      <xdr:colOff>101600</xdr:colOff>
      <xdr:row>96</xdr:row>
      <xdr:rowOff>140081</xdr:rowOff>
    </xdr:to>
    <xdr:sp macro="" textlink="">
      <xdr:nvSpPr>
        <xdr:cNvPr id="259" name="楕円 258"/>
        <xdr:cNvSpPr/>
      </xdr:nvSpPr>
      <xdr:spPr>
        <a:xfrm>
          <a:off x="2857500" y="164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156608</xdr:rowOff>
    </xdr:from>
    <xdr:ext cx="534377" cy="259045"/>
    <xdr:sp macro="" textlink="">
      <xdr:nvSpPr>
        <xdr:cNvPr id="260" name="テキスト ボックス 259"/>
        <xdr:cNvSpPr txBox="1"/>
      </xdr:nvSpPr>
      <xdr:spPr>
        <a:xfrm>
          <a:off x="2641111" y="162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85497</xdr:rowOff>
    </xdr:from>
    <xdr:to>
      <xdr:col>10</xdr:col>
      <xdr:colOff>165100</xdr:colOff>
      <xdr:row>97</xdr:row>
      <xdr:rowOff>15647</xdr:rowOff>
    </xdr:to>
    <xdr:sp macro="" textlink="">
      <xdr:nvSpPr>
        <xdr:cNvPr id="261" name="楕円 260"/>
        <xdr:cNvSpPr/>
      </xdr:nvSpPr>
      <xdr:spPr>
        <a:xfrm>
          <a:off x="1968500" y="165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32174</xdr:rowOff>
    </xdr:from>
    <xdr:ext cx="534377" cy="259045"/>
    <xdr:sp macro="" textlink="">
      <xdr:nvSpPr>
        <xdr:cNvPr id="262" name="テキスト ボックス 261"/>
        <xdr:cNvSpPr txBox="1"/>
      </xdr:nvSpPr>
      <xdr:spPr>
        <a:xfrm>
          <a:off x="1752111" y="163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154572</xdr:rowOff>
    </xdr:from>
    <xdr:to>
      <xdr:col>6</xdr:col>
      <xdr:colOff>38100</xdr:colOff>
      <xdr:row>97</xdr:row>
      <xdr:rowOff>84722</xdr:rowOff>
    </xdr:to>
    <xdr:sp macro="" textlink="">
      <xdr:nvSpPr>
        <xdr:cNvPr id="263" name="楕円 262"/>
        <xdr:cNvSpPr/>
      </xdr:nvSpPr>
      <xdr:spPr>
        <a:xfrm>
          <a:off x="1079500" y="166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101249</xdr:rowOff>
    </xdr:from>
    <xdr:ext cx="534377" cy="259045"/>
    <xdr:sp macro="" textlink="">
      <xdr:nvSpPr>
        <xdr:cNvPr id="264" name="テキスト ボックス 263"/>
        <xdr:cNvSpPr txBox="1"/>
      </xdr:nvSpPr>
      <xdr:spPr>
        <a:xfrm>
          <a:off x="863111" y="163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107533</xdr:rowOff>
    </xdr:from>
    <xdr:to>
      <xdr:col>55</xdr:col>
      <xdr:colOff>0</xdr:colOff>
      <xdr:row>37</xdr:row>
      <xdr:rowOff>110243</xdr:rowOff>
    </xdr:to>
    <xdr:cxnSp macro="">
      <xdr:nvCxnSpPr>
        <xdr:cNvPr id="296" name="直線コネクタ 295"/>
        <xdr:cNvCxnSpPr/>
      </xdr:nvCxnSpPr>
      <xdr:spPr>
        <a:xfrm>
          <a:off x="9639300" y="6451183"/>
          <a:ext cx="8382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42496</xdr:rowOff>
    </xdr:from>
    <xdr:to>
      <xdr:col>50</xdr:col>
      <xdr:colOff>114300</xdr:colOff>
      <xdr:row>37</xdr:row>
      <xdr:rowOff>107533</xdr:rowOff>
    </xdr:to>
    <xdr:cxnSp macro="">
      <xdr:nvCxnSpPr>
        <xdr:cNvPr id="299" name="直線コネクタ 298"/>
        <xdr:cNvCxnSpPr/>
      </xdr:nvCxnSpPr>
      <xdr:spPr>
        <a:xfrm>
          <a:off x="8750300" y="6386146"/>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42496</xdr:rowOff>
    </xdr:from>
    <xdr:to>
      <xdr:col>45</xdr:col>
      <xdr:colOff>177800</xdr:colOff>
      <xdr:row>37</xdr:row>
      <xdr:rowOff>167149</xdr:rowOff>
    </xdr:to>
    <xdr:cxnSp macro="">
      <xdr:nvCxnSpPr>
        <xdr:cNvPr id="302" name="直線コネクタ 301"/>
        <xdr:cNvCxnSpPr/>
      </xdr:nvCxnSpPr>
      <xdr:spPr>
        <a:xfrm flipV="1">
          <a:off x="7861300" y="6386146"/>
          <a:ext cx="889000" cy="12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165858</xdr:rowOff>
    </xdr:from>
    <xdr:to>
      <xdr:col>41</xdr:col>
      <xdr:colOff>50800</xdr:colOff>
      <xdr:row>37</xdr:row>
      <xdr:rowOff>167149</xdr:rowOff>
    </xdr:to>
    <xdr:cxnSp macro="">
      <xdr:nvCxnSpPr>
        <xdr:cNvPr id="305" name="直線コネクタ 304"/>
        <xdr:cNvCxnSpPr/>
      </xdr:nvCxnSpPr>
      <xdr:spPr>
        <a:xfrm>
          <a:off x="6972300" y="6509508"/>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59443</xdr:rowOff>
    </xdr:from>
    <xdr:to>
      <xdr:col>55</xdr:col>
      <xdr:colOff>50800</xdr:colOff>
      <xdr:row>37</xdr:row>
      <xdr:rowOff>161043</xdr:rowOff>
    </xdr:to>
    <xdr:sp macro="" textlink="">
      <xdr:nvSpPr>
        <xdr:cNvPr id="315" name="楕円 314"/>
        <xdr:cNvSpPr/>
      </xdr:nvSpPr>
      <xdr:spPr>
        <a:xfrm>
          <a:off x="10426700" y="640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37870</xdr:rowOff>
    </xdr:from>
    <xdr:ext cx="534377" cy="259045"/>
    <xdr:sp macro="" textlink="">
      <xdr:nvSpPr>
        <xdr:cNvPr id="316" name="補助費等該当値テキスト"/>
        <xdr:cNvSpPr txBox="1"/>
      </xdr:nvSpPr>
      <xdr:spPr>
        <a:xfrm>
          <a:off x="10528300" y="638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56733</xdr:rowOff>
    </xdr:from>
    <xdr:to>
      <xdr:col>50</xdr:col>
      <xdr:colOff>165100</xdr:colOff>
      <xdr:row>37</xdr:row>
      <xdr:rowOff>158333</xdr:rowOff>
    </xdr:to>
    <xdr:sp macro="" textlink="">
      <xdr:nvSpPr>
        <xdr:cNvPr id="317" name="楕円 316"/>
        <xdr:cNvSpPr/>
      </xdr:nvSpPr>
      <xdr:spPr>
        <a:xfrm>
          <a:off x="9588500" y="64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149460</xdr:rowOff>
    </xdr:from>
    <xdr:ext cx="534377" cy="259045"/>
    <xdr:sp macro="" textlink="">
      <xdr:nvSpPr>
        <xdr:cNvPr id="318" name="テキスト ボックス 317"/>
        <xdr:cNvSpPr txBox="1"/>
      </xdr:nvSpPr>
      <xdr:spPr>
        <a:xfrm>
          <a:off x="9372111" y="64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163146</xdr:rowOff>
    </xdr:from>
    <xdr:to>
      <xdr:col>46</xdr:col>
      <xdr:colOff>38100</xdr:colOff>
      <xdr:row>37</xdr:row>
      <xdr:rowOff>93296</xdr:rowOff>
    </xdr:to>
    <xdr:sp macro="" textlink="">
      <xdr:nvSpPr>
        <xdr:cNvPr id="319" name="楕円 318"/>
        <xdr:cNvSpPr/>
      </xdr:nvSpPr>
      <xdr:spPr>
        <a:xfrm>
          <a:off x="8699500" y="63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84423</xdr:rowOff>
    </xdr:from>
    <xdr:ext cx="534377" cy="259045"/>
    <xdr:sp macro="" textlink="">
      <xdr:nvSpPr>
        <xdr:cNvPr id="320" name="テキスト ボックス 319"/>
        <xdr:cNvSpPr txBox="1"/>
      </xdr:nvSpPr>
      <xdr:spPr>
        <a:xfrm>
          <a:off x="8483111" y="642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116348</xdr:rowOff>
    </xdr:from>
    <xdr:to>
      <xdr:col>41</xdr:col>
      <xdr:colOff>101600</xdr:colOff>
      <xdr:row>38</xdr:row>
      <xdr:rowOff>46498</xdr:rowOff>
    </xdr:to>
    <xdr:sp macro="" textlink="">
      <xdr:nvSpPr>
        <xdr:cNvPr id="321" name="楕円 320"/>
        <xdr:cNvSpPr/>
      </xdr:nvSpPr>
      <xdr:spPr>
        <a:xfrm>
          <a:off x="7810500" y="64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37626</xdr:rowOff>
    </xdr:from>
    <xdr:ext cx="534377" cy="259045"/>
    <xdr:sp macro="" textlink="">
      <xdr:nvSpPr>
        <xdr:cNvPr id="322" name="テキスト ボックス 321"/>
        <xdr:cNvSpPr txBox="1"/>
      </xdr:nvSpPr>
      <xdr:spPr>
        <a:xfrm>
          <a:off x="7594111" y="655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115058</xdr:rowOff>
    </xdr:from>
    <xdr:to>
      <xdr:col>36</xdr:col>
      <xdr:colOff>165100</xdr:colOff>
      <xdr:row>38</xdr:row>
      <xdr:rowOff>45208</xdr:rowOff>
    </xdr:to>
    <xdr:sp macro="" textlink="">
      <xdr:nvSpPr>
        <xdr:cNvPr id="323" name="楕円 322"/>
        <xdr:cNvSpPr/>
      </xdr:nvSpPr>
      <xdr:spPr>
        <a:xfrm>
          <a:off x="6921500" y="64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36335</xdr:rowOff>
    </xdr:from>
    <xdr:ext cx="534377" cy="259045"/>
    <xdr:sp macro="" textlink="">
      <xdr:nvSpPr>
        <xdr:cNvPr id="324" name="テキスト ボックス 323"/>
        <xdr:cNvSpPr txBox="1"/>
      </xdr:nvSpPr>
      <xdr:spPr>
        <a:xfrm>
          <a:off x="6705111" y="655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87633</xdr:rowOff>
    </xdr:from>
    <xdr:to>
      <xdr:col>55</xdr:col>
      <xdr:colOff>0</xdr:colOff>
      <xdr:row>57</xdr:row>
      <xdr:rowOff>5044</xdr:rowOff>
    </xdr:to>
    <xdr:cxnSp macro="">
      <xdr:nvCxnSpPr>
        <xdr:cNvPr id="355" name="直線コネクタ 354"/>
        <xdr:cNvCxnSpPr/>
      </xdr:nvCxnSpPr>
      <xdr:spPr>
        <a:xfrm>
          <a:off x="9639300" y="9517383"/>
          <a:ext cx="838200" cy="26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159697</xdr:rowOff>
    </xdr:from>
    <xdr:to>
      <xdr:col>50</xdr:col>
      <xdr:colOff>114300</xdr:colOff>
      <xdr:row>55</xdr:row>
      <xdr:rowOff>87633</xdr:rowOff>
    </xdr:to>
    <xdr:cxnSp macro="">
      <xdr:nvCxnSpPr>
        <xdr:cNvPr id="358" name="直線コネクタ 357"/>
        <xdr:cNvCxnSpPr/>
      </xdr:nvCxnSpPr>
      <xdr:spPr>
        <a:xfrm>
          <a:off x="8750300" y="9246547"/>
          <a:ext cx="889000" cy="27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89930</xdr:rowOff>
    </xdr:from>
    <xdr:to>
      <xdr:col>45</xdr:col>
      <xdr:colOff>177800</xdr:colOff>
      <xdr:row>53</xdr:row>
      <xdr:rowOff>159697</xdr:rowOff>
    </xdr:to>
    <xdr:cxnSp macro="">
      <xdr:nvCxnSpPr>
        <xdr:cNvPr id="361" name="直線コネクタ 360"/>
        <xdr:cNvCxnSpPr/>
      </xdr:nvCxnSpPr>
      <xdr:spPr>
        <a:xfrm>
          <a:off x="7861300" y="8833880"/>
          <a:ext cx="889000" cy="4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89930</xdr:rowOff>
    </xdr:from>
    <xdr:to>
      <xdr:col>41</xdr:col>
      <xdr:colOff>50800</xdr:colOff>
      <xdr:row>52</xdr:row>
      <xdr:rowOff>116329</xdr:rowOff>
    </xdr:to>
    <xdr:cxnSp macro="">
      <xdr:nvCxnSpPr>
        <xdr:cNvPr id="364" name="直線コネクタ 363"/>
        <xdr:cNvCxnSpPr/>
      </xdr:nvCxnSpPr>
      <xdr:spPr>
        <a:xfrm flipV="1">
          <a:off x="6972300" y="8833880"/>
          <a:ext cx="889000" cy="19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125694</xdr:rowOff>
    </xdr:from>
    <xdr:to>
      <xdr:col>55</xdr:col>
      <xdr:colOff>50800</xdr:colOff>
      <xdr:row>57</xdr:row>
      <xdr:rowOff>55844</xdr:rowOff>
    </xdr:to>
    <xdr:sp macro="" textlink="">
      <xdr:nvSpPr>
        <xdr:cNvPr id="374" name="楕円 373"/>
        <xdr:cNvSpPr/>
      </xdr:nvSpPr>
      <xdr:spPr>
        <a:xfrm>
          <a:off x="10426700" y="972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104121</xdr:rowOff>
    </xdr:from>
    <xdr:ext cx="534377" cy="259045"/>
    <xdr:sp macro="" textlink="">
      <xdr:nvSpPr>
        <xdr:cNvPr id="375" name="普通建設事業費該当値テキスト"/>
        <xdr:cNvSpPr txBox="1"/>
      </xdr:nvSpPr>
      <xdr:spPr>
        <a:xfrm>
          <a:off x="10528300" y="97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36833</xdr:rowOff>
    </xdr:from>
    <xdr:to>
      <xdr:col>50</xdr:col>
      <xdr:colOff>165100</xdr:colOff>
      <xdr:row>55</xdr:row>
      <xdr:rowOff>138433</xdr:rowOff>
    </xdr:to>
    <xdr:sp macro="" textlink="">
      <xdr:nvSpPr>
        <xdr:cNvPr id="376" name="楕円 375"/>
        <xdr:cNvSpPr/>
      </xdr:nvSpPr>
      <xdr:spPr>
        <a:xfrm>
          <a:off x="9588500" y="94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129560</xdr:rowOff>
    </xdr:from>
    <xdr:ext cx="534377" cy="259045"/>
    <xdr:sp macro="" textlink="">
      <xdr:nvSpPr>
        <xdr:cNvPr id="377" name="テキスト ボックス 376"/>
        <xdr:cNvSpPr txBox="1"/>
      </xdr:nvSpPr>
      <xdr:spPr>
        <a:xfrm>
          <a:off x="9372111" y="955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108897</xdr:rowOff>
    </xdr:from>
    <xdr:to>
      <xdr:col>46</xdr:col>
      <xdr:colOff>38100</xdr:colOff>
      <xdr:row>54</xdr:row>
      <xdr:rowOff>39047</xdr:rowOff>
    </xdr:to>
    <xdr:sp macro="" textlink="">
      <xdr:nvSpPr>
        <xdr:cNvPr id="378" name="楕円 377"/>
        <xdr:cNvSpPr/>
      </xdr:nvSpPr>
      <xdr:spPr>
        <a:xfrm>
          <a:off x="8699500" y="91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30174</xdr:rowOff>
    </xdr:from>
    <xdr:ext cx="534377" cy="259045"/>
    <xdr:sp macro="" textlink="">
      <xdr:nvSpPr>
        <xdr:cNvPr id="379" name="テキスト ボックス 378"/>
        <xdr:cNvSpPr txBox="1"/>
      </xdr:nvSpPr>
      <xdr:spPr>
        <a:xfrm>
          <a:off x="8483111" y="928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39130</xdr:rowOff>
    </xdr:from>
    <xdr:to>
      <xdr:col>41</xdr:col>
      <xdr:colOff>101600</xdr:colOff>
      <xdr:row>51</xdr:row>
      <xdr:rowOff>140730</xdr:rowOff>
    </xdr:to>
    <xdr:sp macro="" textlink="">
      <xdr:nvSpPr>
        <xdr:cNvPr id="380" name="楕円 379"/>
        <xdr:cNvSpPr/>
      </xdr:nvSpPr>
      <xdr:spPr>
        <a:xfrm>
          <a:off x="7810500" y="87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157257</xdr:rowOff>
    </xdr:from>
    <xdr:ext cx="599010" cy="259045"/>
    <xdr:sp macro="" textlink="">
      <xdr:nvSpPr>
        <xdr:cNvPr id="381" name="テキスト ボックス 380"/>
        <xdr:cNvSpPr txBox="1"/>
      </xdr:nvSpPr>
      <xdr:spPr>
        <a:xfrm>
          <a:off x="7561795" y="855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65529</xdr:rowOff>
    </xdr:from>
    <xdr:to>
      <xdr:col>36</xdr:col>
      <xdr:colOff>165100</xdr:colOff>
      <xdr:row>52</xdr:row>
      <xdr:rowOff>167129</xdr:rowOff>
    </xdr:to>
    <xdr:sp macro="" textlink="">
      <xdr:nvSpPr>
        <xdr:cNvPr id="382" name="楕円 381"/>
        <xdr:cNvSpPr/>
      </xdr:nvSpPr>
      <xdr:spPr>
        <a:xfrm>
          <a:off x="6921500" y="89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12206</xdr:rowOff>
    </xdr:from>
    <xdr:ext cx="599010" cy="259045"/>
    <xdr:sp macro="" textlink="">
      <xdr:nvSpPr>
        <xdr:cNvPr id="383" name="テキスト ボックス 382"/>
        <xdr:cNvSpPr txBox="1"/>
      </xdr:nvSpPr>
      <xdr:spPr>
        <a:xfrm>
          <a:off x="6672795" y="875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154983</xdr:rowOff>
    </xdr:from>
    <xdr:to>
      <xdr:col>55</xdr:col>
      <xdr:colOff>0</xdr:colOff>
      <xdr:row>79</xdr:row>
      <xdr:rowOff>24301</xdr:rowOff>
    </xdr:to>
    <xdr:cxnSp macro="">
      <xdr:nvCxnSpPr>
        <xdr:cNvPr id="414" name="直線コネクタ 413"/>
        <xdr:cNvCxnSpPr/>
      </xdr:nvCxnSpPr>
      <xdr:spPr>
        <a:xfrm>
          <a:off x="9639300" y="13528083"/>
          <a:ext cx="8382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145687</xdr:rowOff>
    </xdr:from>
    <xdr:to>
      <xdr:col>50</xdr:col>
      <xdr:colOff>114300</xdr:colOff>
      <xdr:row>78</xdr:row>
      <xdr:rowOff>154983</xdr:rowOff>
    </xdr:to>
    <xdr:cxnSp macro="">
      <xdr:nvCxnSpPr>
        <xdr:cNvPr id="417" name="直線コネクタ 416"/>
        <xdr:cNvCxnSpPr/>
      </xdr:nvCxnSpPr>
      <xdr:spPr>
        <a:xfrm>
          <a:off x="8750300" y="13175887"/>
          <a:ext cx="889000" cy="35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98727</xdr:rowOff>
    </xdr:from>
    <xdr:to>
      <xdr:col>45</xdr:col>
      <xdr:colOff>177800</xdr:colOff>
      <xdr:row>76</xdr:row>
      <xdr:rowOff>145687</xdr:rowOff>
    </xdr:to>
    <xdr:cxnSp macro="">
      <xdr:nvCxnSpPr>
        <xdr:cNvPr id="420" name="直線コネクタ 419"/>
        <xdr:cNvCxnSpPr/>
      </xdr:nvCxnSpPr>
      <xdr:spPr>
        <a:xfrm>
          <a:off x="7861300" y="12786027"/>
          <a:ext cx="889000" cy="38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144951</xdr:rowOff>
    </xdr:from>
    <xdr:to>
      <xdr:col>55</xdr:col>
      <xdr:colOff>50800</xdr:colOff>
      <xdr:row>79</xdr:row>
      <xdr:rowOff>75101</xdr:rowOff>
    </xdr:to>
    <xdr:sp macro="" textlink="">
      <xdr:nvSpPr>
        <xdr:cNvPr id="430" name="楕円 429"/>
        <xdr:cNvSpPr/>
      </xdr:nvSpPr>
      <xdr:spPr>
        <a:xfrm>
          <a:off x="10426700" y="13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59878</xdr:rowOff>
    </xdr:from>
    <xdr:ext cx="469744" cy="259045"/>
    <xdr:sp macro="" textlink="">
      <xdr:nvSpPr>
        <xdr:cNvPr id="431" name="普通建設事業費 （ うち新規整備　）該当値テキスト"/>
        <xdr:cNvSpPr txBox="1"/>
      </xdr:nvSpPr>
      <xdr:spPr>
        <a:xfrm>
          <a:off x="10528300" y="134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104183</xdr:rowOff>
    </xdr:from>
    <xdr:to>
      <xdr:col>50</xdr:col>
      <xdr:colOff>165100</xdr:colOff>
      <xdr:row>79</xdr:row>
      <xdr:rowOff>34333</xdr:rowOff>
    </xdr:to>
    <xdr:sp macro="" textlink="">
      <xdr:nvSpPr>
        <xdr:cNvPr id="432" name="楕円 431"/>
        <xdr:cNvSpPr/>
      </xdr:nvSpPr>
      <xdr:spPr>
        <a:xfrm>
          <a:off x="9588500" y="1347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25460</xdr:rowOff>
    </xdr:from>
    <xdr:ext cx="534377" cy="259045"/>
    <xdr:sp macro="" textlink="">
      <xdr:nvSpPr>
        <xdr:cNvPr id="433" name="テキスト ボックス 432"/>
        <xdr:cNvSpPr txBox="1"/>
      </xdr:nvSpPr>
      <xdr:spPr>
        <a:xfrm>
          <a:off x="9372111" y="1357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94887</xdr:rowOff>
    </xdr:from>
    <xdr:to>
      <xdr:col>46</xdr:col>
      <xdr:colOff>38100</xdr:colOff>
      <xdr:row>77</xdr:row>
      <xdr:rowOff>25037</xdr:rowOff>
    </xdr:to>
    <xdr:sp macro="" textlink="">
      <xdr:nvSpPr>
        <xdr:cNvPr id="434" name="楕円 433"/>
        <xdr:cNvSpPr/>
      </xdr:nvSpPr>
      <xdr:spPr>
        <a:xfrm>
          <a:off x="8699500" y="131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xdr:rowOff>
    </xdr:from>
    <xdr:ext cx="534377" cy="259045"/>
    <xdr:sp macro="" textlink="">
      <xdr:nvSpPr>
        <xdr:cNvPr id="435" name="テキスト ボックス 434"/>
        <xdr:cNvSpPr txBox="1"/>
      </xdr:nvSpPr>
      <xdr:spPr>
        <a:xfrm>
          <a:off x="8483111" y="132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47927</xdr:rowOff>
    </xdr:from>
    <xdr:to>
      <xdr:col>41</xdr:col>
      <xdr:colOff>101600</xdr:colOff>
      <xdr:row>74</xdr:row>
      <xdr:rowOff>149527</xdr:rowOff>
    </xdr:to>
    <xdr:sp macro="" textlink="">
      <xdr:nvSpPr>
        <xdr:cNvPr id="436" name="楕円 435"/>
        <xdr:cNvSpPr/>
      </xdr:nvSpPr>
      <xdr:spPr>
        <a:xfrm>
          <a:off x="7810500" y="1273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166054</xdr:rowOff>
    </xdr:from>
    <xdr:ext cx="534377" cy="259045"/>
    <xdr:sp macro="" textlink="">
      <xdr:nvSpPr>
        <xdr:cNvPr id="437" name="テキスト ボックス 436"/>
        <xdr:cNvSpPr txBox="1"/>
      </xdr:nvSpPr>
      <xdr:spPr>
        <a:xfrm>
          <a:off x="7594111" y="1251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167970</xdr:rowOff>
    </xdr:from>
    <xdr:to>
      <xdr:col>55</xdr:col>
      <xdr:colOff>0</xdr:colOff>
      <xdr:row>97</xdr:row>
      <xdr:rowOff>27839</xdr:rowOff>
    </xdr:to>
    <xdr:cxnSp macro="">
      <xdr:nvCxnSpPr>
        <xdr:cNvPr id="466" name="直線コネクタ 465"/>
        <xdr:cNvCxnSpPr/>
      </xdr:nvCxnSpPr>
      <xdr:spPr>
        <a:xfrm>
          <a:off x="9639300" y="16455720"/>
          <a:ext cx="838200" cy="20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167970</xdr:rowOff>
    </xdr:from>
    <xdr:to>
      <xdr:col>50</xdr:col>
      <xdr:colOff>114300</xdr:colOff>
      <xdr:row>96</xdr:row>
      <xdr:rowOff>39536</xdr:rowOff>
    </xdr:to>
    <xdr:cxnSp macro="">
      <xdr:nvCxnSpPr>
        <xdr:cNvPr id="469" name="直線コネクタ 468"/>
        <xdr:cNvCxnSpPr/>
      </xdr:nvCxnSpPr>
      <xdr:spPr>
        <a:xfrm flipV="1">
          <a:off x="8750300" y="16455720"/>
          <a:ext cx="8890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19138</xdr:rowOff>
    </xdr:from>
    <xdr:to>
      <xdr:col>45</xdr:col>
      <xdr:colOff>177800</xdr:colOff>
      <xdr:row>96</xdr:row>
      <xdr:rowOff>39536</xdr:rowOff>
    </xdr:to>
    <xdr:cxnSp macro="">
      <xdr:nvCxnSpPr>
        <xdr:cNvPr id="472" name="直線コネクタ 471"/>
        <xdr:cNvCxnSpPr/>
      </xdr:nvCxnSpPr>
      <xdr:spPr>
        <a:xfrm>
          <a:off x="7861300" y="16478338"/>
          <a:ext cx="8890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148489</xdr:rowOff>
    </xdr:from>
    <xdr:to>
      <xdr:col>55</xdr:col>
      <xdr:colOff>50800</xdr:colOff>
      <xdr:row>97</xdr:row>
      <xdr:rowOff>78639</xdr:rowOff>
    </xdr:to>
    <xdr:sp macro="" textlink="">
      <xdr:nvSpPr>
        <xdr:cNvPr id="482" name="楕円 481"/>
        <xdr:cNvSpPr/>
      </xdr:nvSpPr>
      <xdr:spPr>
        <a:xfrm>
          <a:off x="10426700" y="1660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126916</xdr:rowOff>
    </xdr:from>
    <xdr:ext cx="534377" cy="259045"/>
    <xdr:sp macro="" textlink="">
      <xdr:nvSpPr>
        <xdr:cNvPr id="483" name="普通建設事業費 （ うち更新整備　）該当値テキスト"/>
        <xdr:cNvSpPr txBox="1"/>
      </xdr:nvSpPr>
      <xdr:spPr>
        <a:xfrm>
          <a:off x="10528300" y="165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117170</xdr:rowOff>
    </xdr:from>
    <xdr:to>
      <xdr:col>50</xdr:col>
      <xdr:colOff>165100</xdr:colOff>
      <xdr:row>96</xdr:row>
      <xdr:rowOff>47320</xdr:rowOff>
    </xdr:to>
    <xdr:sp macro="" textlink="">
      <xdr:nvSpPr>
        <xdr:cNvPr id="484" name="楕円 483"/>
        <xdr:cNvSpPr/>
      </xdr:nvSpPr>
      <xdr:spPr>
        <a:xfrm>
          <a:off x="9588500" y="164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63847</xdr:rowOff>
    </xdr:from>
    <xdr:ext cx="534377" cy="259045"/>
    <xdr:sp macro="" textlink="">
      <xdr:nvSpPr>
        <xdr:cNvPr id="485" name="テキスト ボックス 484"/>
        <xdr:cNvSpPr txBox="1"/>
      </xdr:nvSpPr>
      <xdr:spPr>
        <a:xfrm>
          <a:off x="9372111" y="161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160186</xdr:rowOff>
    </xdr:from>
    <xdr:to>
      <xdr:col>46</xdr:col>
      <xdr:colOff>38100</xdr:colOff>
      <xdr:row>96</xdr:row>
      <xdr:rowOff>90336</xdr:rowOff>
    </xdr:to>
    <xdr:sp macro="" textlink="">
      <xdr:nvSpPr>
        <xdr:cNvPr id="486" name="楕円 485"/>
        <xdr:cNvSpPr/>
      </xdr:nvSpPr>
      <xdr:spPr>
        <a:xfrm>
          <a:off x="8699500" y="164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106863</xdr:rowOff>
    </xdr:from>
    <xdr:ext cx="534377" cy="259045"/>
    <xdr:sp macro="" textlink="">
      <xdr:nvSpPr>
        <xdr:cNvPr id="487" name="テキスト ボックス 486"/>
        <xdr:cNvSpPr txBox="1"/>
      </xdr:nvSpPr>
      <xdr:spPr>
        <a:xfrm>
          <a:off x="8483111" y="1622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139788</xdr:rowOff>
    </xdr:from>
    <xdr:to>
      <xdr:col>41</xdr:col>
      <xdr:colOff>101600</xdr:colOff>
      <xdr:row>96</xdr:row>
      <xdr:rowOff>69938</xdr:rowOff>
    </xdr:to>
    <xdr:sp macro="" textlink="">
      <xdr:nvSpPr>
        <xdr:cNvPr id="488" name="楕円 487"/>
        <xdr:cNvSpPr/>
      </xdr:nvSpPr>
      <xdr:spPr>
        <a:xfrm>
          <a:off x="7810500" y="164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86465</xdr:rowOff>
    </xdr:from>
    <xdr:ext cx="534377" cy="259045"/>
    <xdr:sp macro="" textlink="">
      <xdr:nvSpPr>
        <xdr:cNvPr id="489" name="テキスト ボックス 488"/>
        <xdr:cNvSpPr txBox="1"/>
      </xdr:nvSpPr>
      <xdr:spPr>
        <a:xfrm>
          <a:off x="7594111" y="1620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2018</xdr:rowOff>
    </xdr:from>
    <xdr:to>
      <xdr:col>85</xdr:col>
      <xdr:colOff>127000</xdr:colOff>
      <xdr:row>39</xdr:row>
      <xdr:rowOff>13725</xdr:rowOff>
    </xdr:to>
    <xdr:cxnSp macro="">
      <xdr:nvCxnSpPr>
        <xdr:cNvPr id="520" name="直線コネクタ 519"/>
        <xdr:cNvCxnSpPr/>
      </xdr:nvCxnSpPr>
      <xdr:spPr>
        <a:xfrm>
          <a:off x="15481300" y="6688568"/>
          <a:ext cx="8382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114652</xdr:rowOff>
    </xdr:from>
    <xdr:to>
      <xdr:col>81</xdr:col>
      <xdr:colOff>50800</xdr:colOff>
      <xdr:row>39</xdr:row>
      <xdr:rowOff>2018</xdr:rowOff>
    </xdr:to>
    <xdr:cxnSp macro="">
      <xdr:nvCxnSpPr>
        <xdr:cNvPr id="523" name="直線コネクタ 522"/>
        <xdr:cNvCxnSpPr/>
      </xdr:nvCxnSpPr>
      <xdr:spPr>
        <a:xfrm>
          <a:off x="14592300" y="6629752"/>
          <a:ext cx="889000" cy="5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153057</xdr:rowOff>
    </xdr:from>
    <xdr:to>
      <xdr:col>76</xdr:col>
      <xdr:colOff>114300</xdr:colOff>
      <xdr:row>38</xdr:row>
      <xdr:rowOff>114652</xdr:rowOff>
    </xdr:to>
    <xdr:cxnSp macro="">
      <xdr:nvCxnSpPr>
        <xdr:cNvPr id="526" name="直線コネクタ 525"/>
        <xdr:cNvCxnSpPr/>
      </xdr:nvCxnSpPr>
      <xdr:spPr>
        <a:xfrm>
          <a:off x="13703300" y="6496707"/>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40287</xdr:rowOff>
    </xdr:from>
    <xdr:ext cx="469744" cy="259045"/>
    <xdr:sp macro="" textlink="">
      <xdr:nvSpPr>
        <xdr:cNvPr id="528" name="テキスト ボックス 527"/>
        <xdr:cNvSpPr txBox="1"/>
      </xdr:nvSpPr>
      <xdr:spPr>
        <a:xfrm>
          <a:off x="14357428" y="67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19995</xdr:rowOff>
    </xdr:from>
    <xdr:to>
      <xdr:col>71</xdr:col>
      <xdr:colOff>177800</xdr:colOff>
      <xdr:row>37</xdr:row>
      <xdr:rowOff>153057</xdr:rowOff>
    </xdr:to>
    <xdr:cxnSp macro="">
      <xdr:nvCxnSpPr>
        <xdr:cNvPr id="529" name="直線コネクタ 528"/>
        <xdr:cNvCxnSpPr/>
      </xdr:nvCxnSpPr>
      <xdr:spPr>
        <a:xfrm>
          <a:off x="12814300" y="6363645"/>
          <a:ext cx="889000" cy="13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72585</xdr:rowOff>
    </xdr:from>
    <xdr:ext cx="469744" cy="259045"/>
    <xdr:sp macro="" textlink="">
      <xdr:nvSpPr>
        <xdr:cNvPr id="533" name="テキスト ボックス 532"/>
        <xdr:cNvSpPr txBox="1"/>
      </xdr:nvSpPr>
      <xdr:spPr>
        <a:xfrm>
          <a:off x="12579428"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134375</xdr:rowOff>
    </xdr:from>
    <xdr:to>
      <xdr:col>85</xdr:col>
      <xdr:colOff>177800</xdr:colOff>
      <xdr:row>39</xdr:row>
      <xdr:rowOff>64525</xdr:rowOff>
    </xdr:to>
    <xdr:sp macro="" textlink="">
      <xdr:nvSpPr>
        <xdr:cNvPr id="539" name="楕円 538"/>
        <xdr:cNvSpPr/>
      </xdr:nvSpPr>
      <xdr:spPr>
        <a:xfrm>
          <a:off x="16268700" y="6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93752</xdr:rowOff>
    </xdr:from>
    <xdr:ext cx="469744" cy="259045"/>
    <xdr:sp macro="" textlink="">
      <xdr:nvSpPr>
        <xdr:cNvPr id="540" name="災害復旧事業費該当値テキスト"/>
        <xdr:cNvSpPr txBox="1"/>
      </xdr:nvSpPr>
      <xdr:spPr>
        <a:xfrm>
          <a:off x="16370300" y="643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122668</xdr:rowOff>
    </xdr:from>
    <xdr:to>
      <xdr:col>81</xdr:col>
      <xdr:colOff>101600</xdr:colOff>
      <xdr:row>39</xdr:row>
      <xdr:rowOff>52818</xdr:rowOff>
    </xdr:to>
    <xdr:sp macro="" textlink="">
      <xdr:nvSpPr>
        <xdr:cNvPr id="541" name="楕円 540"/>
        <xdr:cNvSpPr/>
      </xdr:nvSpPr>
      <xdr:spPr>
        <a:xfrm>
          <a:off x="15430500" y="66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69344</xdr:rowOff>
    </xdr:from>
    <xdr:ext cx="469744" cy="259045"/>
    <xdr:sp macro="" textlink="">
      <xdr:nvSpPr>
        <xdr:cNvPr id="542" name="テキスト ボックス 541"/>
        <xdr:cNvSpPr txBox="1"/>
      </xdr:nvSpPr>
      <xdr:spPr>
        <a:xfrm>
          <a:off x="15246428" y="641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63852</xdr:rowOff>
    </xdr:from>
    <xdr:to>
      <xdr:col>76</xdr:col>
      <xdr:colOff>165100</xdr:colOff>
      <xdr:row>38</xdr:row>
      <xdr:rowOff>165452</xdr:rowOff>
    </xdr:to>
    <xdr:sp macro="" textlink="">
      <xdr:nvSpPr>
        <xdr:cNvPr id="543" name="楕円 542"/>
        <xdr:cNvSpPr/>
      </xdr:nvSpPr>
      <xdr:spPr>
        <a:xfrm>
          <a:off x="14541500" y="65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10529</xdr:rowOff>
    </xdr:from>
    <xdr:ext cx="469744" cy="259045"/>
    <xdr:sp macro="" textlink="">
      <xdr:nvSpPr>
        <xdr:cNvPr id="544" name="テキスト ボックス 543"/>
        <xdr:cNvSpPr txBox="1"/>
      </xdr:nvSpPr>
      <xdr:spPr>
        <a:xfrm>
          <a:off x="14357428" y="635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102257</xdr:rowOff>
    </xdr:from>
    <xdr:to>
      <xdr:col>72</xdr:col>
      <xdr:colOff>38100</xdr:colOff>
      <xdr:row>38</xdr:row>
      <xdr:rowOff>32407</xdr:rowOff>
    </xdr:to>
    <xdr:sp macro="" textlink="">
      <xdr:nvSpPr>
        <xdr:cNvPr id="545" name="楕円 544"/>
        <xdr:cNvSpPr/>
      </xdr:nvSpPr>
      <xdr:spPr>
        <a:xfrm>
          <a:off x="13652500" y="64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48934</xdr:rowOff>
    </xdr:from>
    <xdr:ext cx="534377" cy="259045"/>
    <xdr:sp macro="" textlink="">
      <xdr:nvSpPr>
        <xdr:cNvPr id="546" name="テキスト ボックス 545"/>
        <xdr:cNvSpPr txBox="1"/>
      </xdr:nvSpPr>
      <xdr:spPr>
        <a:xfrm>
          <a:off x="13436111" y="62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140645</xdr:rowOff>
    </xdr:from>
    <xdr:to>
      <xdr:col>67</xdr:col>
      <xdr:colOff>101600</xdr:colOff>
      <xdr:row>37</xdr:row>
      <xdr:rowOff>70795</xdr:rowOff>
    </xdr:to>
    <xdr:sp macro="" textlink="">
      <xdr:nvSpPr>
        <xdr:cNvPr id="547" name="楕円 546"/>
        <xdr:cNvSpPr/>
      </xdr:nvSpPr>
      <xdr:spPr>
        <a:xfrm>
          <a:off x="12763500" y="63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87322</xdr:rowOff>
    </xdr:from>
    <xdr:ext cx="534377" cy="259045"/>
    <xdr:sp macro="" textlink="">
      <xdr:nvSpPr>
        <xdr:cNvPr id="548" name="テキスト ボックス 547"/>
        <xdr:cNvSpPr txBox="1"/>
      </xdr:nvSpPr>
      <xdr:spPr>
        <a:xfrm>
          <a:off x="12547111" y="60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147713</xdr:rowOff>
    </xdr:from>
    <xdr:to>
      <xdr:col>85</xdr:col>
      <xdr:colOff>127000</xdr:colOff>
      <xdr:row>73</xdr:row>
      <xdr:rowOff>156476</xdr:rowOff>
    </xdr:to>
    <xdr:cxnSp macro="">
      <xdr:nvCxnSpPr>
        <xdr:cNvPr id="626" name="直線コネクタ 625"/>
        <xdr:cNvCxnSpPr/>
      </xdr:nvCxnSpPr>
      <xdr:spPr>
        <a:xfrm flipV="1">
          <a:off x="15481300" y="12663563"/>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156476</xdr:rowOff>
    </xdr:from>
    <xdr:to>
      <xdr:col>81</xdr:col>
      <xdr:colOff>50800</xdr:colOff>
      <xdr:row>73</xdr:row>
      <xdr:rowOff>159093</xdr:rowOff>
    </xdr:to>
    <xdr:cxnSp macro="">
      <xdr:nvCxnSpPr>
        <xdr:cNvPr id="629" name="直線コネクタ 628"/>
        <xdr:cNvCxnSpPr/>
      </xdr:nvCxnSpPr>
      <xdr:spPr>
        <a:xfrm flipV="1">
          <a:off x="14592300" y="12672326"/>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147917</xdr:rowOff>
    </xdr:from>
    <xdr:to>
      <xdr:col>76</xdr:col>
      <xdr:colOff>114300</xdr:colOff>
      <xdr:row>73</xdr:row>
      <xdr:rowOff>159093</xdr:rowOff>
    </xdr:to>
    <xdr:cxnSp macro="">
      <xdr:nvCxnSpPr>
        <xdr:cNvPr id="632" name="直線コネクタ 631"/>
        <xdr:cNvCxnSpPr/>
      </xdr:nvCxnSpPr>
      <xdr:spPr>
        <a:xfrm>
          <a:off x="13703300" y="12663767"/>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147917</xdr:rowOff>
    </xdr:from>
    <xdr:to>
      <xdr:col>71</xdr:col>
      <xdr:colOff>177800</xdr:colOff>
      <xdr:row>73</xdr:row>
      <xdr:rowOff>148031</xdr:rowOff>
    </xdr:to>
    <xdr:cxnSp macro="">
      <xdr:nvCxnSpPr>
        <xdr:cNvPr id="635" name="直線コネクタ 634"/>
        <xdr:cNvCxnSpPr/>
      </xdr:nvCxnSpPr>
      <xdr:spPr>
        <a:xfrm flipV="1">
          <a:off x="12814300" y="126637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96913</xdr:rowOff>
    </xdr:from>
    <xdr:to>
      <xdr:col>85</xdr:col>
      <xdr:colOff>177800</xdr:colOff>
      <xdr:row>74</xdr:row>
      <xdr:rowOff>27063</xdr:rowOff>
    </xdr:to>
    <xdr:sp macro="" textlink="">
      <xdr:nvSpPr>
        <xdr:cNvPr id="645" name="楕円 644"/>
        <xdr:cNvSpPr/>
      </xdr:nvSpPr>
      <xdr:spPr>
        <a:xfrm>
          <a:off x="16268700" y="12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119790</xdr:rowOff>
    </xdr:from>
    <xdr:ext cx="534377" cy="259045"/>
    <xdr:sp macro="" textlink="">
      <xdr:nvSpPr>
        <xdr:cNvPr id="646" name="公債費該当値テキスト"/>
        <xdr:cNvSpPr txBox="1"/>
      </xdr:nvSpPr>
      <xdr:spPr>
        <a:xfrm>
          <a:off x="16370300" y="124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105676</xdr:rowOff>
    </xdr:from>
    <xdr:to>
      <xdr:col>81</xdr:col>
      <xdr:colOff>101600</xdr:colOff>
      <xdr:row>74</xdr:row>
      <xdr:rowOff>35826</xdr:rowOff>
    </xdr:to>
    <xdr:sp macro="" textlink="">
      <xdr:nvSpPr>
        <xdr:cNvPr id="647" name="楕円 646"/>
        <xdr:cNvSpPr/>
      </xdr:nvSpPr>
      <xdr:spPr>
        <a:xfrm>
          <a:off x="15430500" y="12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52353</xdr:rowOff>
    </xdr:from>
    <xdr:ext cx="534377" cy="259045"/>
    <xdr:sp macro="" textlink="">
      <xdr:nvSpPr>
        <xdr:cNvPr id="648" name="テキスト ボックス 647"/>
        <xdr:cNvSpPr txBox="1"/>
      </xdr:nvSpPr>
      <xdr:spPr>
        <a:xfrm>
          <a:off x="15214111" y="123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108293</xdr:rowOff>
    </xdr:from>
    <xdr:to>
      <xdr:col>76</xdr:col>
      <xdr:colOff>165100</xdr:colOff>
      <xdr:row>74</xdr:row>
      <xdr:rowOff>38443</xdr:rowOff>
    </xdr:to>
    <xdr:sp macro="" textlink="">
      <xdr:nvSpPr>
        <xdr:cNvPr id="649" name="楕円 648"/>
        <xdr:cNvSpPr/>
      </xdr:nvSpPr>
      <xdr:spPr>
        <a:xfrm>
          <a:off x="14541500" y="126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54970</xdr:rowOff>
    </xdr:from>
    <xdr:ext cx="534377" cy="259045"/>
    <xdr:sp macro="" textlink="">
      <xdr:nvSpPr>
        <xdr:cNvPr id="650" name="テキスト ボックス 649"/>
        <xdr:cNvSpPr txBox="1"/>
      </xdr:nvSpPr>
      <xdr:spPr>
        <a:xfrm>
          <a:off x="14325111" y="123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97117</xdr:rowOff>
    </xdr:from>
    <xdr:to>
      <xdr:col>72</xdr:col>
      <xdr:colOff>38100</xdr:colOff>
      <xdr:row>74</xdr:row>
      <xdr:rowOff>27267</xdr:rowOff>
    </xdr:to>
    <xdr:sp macro="" textlink="">
      <xdr:nvSpPr>
        <xdr:cNvPr id="651" name="楕円 650"/>
        <xdr:cNvSpPr/>
      </xdr:nvSpPr>
      <xdr:spPr>
        <a:xfrm>
          <a:off x="13652500" y="126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43794</xdr:rowOff>
    </xdr:from>
    <xdr:ext cx="534377" cy="259045"/>
    <xdr:sp macro="" textlink="">
      <xdr:nvSpPr>
        <xdr:cNvPr id="652" name="テキスト ボックス 651"/>
        <xdr:cNvSpPr txBox="1"/>
      </xdr:nvSpPr>
      <xdr:spPr>
        <a:xfrm>
          <a:off x="13436111" y="123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97231</xdr:rowOff>
    </xdr:from>
    <xdr:to>
      <xdr:col>67</xdr:col>
      <xdr:colOff>101600</xdr:colOff>
      <xdr:row>74</xdr:row>
      <xdr:rowOff>27381</xdr:rowOff>
    </xdr:to>
    <xdr:sp macro="" textlink="">
      <xdr:nvSpPr>
        <xdr:cNvPr id="653" name="楕円 652"/>
        <xdr:cNvSpPr/>
      </xdr:nvSpPr>
      <xdr:spPr>
        <a:xfrm>
          <a:off x="12763500" y="126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43908</xdr:rowOff>
    </xdr:from>
    <xdr:ext cx="534377" cy="259045"/>
    <xdr:sp macro="" textlink="">
      <xdr:nvSpPr>
        <xdr:cNvPr id="654" name="テキスト ボックス 653"/>
        <xdr:cNvSpPr txBox="1"/>
      </xdr:nvSpPr>
      <xdr:spPr>
        <a:xfrm>
          <a:off x="12547111" y="1238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131150</xdr:rowOff>
    </xdr:from>
    <xdr:to>
      <xdr:col>85</xdr:col>
      <xdr:colOff>127000</xdr:colOff>
      <xdr:row>96</xdr:row>
      <xdr:rowOff>145004</xdr:rowOff>
    </xdr:to>
    <xdr:cxnSp macro="">
      <xdr:nvCxnSpPr>
        <xdr:cNvPr id="681" name="直線コネクタ 680"/>
        <xdr:cNvCxnSpPr/>
      </xdr:nvCxnSpPr>
      <xdr:spPr>
        <a:xfrm>
          <a:off x="15481300" y="16590350"/>
          <a:ext cx="838200" cy="1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50112</xdr:rowOff>
    </xdr:from>
    <xdr:to>
      <xdr:col>81</xdr:col>
      <xdr:colOff>50800</xdr:colOff>
      <xdr:row>96</xdr:row>
      <xdr:rowOff>131150</xdr:rowOff>
    </xdr:to>
    <xdr:cxnSp macro="">
      <xdr:nvCxnSpPr>
        <xdr:cNvPr id="684" name="直線コネクタ 683"/>
        <xdr:cNvCxnSpPr/>
      </xdr:nvCxnSpPr>
      <xdr:spPr>
        <a:xfrm>
          <a:off x="14592300" y="16337862"/>
          <a:ext cx="889000" cy="25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45608</xdr:rowOff>
    </xdr:from>
    <xdr:to>
      <xdr:col>76</xdr:col>
      <xdr:colOff>114300</xdr:colOff>
      <xdr:row>95</xdr:row>
      <xdr:rowOff>50112</xdr:rowOff>
    </xdr:to>
    <xdr:cxnSp macro="">
      <xdr:nvCxnSpPr>
        <xdr:cNvPr id="687" name="直線コネクタ 686"/>
        <xdr:cNvCxnSpPr/>
      </xdr:nvCxnSpPr>
      <xdr:spPr>
        <a:xfrm>
          <a:off x="13703300" y="15990458"/>
          <a:ext cx="889000" cy="34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10268</xdr:rowOff>
    </xdr:from>
    <xdr:ext cx="534377" cy="259045"/>
    <xdr:sp macro="" textlink="">
      <xdr:nvSpPr>
        <xdr:cNvPr id="689" name="テキスト ボックス 688"/>
        <xdr:cNvSpPr txBox="1"/>
      </xdr:nvSpPr>
      <xdr:spPr>
        <a:xfrm>
          <a:off x="14325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29218</xdr:rowOff>
    </xdr:from>
    <xdr:to>
      <xdr:col>71</xdr:col>
      <xdr:colOff>177800</xdr:colOff>
      <xdr:row>93</xdr:row>
      <xdr:rowOff>45608</xdr:rowOff>
    </xdr:to>
    <xdr:cxnSp macro="">
      <xdr:nvCxnSpPr>
        <xdr:cNvPr id="690" name="直線コネクタ 689"/>
        <xdr:cNvCxnSpPr/>
      </xdr:nvCxnSpPr>
      <xdr:spPr>
        <a:xfrm>
          <a:off x="12814300" y="15974068"/>
          <a:ext cx="8890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94204</xdr:rowOff>
    </xdr:from>
    <xdr:to>
      <xdr:col>85</xdr:col>
      <xdr:colOff>177800</xdr:colOff>
      <xdr:row>97</xdr:row>
      <xdr:rowOff>24354</xdr:rowOff>
    </xdr:to>
    <xdr:sp macro="" textlink="">
      <xdr:nvSpPr>
        <xdr:cNvPr id="700" name="楕円 699"/>
        <xdr:cNvSpPr/>
      </xdr:nvSpPr>
      <xdr:spPr>
        <a:xfrm>
          <a:off x="16268700" y="165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72631</xdr:rowOff>
    </xdr:from>
    <xdr:ext cx="534377" cy="259045"/>
    <xdr:sp macro="" textlink="">
      <xdr:nvSpPr>
        <xdr:cNvPr id="701" name="積立金該当値テキスト"/>
        <xdr:cNvSpPr txBox="1"/>
      </xdr:nvSpPr>
      <xdr:spPr>
        <a:xfrm>
          <a:off x="16370300" y="165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80350</xdr:rowOff>
    </xdr:from>
    <xdr:to>
      <xdr:col>81</xdr:col>
      <xdr:colOff>101600</xdr:colOff>
      <xdr:row>97</xdr:row>
      <xdr:rowOff>10500</xdr:rowOff>
    </xdr:to>
    <xdr:sp macro="" textlink="">
      <xdr:nvSpPr>
        <xdr:cNvPr id="702" name="楕円 701"/>
        <xdr:cNvSpPr/>
      </xdr:nvSpPr>
      <xdr:spPr>
        <a:xfrm>
          <a:off x="15430500" y="1653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27027</xdr:rowOff>
    </xdr:from>
    <xdr:ext cx="534377" cy="259045"/>
    <xdr:sp macro="" textlink="">
      <xdr:nvSpPr>
        <xdr:cNvPr id="703" name="テキスト ボックス 702"/>
        <xdr:cNvSpPr txBox="1"/>
      </xdr:nvSpPr>
      <xdr:spPr>
        <a:xfrm>
          <a:off x="15214111" y="1631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170762</xdr:rowOff>
    </xdr:from>
    <xdr:to>
      <xdr:col>76</xdr:col>
      <xdr:colOff>165100</xdr:colOff>
      <xdr:row>95</xdr:row>
      <xdr:rowOff>100912</xdr:rowOff>
    </xdr:to>
    <xdr:sp macro="" textlink="">
      <xdr:nvSpPr>
        <xdr:cNvPr id="704" name="楕円 703"/>
        <xdr:cNvSpPr/>
      </xdr:nvSpPr>
      <xdr:spPr>
        <a:xfrm>
          <a:off x="14541500" y="162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117439</xdr:rowOff>
    </xdr:from>
    <xdr:ext cx="534377" cy="259045"/>
    <xdr:sp macro="" textlink="">
      <xdr:nvSpPr>
        <xdr:cNvPr id="705" name="テキスト ボックス 704"/>
        <xdr:cNvSpPr txBox="1"/>
      </xdr:nvSpPr>
      <xdr:spPr>
        <a:xfrm>
          <a:off x="14325111" y="160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166258</xdr:rowOff>
    </xdr:from>
    <xdr:to>
      <xdr:col>72</xdr:col>
      <xdr:colOff>38100</xdr:colOff>
      <xdr:row>93</xdr:row>
      <xdr:rowOff>96408</xdr:rowOff>
    </xdr:to>
    <xdr:sp macro="" textlink="">
      <xdr:nvSpPr>
        <xdr:cNvPr id="706" name="楕円 705"/>
        <xdr:cNvSpPr/>
      </xdr:nvSpPr>
      <xdr:spPr>
        <a:xfrm>
          <a:off x="13652500" y="159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112935</xdr:rowOff>
    </xdr:from>
    <xdr:ext cx="534377" cy="259045"/>
    <xdr:sp macro="" textlink="">
      <xdr:nvSpPr>
        <xdr:cNvPr id="707" name="テキスト ボックス 706"/>
        <xdr:cNvSpPr txBox="1"/>
      </xdr:nvSpPr>
      <xdr:spPr>
        <a:xfrm>
          <a:off x="13436111" y="1571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149868</xdr:rowOff>
    </xdr:from>
    <xdr:to>
      <xdr:col>67</xdr:col>
      <xdr:colOff>101600</xdr:colOff>
      <xdr:row>93</xdr:row>
      <xdr:rowOff>80018</xdr:rowOff>
    </xdr:to>
    <xdr:sp macro="" textlink="">
      <xdr:nvSpPr>
        <xdr:cNvPr id="708" name="楕円 707"/>
        <xdr:cNvSpPr/>
      </xdr:nvSpPr>
      <xdr:spPr>
        <a:xfrm>
          <a:off x="12763500" y="159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96545</xdr:rowOff>
    </xdr:from>
    <xdr:ext cx="534377" cy="259045"/>
    <xdr:sp macro="" textlink="">
      <xdr:nvSpPr>
        <xdr:cNvPr id="709" name="テキスト ボックス 708"/>
        <xdr:cNvSpPr txBox="1"/>
      </xdr:nvSpPr>
      <xdr:spPr>
        <a:xfrm>
          <a:off x="12547111" y="1569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68567</xdr:rowOff>
    </xdr:from>
    <xdr:to>
      <xdr:col>116</xdr:col>
      <xdr:colOff>63500</xdr:colOff>
      <xdr:row>53</xdr:row>
      <xdr:rowOff>79540</xdr:rowOff>
    </xdr:to>
    <xdr:cxnSp macro="">
      <xdr:nvCxnSpPr>
        <xdr:cNvPr id="795" name="直線コネクタ 794"/>
        <xdr:cNvCxnSpPr/>
      </xdr:nvCxnSpPr>
      <xdr:spPr>
        <a:xfrm>
          <a:off x="21323300" y="915541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99445</xdr:rowOff>
    </xdr:from>
    <xdr:ext cx="469744" cy="259045"/>
    <xdr:sp macro="" textlink="">
      <xdr:nvSpPr>
        <xdr:cNvPr id="796" name="貸付金平均値テキスト"/>
        <xdr:cNvSpPr txBox="1"/>
      </xdr:nvSpPr>
      <xdr:spPr>
        <a:xfrm>
          <a:off x="22212300" y="9872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110744</xdr:rowOff>
    </xdr:from>
    <xdr:to>
      <xdr:col>111</xdr:col>
      <xdr:colOff>177800</xdr:colOff>
      <xdr:row>53</xdr:row>
      <xdr:rowOff>68567</xdr:rowOff>
    </xdr:to>
    <xdr:cxnSp macro="">
      <xdr:nvCxnSpPr>
        <xdr:cNvPr id="798" name="直線コネクタ 797"/>
        <xdr:cNvCxnSpPr/>
      </xdr:nvCxnSpPr>
      <xdr:spPr>
        <a:xfrm>
          <a:off x="20434300" y="9026144"/>
          <a:ext cx="8890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29646</xdr:rowOff>
    </xdr:from>
    <xdr:ext cx="469744" cy="259045"/>
    <xdr:sp macro="" textlink="">
      <xdr:nvSpPr>
        <xdr:cNvPr id="800" name="テキスト ボックス 799"/>
        <xdr:cNvSpPr txBox="1"/>
      </xdr:nvSpPr>
      <xdr:spPr>
        <a:xfrm>
          <a:off x="21088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50584</xdr:rowOff>
    </xdr:from>
    <xdr:to>
      <xdr:col>107</xdr:col>
      <xdr:colOff>50800</xdr:colOff>
      <xdr:row>52</xdr:row>
      <xdr:rowOff>110744</xdr:rowOff>
    </xdr:to>
    <xdr:cxnSp macro="">
      <xdr:nvCxnSpPr>
        <xdr:cNvPr id="801" name="直線コネクタ 800"/>
        <xdr:cNvCxnSpPr/>
      </xdr:nvCxnSpPr>
      <xdr:spPr>
        <a:xfrm>
          <a:off x="19545300" y="8965984"/>
          <a:ext cx="8890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8767</xdr:rowOff>
    </xdr:from>
    <xdr:ext cx="469744" cy="259045"/>
    <xdr:sp macro="" textlink="">
      <xdr:nvSpPr>
        <xdr:cNvPr id="803" name="テキスト ボックス 802"/>
        <xdr:cNvSpPr txBox="1"/>
      </xdr:nvSpPr>
      <xdr:spPr>
        <a:xfrm>
          <a:off x="20199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52451</xdr:rowOff>
    </xdr:from>
    <xdr:to>
      <xdr:col>102</xdr:col>
      <xdr:colOff>114300</xdr:colOff>
      <xdr:row>52</xdr:row>
      <xdr:rowOff>50584</xdr:rowOff>
    </xdr:to>
    <xdr:cxnSp macro="">
      <xdr:nvCxnSpPr>
        <xdr:cNvPr id="804" name="直線コネクタ 803"/>
        <xdr:cNvCxnSpPr/>
      </xdr:nvCxnSpPr>
      <xdr:spPr>
        <a:xfrm>
          <a:off x="18656300" y="8624951"/>
          <a:ext cx="889000" cy="3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806" name="テキスト ボックス 805"/>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808" name="テキスト ボックス 807"/>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28740</xdr:rowOff>
    </xdr:from>
    <xdr:to>
      <xdr:col>116</xdr:col>
      <xdr:colOff>114300</xdr:colOff>
      <xdr:row>53</xdr:row>
      <xdr:rowOff>130340</xdr:rowOff>
    </xdr:to>
    <xdr:sp macro="" textlink="">
      <xdr:nvSpPr>
        <xdr:cNvPr id="814" name="楕円 813"/>
        <xdr:cNvSpPr/>
      </xdr:nvSpPr>
      <xdr:spPr>
        <a:xfrm>
          <a:off x="22110700" y="91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51617</xdr:rowOff>
    </xdr:from>
    <xdr:ext cx="534377" cy="259045"/>
    <xdr:sp macro="" textlink="">
      <xdr:nvSpPr>
        <xdr:cNvPr id="815" name="貸付金該当値テキスト"/>
        <xdr:cNvSpPr txBox="1"/>
      </xdr:nvSpPr>
      <xdr:spPr>
        <a:xfrm>
          <a:off x="22212300" y="89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17767</xdr:rowOff>
    </xdr:from>
    <xdr:to>
      <xdr:col>112</xdr:col>
      <xdr:colOff>38100</xdr:colOff>
      <xdr:row>53</xdr:row>
      <xdr:rowOff>119367</xdr:rowOff>
    </xdr:to>
    <xdr:sp macro="" textlink="">
      <xdr:nvSpPr>
        <xdr:cNvPr id="816" name="楕円 815"/>
        <xdr:cNvSpPr/>
      </xdr:nvSpPr>
      <xdr:spPr>
        <a:xfrm>
          <a:off x="21272500" y="91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135894</xdr:rowOff>
    </xdr:from>
    <xdr:ext cx="534377" cy="259045"/>
    <xdr:sp macro="" textlink="">
      <xdr:nvSpPr>
        <xdr:cNvPr id="817" name="テキスト ボックス 816"/>
        <xdr:cNvSpPr txBox="1"/>
      </xdr:nvSpPr>
      <xdr:spPr>
        <a:xfrm>
          <a:off x="21056111" y="887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59944</xdr:rowOff>
    </xdr:from>
    <xdr:to>
      <xdr:col>107</xdr:col>
      <xdr:colOff>101600</xdr:colOff>
      <xdr:row>52</xdr:row>
      <xdr:rowOff>161544</xdr:rowOff>
    </xdr:to>
    <xdr:sp macro="" textlink="">
      <xdr:nvSpPr>
        <xdr:cNvPr id="818" name="楕円 817"/>
        <xdr:cNvSpPr/>
      </xdr:nvSpPr>
      <xdr:spPr>
        <a:xfrm>
          <a:off x="20383500" y="897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6621</xdr:rowOff>
    </xdr:from>
    <xdr:ext cx="534377" cy="259045"/>
    <xdr:sp macro="" textlink="">
      <xdr:nvSpPr>
        <xdr:cNvPr id="819" name="テキスト ボックス 818"/>
        <xdr:cNvSpPr txBox="1"/>
      </xdr:nvSpPr>
      <xdr:spPr>
        <a:xfrm>
          <a:off x="20167111" y="875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171234</xdr:rowOff>
    </xdr:from>
    <xdr:to>
      <xdr:col>102</xdr:col>
      <xdr:colOff>165100</xdr:colOff>
      <xdr:row>52</xdr:row>
      <xdr:rowOff>101384</xdr:rowOff>
    </xdr:to>
    <xdr:sp macro="" textlink="">
      <xdr:nvSpPr>
        <xdr:cNvPr id="820" name="楕円 819"/>
        <xdr:cNvSpPr/>
      </xdr:nvSpPr>
      <xdr:spPr>
        <a:xfrm>
          <a:off x="19494500" y="89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117911</xdr:rowOff>
    </xdr:from>
    <xdr:ext cx="534377" cy="259045"/>
    <xdr:sp macro="" textlink="">
      <xdr:nvSpPr>
        <xdr:cNvPr id="821" name="テキスト ボックス 820"/>
        <xdr:cNvSpPr txBox="1"/>
      </xdr:nvSpPr>
      <xdr:spPr>
        <a:xfrm>
          <a:off x="19278111" y="86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1651</xdr:rowOff>
    </xdr:from>
    <xdr:to>
      <xdr:col>98</xdr:col>
      <xdr:colOff>38100</xdr:colOff>
      <xdr:row>50</xdr:row>
      <xdr:rowOff>103251</xdr:rowOff>
    </xdr:to>
    <xdr:sp macro="" textlink="">
      <xdr:nvSpPr>
        <xdr:cNvPr id="822" name="楕円 821"/>
        <xdr:cNvSpPr/>
      </xdr:nvSpPr>
      <xdr:spPr>
        <a:xfrm>
          <a:off x="18605500" y="85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119778</xdr:rowOff>
    </xdr:from>
    <xdr:ext cx="534377" cy="259045"/>
    <xdr:sp macro="" textlink="">
      <xdr:nvSpPr>
        <xdr:cNvPr id="823" name="テキスト ボックス 822"/>
        <xdr:cNvSpPr txBox="1"/>
      </xdr:nvSpPr>
      <xdr:spPr>
        <a:xfrm>
          <a:off x="18389111" y="834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32906</xdr:rowOff>
    </xdr:from>
    <xdr:to>
      <xdr:col>116</xdr:col>
      <xdr:colOff>63500</xdr:colOff>
      <xdr:row>75</xdr:row>
      <xdr:rowOff>50260</xdr:rowOff>
    </xdr:to>
    <xdr:cxnSp macro="">
      <xdr:nvCxnSpPr>
        <xdr:cNvPr id="853" name="直線コネクタ 852"/>
        <xdr:cNvCxnSpPr/>
      </xdr:nvCxnSpPr>
      <xdr:spPr>
        <a:xfrm>
          <a:off x="21323300" y="12891656"/>
          <a:ext cx="8382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32906</xdr:rowOff>
    </xdr:from>
    <xdr:to>
      <xdr:col>111</xdr:col>
      <xdr:colOff>177800</xdr:colOff>
      <xdr:row>75</xdr:row>
      <xdr:rowOff>61538</xdr:rowOff>
    </xdr:to>
    <xdr:cxnSp macro="">
      <xdr:nvCxnSpPr>
        <xdr:cNvPr id="856" name="直線コネクタ 855"/>
        <xdr:cNvCxnSpPr/>
      </xdr:nvCxnSpPr>
      <xdr:spPr>
        <a:xfrm flipV="1">
          <a:off x="20434300" y="12891656"/>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61538</xdr:rowOff>
    </xdr:from>
    <xdr:to>
      <xdr:col>107</xdr:col>
      <xdr:colOff>50800</xdr:colOff>
      <xdr:row>75</xdr:row>
      <xdr:rowOff>131375</xdr:rowOff>
    </xdr:to>
    <xdr:cxnSp macro="">
      <xdr:nvCxnSpPr>
        <xdr:cNvPr id="859" name="直線コネクタ 858"/>
        <xdr:cNvCxnSpPr/>
      </xdr:nvCxnSpPr>
      <xdr:spPr>
        <a:xfrm flipV="1">
          <a:off x="19545300" y="12920288"/>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131375</xdr:rowOff>
    </xdr:from>
    <xdr:to>
      <xdr:col>102</xdr:col>
      <xdr:colOff>114300</xdr:colOff>
      <xdr:row>76</xdr:row>
      <xdr:rowOff>10216</xdr:rowOff>
    </xdr:to>
    <xdr:cxnSp macro="">
      <xdr:nvCxnSpPr>
        <xdr:cNvPr id="862" name="直線コネクタ 861"/>
        <xdr:cNvCxnSpPr/>
      </xdr:nvCxnSpPr>
      <xdr:spPr>
        <a:xfrm flipV="1">
          <a:off x="18656300" y="1299012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170910</xdr:rowOff>
    </xdr:from>
    <xdr:to>
      <xdr:col>116</xdr:col>
      <xdr:colOff>114300</xdr:colOff>
      <xdr:row>75</xdr:row>
      <xdr:rowOff>101060</xdr:rowOff>
    </xdr:to>
    <xdr:sp macro="" textlink="">
      <xdr:nvSpPr>
        <xdr:cNvPr id="872" name="楕円 871"/>
        <xdr:cNvSpPr/>
      </xdr:nvSpPr>
      <xdr:spPr>
        <a:xfrm>
          <a:off x="22110700" y="128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22337</xdr:rowOff>
    </xdr:from>
    <xdr:ext cx="534377" cy="259045"/>
    <xdr:sp macro="" textlink="">
      <xdr:nvSpPr>
        <xdr:cNvPr id="873" name="繰出金該当値テキスト"/>
        <xdr:cNvSpPr txBox="1"/>
      </xdr:nvSpPr>
      <xdr:spPr>
        <a:xfrm>
          <a:off x="22212300" y="127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153556</xdr:rowOff>
    </xdr:from>
    <xdr:to>
      <xdr:col>112</xdr:col>
      <xdr:colOff>38100</xdr:colOff>
      <xdr:row>75</xdr:row>
      <xdr:rowOff>83706</xdr:rowOff>
    </xdr:to>
    <xdr:sp macro="" textlink="">
      <xdr:nvSpPr>
        <xdr:cNvPr id="874" name="楕円 873"/>
        <xdr:cNvSpPr/>
      </xdr:nvSpPr>
      <xdr:spPr>
        <a:xfrm>
          <a:off x="21272500" y="128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100233</xdr:rowOff>
    </xdr:from>
    <xdr:ext cx="534377" cy="259045"/>
    <xdr:sp macro="" textlink="">
      <xdr:nvSpPr>
        <xdr:cNvPr id="875" name="テキスト ボックス 874"/>
        <xdr:cNvSpPr txBox="1"/>
      </xdr:nvSpPr>
      <xdr:spPr>
        <a:xfrm>
          <a:off x="21056111" y="126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10738</xdr:rowOff>
    </xdr:from>
    <xdr:to>
      <xdr:col>107</xdr:col>
      <xdr:colOff>101600</xdr:colOff>
      <xdr:row>75</xdr:row>
      <xdr:rowOff>112338</xdr:rowOff>
    </xdr:to>
    <xdr:sp macro="" textlink="">
      <xdr:nvSpPr>
        <xdr:cNvPr id="876" name="楕円 875"/>
        <xdr:cNvSpPr/>
      </xdr:nvSpPr>
      <xdr:spPr>
        <a:xfrm>
          <a:off x="20383500" y="12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128865</xdr:rowOff>
    </xdr:from>
    <xdr:ext cx="534377" cy="259045"/>
    <xdr:sp macro="" textlink="">
      <xdr:nvSpPr>
        <xdr:cNvPr id="877" name="テキスト ボックス 876"/>
        <xdr:cNvSpPr txBox="1"/>
      </xdr:nvSpPr>
      <xdr:spPr>
        <a:xfrm>
          <a:off x="20167111" y="126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80575</xdr:rowOff>
    </xdr:from>
    <xdr:to>
      <xdr:col>102</xdr:col>
      <xdr:colOff>165100</xdr:colOff>
      <xdr:row>76</xdr:row>
      <xdr:rowOff>10725</xdr:rowOff>
    </xdr:to>
    <xdr:sp macro="" textlink="">
      <xdr:nvSpPr>
        <xdr:cNvPr id="878" name="楕円 877"/>
        <xdr:cNvSpPr/>
      </xdr:nvSpPr>
      <xdr:spPr>
        <a:xfrm>
          <a:off x="19494500" y="129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27252</xdr:rowOff>
    </xdr:from>
    <xdr:ext cx="534377" cy="259045"/>
    <xdr:sp macro="" textlink="">
      <xdr:nvSpPr>
        <xdr:cNvPr id="879" name="テキスト ボックス 878"/>
        <xdr:cNvSpPr txBox="1"/>
      </xdr:nvSpPr>
      <xdr:spPr>
        <a:xfrm>
          <a:off x="19278111" y="127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130867</xdr:rowOff>
    </xdr:from>
    <xdr:to>
      <xdr:col>98</xdr:col>
      <xdr:colOff>38100</xdr:colOff>
      <xdr:row>76</xdr:row>
      <xdr:rowOff>61016</xdr:rowOff>
    </xdr:to>
    <xdr:sp macro="" textlink="">
      <xdr:nvSpPr>
        <xdr:cNvPr id="880" name="楕円 879"/>
        <xdr:cNvSpPr/>
      </xdr:nvSpPr>
      <xdr:spPr>
        <a:xfrm>
          <a:off x="18605500" y="12989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77544</xdr:rowOff>
    </xdr:from>
    <xdr:ext cx="534377" cy="259045"/>
    <xdr:sp macro="" textlink="">
      <xdr:nvSpPr>
        <xdr:cNvPr id="881" name="テキスト ボックス 880"/>
        <xdr:cNvSpPr txBox="1"/>
      </xdr:nvSpPr>
      <xdr:spPr>
        <a:xfrm>
          <a:off x="18389111" y="127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97,007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90,000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円前後で推移していたが、平成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年度に実施した給与減額措置の終了や人勧に伴う期末手当等の増加に伴い増加となっている。類似団体平均と比較して高い水準にあるのは、和歌山県全域の約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％、県内１位の広大な面積を有しており、旧町村単位に４つの行政局を配置していることなどから、人口当たりの職員数が多いことが主な要因である。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扶助費は、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障害者自立支援給付サービスや、子ども医療費の制度拡充に伴う増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普通建設事業費は、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一般廃棄物焼却施設基幹的改良事業及び新庄小学校建築事業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の完了に伴う皆減などにより減少している。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災害復旧事業費は、平成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年に発生した台風</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号災害に伴う復旧費が多額となっていたが、以降は減少傾向となっている。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貸付金は、土地開発公社への貸付が主な要因であるが、公社の経営改善による貸付金の減少により、比率は改善傾向にある。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75,414
75,161
1,026.91
42,398,939
41,054,092
1,218,018
23,531,849
49,696,482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83922</xdr:rowOff>
    </xdr:from>
    <xdr:to>
      <xdr:col>24</xdr:col>
      <xdr:colOff>63500</xdr:colOff>
      <xdr:row>34</xdr:row>
      <xdr:rowOff>130556</xdr:rowOff>
    </xdr:to>
    <xdr:cxnSp macro="">
      <xdr:nvCxnSpPr>
        <xdr:cNvPr id="59" name="直線コネクタ 58"/>
        <xdr:cNvCxnSpPr/>
      </xdr:nvCxnSpPr>
      <xdr:spPr>
        <a:xfrm flipV="1">
          <a:off x="3797300" y="5913222"/>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25857</xdr:rowOff>
    </xdr:from>
    <xdr:to>
      <xdr:col>19</xdr:col>
      <xdr:colOff>177800</xdr:colOff>
      <xdr:row>34</xdr:row>
      <xdr:rowOff>130556</xdr:rowOff>
    </xdr:to>
    <xdr:cxnSp macro="">
      <xdr:nvCxnSpPr>
        <xdr:cNvPr id="62" name="直線コネクタ 61"/>
        <xdr:cNvCxnSpPr/>
      </xdr:nvCxnSpPr>
      <xdr:spPr>
        <a:xfrm>
          <a:off x="2908300" y="5855157"/>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25857</xdr:rowOff>
    </xdr:from>
    <xdr:to>
      <xdr:col>15</xdr:col>
      <xdr:colOff>50800</xdr:colOff>
      <xdr:row>34</xdr:row>
      <xdr:rowOff>59690</xdr:rowOff>
    </xdr:to>
    <xdr:cxnSp macro="">
      <xdr:nvCxnSpPr>
        <xdr:cNvPr id="65" name="直線コネクタ 64"/>
        <xdr:cNvCxnSpPr/>
      </xdr:nvCxnSpPr>
      <xdr:spPr>
        <a:xfrm flipV="1">
          <a:off x="2019300" y="5855157"/>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59690</xdr:rowOff>
    </xdr:from>
    <xdr:to>
      <xdr:col>10</xdr:col>
      <xdr:colOff>114300</xdr:colOff>
      <xdr:row>34</xdr:row>
      <xdr:rowOff>115925</xdr:rowOff>
    </xdr:to>
    <xdr:cxnSp macro="">
      <xdr:nvCxnSpPr>
        <xdr:cNvPr id="68" name="直線コネクタ 67"/>
        <xdr:cNvCxnSpPr/>
      </xdr:nvCxnSpPr>
      <xdr:spPr>
        <a:xfrm flipV="1">
          <a:off x="1130300" y="5888990"/>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33122</xdr:rowOff>
    </xdr:from>
    <xdr:to>
      <xdr:col>24</xdr:col>
      <xdr:colOff>114300</xdr:colOff>
      <xdr:row>34</xdr:row>
      <xdr:rowOff>134722</xdr:rowOff>
    </xdr:to>
    <xdr:sp macro="" textlink="">
      <xdr:nvSpPr>
        <xdr:cNvPr id="78" name="楕円 77"/>
        <xdr:cNvSpPr/>
      </xdr:nvSpPr>
      <xdr:spPr>
        <a:xfrm>
          <a:off x="4584700" y="58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55999</xdr:rowOff>
    </xdr:from>
    <xdr:ext cx="469744" cy="259045"/>
    <xdr:sp macro="" textlink="">
      <xdr:nvSpPr>
        <xdr:cNvPr id="79" name="議会費該当値テキスト"/>
        <xdr:cNvSpPr txBox="1"/>
      </xdr:nvSpPr>
      <xdr:spPr>
        <a:xfrm>
          <a:off x="4686300" y="571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79756</xdr:rowOff>
    </xdr:from>
    <xdr:to>
      <xdr:col>20</xdr:col>
      <xdr:colOff>38100</xdr:colOff>
      <xdr:row>35</xdr:row>
      <xdr:rowOff>9906</xdr:rowOff>
    </xdr:to>
    <xdr:sp macro="" textlink="">
      <xdr:nvSpPr>
        <xdr:cNvPr id="80" name="楕円 79"/>
        <xdr:cNvSpPr/>
      </xdr:nvSpPr>
      <xdr:spPr>
        <a:xfrm>
          <a:off x="3746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26433</xdr:rowOff>
    </xdr:from>
    <xdr:ext cx="469744" cy="259045"/>
    <xdr:sp macro="" textlink="">
      <xdr:nvSpPr>
        <xdr:cNvPr id="81" name="テキスト ボックス 80"/>
        <xdr:cNvSpPr txBox="1"/>
      </xdr:nvSpPr>
      <xdr:spPr>
        <a:xfrm>
          <a:off x="3562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146507</xdr:rowOff>
    </xdr:from>
    <xdr:to>
      <xdr:col>15</xdr:col>
      <xdr:colOff>101600</xdr:colOff>
      <xdr:row>34</xdr:row>
      <xdr:rowOff>76657</xdr:rowOff>
    </xdr:to>
    <xdr:sp macro="" textlink="">
      <xdr:nvSpPr>
        <xdr:cNvPr id="82" name="楕円 81"/>
        <xdr:cNvSpPr/>
      </xdr:nvSpPr>
      <xdr:spPr>
        <a:xfrm>
          <a:off x="2857500" y="58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67784</xdr:rowOff>
    </xdr:from>
    <xdr:ext cx="469744" cy="259045"/>
    <xdr:sp macro="" textlink="">
      <xdr:nvSpPr>
        <xdr:cNvPr id="83" name="テキスト ボックス 82"/>
        <xdr:cNvSpPr txBox="1"/>
      </xdr:nvSpPr>
      <xdr:spPr>
        <a:xfrm>
          <a:off x="2673428" y="58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8890</xdr:rowOff>
    </xdr:from>
    <xdr:to>
      <xdr:col>10</xdr:col>
      <xdr:colOff>165100</xdr:colOff>
      <xdr:row>34</xdr:row>
      <xdr:rowOff>110490</xdr:rowOff>
    </xdr:to>
    <xdr:sp macro="" textlink="">
      <xdr:nvSpPr>
        <xdr:cNvPr id="84" name="楕円 83"/>
        <xdr:cNvSpPr/>
      </xdr:nvSpPr>
      <xdr:spPr>
        <a:xfrm>
          <a:off x="1968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127017</xdr:rowOff>
    </xdr:from>
    <xdr:ext cx="469744" cy="259045"/>
    <xdr:sp macro="" textlink="">
      <xdr:nvSpPr>
        <xdr:cNvPr id="85" name="テキスト ボックス 84"/>
        <xdr:cNvSpPr txBox="1"/>
      </xdr:nvSpPr>
      <xdr:spPr>
        <a:xfrm>
          <a:off x="1784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65125</xdr:rowOff>
    </xdr:from>
    <xdr:to>
      <xdr:col>6</xdr:col>
      <xdr:colOff>38100</xdr:colOff>
      <xdr:row>34</xdr:row>
      <xdr:rowOff>166725</xdr:rowOff>
    </xdr:to>
    <xdr:sp macro="" textlink="">
      <xdr:nvSpPr>
        <xdr:cNvPr id="86" name="楕円 85"/>
        <xdr:cNvSpPr/>
      </xdr:nvSpPr>
      <xdr:spPr>
        <a:xfrm>
          <a:off x="1079500" y="5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157852</xdr:rowOff>
    </xdr:from>
    <xdr:ext cx="469744" cy="259045"/>
    <xdr:sp macro="" textlink="">
      <xdr:nvSpPr>
        <xdr:cNvPr id="87" name="テキスト ボックス 86"/>
        <xdr:cNvSpPr txBox="1"/>
      </xdr:nvSpPr>
      <xdr:spPr>
        <a:xfrm>
          <a:off x="895428" y="59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128308</xdr:rowOff>
    </xdr:from>
    <xdr:to>
      <xdr:col>24</xdr:col>
      <xdr:colOff>63500</xdr:colOff>
      <xdr:row>56</xdr:row>
      <xdr:rowOff>154419</xdr:rowOff>
    </xdr:to>
    <xdr:cxnSp macro="">
      <xdr:nvCxnSpPr>
        <xdr:cNvPr id="117" name="直線コネクタ 116"/>
        <xdr:cNvCxnSpPr/>
      </xdr:nvCxnSpPr>
      <xdr:spPr>
        <a:xfrm>
          <a:off x="3797300" y="9729508"/>
          <a:ext cx="8382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128308</xdr:rowOff>
    </xdr:from>
    <xdr:to>
      <xdr:col>19</xdr:col>
      <xdr:colOff>177800</xdr:colOff>
      <xdr:row>56</xdr:row>
      <xdr:rowOff>136499</xdr:rowOff>
    </xdr:to>
    <xdr:cxnSp macro="">
      <xdr:nvCxnSpPr>
        <xdr:cNvPr id="120" name="直線コネクタ 119"/>
        <xdr:cNvCxnSpPr/>
      </xdr:nvCxnSpPr>
      <xdr:spPr>
        <a:xfrm flipV="1">
          <a:off x="2908300" y="9729508"/>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38583</xdr:rowOff>
    </xdr:from>
    <xdr:to>
      <xdr:col>15</xdr:col>
      <xdr:colOff>50800</xdr:colOff>
      <xdr:row>56</xdr:row>
      <xdr:rowOff>136499</xdr:rowOff>
    </xdr:to>
    <xdr:cxnSp macro="">
      <xdr:nvCxnSpPr>
        <xdr:cNvPr id="123" name="直線コネクタ 122"/>
        <xdr:cNvCxnSpPr/>
      </xdr:nvCxnSpPr>
      <xdr:spPr>
        <a:xfrm>
          <a:off x="2019300" y="9468333"/>
          <a:ext cx="889000" cy="26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38583</xdr:rowOff>
    </xdr:from>
    <xdr:to>
      <xdr:col>10</xdr:col>
      <xdr:colOff>114300</xdr:colOff>
      <xdr:row>56</xdr:row>
      <xdr:rowOff>36055</xdr:rowOff>
    </xdr:to>
    <xdr:cxnSp macro="">
      <xdr:nvCxnSpPr>
        <xdr:cNvPr id="126" name="直線コネクタ 125"/>
        <xdr:cNvCxnSpPr/>
      </xdr:nvCxnSpPr>
      <xdr:spPr>
        <a:xfrm flipV="1">
          <a:off x="1130300" y="9468333"/>
          <a:ext cx="889000" cy="16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103619</xdr:rowOff>
    </xdr:from>
    <xdr:to>
      <xdr:col>24</xdr:col>
      <xdr:colOff>114300</xdr:colOff>
      <xdr:row>57</xdr:row>
      <xdr:rowOff>33769</xdr:rowOff>
    </xdr:to>
    <xdr:sp macro="" textlink="">
      <xdr:nvSpPr>
        <xdr:cNvPr id="136" name="楕円 135"/>
        <xdr:cNvSpPr/>
      </xdr:nvSpPr>
      <xdr:spPr>
        <a:xfrm>
          <a:off x="4584700" y="97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82046</xdr:rowOff>
    </xdr:from>
    <xdr:ext cx="534377" cy="259045"/>
    <xdr:sp macro="" textlink="">
      <xdr:nvSpPr>
        <xdr:cNvPr id="137" name="総務費該当値テキスト"/>
        <xdr:cNvSpPr txBox="1"/>
      </xdr:nvSpPr>
      <xdr:spPr>
        <a:xfrm>
          <a:off x="4686300" y="96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77508</xdr:rowOff>
    </xdr:from>
    <xdr:to>
      <xdr:col>20</xdr:col>
      <xdr:colOff>38100</xdr:colOff>
      <xdr:row>57</xdr:row>
      <xdr:rowOff>7658</xdr:rowOff>
    </xdr:to>
    <xdr:sp macro="" textlink="">
      <xdr:nvSpPr>
        <xdr:cNvPr id="138" name="楕円 137"/>
        <xdr:cNvSpPr/>
      </xdr:nvSpPr>
      <xdr:spPr>
        <a:xfrm>
          <a:off x="3746500" y="96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170235</xdr:rowOff>
    </xdr:from>
    <xdr:ext cx="534377" cy="259045"/>
    <xdr:sp macro="" textlink="">
      <xdr:nvSpPr>
        <xdr:cNvPr id="139" name="テキスト ボックス 138"/>
        <xdr:cNvSpPr txBox="1"/>
      </xdr:nvSpPr>
      <xdr:spPr>
        <a:xfrm>
          <a:off x="3530111" y="97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85699</xdr:rowOff>
    </xdr:from>
    <xdr:to>
      <xdr:col>15</xdr:col>
      <xdr:colOff>101600</xdr:colOff>
      <xdr:row>57</xdr:row>
      <xdr:rowOff>15849</xdr:rowOff>
    </xdr:to>
    <xdr:sp macro="" textlink="">
      <xdr:nvSpPr>
        <xdr:cNvPr id="140" name="楕円 139"/>
        <xdr:cNvSpPr/>
      </xdr:nvSpPr>
      <xdr:spPr>
        <a:xfrm>
          <a:off x="2857500" y="96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6976</xdr:rowOff>
    </xdr:from>
    <xdr:ext cx="534377" cy="259045"/>
    <xdr:sp macro="" textlink="">
      <xdr:nvSpPr>
        <xdr:cNvPr id="141" name="テキスト ボックス 140"/>
        <xdr:cNvSpPr txBox="1"/>
      </xdr:nvSpPr>
      <xdr:spPr>
        <a:xfrm>
          <a:off x="2641111" y="97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159233</xdr:rowOff>
    </xdr:from>
    <xdr:to>
      <xdr:col>10</xdr:col>
      <xdr:colOff>165100</xdr:colOff>
      <xdr:row>55</xdr:row>
      <xdr:rowOff>89383</xdr:rowOff>
    </xdr:to>
    <xdr:sp macro="" textlink="">
      <xdr:nvSpPr>
        <xdr:cNvPr id="142" name="楕円 141"/>
        <xdr:cNvSpPr/>
      </xdr:nvSpPr>
      <xdr:spPr>
        <a:xfrm>
          <a:off x="1968500" y="94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105910</xdr:rowOff>
    </xdr:from>
    <xdr:ext cx="534377" cy="259045"/>
    <xdr:sp macro="" textlink="">
      <xdr:nvSpPr>
        <xdr:cNvPr id="143" name="テキスト ボックス 142"/>
        <xdr:cNvSpPr txBox="1"/>
      </xdr:nvSpPr>
      <xdr:spPr>
        <a:xfrm>
          <a:off x="1752111" y="919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156705</xdr:rowOff>
    </xdr:from>
    <xdr:to>
      <xdr:col>6</xdr:col>
      <xdr:colOff>38100</xdr:colOff>
      <xdr:row>56</xdr:row>
      <xdr:rowOff>86855</xdr:rowOff>
    </xdr:to>
    <xdr:sp macro="" textlink="">
      <xdr:nvSpPr>
        <xdr:cNvPr id="144" name="楕円 143"/>
        <xdr:cNvSpPr/>
      </xdr:nvSpPr>
      <xdr:spPr>
        <a:xfrm>
          <a:off x="1079500" y="95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103382</xdr:rowOff>
    </xdr:from>
    <xdr:ext cx="534377" cy="259045"/>
    <xdr:sp macro="" textlink="">
      <xdr:nvSpPr>
        <xdr:cNvPr id="145" name="テキスト ボックス 144"/>
        <xdr:cNvSpPr txBox="1"/>
      </xdr:nvSpPr>
      <xdr:spPr>
        <a:xfrm>
          <a:off x="863111" y="936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104813</xdr:rowOff>
    </xdr:from>
    <xdr:to>
      <xdr:col>24</xdr:col>
      <xdr:colOff>63500</xdr:colOff>
      <xdr:row>74</xdr:row>
      <xdr:rowOff>151397</xdr:rowOff>
    </xdr:to>
    <xdr:cxnSp macro="">
      <xdr:nvCxnSpPr>
        <xdr:cNvPr id="175" name="直線コネクタ 174"/>
        <xdr:cNvCxnSpPr/>
      </xdr:nvCxnSpPr>
      <xdr:spPr>
        <a:xfrm flipV="1">
          <a:off x="3797300" y="12792113"/>
          <a:ext cx="838200" cy="4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151397</xdr:rowOff>
    </xdr:from>
    <xdr:to>
      <xdr:col>19</xdr:col>
      <xdr:colOff>177800</xdr:colOff>
      <xdr:row>75</xdr:row>
      <xdr:rowOff>124054</xdr:rowOff>
    </xdr:to>
    <xdr:cxnSp macro="">
      <xdr:nvCxnSpPr>
        <xdr:cNvPr id="178" name="直線コネクタ 177"/>
        <xdr:cNvCxnSpPr/>
      </xdr:nvCxnSpPr>
      <xdr:spPr>
        <a:xfrm flipV="1">
          <a:off x="2908300" y="12838697"/>
          <a:ext cx="889000" cy="1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124054</xdr:rowOff>
    </xdr:from>
    <xdr:to>
      <xdr:col>15</xdr:col>
      <xdr:colOff>50800</xdr:colOff>
      <xdr:row>76</xdr:row>
      <xdr:rowOff>1854</xdr:rowOff>
    </xdr:to>
    <xdr:cxnSp macro="">
      <xdr:nvCxnSpPr>
        <xdr:cNvPr id="181" name="直線コネクタ 180"/>
        <xdr:cNvCxnSpPr/>
      </xdr:nvCxnSpPr>
      <xdr:spPr>
        <a:xfrm flipV="1">
          <a:off x="2019300" y="12982804"/>
          <a:ext cx="889000" cy="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1854</xdr:rowOff>
    </xdr:from>
    <xdr:to>
      <xdr:col>10</xdr:col>
      <xdr:colOff>114300</xdr:colOff>
      <xdr:row>76</xdr:row>
      <xdr:rowOff>103163</xdr:rowOff>
    </xdr:to>
    <xdr:cxnSp macro="">
      <xdr:nvCxnSpPr>
        <xdr:cNvPr id="184" name="直線コネクタ 183"/>
        <xdr:cNvCxnSpPr/>
      </xdr:nvCxnSpPr>
      <xdr:spPr>
        <a:xfrm flipV="1">
          <a:off x="1130300" y="13032054"/>
          <a:ext cx="889000" cy="10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54013</xdr:rowOff>
    </xdr:from>
    <xdr:to>
      <xdr:col>24</xdr:col>
      <xdr:colOff>114300</xdr:colOff>
      <xdr:row>74</xdr:row>
      <xdr:rowOff>155613</xdr:rowOff>
    </xdr:to>
    <xdr:sp macro="" textlink="">
      <xdr:nvSpPr>
        <xdr:cNvPr id="194" name="楕円 193"/>
        <xdr:cNvSpPr/>
      </xdr:nvSpPr>
      <xdr:spPr>
        <a:xfrm>
          <a:off x="4584700" y="127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76890</xdr:rowOff>
    </xdr:from>
    <xdr:ext cx="599010" cy="259045"/>
    <xdr:sp macro="" textlink="">
      <xdr:nvSpPr>
        <xdr:cNvPr id="195" name="民生費該当値テキスト"/>
        <xdr:cNvSpPr txBox="1"/>
      </xdr:nvSpPr>
      <xdr:spPr>
        <a:xfrm>
          <a:off x="4686300" y="1259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100597</xdr:rowOff>
    </xdr:from>
    <xdr:to>
      <xdr:col>20</xdr:col>
      <xdr:colOff>38100</xdr:colOff>
      <xdr:row>75</xdr:row>
      <xdr:rowOff>30747</xdr:rowOff>
    </xdr:to>
    <xdr:sp macro="" textlink="">
      <xdr:nvSpPr>
        <xdr:cNvPr id="196" name="楕円 195"/>
        <xdr:cNvSpPr/>
      </xdr:nvSpPr>
      <xdr:spPr>
        <a:xfrm>
          <a:off x="3746500" y="127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47274</xdr:rowOff>
    </xdr:from>
    <xdr:ext cx="599010" cy="259045"/>
    <xdr:sp macro="" textlink="">
      <xdr:nvSpPr>
        <xdr:cNvPr id="197" name="テキスト ボックス 196"/>
        <xdr:cNvSpPr txBox="1"/>
      </xdr:nvSpPr>
      <xdr:spPr>
        <a:xfrm>
          <a:off x="3497795" y="1256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73254</xdr:rowOff>
    </xdr:from>
    <xdr:to>
      <xdr:col>15</xdr:col>
      <xdr:colOff>101600</xdr:colOff>
      <xdr:row>76</xdr:row>
      <xdr:rowOff>3404</xdr:rowOff>
    </xdr:to>
    <xdr:sp macro="" textlink="">
      <xdr:nvSpPr>
        <xdr:cNvPr id="198" name="楕円 197"/>
        <xdr:cNvSpPr/>
      </xdr:nvSpPr>
      <xdr:spPr>
        <a:xfrm>
          <a:off x="2857500" y="129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165980</xdr:rowOff>
    </xdr:from>
    <xdr:ext cx="599010" cy="259045"/>
    <xdr:sp macro="" textlink="">
      <xdr:nvSpPr>
        <xdr:cNvPr id="199" name="テキスト ボックス 198"/>
        <xdr:cNvSpPr txBox="1"/>
      </xdr:nvSpPr>
      <xdr:spPr>
        <a:xfrm>
          <a:off x="2608795" y="1302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122504</xdr:rowOff>
    </xdr:from>
    <xdr:to>
      <xdr:col>10</xdr:col>
      <xdr:colOff>165100</xdr:colOff>
      <xdr:row>76</xdr:row>
      <xdr:rowOff>52654</xdr:rowOff>
    </xdr:to>
    <xdr:sp macro="" textlink="">
      <xdr:nvSpPr>
        <xdr:cNvPr id="200" name="楕円 199"/>
        <xdr:cNvSpPr/>
      </xdr:nvSpPr>
      <xdr:spPr>
        <a:xfrm>
          <a:off x="1968500" y="129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69181</xdr:rowOff>
    </xdr:from>
    <xdr:ext cx="599010" cy="259045"/>
    <xdr:sp macro="" textlink="">
      <xdr:nvSpPr>
        <xdr:cNvPr id="201" name="テキスト ボックス 200"/>
        <xdr:cNvSpPr txBox="1"/>
      </xdr:nvSpPr>
      <xdr:spPr>
        <a:xfrm>
          <a:off x="1719795" y="127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52363</xdr:rowOff>
    </xdr:from>
    <xdr:to>
      <xdr:col>6</xdr:col>
      <xdr:colOff>38100</xdr:colOff>
      <xdr:row>76</xdr:row>
      <xdr:rowOff>153963</xdr:rowOff>
    </xdr:to>
    <xdr:sp macro="" textlink="">
      <xdr:nvSpPr>
        <xdr:cNvPr id="202" name="楕円 201"/>
        <xdr:cNvSpPr/>
      </xdr:nvSpPr>
      <xdr:spPr>
        <a:xfrm>
          <a:off x="1079500" y="130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170489</xdr:rowOff>
    </xdr:from>
    <xdr:ext cx="599010" cy="259045"/>
    <xdr:sp macro="" textlink="">
      <xdr:nvSpPr>
        <xdr:cNvPr id="203" name="テキスト ボックス 202"/>
        <xdr:cNvSpPr txBox="1"/>
      </xdr:nvSpPr>
      <xdr:spPr>
        <a:xfrm>
          <a:off x="830795" y="1285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58534</xdr:rowOff>
    </xdr:from>
    <xdr:to>
      <xdr:col>24</xdr:col>
      <xdr:colOff>63500</xdr:colOff>
      <xdr:row>95</xdr:row>
      <xdr:rowOff>57201</xdr:rowOff>
    </xdr:to>
    <xdr:cxnSp macro="">
      <xdr:nvCxnSpPr>
        <xdr:cNvPr id="232" name="直線コネクタ 231"/>
        <xdr:cNvCxnSpPr/>
      </xdr:nvCxnSpPr>
      <xdr:spPr>
        <a:xfrm>
          <a:off x="3797300" y="16174834"/>
          <a:ext cx="838200" cy="1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147041</xdr:rowOff>
    </xdr:from>
    <xdr:to>
      <xdr:col>19</xdr:col>
      <xdr:colOff>177800</xdr:colOff>
      <xdr:row>94</xdr:row>
      <xdr:rowOff>58534</xdr:rowOff>
    </xdr:to>
    <xdr:cxnSp macro="">
      <xdr:nvCxnSpPr>
        <xdr:cNvPr id="235" name="直線コネクタ 234"/>
        <xdr:cNvCxnSpPr/>
      </xdr:nvCxnSpPr>
      <xdr:spPr>
        <a:xfrm>
          <a:off x="2908300" y="16091891"/>
          <a:ext cx="889000" cy="8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147041</xdr:rowOff>
    </xdr:from>
    <xdr:to>
      <xdr:col>15</xdr:col>
      <xdr:colOff>50800</xdr:colOff>
      <xdr:row>95</xdr:row>
      <xdr:rowOff>50355</xdr:rowOff>
    </xdr:to>
    <xdr:cxnSp macro="">
      <xdr:nvCxnSpPr>
        <xdr:cNvPr id="238" name="直線コネクタ 237"/>
        <xdr:cNvCxnSpPr/>
      </xdr:nvCxnSpPr>
      <xdr:spPr>
        <a:xfrm flipV="1">
          <a:off x="2019300" y="16091891"/>
          <a:ext cx="889000" cy="24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156108</xdr:rowOff>
    </xdr:from>
    <xdr:to>
      <xdr:col>10</xdr:col>
      <xdr:colOff>114300</xdr:colOff>
      <xdr:row>95</xdr:row>
      <xdr:rowOff>50355</xdr:rowOff>
    </xdr:to>
    <xdr:cxnSp macro="">
      <xdr:nvCxnSpPr>
        <xdr:cNvPr id="241" name="直線コネクタ 240"/>
        <xdr:cNvCxnSpPr/>
      </xdr:nvCxnSpPr>
      <xdr:spPr>
        <a:xfrm>
          <a:off x="1130300" y="16272408"/>
          <a:ext cx="889000" cy="6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6401</xdr:rowOff>
    </xdr:from>
    <xdr:to>
      <xdr:col>24</xdr:col>
      <xdr:colOff>114300</xdr:colOff>
      <xdr:row>95</xdr:row>
      <xdr:rowOff>108001</xdr:rowOff>
    </xdr:to>
    <xdr:sp macro="" textlink="">
      <xdr:nvSpPr>
        <xdr:cNvPr id="251" name="楕円 250"/>
        <xdr:cNvSpPr/>
      </xdr:nvSpPr>
      <xdr:spPr>
        <a:xfrm>
          <a:off x="4584700" y="162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29278</xdr:rowOff>
    </xdr:from>
    <xdr:ext cx="534377" cy="259045"/>
    <xdr:sp macro="" textlink="">
      <xdr:nvSpPr>
        <xdr:cNvPr id="252" name="衛生費該当値テキスト"/>
        <xdr:cNvSpPr txBox="1"/>
      </xdr:nvSpPr>
      <xdr:spPr>
        <a:xfrm>
          <a:off x="4686300" y="161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7734</xdr:rowOff>
    </xdr:from>
    <xdr:to>
      <xdr:col>20</xdr:col>
      <xdr:colOff>38100</xdr:colOff>
      <xdr:row>94</xdr:row>
      <xdr:rowOff>109334</xdr:rowOff>
    </xdr:to>
    <xdr:sp macro="" textlink="">
      <xdr:nvSpPr>
        <xdr:cNvPr id="253" name="楕円 252"/>
        <xdr:cNvSpPr/>
      </xdr:nvSpPr>
      <xdr:spPr>
        <a:xfrm>
          <a:off x="3746500" y="161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125861</xdr:rowOff>
    </xdr:from>
    <xdr:ext cx="534377" cy="259045"/>
    <xdr:sp macro="" textlink="">
      <xdr:nvSpPr>
        <xdr:cNvPr id="254" name="テキスト ボックス 253"/>
        <xdr:cNvSpPr txBox="1"/>
      </xdr:nvSpPr>
      <xdr:spPr>
        <a:xfrm>
          <a:off x="3530111" y="158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96241</xdr:rowOff>
    </xdr:from>
    <xdr:to>
      <xdr:col>15</xdr:col>
      <xdr:colOff>101600</xdr:colOff>
      <xdr:row>94</xdr:row>
      <xdr:rowOff>26391</xdr:rowOff>
    </xdr:to>
    <xdr:sp macro="" textlink="">
      <xdr:nvSpPr>
        <xdr:cNvPr id="255" name="楕円 254"/>
        <xdr:cNvSpPr/>
      </xdr:nvSpPr>
      <xdr:spPr>
        <a:xfrm>
          <a:off x="2857500" y="160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42918</xdr:rowOff>
    </xdr:from>
    <xdr:ext cx="534377" cy="259045"/>
    <xdr:sp macro="" textlink="">
      <xdr:nvSpPr>
        <xdr:cNvPr id="256" name="テキスト ボックス 255"/>
        <xdr:cNvSpPr txBox="1"/>
      </xdr:nvSpPr>
      <xdr:spPr>
        <a:xfrm>
          <a:off x="2641111" y="1581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171005</xdr:rowOff>
    </xdr:from>
    <xdr:to>
      <xdr:col>10</xdr:col>
      <xdr:colOff>165100</xdr:colOff>
      <xdr:row>95</xdr:row>
      <xdr:rowOff>101155</xdr:rowOff>
    </xdr:to>
    <xdr:sp macro="" textlink="">
      <xdr:nvSpPr>
        <xdr:cNvPr id="257" name="楕円 256"/>
        <xdr:cNvSpPr/>
      </xdr:nvSpPr>
      <xdr:spPr>
        <a:xfrm>
          <a:off x="1968500" y="162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117682</xdr:rowOff>
    </xdr:from>
    <xdr:ext cx="534377" cy="259045"/>
    <xdr:sp macro="" textlink="">
      <xdr:nvSpPr>
        <xdr:cNvPr id="258" name="テキスト ボックス 257"/>
        <xdr:cNvSpPr txBox="1"/>
      </xdr:nvSpPr>
      <xdr:spPr>
        <a:xfrm>
          <a:off x="1752111" y="1606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105308</xdr:rowOff>
    </xdr:from>
    <xdr:to>
      <xdr:col>6</xdr:col>
      <xdr:colOff>38100</xdr:colOff>
      <xdr:row>95</xdr:row>
      <xdr:rowOff>35458</xdr:rowOff>
    </xdr:to>
    <xdr:sp macro="" textlink="">
      <xdr:nvSpPr>
        <xdr:cNvPr id="259" name="楕円 258"/>
        <xdr:cNvSpPr/>
      </xdr:nvSpPr>
      <xdr:spPr>
        <a:xfrm>
          <a:off x="1079500" y="162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51985</xdr:rowOff>
    </xdr:from>
    <xdr:ext cx="534377" cy="259045"/>
    <xdr:sp macro="" textlink="">
      <xdr:nvSpPr>
        <xdr:cNvPr id="260" name="テキスト ボックス 259"/>
        <xdr:cNvSpPr txBox="1"/>
      </xdr:nvSpPr>
      <xdr:spPr>
        <a:xfrm>
          <a:off x="863111" y="1599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79938</xdr:rowOff>
    </xdr:from>
    <xdr:to>
      <xdr:col>55</xdr:col>
      <xdr:colOff>0</xdr:colOff>
      <xdr:row>39</xdr:row>
      <xdr:rowOff>81570</xdr:rowOff>
    </xdr:to>
    <xdr:cxnSp macro="">
      <xdr:nvCxnSpPr>
        <xdr:cNvPr id="291" name="直線コネクタ 290"/>
        <xdr:cNvCxnSpPr/>
      </xdr:nvCxnSpPr>
      <xdr:spPr>
        <a:xfrm flipV="1">
          <a:off x="9639300" y="676648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80590</xdr:rowOff>
    </xdr:from>
    <xdr:to>
      <xdr:col>50</xdr:col>
      <xdr:colOff>114300</xdr:colOff>
      <xdr:row>39</xdr:row>
      <xdr:rowOff>81570</xdr:rowOff>
    </xdr:to>
    <xdr:cxnSp macro="">
      <xdr:nvCxnSpPr>
        <xdr:cNvPr id="294" name="直線コネクタ 293"/>
        <xdr:cNvCxnSpPr/>
      </xdr:nvCxnSpPr>
      <xdr:spPr>
        <a:xfrm>
          <a:off x="8750300" y="676714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80590</xdr:rowOff>
    </xdr:from>
    <xdr:to>
      <xdr:col>45</xdr:col>
      <xdr:colOff>177800</xdr:colOff>
      <xdr:row>39</xdr:row>
      <xdr:rowOff>80917</xdr:rowOff>
    </xdr:to>
    <xdr:cxnSp macro="">
      <xdr:nvCxnSpPr>
        <xdr:cNvPr id="297" name="直線コネクタ 296"/>
        <xdr:cNvCxnSpPr/>
      </xdr:nvCxnSpPr>
      <xdr:spPr>
        <a:xfrm flipV="1">
          <a:off x="7861300" y="676714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166479</xdr:rowOff>
    </xdr:from>
    <xdr:to>
      <xdr:col>41</xdr:col>
      <xdr:colOff>50800</xdr:colOff>
      <xdr:row>39</xdr:row>
      <xdr:rowOff>80917</xdr:rowOff>
    </xdr:to>
    <xdr:cxnSp macro="">
      <xdr:nvCxnSpPr>
        <xdr:cNvPr id="300" name="直線コネクタ 299"/>
        <xdr:cNvCxnSpPr/>
      </xdr:nvCxnSpPr>
      <xdr:spPr>
        <a:xfrm>
          <a:off x="6972300" y="6681579"/>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29138</xdr:rowOff>
    </xdr:from>
    <xdr:to>
      <xdr:col>55</xdr:col>
      <xdr:colOff>50800</xdr:colOff>
      <xdr:row>39</xdr:row>
      <xdr:rowOff>130738</xdr:rowOff>
    </xdr:to>
    <xdr:sp macro="" textlink="">
      <xdr:nvSpPr>
        <xdr:cNvPr id="310" name="楕円 309"/>
        <xdr:cNvSpPr/>
      </xdr:nvSpPr>
      <xdr:spPr>
        <a:xfrm>
          <a:off x="104267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115515</xdr:rowOff>
    </xdr:from>
    <xdr:ext cx="313932" cy="259045"/>
    <xdr:sp macro="" textlink="">
      <xdr:nvSpPr>
        <xdr:cNvPr id="311" name="労働費該当値テキスト"/>
        <xdr:cNvSpPr txBox="1"/>
      </xdr:nvSpPr>
      <xdr:spPr>
        <a:xfrm>
          <a:off x="10528300" y="6630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30770</xdr:rowOff>
    </xdr:from>
    <xdr:to>
      <xdr:col>50</xdr:col>
      <xdr:colOff>165100</xdr:colOff>
      <xdr:row>39</xdr:row>
      <xdr:rowOff>132370</xdr:rowOff>
    </xdr:to>
    <xdr:sp macro="" textlink="">
      <xdr:nvSpPr>
        <xdr:cNvPr id="312" name="楕円 311"/>
        <xdr:cNvSpPr/>
      </xdr:nvSpPr>
      <xdr:spPr>
        <a:xfrm>
          <a:off x="9588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123497</xdr:rowOff>
    </xdr:from>
    <xdr:ext cx="313932" cy="259045"/>
    <xdr:sp macro="" textlink="">
      <xdr:nvSpPr>
        <xdr:cNvPr id="313" name="テキスト ボックス 312"/>
        <xdr:cNvSpPr txBox="1"/>
      </xdr:nvSpPr>
      <xdr:spPr>
        <a:xfrm>
          <a:off x="9482333" y="6810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29790</xdr:rowOff>
    </xdr:from>
    <xdr:to>
      <xdr:col>46</xdr:col>
      <xdr:colOff>38100</xdr:colOff>
      <xdr:row>39</xdr:row>
      <xdr:rowOff>131390</xdr:rowOff>
    </xdr:to>
    <xdr:sp macro="" textlink="">
      <xdr:nvSpPr>
        <xdr:cNvPr id="314" name="楕円 313"/>
        <xdr:cNvSpPr/>
      </xdr:nvSpPr>
      <xdr:spPr>
        <a:xfrm>
          <a:off x="8699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122517</xdr:rowOff>
    </xdr:from>
    <xdr:ext cx="313932" cy="259045"/>
    <xdr:sp macro="" textlink="">
      <xdr:nvSpPr>
        <xdr:cNvPr id="315" name="テキスト ボックス 314"/>
        <xdr:cNvSpPr txBox="1"/>
      </xdr:nvSpPr>
      <xdr:spPr>
        <a:xfrm>
          <a:off x="8593333" y="680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30117</xdr:rowOff>
    </xdr:from>
    <xdr:to>
      <xdr:col>41</xdr:col>
      <xdr:colOff>101600</xdr:colOff>
      <xdr:row>39</xdr:row>
      <xdr:rowOff>131717</xdr:rowOff>
    </xdr:to>
    <xdr:sp macro="" textlink="">
      <xdr:nvSpPr>
        <xdr:cNvPr id="316" name="楕円 315"/>
        <xdr:cNvSpPr/>
      </xdr:nvSpPr>
      <xdr:spPr>
        <a:xfrm>
          <a:off x="78105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122844</xdr:rowOff>
    </xdr:from>
    <xdr:ext cx="313932" cy="259045"/>
    <xdr:sp macro="" textlink="">
      <xdr:nvSpPr>
        <xdr:cNvPr id="317" name="テキスト ボックス 316"/>
        <xdr:cNvSpPr txBox="1"/>
      </xdr:nvSpPr>
      <xdr:spPr>
        <a:xfrm>
          <a:off x="7704333" y="6809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115679</xdr:rowOff>
    </xdr:from>
    <xdr:to>
      <xdr:col>36</xdr:col>
      <xdr:colOff>165100</xdr:colOff>
      <xdr:row>39</xdr:row>
      <xdr:rowOff>45829</xdr:rowOff>
    </xdr:to>
    <xdr:sp macro="" textlink="">
      <xdr:nvSpPr>
        <xdr:cNvPr id="318" name="楕円 317"/>
        <xdr:cNvSpPr/>
      </xdr:nvSpPr>
      <xdr:spPr>
        <a:xfrm>
          <a:off x="69215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36956</xdr:rowOff>
    </xdr:from>
    <xdr:ext cx="378565" cy="259045"/>
    <xdr:sp macro="" textlink="">
      <xdr:nvSpPr>
        <xdr:cNvPr id="319" name="テキスト ボックス 318"/>
        <xdr:cNvSpPr txBox="1"/>
      </xdr:nvSpPr>
      <xdr:spPr>
        <a:xfrm>
          <a:off x="6783017" y="6723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156235</xdr:rowOff>
    </xdr:from>
    <xdr:to>
      <xdr:col>55</xdr:col>
      <xdr:colOff>0</xdr:colOff>
      <xdr:row>55</xdr:row>
      <xdr:rowOff>165570</xdr:rowOff>
    </xdr:to>
    <xdr:cxnSp macro="">
      <xdr:nvCxnSpPr>
        <xdr:cNvPr id="348" name="直線コネクタ 347"/>
        <xdr:cNvCxnSpPr/>
      </xdr:nvCxnSpPr>
      <xdr:spPr>
        <a:xfrm flipV="1">
          <a:off x="9639300" y="9585985"/>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19476</xdr:rowOff>
    </xdr:from>
    <xdr:to>
      <xdr:col>50</xdr:col>
      <xdr:colOff>114300</xdr:colOff>
      <xdr:row>55</xdr:row>
      <xdr:rowOff>165570</xdr:rowOff>
    </xdr:to>
    <xdr:cxnSp macro="">
      <xdr:nvCxnSpPr>
        <xdr:cNvPr id="351" name="直線コネクタ 350"/>
        <xdr:cNvCxnSpPr/>
      </xdr:nvCxnSpPr>
      <xdr:spPr>
        <a:xfrm>
          <a:off x="8750300" y="9449226"/>
          <a:ext cx="889000" cy="14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19476</xdr:rowOff>
    </xdr:from>
    <xdr:to>
      <xdr:col>45</xdr:col>
      <xdr:colOff>177800</xdr:colOff>
      <xdr:row>56</xdr:row>
      <xdr:rowOff>49326</xdr:rowOff>
    </xdr:to>
    <xdr:cxnSp macro="">
      <xdr:nvCxnSpPr>
        <xdr:cNvPr id="354" name="直線コネクタ 353"/>
        <xdr:cNvCxnSpPr/>
      </xdr:nvCxnSpPr>
      <xdr:spPr>
        <a:xfrm flipV="1">
          <a:off x="7861300" y="9449226"/>
          <a:ext cx="889000" cy="20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10713</xdr:rowOff>
    </xdr:from>
    <xdr:to>
      <xdr:col>41</xdr:col>
      <xdr:colOff>50800</xdr:colOff>
      <xdr:row>56</xdr:row>
      <xdr:rowOff>49326</xdr:rowOff>
    </xdr:to>
    <xdr:cxnSp macro="">
      <xdr:nvCxnSpPr>
        <xdr:cNvPr id="357" name="直線コネクタ 356"/>
        <xdr:cNvCxnSpPr/>
      </xdr:nvCxnSpPr>
      <xdr:spPr>
        <a:xfrm>
          <a:off x="6972300" y="9611913"/>
          <a:ext cx="889000" cy="3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105435</xdr:rowOff>
    </xdr:from>
    <xdr:to>
      <xdr:col>55</xdr:col>
      <xdr:colOff>50800</xdr:colOff>
      <xdr:row>56</xdr:row>
      <xdr:rowOff>35585</xdr:rowOff>
    </xdr:to>
    <xdr:sp macro="" textlink="">
      <xdr:nvSpPr>
        <xdr:cNvPr id="367" name="楕円 366"/>
        <xdr:cNvSpPr/>
      </xdr:nvSpPr>
      <xdr:spPr>
        <a:xfrm>
          <a:off x="10426700" y="9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128312</xdr:rowOff>
    </xdr:from>
    <xdr:ext cx="534377" cy="259045"/>
    <xdr:sp macro="" textlink="">
      <xdr:nvSpPr>
        <xdr:cNvPr id="368" name="農林水産業費該当値テキスト"/>
        <xdr:cNvSpPr txBox="1"/>
      </xdr:nvSpPr>
      <xdr:spPr>
        <a:xfrm>
          <a:off x="10528300" y="93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114770</xdr:rowOff>
    </xdr:from>
    <xdr:to>
      <xdr:col>50</xdr:col>
      <xdr:colOff>165100</xdr:colOff>
      <xdr:row>56</xdr:row>
      <xdr:rowOff>44920</xdr:rowOff>
    </xdr:to>
    <xdr:sp macro="" textlink="">
      <xdr:nvSpPr>
        <xdr:cNvPr id="369" name="楕円 368"/>
        <xdr:cNvSpPr/>
      </xdr:nvSpPr>
      <xdr:spPr>
        <a:xfrm>
          <a:off x="9588500" y="95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61447</xdr:rowOff>
    </xdr:from>
    <xdr:ext cx="534377" cy="259045"/>
    <xdr:sp macro="" textlink="">
      <xdr:nvSpPr>
        <xdr:cNvPr id="370" name="テキスト ボックス 369"/>
        <xdr:cNvSpPr txBox="1"/>
      </xdr:nvSpPr>
      <xdr:spPr>
        <a:xfrm>
          <a:off x="9372111" y="931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140126</xdr:rowOff>
    </xdr:from>
    <xdr:to>
      <xdr:col>46</xdr:col>
      <xdr:colOff>38100</xdr:colOff>
      <xdr:row>55</xdr:row>
      <xdr:rowOff>70276</xdr:rowOff>
    </xdr:to>
    <xdr:sp macro="" textlink="">
      <xdr:nvSpPr>
        <xdr:cNvPr id="371" name="楕円 370"/>
        <xdr:cNvSpPr/>
      </xdr:nvSpPr>
      <xdr:spPr>
        <a:xfrm>
          <a:off x="8699500" y="93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86803</xdr:rowOff>
    </xdr:from>
    <xdr:ext cx="534377" cy="259045"/>
    <xdr:sp macro="" textlink="">
      <xdr:nvSpPr>
        <xdr:cNvPr id="372" name="テキスト ボックス 371"/>
        <xdr:cNvSpPr txBox="1"/>
      </xdr:nvSpPr>
      <xdr:spPr>
        <a:xfrm>
          <a:off x="8483111" y="91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169976</xdr:rowOff>
    </xdr:from>
    <xdr:to>
      <xdr:col>41</xdr:col>
      <xdr:colOff>101600</xdr:colOff>
      <xdr:row>56</xdr:row>
      <xdr:rowOff>100126</xdr:rowOff>
    </xdr:to>
    <xdr:sp macro="" textlink="">
      <xdr:nvSpPr>
        <xdr:cNvPr id="373" name="楕円 372"/>
        <xdr:cNvSpPr/>
      </xdr:nvSpPr>
      <xdr:spPr>
        <a:xfrm>
          <a:off x="7810500" y="95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116653</xdr:rowOff>
    </xdr:from>
    <xdr:ext cx="534377" cy="259045"/>
    <xdr:sp macro="" textlink="">
      <xdr:nvSpPr>
        <xdr:cNvPr id="374" name="テキスト ボックス 373"/>
        <xdr:cNvSpPr txBox="1"/>
      </xdr:nvSpPr>
      <xdr:spPr>
        <a:xfrm>
          <a:off x="7594111" y="93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131363</xdr:rowOff>
    </xdr:from>
    <xdr:to>
      <xdr:col>36</xdr:col>
      <xdr:colOff>165100</xdr:colOff>
      <xdr:row>56</xdr:row>
      <xdr:rowOff>61513</xdr:rowOff>
    </xdr:to>
    <xdr:sp macro="" textlink="">
      <xdr:nvSpPr>
        <xdr:cNvPr id="375" name="楕円 374"/>
        <xdr:cNvSpPr/>
      </xdr:nvSpPr>
      <xdr:spPr>
        <a:xfrm>
          <a:off x="6921500" y="95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78040</xdr:rowOff>
    </xdr:from>
    <xdr:ext cx="534377" cy="259045"/>
    <xdr:sp macro="" textlink="">
      <xdr:nvSpPr>
        <xdr:cNvPr id="376" name="テキスト ボックス 375"/>
        <xdr:cNvSpPr txBox="1"/>
      </xdr:nvSpPr>
      <xdr:spPr>
        <a:xfrm>
          <a:off x="6705111" y="9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61633</xdr:rowOff>
    </xdr:from>
    <xdr:to>
      <xdr:col>55</xdr:col>
      <xdr:colOff>0</xdr:colOff>
      <xdr:row>77</xdr:row>
      <xdr:rowOff>91557</xdr:rowOff>
    </xdr:to>
    <xdr:cxnSp macro="">
      <xdr:nvCxnSpPr>
        <xdr:cNvPr id="403" name="直線コネクタ 402"/>
        <xdr:cNvCxnSpPr/>
      </xdr:nvCxnSpPr>
      <xdr:spPr>
        <a:xfrm flipV="1">
          <a:off x="9639300" y="13263283"/>
          <a:ext cx="8382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12506</xdr:rowOff>
    </xdr:from>
    <xdr:to>
      <xdr:col>50</xdr:col>
      <xdr:colOff>114300</xdr:colOff>
      <xdr:row>77</xdr:row>
      <xdr:rowOff>91557</xdr:rowOff>
    </xdr:to>
    <xdr:cxnSp macro="">
      <xdr:nvCxnSpPr>
        <xdr:cNvPr id="406" name="直線コネクタ 405"/>
        <xdr:cNvCxnSpPr/>
      </xdr:nvCxnSpPr>
      <xdr:spPr>
        <a:xfrm>
          <a:off x="8750300" y="13214156"/>
          <a:ext cx="889000" cy="7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12506</xdr:rowOff>
    </xdr:from>
    <xdr:to>
      <xdr:col>45</xdr:col>
      <xdr:colOff>177800</xdr:colOff>
      <xdr:row>77</xdr:row>
      <xdr:rowOff>88013</xdr:rowOff>
    </xdr:to>
    <xdr:cxnSp macro="">
      <xdr:nvCxnSpPr>
        <xdr:cNvPr id="409" name="直線コネクタ 408"/>
        <xdr:cNvCxnSpPr/>
      </xdr:nvCxnSpPr>
      <xdr:spPr>
        <a:xfrm flipV="1">
          <a:off x="7861300" y="13214156"/>
          <a:ext cx="889000" cy="7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118418</xdr:rowOff>
    </xdr:from>
    <xdr:to>
      <xdr:col>41</xdr:col>
      <xdr:colOff>50800</xdr:colOff>
      <xdr:row>77</xdr:row>
      <xdr:rowOff>88013</xdr:rowOff>
    </xdr:to>
    <xdr:cxnSp macro="">
      <xdr:nvCxnSpPr>
        <xdr:cNvPr id="412" name="直線コネクタ 411"/>
        <xdr:cNvCxnSpPr/>
      </xdr:nvCxnSpPr>
      <xdr:spPr>
        <a:xfrm>
          <a:off x="6972300" y="13148618"/>
          <a:ext cx="889000" cy="1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10833</xdr:rowOff>
    </xdr:from>
    <xdr:to>
      <xdr:col>55</xdr:col>
      <xdr:colOff>50800</xdr:colOff>
      <xdr:row>77</xdr:row>
      <xdr:rowOff>112433</xdr:rowOff>
    </xdr:to>
    <xdr:sp macro="" textlink="">
      <xdr:nvSpPr>
        <xdr:cNvPr id="422" name="楕円 421"/>
        <xdr:cNvSpPr/>
      </xdr:nvSpPr>
      <xdr:spPr>
        <a:xfrm>
          <a:off x="104267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160710</xdr:rowOff>
    </xdr:from>
    <xdr:ext cx="534377" cy="259045"/>
    <xdr:sp macro="" textlink="">
      <xdr:nvSpPr>
        <xdr:cNvPr id="423" name="商工費該当値テキスト"/>
        <xdr:cNvSpPr txBox="1"/>
      </xdr:nvSpPr>
      <xdr:spPr>
        <a:xfrm>
          <a:off x="10528300" y="1319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40757</xdr:rowOff>
    </xdr:from>
    <xdr:to>
      <xdr:col>50</xdr:col>
      <xdr:colOff>165100</xdr:colOff>
      <xdr:row>77</xdr:row>
      <xdr:rowOff>142357</xdr:rowOff>
    </xdr:to>
    <xdr:sp macro="" textlink="">
      <xdr:nvSpPr>
        <xdr:cNvPr id="424" name="楕円 423"/>
        <xdr:cNvSpPr/>
      </xdr:nvSpPr>
      <xdr:spPr>
        <a:xfrm>
          <a:off x="9588500" y="132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133484</xdr:rowOff>
    </xdr:from>
    <xdr:ext cx="469744" cy="259045"/>
    <xdr:sp macro="" textlink="">
      <xdr:nvSpPr>
        <xdr:cNvPr id="425" name="テキスト ボックス 424"/>
        <xdr:cNvSpPr txBox="1"/>
      </xdr:nvSpPr>
      <xdr:spPr>
        <a:xfrm>
          <a:off x="9404428" y="133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133156</xdr:rowOff>
    </xdr:from>
    <xdr:to>
      <xdr:col>46</xdr:col>
      <xdr:colOff>38100</xdr:colOff>
      <xdr:row>77</xdr:row>
      <xdr:rowOff>63306</xdr:rowOff>
    </xdr:to>
    <xdr:sp macro="" textlink="">
      <xdr:nvSpPr>
        <xdr:cNvPr id="426" name="楕円 425"/>
        <xdr:cNvSpPr/>
      </xdr:nvSpPr>
      <xdr:spPr>
        <a:xfrm>
          <a:off x="8699500" y="13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54433</xdr:rowOff>
    </xdr:from>
    <xdr:ext cx="534377" cy="259045"/>
    <xdr:sp macro="" textlink="">
      <xdr:nvSpPr>
        <xdr:cNvPr id="427" name="テキスト ボックス 426"/>
        <xdr:cNvSpPr txBox="1"/>
      </xdr:nvSpPr>
      <xdr:spPr>
        <a:xfrm>
          <a:off x="8483111" y="1325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37213</xdr:rowOff>
    </xdr:from>
    <xdr:to>
      <xdr:col>41</xdr:col>
      <xdr:colOff>101600</xdr:colOff>
      <xdr:row>77</xdr:row>
      <xdr:rowOff>138813</xdr:rowOff>
    </xdr:to>
    <xdr:sp macro="" textlink="">
      <xdr:nvSpPr>
        <xdr:cNvPr id="428" name="楕円 427"/>
        <xdr:cNvSpPr/>
      </xdr:nvSpPr>
      <xdr:spPr>
        <a:xfrm>
          <a:off x="7810500" y="132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155340</xdr:rowOff>
    </xdr:from>
    <xdr:ext cx="469744" cy="259045"/>
    <xdr:sp macro="" textlink="">
      <xdr:nvSpPr>
        <xdr:cNvPr id="429" name="テキスト ボックス 428"/>
        <xdr:cNvSpPr txBox="1"/>
      </xdr:nvSpPr>
      <xdr:spPr>
        <a:xfrm>
          <a:off x="7626428" y="1301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67618</xdr:rowOff>
    </xdr:from>
    <xdr:to>
      <xdr:col>36</xdr:col>
      <xdr:colOff>165100</xdr:colOff>
      <xdr:row>76</xdr:row>
      <xdr:rowOff>169218</xdr:rowOff>
    </xdr:to>
    <xdr:sp macro="" textlink="">
      <xdr:nvSpPr>
        <xdr:cNvPr id="430" name="楕円 429"/>
        <xdr:cNvSpPr/>
      </xdr:nvSpPr>
      <xdr:spPr>
        <a:xfrm>
          <a:off x="6921500" y="130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14295</xdr:rowOff>
    </xdr:from>
    <xdr:ext cx="534377" cy="259045"/>
    <xdr:sp macro="" textlink="">
      <xdr:nvSpPr>
        <xdr:cNvPr id="431" name="テキスト ボックス 430"/>
        <xdr:cNvSpPr txBox="1"/>
      </xdr:nvSpPr>
      <xdr:spPr>
        <a:xfrm>
          <a:off x="6705111" y="1287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39649</xdr:rowOff>
    </xdr:from>
    <xdr:to>
      <xdr:col>55</xdr:col>
      <xdr:colOff>0</xdr:colOff>
      <xdr:row>96</xdr:row>
      <xdr:rowOff>50949</xdr:rowOff>
    </xdr:to>
    <xdr:cxnSp macro="">
      <xdr:nvCxnSpPr>
        <xdr:cNvPr id="462" name="直線コネクタ 461"/>
        <xdr:cNvCxnSpPr/>
      </xdr:nvCxnSpPr>
      <xdr:spPr>
        <a:xfrm flipV="1">
          <a:off x="9639300" y="16498849"/>
          <a:ext cx="8382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149802</xdr:rowOff>
    </xdr:from>
    <xdr:to>
      <xdr:col>50</xdr:col>
      <xdr:colOff>114300</xdr:colOff>
      <xdr:row>96</xdr:row>
      <xdr:rowOff>50949</xdr:rowOff>
    </xdr:to>
    <xdr:cxnSp macro="">
      <xdr:nvCxnSpPr>
        <xdr:cNvPr id="465" name="直線コネクタ 464"/>
        <xdr:cNvCxnSpPr/>
      </xdr:nvCxnSpPr>
      <xdr:spPr>
        <a:xfrm>
          <a:off x="8750300" y="16437552"/>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27555</xdr:rowOff>
    </xdr:from>
    <xdr:to>
      <xdr:col>45</xdr:col>
      <xdr:colOff>177800</xdr:colOff>
      <xdr:row>95</xdr:row>
      <xdr:rowOff>149802</xdr:rowOff>
    </xdr:to>
    <xdr:cxnSp macro="">
      <xdr:nvCxnSpPr>
        <xdr:cNvPr id="468" name="直線コネクタ 467"/>
        <xdr:cNvCxnSpPr/>
      </xdr:nvCxnSpPr>
      <xdr:spPr>
        <a:xfrm>
          <a:off x="7861300" y="16315305"/>
          <a:ext cx="889000" cy="1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27555</xdr:rowOff>
    </xdr:from>
    <xdr:to>
      <xdr:col>41</xdr:col>
      <xdr:colOff>50800</xdr:colOff>
      <xdr:row>95</xdr:row>
      <xdr:rowOff>44341</xdr:rowOff>
    </xdr:to>
    <xdr:cxnSp macro="">
      <xdr:nvCxnSpPr>
        <xdr:cNvPr id="471" name="直線コネクタ 470"/>
        <xdr:cNvCxnSpPr/>
      </xdr:nvCxnSpPr>
      <xdr:spPr>
        <a:xfrm flipV="1">
          <a:off x="6972300" y="16315305"/>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160299</xdr:rowOff>
    </xdr:from>
    <xdr:to>
      <xdr:col>55</xdr:col>
      <xdr:colOff>50800</xdr:colOff>
      <xdr:row>96</xdr:row>
      <xdr:rowOff>90449</xdr:rowOff>
    </xdr:to>
    <xdr:sp macro="" textlink="">
      <xdr:nvSpPr>
        <xdr:cNvPr id="481" name="楕円 480"/>
        <xdr:cNvSpPr/>
      </xdr:nvSpPr>
      <xdr:spPr>
        <a:xfrm>
          <a:off x="10426700" y="164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11726</xdr:rowOff>
    </xdr:from>
    <xdr:ext cx="534377" cy="259045"/>
    <xdr:sp macro="" textlink="">
      <xdr:nvSpPr>
        <xdr:cNvPr id="482" name="土木費該当値テキスト"/>
        <xdr:cNvSpPr txBox="1"/>
      </xdr:nvSpPr>
      <xdr:spPr>
        <a:xfrm>
          <a:off x="10528300" y="162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xdr:rowOff>
    </xdr:from>
    <xdr:to>
      <xdr:col>50</xdr:col>
      <xdr:colOff>165100</xdr:colOff>
      <xdr:row>96</xdr:row>
      <xdr:rowOff>101749</xdr:rowOff>
    </xdr:to>
    <xdr:sp macro="" textlink="">
      <xdr:nvSpPr>
        <xdr:cNvPr id="483" name="楕円 482"/>
        <xdr:cNvSpPr/>
      </xdr:nvSpPr>
      <xdr:spPr>
        <a:xfrm>
          <a:off x="9588500" y="16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118276</xdr:rowOff>
    </xdr:from>
    <xdr:ext cx="534377" cy="259045"/>
    <xdr:sp macro="" textlink="">
      <xdr:nvSpPr>
        <xdr:cNvPr id="484" name="テキスト ボックス 483"/>
        <xdr:cNvSpPr txBox="1"/>
      </xdr:nvSpPr>
      <xdr:spPr>
        <a:xfrm>
          <a:off x="9372111" y="1623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99002</xdr:rowOff>
    </xdr:from>
    <xdr:to>
      <xdr:col>46</xdr:col>
      <xdr:colOff>38100</xdr:colOff>
      <xdr:row>96</xdr:row>
      <xdr:rowOff>29152</xdr:rowOff>
    </xdr:to>
    <xdr:sp macro="" textlink="">
      <xdr:nvSpPr>
        <xdr:cNvPr id="485" name="楕円 484"/>
        <xdr:cNvSpPr/>
      </xdr:nvSpPr>
      <xdr:spPr>
        <a:xfrm>
          <a:off x="8699500" y="163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20279</xdr:rowOff>
    </xdr:from>
    <xdr:ext cx="534377" cy="259045"/>
    <xdr:sp macro="" textlink="">
      <xdr:nvSpPr>
        <xdr:cNvPr id="486" name="テキスト ボックス 485"/>
        <xdr:cNvSpPr txBox="1"/>
      </xdr:nvSpPr>
      <xdr:spPr>
        <a:xfrm>
          <a:off x="8483111" y="164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148205</xdr:rowOff>
    </xdr:from>
    <xdr:to>
      <xdr:col>41</xdr:col>
      <xdr:colOff>101600</xdr:colOff>
      <xdr:row>95</xdr:row>
      <xdr:rowOff>78355</xdr:rowOff>
    </xdr:to>
    <xdr:sp macro="" textlink="">
      <xdr:nvSpPr>
        <xdr:cNvPr id="487" name="楕円 486"/>
        <xdr:cNvSpPr/>
      </xdr:nvSpPr>
      <xdr:spPr>
        <a:xfrm>
          <a:off x="7810500" y="162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94882</xdr:rowOff>
    </xdr:from>
    <xdr:ext cx="534377" cy="259045"/>
    <xdr:sp macro="" textlink="">
      <xdr:nvSpPr>
        <xdr:cNvPr id="488" name="テキスト ボックス 487"/>
        <xdr:cNvSpPr txBox="1"/>
      </xdr:nvSpPr>
      <xdr:spPr>
        <a:xfrm>
          <a:off x="7594111" y="1603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164991</xdr:rowOff>
    </xdr:from>
    <xdr:to>
      <xdr:col>36</xdr:col>
      <xdr:colOff>165100</xdr:colOff>
      <xdr:row>95</xdr:row>
      <xdr:rowOff>95141</xdr:rowOff>
    </xdr:to>
    <xdr:sp macro="" textlink="">
      <xdr:nvSpPr>
        <xdr:cNvPr id="489" name="楕円 488"/>
        <xdr:cNvSpPr/>
      </xdr:nvSpPr>
      <xdr:spPr>
        <a:xfrm>
          <a:off x="6921500" y="162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111668</xdr:rowOff>
    </xdr:from>
    <xdr:ext cx="534377" cy="259045"/>
    <xdr:sp macro="" textlink="">
      <xdr:nvSpPr>
        <xdr:cNvPr id="490" name="テキスト ボックス 489"/>
        <xdr:cNvSpPr txBox="1"/>
      </xdr:nvSpPr>
      <xdr:spPr>
        <a:xfrm>
          <a:off x="6705111" y="1605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84455</xdr:rowOff>
    </xdr:from>
    <xdr:to>
      <xdr:col>85</xdr:col>
      <xdr:colOff>126364</xdr:colOff>
      <xdr:row>39</xdr:row>
      <xdr:rowOff>94094</xdr:rowOff>
    </xdr:to>
    <xdr:cxnSp macro="">
      <xdr:nvCxnSpPr>
        <xdr:cNvPr id="515" name="直線コネクタ 514"/>
        <xdr:cNvCxnSpPr/>
      </xdr:nvCxnSpPr>
      <xdr:spPr>
        <a:xfrm flipV="1">
          <a:off x="16317595" y="5742305"/>
          <a:ext cx="1269" cy="103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97921</xdr:rowOff>
    </xdr:from>
    <xdr:ext cx="469744" cy="259045"/>
    <xdr:sp macro="" textlink="">
      <xdr:nvSpPr>
        <xdr:cNvPr id="516" name="消防費最小値テキスト"/>
        <xdr:cNvSpPr txBox="1"/>
      </xdr:nvSpPr>
      <xdr:spPr>
        <a:xfrm>
          <a:off x="16370300" y="67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94094</xdr:rowOff>
    </xdr:from>
    <xdr:to>
      <xdr:col>86</xdr:col>
      <xdr:colOff>25400</xdr:colOff>
      <xdr:row>39</xdr:row>
      <xdr:rowOff>94094</xdr:rowOff>
    </xdr:to>
    <xdr:cxnSp macro="">
      <xdr:nvCxnSpPr>
        <xdr:cNvPr id="517" name="直線コネクタ 516"/>
        <xdr:cNvCxnSpPr/>
      </xdr:nvCxnSpPr>
      <xdr:spPr>
        <a:xfrm>
          <a:off x="16230600" y="678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31132</xdr:rowOff>
    </xdr:from>
    <xdr:ext cx="534377" cy="259045"/>
    <xdr:sp macro="" textlink="">
      <xdr:nvSpPr>
        <xdr:cNvPr id="518" name="消防費最大値テキスト"/>
        <xdr:cNvSpPr txBox="1"/>
      </xdr:nvSpPr>
      <xdr:spPr>
        <a:xfrm>
          <a:off x="16370300" y="55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84455</xdr:rowOff>
    </xdr:from>
    <xdr:to>
      <xdr:col>86</xdr:col>
      <xdr:colOff>25400</xdr:colOff>
      <xdr:row>33</xdr:row>
      <xdr:rowOff>84455</xdr:rowOff>
    </xdr:to>
    <xdr:cxnSp macro="">
      <xdr:nvCxnSpPr>
        <xdr:cNvPr id="519" name="直線コネクタ 518"/>
        <xdr:cNvCxnSpPr/>
      </xdr:nvCxnSpPr>
      <xdr:spPr>
        <a:xfrm>
          <a:off x="16230600" y="57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154940</xdr:rowOff>
    </xdr:from>
    <xdr:to>
      <xdr:col>85</xdr:col>
      <xdr:colOff>127000</xdr:colOff>
      <xdr:row>35</xdr:row>
      <xdr:rowOff>157683</xdr:rowOff>
    </xdr:to>
    <xdr:cxnSp macro="">
      <xdr:nvCxnSpPr>
        <xdr:cNvPr id="520" name="直線コネクタ 519"/>
        <xdr:cNvCxnSpPr/>
      </xdr:nvCxnSpPr>
      <xdr:spPr>
        <a:xfrm flipV="1">
          <a:off x="15481300" y="615569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152785</xdr:rowOff>
    </xdr:from>
    <xdr:ext cx="534377" cy="259045"/>
    <xdr:sp macro="" textlink="">
      <xdr:nvSpPr>
        <xdr:cNvPr id="521" name="消防費平均値テキスト"/>
        <xdr:cNvSpPr txBox="1"/>
      </xdr:nvSpPr>
      <xdr:spPr>
        <a:xfrm>
          <a:off x="16370300" y="63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2908</xdr:rowOff>
    </xdr:from>
    <xdr:to>
      <xdr:col>85</xdr:col>
      <xdr:colOff>177800</xdr:colOff>
      <xdr:row>37</xdr:row>
      <xdr:rowOff>104508</xdr:rowOff>
    </xdr:to>
    <xdr:sp macro="" textlink="">
      <xdr:nvSpPr>
        <xdr:cNvPr id="522" name="フローチャート: 判断 521"/>
        <xdr:cNvSpPr/>
      </xdr:nvSpPr>
      <xdr:spPr>
        <a:xfrm>
          <a:off x="162687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139891</xdr:rowOff>
    </xdr:from>
    <xdr:to>
      <xdr:col>81</xdr:col>
      <xdr:colOff>50800</xdr:colOff>
      <xdr:row>35</xdr:row>
      <xdr:rowOff>157683</xdr:rowOff>
    </xdr:to>
    <xdr:cxnSp macro="">
      <xdr:nvCxnSpPr>
        <xdr:cNvPr id="523" name="直線コネクタ 522"/>
        <xdr:cNvCxnSpPr/>
      </xdr:nvCxnSpPr>
      <xdr:spPr>
        <a:xfrm>
          <a:off x="14592300" y="5283391"/>
          <a:ext cx="889000" cy="8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16472</xdr:rowOff>
    </xdr:from>
    <xdr:to>
      <xdr:col>81</xdr:col>
      <xdr:colOff>101600</xdr:colOff>
      <xdr:row>37</xdr:row>
      <xdr:rowOff>118072</xdr:rowOff>
    </xdr:to>
    <xdr:sp macro="" textlink="">
      <xdr:nvSpPr>
        <xdr:cNvPr id="524" name="フローチャート: 判断 523"/>
        <xdr:cNvSpPr/>
      </xdr:nvSpPr>
      <xdr:spPr>
        <a:xfrm>
          <a:off x="15430500" y="636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109199</xdr:rowOff>
    </xdr:from>
    <xdr:ext cx="534377" cy="259045"/>
    <xdr:sp macro="" textlink="">
      <xdr:nvSpPr>
        <xdr:cNvPr id="525" name="テキスト ボックス 524"/>
        <xdr:cNvSpPr txBox="1"/>
      </xdr:nvSpPr>
      <xdr:spPr>
        <a:xfrm>
          <a:off x="15214111" y="64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139891</xdr:rowOff>
    </xdr:from>
    <xdr:to>
      <xdr:col>76</xdr:col>
      <xdr:colOff>114300</xdr:colOff>
      <xdr:row>35</xdr:row>
      <xdr:rowOff>59347</xdr:rowOff>
    </xdr:to>
    <xdr:cxnSp macro="">
      <xdr:nvCxnSpPr>
        <xdr:cNvPr id="526" name="直線コネクタ 525"/>
        <xdr:cNvCxnSpPr/>
      </xdr:nvCxnSpPr>
      <xdr:spPr>
        <a:xfrm flipV="1">
          <a:off x="13703300" y="5283391"/>
          <a:ext cx="889000" cy="77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128448</xdr:rowOff>
    </xdr:from>
    <xdr:to>
      <xdr:col>76</xdr:col>
      <xdr:colOff>165100</xdr:colOff>
      <xdr:row>37</xdr:row>
      <xdr:rowOff>58598</xdr:rowOff>
    </xdr:to>
    <xdr:sp macro="" textlink="">
      <xdr:nvSpPr>
        <xdr:cNvPr id="527" name="フローチャート: 判断 526"/>
        <xdr:cNvSpPr/>
      </xdr:nvSpPr>
      <xdr:spPr>
        <a:xfrm>
          <a:off x="14541500" y="63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49725</xdr:rowOff>
    </xdr:from>
    <xdr:ext cx="534377" cy="259045"/>
    <xdr:sp macro="" textlink="">
      <xdr:nvSpPr>
        <xdr:cNvPr id="528" name="テキスト ボックス 527"/>
        <xdr:cNvSpPr txBox="1"/>
      </xdr:nvSpPr>
      <xdr:spPr>
        <a:xfrm>
          <a:off x="14325111"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59347</xdr:rowOff>
    </xdr:from>
    <xdr:to>
      <xdr:col>71</xdr:col>
      <xdr:colOff>177800</xdr:colOff>
      <xdr:row>36</xdr:row>
      <xdr:rowOff>42088</xdr:rowOff>
    </xdr:to>
    <xdr:cxnSp macro="">
      <xdr:nvCxnSpPr>
        <xdr:cNvPr id="529" name="直線コネクタ 528"/>
        <xdr:cNvCxnSpPr/>
      </xdr:nvCxnSpPr>
      <xdr:spPr>
        <a:xfrm flipV="1">
          <a:off x="12814300" y="6060097"/>
          <a:ext cx="889000" cy="1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60020</xdr:rowOff>
    </xdr:from>
    <xdr:to>
      <xdr:col>72</xdr:col>
      <xdr:colOff>38100</xdr:colOff>
      <xdr:row>37</xdr:row>
      <xdr:rowOff>161620</xdr:rowOff>
    </xdr:to>
    <xdr:sp macro="" textlink="">
      <xdr:nvSpPr>
        <xdr:cNvPr id="530" name="フローチャート: 判断 529"/>
        <xdr:cNvSpPr/>
      </xdr:nvSpPr>
      <xdr:spPr>
        <a:xfrm>
          <a:off x="13652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152747</xdr:rowOff>
    </xdr:from>
    <xdr:ext cx="534377" cy="259045"/>
    <xdr:sp macro="" textlink="">
      <xdr:nvSpPr>
        <xdr:cNvPr id="531" name="テキスト ボックス 530"/>
        <xdr:cNvSpPr txBox="1"/>
      </xdr:nvSpPr>
      <xdr:spPr>
        <a:xfrm>
          <a:off x="13436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83680</xdr:rowOff>
    </xdr:from>
    <xdr:to>
      <xdr:col>67</xdr:col>
      <xdr:colOff>101600</xdr:colOff>
      <xdr:row>38</xdr:row>
      <xdr:rowOff>13830</xdr:rowOff>
    </xdr:to>
    <xdr:sp macro="" textlink="">
      <xdr:nvSpPr>
        <xdr:cNvPr id="532" name="フローチャート: 判断 531"/>
        <xdr:cNvSpPr/>
      </xdr:nvSpPr>
      <xdr:spPr>
        <a:xfrm>
          <a:off x="12763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4957</xdr:rowOff>
    </xdr:from>
    <xdr:ext cx="534377" cy="259045"/>
    <xdr:sp macro="" textlink="">
      <xdr:nvSpPr>
        <xdr:cNvPr id="533" name="テキスト ボックス 532"/>
        <xdr:cNvSpPr txBox="1"/>
      </xdr:nvSpPr>
      <xdr:spPr>
        <a:xfrm>
          <a:off x="12547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104140</xdr:rowOff>
    </xdr:from>
    <xdr:to>
      <xdr:col>85</xdr:col>
      <xdr:colOff>177800</xdr:colOff>
      <xdr:row>36</xdr:row>
      <xdr:rowOff>34290</xdr:rowOff>
    </xdr:to>
    <xdr:sp macro="" textlink="">
      <xdr:nvSpPr>
        <xdr:cNvPr id="539" name="楕円 538"/>
        <xdr:cNvSpPr/>
      </xdr:nvSpPr>
      <xdr:spPr>
        <a:xfrm>
          <a:off x="162687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127017</xdr:rowOff>
    </xdr:from>
    <xdr:ext cx="534377" cy="259045"/>
    <xdr:sp macro="" textlink="">
      <xdr:nvSpPr>
        <xdr:cNvPr id="540" name="消防費該当値テキスト"/>
        <xdr:cNvSpPr txBox="1"/>
      </xdr:nvSpPr>
      <xdr:spPr>
        <a:xfrm>
          <a:off x="16370300" y="59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106883</xdr:rowOff>
    </xdr:from>
    <xdr:to>
      <xdr:col>81</xdr:col>
      <xdr:colOff>101600</xdr:colOff>
      <xdr:row>36</xdr:row>
      <xdr:rowOff>37033</xdr:rowOff>
    </xdr:to>
    <xdr:sp macro="" textlink="">
      <xdr:nvSpPr>
        <xdr:cNvPr id="541" name="楕円 540"/>
        <xdr:cNvSpPr/>
      </xdr:nvSpPr>
      <xdr:spPr>
        <a:xfrm>
          <a:off x="15430500" y="61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53560</xdr:rowOff>
    </xdr:from>
    <xdr:ext cx="534377" cy="259045"/>
    <xdr:sp macro="" textlink="">
      <xdr:nvSpPr>
        <xdr:cNvPr id="542" name="テキスト ボックス 541"/>
        <xdr:cNvSpPr txBox="1"/>
      </xdr:nvSpPr>
      <xdr:spPr>
        <a:xfrm>
          <a:off x="15214111" y="58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89091</xdr:rowOff>
    </xdr:from>
    <xdr:to>
      <xdr:col>76</xdr:col>
      <xdr:colOff>165100</xdr:colOff>
      <xdr:row>31</xdr:row>
      <xdr:rowOff>19241</xdr:rowOff>
    </xdr:to>
    <xdr:sp macro="" textlink="">
      <xdr:nvSpPr>
        <xdr:cNvPr id="543" name="楕円 542"/>
        <xdr:cNvSpPr/>
      </xdr:nvSpPr>
      <xdr:spPr>
        <a:xfrm>
          <a:off x="14541500" y="52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35768</xdr:rowOff>
    </xdr:from>
    <xdr:ext cx="534377" cy="259045"/>
    <xdr:sp macro="" textlink="">
      <xdr:nvSpPr>
        <xdr:cNvPr id="544" name="テキスト ボックス 543"/>
        <xdr:cNvSpPr txBox="1"/>
      </xdr:nvSpPr>
      <xdr:spPr>
        <a:xfrm>
          <a:off x="14325111" y="50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8547</xdr:rowOff>
    </xdr:from>
    <xdr:to>
      <xdr:col>72</xdr:col>
      <xdr:colOff>38100</xdr:colOff>
      <xdr:row>35</xdr:row>
      <xdr:rowOff>110147</xdr:rowOff>
    </xdr:to>
    <xdr:sp macro="" textlink="">
      <xdr:nvSpPr>
        <xdr:cNvPr id="545" name="楕円 544"/>
        <xdr:cNvSpPr/>
      </xdr:nvSpPr>
      <xdr:spPr>
        <a:xfrm>
          <a:off x="13652500" y="60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126674</xdr:rowOff>
    </xdr:from>
    <xdr:ext cx="534377" cy="259045"/>
    <xdr:sp macro="" textlink="">
      <xdr:nvSpPr>
        <xdr:cNvPr id="546" name="テキスト ボックス 545"/>
        <xdr:cNvSpPr txBox="1"/>
      </xdr:nvSpPr>
      <xdr:spPr>
        <a:xfrm>
          <a:off x="13436111" y="57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47" name="楕円 546"/>
        <xdr:cNvSpPr/>
      </xdr:nvSpPr>
      <xdr:spPr>
        <a:xfrm>
          <a:off x="12763500" y="61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48" name="テキスト ボックス 547"/>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139341</xdr:rowOff>
    </xdr:from>
    <xdr:to>
      <xdr:col>85</xdr:col>
      <xdr:colOff>126364</xdr:colOff>
      <xdr:row>59</xdr:row>
      <xdr:rowOff>2866</xdr:rowOff>
    </xdr:to>
    <xdr:cxnSp macro="">
      <xdr:nvCxnSpPr>
        <xdr:cNvPr id="575" name="直線コネクタ 574"/>
        <xdr:cNvCxnSpPr/>
      </xdr:nvCxnSpPr>
      <xdr:spPr>
        <a:xfrm flipV="1">
          <a:off x="16317595" y="8883291"/>
          <a:ext cx="1269" cy="123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6693</xdr:rowOff>
    </xdr:from>
    <xdr:ext cx="534377" cy="259045"/>
    <xdr:sp macro="" textlink="">
      <xdr:nvSpPr>
        <xdr:cNvPr id="576" name="教育費最小値テキスト"/>
        <xdr:cNvSpPr txBox="1"/>
      </xdr:nvSpPr>
      <xdr:spPr>
        <a:xfrm>
          <a:off x="16370300" y="1012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2866</xdr:rowOff>
    </xdr:from>
    <xdr:to>
      <xdr:col>86</xdr:col>
      <xdr:colOff>25400</xdr:colOff>
      <xdr:row>59</xdr:row>
      <xdr:rowOff>2866</xdr:rowOff>
    </xdr:to>
    <xdr:cxnSp macro="">
      <xdr:nvCxnSpPr>
        <xdr:cNvPr id="577" name="直線コネクタ 576"/>
        <xdr:cNvCxnSpPr/>
      </xdr:nvCxnSpPr>
      <xdr:spPr>
        <a:xfrm>
          <a:off x="16230600" y="1011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86018</xdr:rowOff>
    </xdr:from>
    <xdr:ext cx="599010" cy="259045"/>
    <xdr:sp macro="" textlink="">
      <xdr:nvSpPr>
        <xdr:cNvPr id="578" name="教育費最大値テキスト"/>
        <xdr:cNvSpPr txBox="1"/>
      </xdr:nvSpPr>
      <xdr:spPr>
        <a:xfrm>
          <a:off x="16370300" y="865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139341</xdr:rowOff>
    </xdr:from>
    <xdr:to>
      <xdr:col>86</xdr:col>
      <xdr:colOff>25400</xdr:colOff>
      <xdr:row>51</xdr:row>
      <xdr:rowOff>139341</xdr:rowOff>
    </xdr:to>
    <xdr:cxnSp macro="">
      <xdr:nvCxnSpPr>
        <xdr:cNvPr id="579" name="直線コネクタ 578"/>
        <xdr:cNvCxnSpPr/>
      </xdr:nvCxnSpPr>
      <xdr:spPr>
        <a:xfrm>
          <a:off x="16230600" y="888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32144</xdr:rowOff>
    </xdr:from>
    <xdr:to>
      <xdr:col>85</xdr:col>
      <xdr:colOff>127000</xdr:colOff>
      <xdr:row>57</xdr:row>
      <xdr:rowOff>14019</xdr:rowOff>
    </xdr:to>
    <xdr:cxnSp macro="">
      <xdr:nvCxnSpPr>
        <xdr:cNvPr id="580" name="直線コネクタ 579"/>
        <xdr:cNvCxnSpPr/>
      </xdr:nvCxnSpPr>
      <xdr:spPr>
        <a:xfrm>
          <a:off x="15481300" y="9633344"/>
          <a:ext cx="838200" cy="1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47410</xdr:rowOff>
    </xdr:from>
    <xdr:ext cx="534377" cy="259045"/>
    <xdr:sp macro="" textlink="">
      <xdr:nvSpPr>
        <xdr:cNvPr id="581" name="教育費平均値テキスト"/>
        <xdr:cNvSpPr txBox="1"/>
      </xdr:nvSpPr>
      <xdr:spPr>
        <a:xfrm>
          <a:off x="16370300" y="947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24533</xdr:rowOff>
    </xdr:from>
    <xdr:to>
      <xdr:col>85</xdr:col>
      <xdr:colOff>177800</xdr:colOff>
      <xdr:row>56</xdr:row>
      <xdr:rowOff>126133</xdr:rowOff>
    </xdr:to>
    <xdr:sp macro="" textlink="">
      <xdr:nvSpPr>
        <xdr:cNvPr id="582" name="フローチャート: 判断 581"/>
        <xdr:cNvSpPr/>
      </xdr:nvSpPr>
      <xdr:spPr>
        <a:xfrm>
          <a:off x="162687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17007</xdr:rowOff>
    </xdr:from>
    <xdr:to>
      <xdr:col>81</xdr:col>
      <xdr:colOff>50800</xdr:colOff>
      <xdr:row>56</xdr:row>
      <xdr:rowOff>32144</xdr:rowOff>
    </xdr:to>
    <xdr:cxnSp macro="">
      <xdr:nvCxnSpPr>
        <xdr:cNvPr id="583" name="直線コネクタ 582"/>
        <xdr:cNvCxnSpPr/>
      </xdr:nvCxnSpPr>
      <xdr:spPr>
        <a:xfrm>
          <a:off x="14592300" y="9618207"/>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84361</xdr:rowOff>
    </xdr:from>
    <xdr:to>
      <xdr:col>81</xdr:col>
      <xdr:colOff>101600</xdr:colOff>
      <xdr:row>57</xdr:row>
      <xdr:rowOff>14511</xdr:rowOff>
    </xdr:to>
    <xdr:sp macro="" textlink="">
      <xdr:nvSpPr>
        <xdr:cNvPr id="584" name="フローチャート: 判断 583"/>
        <xdr:cNvSpPr/>
      </xdr:nvSpPr>
      <xdr:spPr>
        <a:xfrm>
          <a:off x="15430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5638</xdr:rowOff>
    </xdr:from>
    <xdr:ext cx="534377" cy="259045"/>
    <xdr:sp macro="" textlink="">
      <xdr:nvSpPr>
        <xdr:cNvPr id="585" name="テキスト ボックス 584"/>
        <xdr:cNvSpPr txBox="1"/>
      </xdr:nvSpPr>
      <xdr:spPr>
        <a:xfrm>
          <a:off x="15214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69455</xdr:rowOff>
    </xdr:from>
    <xdr:to>
      <xdr:col>76</xdr:col>
      <xdr:colOff>114300</xdr:colOff>
      <xdr:row>56</xdr:row>
      <xdr:rowOff>17007</xdr:rowOff>
    </xdr:to>
    <xdr:cxnSp macro="">
      <xdr:nvCxnSpPr>
        <xdr:cNvPr id="586" name="直線コネクタ 585"/>
        <xdr:cNvCxnSpPr/>
      </xdr:nvCxnSpPr>
      <xdr:spPr>
        <a:xfrm>
          <a:off x="13703300" y="8641955"/>
          <a:ext cx="889000" cy="9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56700</xdr:rowOff>
    </xdr:from>
    <xdr:to>
      <xdr:col>76</xdr:col>
      <xdr:colOff>165100</xdr:colOff>
      <xdr:row>56</xdr:row>
      <xdr:rowOff>158300</xdr:rowOff>
    </xdr:to>
    <xdr:sp macro="" textlink="">
      <xdr:nvSpPr>
        <xdr:cNvPr id="587" name="フローチャート: 判断 586"/>
        <xdr:cNvSpPr/>
      </xdr:nvSpPr>
      <xdr:spPr>
        <a:xfrm>
          <a:off x="14541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149427</xdr:rowOff>
    </xdr:from>
    <xdr:ext cx="534377" cy="259045"/>
    <xdr:sp macro="" textlink="">
      <xdr:nvSpPr>
        <xdr:cNvPr id="588" name="テキスト ボックス 587"/>
        <xdr:cNvSpPr txBox="1"/>
      </xdr:nvSpPr>
      <xdr:spPr>
        <a:xfrm>
          <a:off x="14325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69455</xdr:rowOff>
    </xdr:from>
    <xdr:to>
      <xdr:col>71</xdr:col>
      <xdr:colOff>177800</xdr:colOff>
      <xdr:row>51</xdr:row>
      <xdr:rowOff>116693</xdr:rowOff>
    </xdr:to>
    <xdr:cxnSp macro="">
      <xdr:nvCxnSpPr>
        <xdr:cNvPr id="589" name="直線コネクタ 588"/>
        <xdr:cNvCxnSpPr/>
      </xdr:nvCxnSpPr>
      <xdr:spPr>
        <a:xfrm flipV="1">
          <a:off x="12814300" y="8641955"/>
          <a:ext cx="889000" cy="2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130163</xdr:rowOff>
    </xdr:from>
    <xdr:to>
      <xdr:col>72</xdr:col>
      <xdr:colOff>38100</xdr:colOff>
      <xdr:row>57</xdr:row>
      <xdr:rowOff>60313</xdr:rowOff>
    </xdr:to>
    <xdr:sp macro="" textlink="">
      <xdr:nvSpPr>
        <xdr:cNvPr id="590" name="フローチャート: 判断 589"/>
        <xdr:cNvSpPr/>
      </xdr:nvSpPr>
      <xdr:spPr>
        <a:xfrm>
          <a:off x="13652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51440</xdr:rowOff>
    </xdr:from>
    <xdr:ext cx="534377" cy="259045"/>
    <xdr:sp macro="" textlink="">
      <xdr:nvSpPr>
        <xdr:cNvPr id="591" name="テキスト ボックス 590"/>
        <xdr:cNvSpPr txBox="1"/>
      </xdr:nvSpPr>
      <xdr:spPr>
        <a:xfrm>
          <a:off x="13436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137298</xdr:rowOff>
    </xdr:from>
    <xdr:to>
      <xdr:col>67</xdr:col>
      <xdr:colOff>101600</xdr:colOff>
      <xdr:row>57</xdr:row>
      <xdr:rowOff>67448</xdr:rowOff>
    </xdr:to>
    <xdr:sp macro="" textlink="">
      <xdr:nvSpPr>
        <xdr:cNvPr id="592" name="フローチャート: 判断 591"/>
        <xdr:cNvSpPr/>
      </xdr:nvSpPr>
      <xdr:spPr>
        <a:xfrm>
          <a:off x="12763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58575</xdr:rowOff>
    </xdr:from>
    <xdr:ext cx="534377" cy="259045"/>
    <xdr:sp macro="" textlink="">
      <xdr:nvSpPr>
        <xdr:cNvPr id="593" name="テキスト ボックス 592"/>
        <xdr:cNvSpPr txBox="1"/>
      </xdr:nvSpPr>
      <xdr:spPr>
        <a:xfrm>
          <a:off x="12547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134669</xdr:rowOff>
    </xdr:from>
    <xdr:to>
      <xdr:col>85</xdr:col>
      <xdr:colOff>177800</xdr:colOff>
      <xdr:row>57</xdr:row>
      <xdr:rowOff>64819</xdr:rowOff>
    </xdr:to>
    <xdr:sp macro="" textlink="">
      <xdr:nvSpPr>
        <xdr:cNvPr id="599" name="楕円 598"/>
        <xdr:cNvSpPr/>
      </xdr:nvSpPr>
      <xdr:spPr>
        <a:xfrm>
          <a:off x="16268700" y="97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113096</xdr:rowOff>
    </xdr:from>
    <xdr:ext cx="534377" cy="259045"/>
    <xdr:sp macro="" textlink="">
      <xdr:nvSpPr>
        <xdr:cNvPr id="600" name="教育費該当値テキスト"/>
        <xdr:cNvSpPr txBox="1"/>
      </xdr:nvSpPr>
      <xdr:spPr>
        <a:xfrm>
          <a:off x="16370300" y="971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152794</xdr:rowOff>
    </xdr:from>
    <xdr:to>
      <xdr:col>81</xdr:col>
      <xdr:colOff>101600</xdr:colOff>
      <xdr:row>56</xdr:row>
      <xdr:rowOff>82944</xdr:rowOff>
    </xdr:to>
    <xdr:sp macro="" textlink="">
      <xdr:nvSpPr>
        <xdr:cNvPr id="601" name="楕円 600"/>
        <xdr:cNvSpPr/>
      </xdr:nvSpPr>
      <xdr:spPr>
        <a:xfrm>
          <a:off x="154305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99471</xdr:rowOff>
    </xdr:from>
    <xdr:ext cx="534377" cy="259045"/>
    <xdr:sp macro="" textlink="">
      <xdr:nvSpPr>
        <xdr:cNvPr id="602" name="テキスト ボックス 601"/>
        <xdr:cNvSpPr txBox="1"/>
      </xdr:nvSpPr>
      <xdr:spPr>
        <a:xfrm>
          <a:off x="15214111" y="935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137657</xdr:rowOff>
    </xdr:from>
    <xdr:to>
      <xdr:col>76</xdr:col>
      <xdr:colOff>165100</xdr:colOff>
      <xdr:row>56</xdr:row>
      <xdr:rowOff>67807</xdr:rowOff>
    </xdr:to>
    <xdr:sp macro="" textlink="">
      <xdr:nvSpPr>
        <xdr:cNvPr id="603" name="楕円 602"/>
        <xdr:cNvSpPr/>
      </xdr:nvSpPr>
      <xdr:spPr>
        <a:xfrm>
          <a:off x="14541500" y="95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84334</xdr:rowOff>
    </xdr:from>
    <xdr:ext cx="534377" cy="259045"/>
    <xdr:sp macro="" textlink="">
      <xdr:nvSpPr>
        <xdr:cNvPr id="604" name="テキスト ボックス 603"/>
        <xdr:cNvSpPr txBox="1"/>
      </xdr:nvSpPr>
      <xdr:spPr>
        <a:xfrm>
          <a:off x="14325111" y="93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18655</xdr:rowOff>
    </xdr:from>
    <xdr:to>
      <xdr:col>72</xdr:col>
      <xdr:colOff>38100</xdr:colOff>
      <xdr:row>50</xdr:row>
      <xdr:rowOff>120255</xdr:rowOff>
    </xdr:to>
    <xdr:sp macro="" textlink="">
      <xdr:nvSpPr>
        <xdr:cNvPr id="605" name="楕円 604"/>
        <xdr:cNvSpPr/>
      </xdr:nvSpPr>
      <xdr:spPr>
        <a:xfrm>
          <a:off x="13652500" y="85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136782</xdr:rowOff>
    </xdr:from>
    <xdr:ext cx="599010" cy="259045"/>
    <xdr:sp macro="" textlink="">
      <xdr:nvSpPr>
        <xdr:cNvPr id="606" name="テキスト ボックス 605"/>
        <xdr:cNvSpPr txBox="1"/>
      </xdr:nvSpPr>
      <xdr:spPr>
        <a:xfrm>
          <a:off x="13403795" y="836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65893</xdr:rowOff>
    </xdr:from>
    <xdr:to>
      <xdr:col>67</xdr:col>
      <xdr:colOff>101600</xdr:colOff>
      <xdr:row>51</xdr:row>
      <xdr:rowOff>167493</xdr:rowOff>
    </xdr:to>
    <xdr:sp macro="" textlink="">
      <xdr:nvSpPr>
        <xdr:cNvPr id="607" name="楕円 606"/>
        <xdr:cNvSpPr/>
      </xdr:nvSpPr>
      <xdr:spPr>
        <a:xfrm>
          <a:off x="12763500" y="88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12570</xdr:rowOff>
    </xdr:from>
    <xdr:ext cx="599010" cy="259045"/>
    <xdr:sp macro="" textlink="">
      <xdr:nvSpPr>
        <xdr:cNvPr id="608" name="テキスト ボックス 607"/>
        <xdr:cNvSpPr txBox="1"/>
      </xdr:nvSpPr>
      <xdr:spPr>
        <a:xfrm>
          <a:off x="12514795" y="858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4" name="直線コネクタ 633"/>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7"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8" name="直線コネクタ 637"/>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2017</xdr:rowOff>
    </xdr:from>
    <xdr:to>
      <xdr:col>85</xdr:col>
      <xdr:colOff>127000</xdr:colOff>
      <xdr:row>79</xdr:row>
      <xdr:rowOff>13725</xdr:rowOff>
    </xdr:to>
    <xdr:cxnSp macro="">
      <xdr:nvCxnSpPr>
        <xdr:cNvPr id="639" name="直線コネクタ 638"/>
        <xdr:cNvCxnSpPr/>
      </xdr:nvCxnSpPr>
      <xdr:spPr>
        <a:xfrm>
          <a:off x="15481300" y="13546567"/>
          <a:ext cx="8382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40" name="災害復旧費平均値テキスト"/>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41" name="フローチャート: 判断 640"/>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114652</xdr:rowOff>
    </xdr:from>
    <xdr:to>
      <xdr:col>81</xdr:col>
      <xdr:colOff>50800</xdr:colOff>
      <xdr:row>79</xdr:row>
      <xdr:rowOff>2017</xdr:rowOff>
    </xdr:to>
    <xdr:cxnSp macro="">
      <xdr:nvCxnSpPr>
        <xdr:cNvPr id="642" name="直線コネクタ 641"/>
        <xdr:cNvCxnSpPr/>
      </xdr:nvCxnSpPr>
      <xdr:spPr>
        <a:xfrm>
          <a:off x="14592300" y="13487752"/>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3" name="フローチャート: 判断 642"/>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4" name="テキスト ボックス 643"/>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153057</xdr:rowOff>
    </xdr:from>
    <xdr:to>
      <xdr:col>76</xdr:col>
      <xdr:colOff>114300</xdr:colOff>
      <xdr:row>78</xdr:row>
      <xdr:rowOff>114652</xdr:rowOff>
    </xdr:to>
    <xdr:cxnSp macro="">
      <xdr:nvCxnSpPr>
        <xdr:cNvPr id="645" name="直線コネクタ 644"/>
        <xdr:cNvCxnSpPr/>
      </xdr:nvCxnSpPr>
      <xdr:spPr>
        <a:xfrm>
          <a:off x="13703300" y="13354707"/>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6" name="フローチャート: 判断 645"/>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40287</xdr:rowOff>
    </xdr:from>
    <xdr:ext cx="469744" cy="259045"/>
    <xdr:sp macro="" textlink="">
      <xdr:nvSpPr>
        <xdr:cNvPr id="647" name="テキスト ボックス 646"/>
        <xdr:cNvSpPr txBox="1"/>
      </xdr:nvSpPr>
      <xdr:spPr>
        <a:xfrm>
          <a:off x="14357428" y="135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19996</xdr:rowOff>
    </xdr:from>
    <xdr:to>
      <xdr:col>71</xdr:col>
      <xdr:colOff>177800</xdr:colOff>
      <xdr:row>77</xdr:row>
      <xdr:rowOff>153057</xdr:rowOff>
    </xdr:to>
    <xdr:cxnSp macro="">
      <xdr:nvCxnSpPr>
        <xdr:cNvPr id="648" name="直線コネクタ 647"/>
        <xdr:cNvCxnSpPr/>
      </xdr:nvCxnSpPr>
      <xdr:spPr>
        <a:xfrm>
          <a:off x="12814300" y="13221646"/>
          <a:ext cx="889000" cy="13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9" name="フローチャート: 判断 648"/>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50" name="テキスト ボックス 649"/>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51" name="フローチャート: 判断 650"/>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72519</xdr:rowOff>
    </xdr:from>
    <xdr:ext cx="469744" cy="259045"/>
    <xdr:sp macro="" textlink="">
      <xdr:nvSpPr>
        <xdr:cNvPr id="652" name="テキスト ボックス 651"/>
        <xdr:cNvSpPr txBox="1"/>
      </xdr:nvSpPr>
      <xdr:spPr>
        <a:xfrm>
          <a:off x="12579428" y="1361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134375</xdr:rowOff>
    </xdr:from>
    <xdr:to>
      <xdr:col>85</xdr:col>
      <xdr:colOff>177800</xdr:colOff>
      <xdr:row>79</xdr:row>
      <xdr:rowOff>64525</xdr:rowOff>
    </xdr:to>
    <xdr:sp macro="" textlink="">
      <xdr:nvSpPr>
        <xdr:cNvPr id="658" name="楕円 657"/>
        <xdr:cNvSpPr/>
      </xdr:nvSpPr>
      <xdr:spPr>
        <a:xfrm>
          <a:off x="16268700" y="135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93752</xdr:rowOff>
    </xdr:from>
    <xdr:ext cx="469744" cy="259045"/>
    <xdr:sp macro="" textlink="">
      <xdr:nvSpPr>
        <xdr:cNvPr id="659" name="災害復旧費該当値テキスト"/>
        <xdr:cNvSpPr txBox="1"/>
      </xdr:nvSpPr>
      <xdr:spPr>
        <a:xfrm>
          <a:off x="16370300" y="1329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122667</xdr:rowOff>
    </xdr:from>
    <xdr:to>
      <xdr:col>81</xdr:col>
      <xdr:colOff>101600</xdr:colOff>
      <xdr:row>79</xdr:row>
      <xdr:rowOff>52817</xdr:rowOff>
    </xdr:to>
    <xdr:sp macro="" textlink="">
      <xdr:nvSpPr>
        <xdr:cNvPr id="660" name="楕円 659"/>
        <xdr:cNvSpPr/>
      </xdr:nvSpPr>
      <xdr:spPr>
        <a:xfrm>
          <a:off x="15430500" y="134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69344</xdr:rowOff>
    </xdr:from>
    <xdr:ext cx="469744" cy="259045"/>
    <xdr:sp macro="" textlink="">
      <xdr:nvSpPr>
        <xdr:cNvPr id="661" name="テキスト ボックス 660"/>
        <xdr:cNvSpPr txBox="1"/>
      </xdr:nvSpPr>
      <xdr:spPr>
        <a:xfrm>
          <a:off x="15246428" y="1327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63852</xdr:rowOff>
    </xdr:from>
    <xdr:to>
      <xdr:col>76</xdr:col>
      <xdr:colOff>165100</xdr:colOff>
      <xdr:row>78</xdr:row>
      <xdr:rowOff>165452</xdr:rowOff>
    </xdr:to>
    <xdr:sp macro="" textlink="">
      <xdr:nvSpPr>
        <xdr:cNvPr id="662" name="楕円 661"/>
        <xdr:cNvSpPr/>
      </xdr:nvSpPr>
      <xdr:spPr>
        <a:xfrm>
          <a:off x="14541500" y="134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10529</xdr:rowOff>
    </xdr:from>
    <xdr:ext cx="469744" cy="259045"/>
    <xdr:sp macro="" textlink="">
      <xdr:nvSpPr>
        <xdr:cNvPr id="663" name="テキスト ボックス 662"/>
        <xdr:cNvSpPr txBox="1"/>
      </xdr:nvSpPr>
      <xdr:spPr>
        <a:xfrm>
          <a:off x="14357428" y="1321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102257</xdr:rowOff>
    </xdr:from>
    <xdr:to>
      <xdr:col>72</xdr:col>
      <xdr:colOff>38100</xdr:colOff>
      <xdr:row>78</xdr:row>
      <xdr:rowOff>32407</xdr:rowOff>
    </xdr:to>
    <xdr:sp macro="" textlink="">
      <xdr:nvSpPr>
        <xdr:cNvPr id="664" name="楕円 663"/>
        <xdr:cNvSpPr/>
      </xdr:nvSpPr>
      <xdr:spPr>
        <a:xfrm>
          <a:off x="13652500" y="133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48934</xdr:rowOff>
    </xdr:from>
    <xdr:ext cx="534377" cy="259045"/>
    <xdr:sp macro="" textlink="">
      <xdr:nvSpPr>
        <xdr:cNvPr id="665" name="テキスト ボックス 664"/>
        <xdr:cNvSpPr txBox="1"/>
      </xdr:nvSpPr>
      <xdr:spPr>
        <a:xfrm>
          <a:off x="13436111" y="1307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140646</xdr:rowOff>
    </xdr:from>
    <xdr:to>
      <xdr:col>67</xdr:col>
      <xdr:colOff>101600</xdr:colOff>
      <xdr:row>77</xdr:row>
      <xdr:rowOff>70796</xdr:rowOff>
    </xdr:to>
    <xdr:sp macro="" textlink="">
      <xdr:nvSpPr>
        <xdr:cNvPr id="666" name="楕円 665"/>
        <xdr:cNvSpPr/>
      </xdr:nvSpPr>
      <xdr:spPr>
        <a:xfrm>
          <a:off x="12763500" y="131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87322</xdr:rowOff>
    </xdr:from>
    <xdr:ext cx="534377" cy="259045"/>
    <xdr:sp macro="" textlink="">
      <xdr:nvSpPr>
        <xdr:cNvPr id="667" name="テキスト ボックス 666"/>
        <xdr:cNvSpPr txBox="1"/>
      </xdr:nvSpPr>
      <xdr:spPr>
        <a:xfrm>
          <a:off x="12547111" y="1294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91" name="直線コネクタ 690"/>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2"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3" name="直線コネクタ 692"/>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4"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5" name="直線コネクタ 694"/>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147713</xdr:rowOff>
    </xdr:from>
    <xdr:to>
      <xdr:col>85</xdr:col>
      <xdr:colOff>127000</xdr:colOff>
      <xdr:row>93</xdr:row>
      <xdr:rowOff>156477</xdr:rowOff>
    </xdr:to>
    <xdr:cxnSp macro="">
      <xdr:nvCxnSpPr>
        <xdr:cNvPr id="696" name="直線コネクタ 695"/>
        <xdr:cNvCxnSpPr/>
      </xdr:nvCxnSpPr>
      <xdr:spPr>
        <a:xfrm flipV="1">
          <a:off x="15481300" y="16092563"/>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7"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8" name="フローチャート: 判断 697"/>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156477</xdr:rowOff>
    </xdr:from>
    <xdr:to>
      <xdr:col>81</xdr:col>
      <xdr:colOff>50800</xdr:colOff>
      <xdr:row>93</xdr:row>
      <xdr:rowOff>159093</xdr:rowOff>
    </xdr:to>
    <xdr:cxnSp macro="">
      <xdr:nvCxnSpPr>
        <xdr:cNvPr id="699" name="直線コネクタ 698"/>
        <xdr:cNvCxnSpPr/>
      </xdr:nvCxnSpPr>
      <xdr:spPr>
        <a:xfrm flipV="1">
          <a:off x="14592300" y="16101327"/>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700" name="フローチャート: 判断 699"/>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701" name="テキスト ボックス 700"/>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147917</xdr:rowOff>
    </xdr:from>
    <xdr:to>
      <xdr:col>76</xdr:col>
      <xdr:colOff>114300</xdr:colOff>
      <xdr:row>93</xdr:row>
      <xdr:rowOff>159093</xdr:rowOff>
    </xdr:to>
    <xdr:cxnSp macro="">
      <xdr:nvCxnSpPr>
        <xdr:cNvPr id="702" name="直線コネクタ 701"/>
        <xdr:cNvCxnSpPr/>
      </xdr:nvCxnSpPr>
      <xdr:spPr>
        <a:xfrm>
          <a:off x="13703300" y="16092767"/>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3" name="フローチャート: 判断 702"/>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4" name="テキスト ボックス 703"/>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147917</xdr:rowOff>
    </xdr:from>
    <xdr:to>
      <xdr:col>71</xdr:col>
      <xdr:colOff>177800</xdr:colOff>
      <xdr:row>93</xdr:row>
      <xdr:rowOff>148031</xdr:rowOff>
    </xdr:to>
    <xdr:cxnSp macro="">
      <xdr:nvCxnSpPr>
        <xdr:cNvPr id="705" name="直線コネクタ 704"/>
        <xdr:cNvCxnSpPr/>
      </xdr:nvCxnSpPr>
      <xdr:spPr>
        <a:xfrm flipV="1">
          <a:off x="12814300" y="160927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6" name="フローチャート: 判断 705"/>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7" name="テキスト ボックス 706"/>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8" name="フローチャート: 判断 707"/>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9" name="テキスト ボックス 708"/>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96913</xdr:rowOff>
    </xdr:from>
    <xdr:to>
      <xdr:col>85</xdr:col>
      <xdr:colOff>177800</xdr:colOff>
      <xdr:row>94</xdr:row>
      <xdr:rowOff>27063</xdr:rowOff>
    </xdr:to>
    <xdr:sp macro="" textlink="">
      <xdr:nvSpPr>
        <xdr:cNvPr id="715" name="楕円 714"/>
        <xdr:cNvSpPr/>
      </xdr:nvSpPr>
      <xdr:spPr>
        <a:xfrm>
          <a:off x="16268700" y="160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119790</xdr:rowOff>
    </xdr:from>
    <xdr:ext cx="534377" cy="259045"/>
    <xdr:sp macro="" textlink="">
      <xdr:nvSpPr>
        <xdr:cNvPr id="716" name="公債費該当値テキスト"/>
        <xdr:cNvSpPr txBox="1"/>
      </xdr:nvSpPr>
      <xdr:spPr>
        <a:xfrm>
          <a:off x="16370300" y="1589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105677</xdr:rowOff>
    </xdr:from>
    <xdr:to>
      <xdr:col>81</xdr:col>
      <xdr:colOff>101600</xdr:colOff>
      <xdr:row>94</xdr:row>
      <xdr:rowOff>35827</xdr:rowOff>
    </xdr:to>
    <xdr:sp macro="" textlink="">
      <xdr:nvSpPr>
        <xdr:cNvPr id="717" name="楕円 716"/>
        <xdr:cNvSpPr/>
      </xdr:nvSpPr>
      <xdr:spPr>
        <a:xfrm>
          <a:off x="15430500" y="16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52354</xdr:rowOff>
    </xdr:from>
    <xdr:ext cx="534377" cy="259045"/>
    <xdr:sp macro="" textlink="">
      <xdr:nvSpPr>
        <xdr:cNvPr id="718" name="テキスト ボックス 717"/>
        <xdr:cNvSpPr txBox="1"/>
      </xdr:nvSpPr>
      <xdr:spPr>
        <a:xfrm>
          <a:off x="15214111" y="158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108293</xdr:rowOff>
    </xdr:from>
    <xdr:to>
      <xdr:col>76</xdr:col>
      <xdr:colOff>165100</xdr:colOff>
      <xdr:row>94</xdr:row>
      <xdr:rowOff>38443</xdr:rowOff>
    </xdr:to>
    <xdr:sp macro="" textlink="">
      <xdr:nvSpPr>
        <xdr:cNvPr id="719" name="楕円 718"/>
        <xdr:cNvSpPr/>
      </xdr:nvSpPr>
      <xdr:spPr>
        <a:xfrm>
          <a:off x="14541500" y="160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54970</xdr:rowOff>
    </xdr:from>
    <xdr:ext cx="534377" cy="259045"/>
    <xdr:sp macro="" textlink="">
      <xdr:nvSpPr>
        <xdr:cNvPr id="720" name="テキスト ボックス 719"/>
        <xdr:cNvSpPr txBox="1"/>
      </xdr:nvSpPr>
      <xdr:spPr>
        <a:xfrm>
          <a:off x="14325111" y="1582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97117</xdr:rowOff>
    </xdr:from>
    <xdr:to>
      <xdr:col>72</xdr:col>
      <xdr:colOff>38100</xdr:colOff>
      <xdr:row>94</xdr:row>
      <xdr:rowOff>27267</xdr:rowOff>
    </xdr:to>
    <xdr:sp macro="" textlink="">
      <xdr:nvSpPr>
        <xdr:cNvPr id="721" name="楕円 720"/>
        <xdr:cNvSpPr/>
      </xdr:nvSpPr>
      <xdr:spPr>
        <a:xfrm>
          <a:off x="13652500" y="160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43794</xdr:rowOff>
    </xdr:from>
    <xdr:ext cx="534377" cy="259045"/>
    <xdr:sp macro="" textlink="">
      <xdr:nvSpPr>
        <xdr:cNvPr id="722" name="テキスト ボックス 721"/>
        <xdr:cNvSpPr txBox="1"/>
      </xdr:nvSpPr>
      <xdr:spPr>
        <a:xfrm>
          <a:off x="13436111" y="1581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97231</xdr:rowOff>
    </xdr:from>
    <xdr:to>
      <xdr:col>67</xdr:col>
      <xdr:colOff>101600</xdr:colOff>
      <xdr:row>94</xdr:row>
      <xdr:rowOff>27381</xdr:rowOff>
    </xdr:to>
    <xdr:sp macro="" textlink="">
      <xdr:nvSpPr>
        <xdr:cNvPr id="723" name="楕円 722"/>
        <xdr:cNvSpPr/>
      </xdr:nvSpPr>
      <xdr:spPr>
        <a:xfrm>
          <a:off x="12763500" y="160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43908</xdr:rowOff>
    </xdr:from>
    <xdr:ext cx="534377" cy="259045"/>
    <xdr:sp macro="" textlink="">
      <xdr:nvSpPr>
        <xdr:cNvPr id="724" name="テキスト ボックス 723"/>
        <xdr:cNvSpPr txBox="1"/>
      </xdr:nvSpPr>
      <xdr:spPr>
        <a:xfrm>
          <a:off x="12547111" y="158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8" name="テキスト ボックス 73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0" name="テキスト ボックス 73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2" name="テキスト ボックス 74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50" name="直線コネクタ 749"/>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3"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4" name="直線コネクタ 753"/>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6"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7" name="フローチャート: 判断 756"/>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9" name="フローチャート: 判断 758"/>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60" name="テキスト ボックス 759"/>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2" name="フローチャート: 判断 761"/>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3" name="テキスト ボックス 762"/>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5" name="フローチャート: 判断 764"/>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6" name="テキスト ボックス 765"/>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7" name="フローチャート: 判断 766"/>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8" name="テキスト ボックス 767"/>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52,996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13,395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円の減少となっているものの、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類似団体平均に比べコストが高い状況となっている。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主な要因としては、斎場建設費の増加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はあるものの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、一般廃棄物焼却施設基幹的改良事業の完了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により減少している。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教育</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費は、住民一人当たり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46,197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円となっており、前年に比べ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9,390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円の減少となっている。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主な要因としては、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三里小学校建築事業の増加はあるものの、新庄小学校建築事業及び大塔中辺路給食センター統合事業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の完了によ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り減少している。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年度は地域基盤整備基金の廃止に伴い取り崩した金額を平成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年度からの新基金造成のために積み替えたことや、平成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年度で新基金造成のために取り崩したことにより財政調整基金残高が大きく増減している。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実質収支額については、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普通交付税</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今後は、普通交付税の合併算定替えの段階的縮減などにより、さらに厳しい財政運営となることから、各種基金の運用、人件費や公債費等の抑制など、更なる財政健全化に取り組む必要がある。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連結実質赤字比率については、同和対策住宅資金等貸付事業特別会計、駐車場事業特別会計及び木材加工事業特別会計について、赤字での推移となっており、水道事業会計及び一般会計等は黒字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財源確保や歳出節減など地方財政改革を推進することが求められる中、さらに厳しい財政運営となることが予想されるため、安定財源の確保等、財政基盤の強化に向け積極的な取組が必要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8&amp;09_&#36001;&#25919;&#29366;&#27841;&#36039;&#26009;&#38598;\H29&#27770;&#31639;&#20998;\03&#24066;&#30010;&#26449;&#22238;&#31572;0305&#12294;\06&#30000;&#36794;&#24066;(&#28168;&#12415;)\&#12304;&#36001;&#25919;&#29366;&#27841;&#36039;&#26009;&#38598;&#12305;_302066_&#30000;&#36794;&#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108647</v>
          </cell>
          <cell r="F3">
            <v>63956</v>
          </cell>
        </row>
        <row r="5">
          <cell r="A5" t="str">
            <v xml:space="preserve"> H26</v>
          </cell>
          <cell r="D5">
            <v>126822</v>
          </cell>
          <cell r="F5">
            <v>66255</v>
          </cell>
        </row>
        <row r="7">
          <cell r="A7" t="str">
            <v xml:space="preserve"> H27</v>
          </cell>
          <cell r="D7">
            <v>88913</v>
          </cell>
          <cell r="F7">
            <v>92247</v>
          </cell>
        </row>
        <row r="9">
          <cell r="A9" t="str">
            <v xml:space="preserve"> H28</v>
          </cell>
          <cell r="D9">
            <v>64033</v>
          </cell>
          <cell r="F9">
            <v>67319</v>
          </cell>
        </row>
        <row r="11">
          <cell r="A11" t="str">
            <v xml:space="preserve"> H29</v>
          </cell>
          <cell r="D11">
            <v>40120</v>
          </cell>
          <cell r="F11">
            <v>70615</v>
          </cell>
        </row>
        <row r="18">
          <cell r="B18" t="str">
            <v>H25</v>
          </cell>
          <cell r="C18" t="str">
            <v>H26</v>
          </cell>
          <cell r="D18" t="str">
            <v>H27</v>
          </cell>
          <cell r="E18" t="str">
            <v>H28</v>
          </cell>
          <cell r="F18" t="str">
            <v>H29</v>
          </cell>
        </row>
        <row r="19">
          <cell r="A19" t="str">
            <v>実質収支額</v>
          </cell>
          <cell r="B19">
            <v>4.37</v>
          </cell>
          <cell r="C19">
            <v>3.99</v>
          </cell>
          <cell r="D19">
            <v>5.1100000000000003</v>
          </cell>
          <cell r="E19">
            <v>6.41</v>
          </cell>
          <cell r="F19">
            <v>5.18</v>
          </cell>
        </row>
        <row r="20">
          <cell r="A20" t="str">
            <v>財政調整基金残高</v>
          </cell>
          <cell r="B20">
            <v>13.78</v>
          </cell>
          <cell r="C20">
            <v>18.53</v>
          </cell>
          <cell r="D20">
            <v>14.54</v>
          </cell>
          <cell r="E20">
            <v>14.81</v>
          </cell>
          <cell r="F20">
            <v>15.14</v>
          </cell>
        </row>
        <row r="21">
          <cell r="A21" t="str">
            <v>実質単年度収支</v>
          </cell>
          <cell r="B21">
            <v>0.41</v>
          </cell>
          <cell r="C21">
            <v>4.26</v>
          </cell>
          <cell r="D21">
            <v>-2.69</v>
          </cell>
          <cell r="E21">
            <v>1.21</v>
          </cell>
          <cell r="F21">
            <v>-1.38</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0.05</v>
          </cell>
          <cell r="D27" t="e">
            <v>#N/A</v>
          </cell>
          <cell r="E27">
            <v>0.06</v>
          </cell>
          <cell r="F27" t="e">
            <v>#N/A</v>
          </cell>
          <cell r="G27">
            <v>0.05</v>
          </cell>
          <cell r="H27" t="e">
            <v>#N/A</v>
          </cell>
          <cell r="I27">
            <v>0.05</v>
          </cell>
          <cell r="J27" t="e">
            <v>#N/A</v>
          </cell>
          <cell r="K27">
            <v>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介護保険特別会計</v>
          </cell>
          <cell r="B29" t="e">
            <v>#N/A</v>
          </cell>
          <cell r="C29">
            <v>0.28999999999999998</v>
          </cell>
          <cell r="D29" t="e">
            <v>#N/A</v>
          </cell>
          <cell r="E29">
            <v>0.36</v>
          </cell>
          <cell r="F29" t="e">
            <v>#N/A</v>
          </cell>
          <cell r="G29">
            <v>0.32</v>
          </cell>
          <cell r="H29" t="e">
            <v>#N/A</v>
          </cell>
          <cell r="I29">
            <v>0.37</v>
          </cell>
          <cell r="J29" t="e">
            <v>#N/A</v>
          </cell>
          <cell r="K29">
            <v>0.52</v>
          </cell>
        </row>
        <row r="30">
          <cell r="A30" t="str">
            <v>分譲宅地造成事業特別会計</v>
          </cell>
          <cell r="B30" t="e">
            <v>#N/A</v>
          </cell>
          <cell r="C30">
            <v>0.63</v>
          </cell>
          <cell r="D30" t="e">
            <v>#N/A</v>
          </cell>
          <cell r="E30">
            <v>0.63</v>
          </cell>
          <cell r="F30" t="e">
            <v>#N/A</v>
          </cell>
          <cell r="G30">
            <v>0.63</v>
          </cell>
          <cell r="H30" t="e">
            <v>#N/A</v>
          </cell>
          <cell r="I30">
            <v>0.64</v>
          </cell>
          <cell r="J30" t="e">
            <v>#N/A</v>
          </cell>
          <cell r="K30">
            <v>0.65</v>
          </cell>
        </row>
        <row r="31">
          <cell r="A31" t="str">
            <v>国民健康保険事業特別会計（事業勘定）</v>
          </cell>
          <cell r="B31" t="e">
            <v>#N/A</v>
          </cell>
          <cell r="C31">
            <v>0.13</v>
          </cell>
          <cell r="D31" t="e">
            <v>#N/A</v>
          </cell>
          <cell r="E31">
            <v>0.26</v>
          </cell>
          <cell r="F31" t="e">
            <v>#N/A</v>
          </cell>
          <cell r="G31">
            <v>0.15</v>
          </cell>
          <cell r="H31" t="e">
            <v>#N/A</v>
          </cell>
          <cell r="I31">
            <v>0.21</v>
          </cell>
          <cell r="J31" t="e">
            <v>#N/A</v>
          </cell>
          <cell r="K31">
            <v>0.98</v>
          </cell>
        </row>
        <row r="32">
          <cell r="A32" t="str">
            <v>一般会計</v>
          </cell>
          <cell r="B32" t="e">
            <v>#N/A</v>
          </cell>
          <cell r="C32">
            <v>6.62</v>
          </cell>
          <cell r="D32" t="e">
            <v>#N/A</v>
          </cell>
          <cell r="E32">
            <v>6.27</v>
          </cell>
          <cell r="F32" t="e">
            <v>#N/A</v>
          </cell>
          <cell r="G32">
            <v>7.41</v>
          </cell>
          <cell r="H32" t="e">
            <v>#N/A</v>
          </cell>
          <cell r="I32">
            <v>8.56</v>
          </cell>
          <cell r="J32" t="e">
            <v>#N/A</v>
          </cell>
          <cell r="K32">
            <v>7.34</v>
          </cell>
        </row>
        <row r="33">
          <cell r="A33" t="str">
            <v>水道事業会計</v>
          </cell>
          <cell r="B33" t="e">
            <v>#N/A</v>
          </cell>
          <cell r="C33">
            <v>6.24</v>
          </cell>
          <cell r="D33" t="e">
            <v>#N/A</v>
          </cell>
          <cell r="E33">
            <v>7.15</v>
          </cell>
          <cell r="F33" t="e">
            <v>#N/A</v>
          </cell>
          <cell r="G33">
            <v>8.27</v>
          </cell>
          <cell r="H33" t="e">
            <v>#N/A</v>
          </cell>
          <cell r="I33">
            <v>9.91</v>
          </cell>
          <cell r="J33" t="e">
            <v>#N/A</v>
          </cell>
          <cell r="K33">
            <v>10.52</v>
          </cell>
        </row>
        <row r="34">
          <cell r="A34" t="str">
            <v>木材加工事業特別会計</v>
          </cell>
          <cell r="B34">
            <v>0.16</v>
          </cell>
          <cell r="C34" t="e">
            <v>#N/A</v>
          </cell>
          <cell r="D34">
            <v>0.19</v>
          </cell>
          <cell r="E34" t="e">
            <v>#N/A</v>
          </cell>
          <cell r="F34">
            <v>0.22</v>
          </cell>
          <cell r="G34" t="e">
            <v>#N/A</v>
          </cell>
          <cell r="H34">
            <v>0.08</v>
          </cell>
          <cell r="I34" t="e">
            <v>#N/A</v>
          </cell>
          <cell r="J34">
            <v>0.09</v>
          </cell>
          <cell r="K34" t="e">
            <v>#N/A</v>
          </cell>
        </row>
        <row r="35">
          <cell r="A35" t="str">
            <v>駐車場事業特別会計</v>
          </cell>
          <cell r="B35">
            <v>1.57</v>
          </cell>
          <cell r="C35" t="e">
            <v>#N/A</v>
          </cell>
          <cell r="D35">
            <v>1.53</v>
          </cell>
          <cell r="E35" t="e">
            <v>#N/A</v>
          </cell>
          <cell r="F35">
            <v>1.47</v>
          </cell>
          <cell r="G35" t="e">
            <v>#N/A</v>
          </cell>
          <cell r="H35">
            <v>1.43</v>
          </cell>
          <cell r="I35" t="e">
            <v>#N/A</v>
          </cell>
          <cell r="J35">
            <v>1.4</v>
          </cell>
          <cell r="K35" t="e">
            <v>#N/A</v>
          </cell>
        </row>
        <row r="36">
          <cell r="A36" t="str">
            <v>同和対策住宅資金等貸付事業特別会計</v>
          </cell>
          <cell r="B36">
            <v>2.08</v>
          </cell>
          <cell r="C36" t="e">
            <v>#N/A</v>
          </cell>
          <cell r="D36">
            <v>2.11</v>
          </cell>
          <cell r="E36" t="e">
            <v>#N/A</v>
          </cell>
          <cell r="F36">
            <v>2.0699999999999998</v>
          </cell>
          <cell r="G36" t="e">
            <v>#N/A</v>
          </cell>
          <cell r="H36">
            <v>2.0699999999999998</v>
          </cell>
          <cell r="I36" t="e">
            <v>#N/A</v>
          </cell>
          <cell r="J36">
            <v>2.0699999999999998</v>
          </cell>
          <cell r="K36" t="e">
            <v>#N/A</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4633</v>
          </cell>
          <cell r="G42">
            <v>4803</v>
          </cell>
          <cell r="J42">
            <v>4890</v>
          </cell>
          <cell r="M42">
            <v>4864</v>
          </cell>
          <cell r="P42">
            <v>4819</v>
          </cell>
        </row>
        <row r="43">
          <cell r="A43" t="str">
            <v>一時借入金の利子</v>
          </cell>
          <cell r="B43" t="str">
            <v>-</v>
          </cell>
          <cell r="E43" t="str">
            <v>-</v>
          </cell>
          <cell r="H43" t="str">
            <v>-</v>
          </cell>
          <cell r="K43" t="str">
            <v>-</v>
          </cell>
          <cell r="N43" t="str">
            <v>-</v>
          </cell>
        </row>
        <row r="44">
          <cell r="A44" t="str">
            <v>債務負担行為に基づく支出額</v>
          </cell>
          <cell r="B44">
            <v>18</v>
          </cell>
          <cell r="E44">
            <v>16</v>
          </cell>
          <cell r="H44">
            <v>8</v>
          </cell>
          <cell r="K44">
            <v>8</v>
          </cell>
          <cell r="N44">
            <v>8</v>
          </cell>
        </row>
        <row r="45">
          <cell r="A45" t="str">
            <v>組合等が起こした地方債の元利償還金に対する負担金等</v>
          </cell>
          <cell r="B45">
            <v>427</v>
          </cell>
          <cell r="E45">
            <v>303</v>
          </cell>
          <cell r="H45">
            <v>292</v>
          </cell>
          <cell r="K45">
            <v>322</v>
          </cell>
          <cell r="N45">
            <v>354</v>
          </cell>
        </row>
        <row r="46">
          <cell r="A46" t="str">
            <v>公営企業債の元利償還金に対する繰入金</v>
          </cell>
          <cell r="B46">
            <v>576</v>
          </cell>
          <cell r="E46">
            <v>573</v>
          </cell>
          <cell r="H46">
            <v>567</v>
          </cell>
          <cell r="K46">
            <v>535</v>
          </cell>
          <cell r="N46">
            <v>538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5789</v>
          </cell>
          <cell r="E49">
            <v>5726</v>
          </cell>
          <cell r="H49">
            <v>5576</v>
          </cell>
          <cell r="K49">
            <v>5522</v>
          </cell>
          <cell r="N49">
            <v>5495</v>
          </cell>
        </row>
        <row r="50">
          <cell r="A50" t="str">
            <v>実質公債費比率の分子</v>
          </cell>
          <cell r="B50" t="e">
            <v>#N/A</v>
          </cell>
          <cell r="C50">
            <v>2177</v>
          </cell>
          <cell r="D50" t="e">
            <v>#N/A</v>
          </cell>
          <cell r="E50" t="e">
            <v>#N/A</v>
          </cell>
          <cell r="F50">
            <v>1815</v>
          </cell>
          <cell r="G50" t="e">
            <v>#N/A</v>
          </cell>
          <cell r="H50" t="e">
            <v>#N/A</v>
          </cell>
          <cell r="I50">
            <v>1553</v>
          </cell>
          <cell r="J50" t="e">
            <v>#N/A</v>
          </cell>
          <cell r="K50" t="e">
            <v>#N/A</v>
          </cell>
          <cell r="L50">
            <v>1523</v>
          </cell>
          <cell r="M50" t="e">
            <v>#N/A</v>
          </cell>
          <cell r="N50" t="e">
            <v>#N/A</v>
          </cell>
          <cell r="O50">
            <v>1576</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42647</v>
          </cell>
          <cell r="G56">
            <v>43113</v>
          </cell>
          <cell r="J56">
            <v>43647</v>
          </cell>
          <cell r="M56">
            <v>43133</v>
          </cell>
          <cell r="P56">
            <v>41838</v>
          </cell>
        </row>
        <row r="57">
          <cell r="A57" t="str">
            <v>充当可能特定歳入</v>
          </cell>
          <cell r="D57">
            <v>1860</v>
          </cell>
          <cell r="G57">
            <v>1732</v>
          </cell>
          <cell r="J57">
            <v>1795</v>
          </cell>
          <cell r="M57">
            <v>1724</v>
          </cell>
          <cell r="P57">
            <v>1586</v>
          </cell>
        </row>
        <row r="58">
          <cell r="A58" t="str">
            <v>充当可能基金</v>
          </cell>
          <cell r="D58">
            <v>16663</v>
          </cell>
          <cell r="G58">
            <v>18696</v>
          </cell>
          <cell r="J58">
            <v>19234</v>
          </cell>
          <cell r="M58">
            <v>20197</v>
          </cell>
          <cell r="P58">
            <v>20929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243</v>
          </cell>
          <cell r="E61">
            <v>229</v>
          </cell>
          <cell r="H61">
            <v>235</v>
          </cell>
          <cell r="K61">
            <v>245</v>
          </cell>
          <cell r="N61">
            <v>520</v>
          </cell>
        </row>
        <row r="62">
          <cell r="A62" t="str">
            <v>退職手当負担見込額</v>
          </cell>
          <cell r="B62">
            <v>8099</v>
          </cell>
          <cell r="E62">
            <v>7411</v>
          </cell>
          <cell r="H62">
            <v>6743</v>
          </cell>
          <cell r="K62">
            <v>6622</v>
          </cell>
          <cell r="N62">
            <v>6512</v>
          </cell>
        </row>
        <row r="63">
          <cell r="A63" t="str">
            <v>組合等負担等見込額</v>
          </cell>
          <cell r="B63">
            <v>3492</v>
          </cell>
          <cell r="E63">
            <v>3338</v>
          </cell>
          <cell r="H63">
            <v>3179</v>
          </cell>
          <cell r="K63">
            <v>2727</v>
          </cell>
          <cell r="N63">
            <v>2905</v>
          </cell>
        </row>
        <row r="64">
          <cell r="A64" t="str">
            <v>公営企業債等繰入見込額</v>
          </cell>
          <cell r="B64">
            <v>6042</v>
          </cell>
          <cell r="E64">
            <v>5697</v>
          </cell>
          <cell r="H64">
            <v>5727</v>
          </cell>
          <cell r="K64">
            <v>5645</v>
          </cell>
          <cell r="N64">
            <v>5769</v>
          </cell>
        </row>
        <row r="65">
          <cell r="A65" t="str">
            <v>債務負担行為に基づく支出予定額</v>
          </cell>
          <cell r="B65">
            <v>5</v>
          </cell>
          <cell r="E65" t="str">
            <v>-</v>
          </cell>
          <cell r="H65" t="str">
            <v>-</v>
          </cell>
          <cell r="K65">
            <v>1</v>
          </cell>
          <cell r="N65">
            <v>4</v>
          </cell>
        </row>
        <row r="66">
          <cell r="A66" t="str">
            <v>一般会計等に係る地方債の現在高</v>
          </cell>
          <cell r="B66">
            <v>51316</v>
          </cell>
          <cell r="E66">
            <v>51999</v>
          </cell>
          <cell r="H66">
            <v>52811</v>
          </cell>
          <cell r="K66">
            <v>51767</v>
          </cell>
          <cell r="N66">
            <v>49696</v>
          </cell>
        </row>
        <row r="67">
          <cell r="A67" t="str">
            <v>将来負担比率の分子</v>
          </cell>
          <cell r="B67" t="e">
            <v>#N/A</v>
          </cell>
          <cell r="C67">
            <v>8026</v>
          </cell>
          <cell r="D67" t="e">
            <v>#N/A</v>
          </cell>
          <cell r="E67" t="e">
            <v>#N/A</v>
          </cell>
          <cell r="F67">
            <v>5133</v>
          </cell>
          <cell r="G67" t="e">
            <v>#N/A</v>
          </cell>
          <cell r="H67" t="e">
            <v>#N/A</v>
          </cell>
          <cell r="I67">
            <v>4018</v>
          </cell>
          <cell r="J67" t="e">
            <v>#N/A</v>
          </cell>
          <cell r="K67" t="e">
            <v>#N/A</v>
          </cell>
          <cell r="L67">
            <v>1952</v>
          </cell>
          <cell r="M67" t="e">
            <v>#N/A</v>
          </cell>
          <cell r="N67" t="e">
            <v>#N/A</v>
          </cell>
          <cell r="O67">
            <v>1054</v>
          </cell>
          <cell r="P67" t="e">
            <v>#N/A</v>
          </cell>
        </row>
        <row r="71">
          <cell r="B71" t="str">
            <v>H27</v>
          </cell>
          <cell r="C71" t="str">
            <v>H28</v>
          </cell>
          <cell r="D71" t="str">
            <v>H29</v>
          </cell>
        </row>
        <row r="72">
          <cell r="A72" t="str">
            <v>財政調整基金</v>
          </cell>
          <cell r="B72">
            <v>3563</v>
          </cell>
          <cell r="C72">
            <v>3563</v>
          </cell>
          <cell r="D72">
            <v>3564</v>
          </cell>
        </row>
        <row r="73">
          <cell r="A73" t="str">
            <v>減債基金</v>
          </cell>
          <cell r="B73">
            <v>8384</v>
          </cell>
          <cell r="C73">
            <v>9005</v>
          </cell>
          <cell r="D73">
            <v>9315</v>
          </cell>
        </row>
        <row r="74">
          <cell r="A74" t="str">
            <v>その他特定目的基金</v>
          </cell>
          <cell r="B74">
            <v>8930</v>
          </cell>
          <cell r="C74">
            <v>9320</v>
          </cell>
          <cell r="D74">
            <v>10039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387</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58</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388</v>
      </c>
      <c r="C3" s="420"/>
      <c r="D3" s="420"/>
      <c r="E3" s="421"/>
      <c r="F3" s="421"/>
      <c r="G3" s="421"/>
      <c r="H3" s="421"/>
      <c r="I3" s="421"/>
      <c r="J3" s="421"/>
      <c r="K3" s="421"/>
      <c r="L3" s="421" t="s">
        <v>389</v>
      </c>
      <c r="M3" s="421"/>
      <c r="N3" s="421"/>
      <c r="O3" s="421"/>
      <c r="P3" s="421"/>
      <c r="Q3" s="421"/>
      <c r="R3" s="428"/>
      <c r="S3" s="428"/>
      <c r="T3" s="428"/>
      <c r="U3" s="428"/>
      <c r="V3" s="429"/>
      <c r="W3" s="403" t="s">
        <v>390</v>
      </c>
      <c r="X3" s="404"/>
      <c r="Y3" s="404"/>
      <c r="Z3" s="404"/>
      <c r="AA3" s="404"/>
      <c r="AB3" s="420"/>
      <c r="AC3" s="428" t="s">
        <v>391</v>
      </c>
      <c r="AD3" s="404"/>
      <c r="AE3" s="404"/>
      <c r="AF3" s="404"/>
      <c r="AG3" s="404"/>
      <c r="AH3" s="404"/>
      <c r="AI3" s="404"/>
      <c r="AJ3" s="404"/>
      <c r="AK3" s="404"/>
      <c r="AL3" s="405"/>
      <c r="AM3" s="403" t="s">
        <v>392</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59</v>
      </c>
      <c r="BO3" s="404"/>
      <c r="BP3" s="404"/>
      <c r="BQ3" s="404"/>
      <c r="BR3" s="404"/>
      <c r="BS3" s="404"/>
      <c r="BT3" s="404"/>
      <c r="BU3" s="405"/>
      <c r="BV3" s="403" t="s">
        <v>60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61</v>
      </c>
      <c r="CU3" s="404"/>
      <c r="CV3" s="404"/>
      <c r="CW3" s="404"/>
      <c r="CX3" s="404"/>
      <c r="CY3" s="404"/>
      <c r="CZ3" s="404"/>
      <c r="DA3" s="405"/>
      <c r="DB3" s="403" t="s">
        <v>62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393</v>
      </c>
      <c r="AZ4" s="407"/>
      <c r="BA4" s="407"/>
      <c r="BB4" s="407"/>
      <c r="BC4" s="407"/>
      <c r="BD4" s="407"/>
      <c r="BE4" s="407"/>
      <c r="BF4" s="407"/>
      <c r="BG4" s="407"/>
      <c r="BH4" s="407"/>
      <c r="BI4" s="407"/>
      <c r="BJ4" s="407"/>
      <c r="BK4" s="407"/>
      <c r="BL4" s="407"/>
      <c r="BM4" s="408"/>
      <c r="BN4" s="409">
        <v>42398939</v>
      </c>
      <c r="BO4" s="410"/>
      <c r="BP4" s="410"/>
      <c r="BQ4" s="410"/>
      <c r="BR4" s="410"/>
      <c r="BS4" s="410"/>
      <c r="BT4" s="410"/>
      <c r="BU4" s="411"/>
      <c r="BV4" s="409">
        <v>44650024</v>
      </c>
      <c r="BW4" s="410"/>
      <c r="BX4" s="410"/>
      <c r="BY4" s="410"/>
      <c r="BZ4" s="410"/>
      <c r="CA4" s="410"/>
      <c r="CB4" s="410"/>
      <c r="CC4" s="411"/>
      <c r="CD4" s="412" t="s">
        <v>63</v>
      </c>
      <c r="CE4" s="413"/>
      <c r="CF4" s="413"/>
      <c r="CG4" s="413"/>
      <c r="CH4" s="413"/>
      <c r="CI4" s="413"/>
      <c r="CJ4" s="413"/>
      <c r="CK4" s="413"/>
      <c r="CL4" s="413"/>
      <c r="CM4" s="413"/>
      <c r="CN4" s="413"/>
      <c r="CO4" s="413"/>
      <c r="CP4" s="413"/>
      <c r="CQ4" s="413"/>
      <c r="CR4" s="413"/>
      <c r="CS4" s="414"/>
      <c r="CT4" s="415">
        <v>5.2</v>
      </c>
      <c r="CU4" s="416"/>
      <c r="CV4" s="416"/>
      <c r="CW4" s="416"/>
      <c r="CX4" s="416"/>
      <c r="CY4" s="416"/>
      <c r="CZ4" s="416"/>
      <c r="DA4" s="417"/>
      <c r="DB4" s="415">
        <v>6.4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64</v>
      </c>
      <c r="AN5" s="476"/>
      <c r="AO5" s="476"/>
      <c r="AP5" s="476"/>
      <c r="AQ5" s="476"/>
      <c r="AR5" s="476"/>
      <c r="AS5" s="476"/>
      <c r="AT5" s="477"/>
      <c r="AU5" s="478" t="s">
        <v>394</v>
      </c>
      <c r="AV5" s="479"/>
      <c r="AW5" s="479"/>
      <c r="AX5" s="479"/>
      <c r="AY5" s="480" t="s">
        <v>395</v>
      </c>
      <c r="AZ5" s="481"/>
      <c r="BA5" s="481"/>
      <c r="BB5" s="481"/>
      <c r="BC5" s="481"/>
      <c r="BD5" s="481"/>
      <c r="BE5" s="481"/>
      <c r="BF5" s="481"/>
      <c r="BG5" s="481"/>
      <c r="BH5" s="481"/>
      <c r="BI5" s="481"/>
      <c r="BJ5" s="481"/>
      <c r="BK5" s="481"/>
      <c r="BL5" s="481"/>
      <c r="BM5" s="482"/>
      <c r="BN5" s="446">
        <v>41054092</v>
      </c>
      <c r="BO5" s="447"/>
      <c r="BP5" s="447"/>
      <c r="BQ5" s="447"/>
      <c r="BR5" s="447"/>
      <c r="BS5" s="447"/>
      <c r="BT5" s="447"/>
      <c r="BU5" s="448"/>
      <c r="BV5" s="446">
        <v>43041548</v>
      </c>
      <c r="BW5" s="447"/>
      <c r="BX5" s="447"/>
      <c r="BY5" s="447"/>
      <c r="BZ5" s="447"/>
      <c r="CA5" s="447"/>
      <c r="CB5" s="447"/>
      <c r="CC5" s="448"/>
      <c r="CD5" s="449" t="s">
        <v>65</v>
      </c>
      <c r="CE5" s="450"/>
      <c r="CF5" s="450"/>
      <c r="CG5" s="450"/>
      <c r="CH5" s="450"/>
      <c r="CI5" s="450"/>
      <c r="CJ5" s="450"/>
      <c r="CK5" s="450"/>
      <c r="CL5" s="450"/>
      <c r="CM5" s="450"/>
      <c r="CN5" s="450"/>
      <c r="CO5" s="450"/>
      <c r="CP5" s="450"/>
      <c r="CQ5" s="450"/>
      <c r="CR5" s="450"/>
      <c r="CS5" s="451"/>
      <c r="CT5" s="443">
        <v>95.6</v>
      </c>
      <c r="CU5" s="444"/>
      <c r="CV5" s="444"/>
      <c r="CW5" s="444"/>
      <c r="CX5" s="444"/>
      <c r="CY5" s="444"/>
      <c r="CZ5" s="444"/>
      <c r="DA5" s="445"/>
      <c r="DB5" s="443">
        <v>92.6</v>
      </c>
      <c r="DC5" s="444"/>
      <c r="DD5" s="444"/>
      <c r="DE5" s="444"/>
      <c r="DF5" s="444"/>
      <c r="DG5" s="444"/>
      <c r="DH5" s="444"/>
      <c r="DI5" s="445"/>
      <c r="DJ5" s="165"/>
      <c r="DK5" s="165"/>
      <c r="DL5" s="165"/>
      <c r="DM5" s="165"/>
      <c r="DN5" s="165"/>
      <c r="DO5" s="165"/>
    </row>
    <row r="6" spans="1:119" ht="18.75" customHeight="1">
      <c r="A6" s="166"/>
      <c r="B6" s="452" t="s">
        <v>66</v>
      </c>
      <c r="C6" s="453"/>
      <c r="D6" s="453"/>
      <c r="E6" s="454"/>
      <c r="F6" s="454"/>
      <c r="G6" s="454"/>
      <c r="H6" s="454"/>
      <c r="I6" s="454"/>
      <c r="J6" s="454"/>
      <c r="K6" s="454"/>
      <c r="L6" s="454" t="s">
        <v>396</v>
      </c>
      <c r="M6" s="454"/>
      <c r="N6" s="454"/>
      <c r="O6" s="454"/>
      <c r="P6" s="454"/>
      <c r="Q6" s="454"/>
      <c r="R6" s="458"/>
      <c r="S6" s="458"/>
      <c r="T6" s="458"/>
      <c r="U6" s="458"/>
      <c r="V6" s="459"/>
      <c r="W6" s="462" t="s">
        <v>67</v>
      </c>
      <c r="X6" s="463"/>
      <c r="Y6" s="463"/>
      <c r="Z6" s="463"/>
      <c r="AA6" s="463"/>
      <c r="AB6" s="453"/>
      <c r="AC6" s="466" t="s">
        <v>397</v>
      </c>
      <c r="AD6" s="467"/>
      <c r="AE6" s="467"/>
      <c r="AF6" s="467"/>
      <c r="AG6" s="467"/>
      <c r="AH6" s="467"/>
      <c r="AI6" s="467"/>
      <c r="AJ6" s="467"/>
      <c r="AK6" s="467"/>
      <c r="AL6" s="468"/>
      <c r="AM6" s="475" t="s">
        <v>68</v>
      </c>
      <c r="AN6" s="476"/>
      <c r="AO6" s="476"/>
      <c r="AP6" s="476"/>
      <c r="AQ6" s="476"/>
      <c r="AR6" s="476"/>
      <c r="AS6" s="476"/>
      <c r="AT6" s="477"/>
      <c r="AU6" s="478" t="s">
        <v>394</v>
      </c>
      <c r="AV6" s="479"/>
      <c r="AW6" s="479"/>
      <c r="AX6" s="479"/>
      <c r="AY6" s="480" t="s">
        <v>398</v>
      </c>
      <c r="AZ6" s="481"/>
      <c r="BA6" s="481"/>
      <c r="BB6" s="481"/>
      <c r="BC6" s="481"/>
      <c r="BD6" s="481"/>
      <c r="BE6" s="481"/>
      <c r="BF6" s="481"/>
      <c r="BG6" s="481"/>
      <c r="BH6" s="481"/>
      <c r="BI6" s="481"/>
      <c r="BJ6" s="481"/>
      <c r="BK6" s="481"/>
      <c r="BL6" s="481"/>
      <c r="BM6" s="482"/>
      <c r="BN6" s="446">
        <v>1344847</v>
      </c>
      <c r="BO6" s="447"/>
      <c r="BP6" s="447"/>
      <c r="BQ6" s="447"/>
      <c r="BR6" s="447"/>
      <c r="BS6" s="447"/>
      <c r="BT6" s="447"/>
      <c r="BU6" s="448"/>
      <c r="BV6" s="446">
        <v>1608476</v>
      </c>
      <c r="BW6" s="447"/>
      <c r="BX6" s="447"/>
      <c r="BY6" s="447"/>
      <c r="BZ6" s="447"/>
      <c r="CA6" s="447"/>
      <c r="CB6" s="447"/>
      <c r="CC6" s="448"/>
      <c r="CD6" s="449" t="s">
        <v>399</v>
      </c>
      <c r="CE6" s="450"/>
      <c r="CF6" s="450"/>
      <c r="CG6" s="450"/>
      <c r="CH6" s="450"/>
      <c r="CI6" s="450"/>
      <c r="CJ6" s="450"/>
      <c r="CK6" s="450"/>
      <c r="CL6" s="450"/>
      <c r="CM6" s="450"/>
      <c r="CN6" s="450"/>
      <c r="CO6" s="450"/>
      <c r="CP6" s="450"/>
      <c r="CQ6" s="450"/>
      <c r="CR6" s="450"/>
      <c r="CS6" s="451"/>
      <c r="CT6" s="483">
        <v>100.7</v>
      </c>
      <c r="CU6" s="484"/>
      <c r="CV6" s="484"/>
      <c r="CW6" s="484"/>
      <c r="CX6" s="484"/>
      <c r="CY6" s="484"/>
      <c r="CZ6" s="484"/>
      <c r="DA6" s="485"/>
      <c r="DB6" s="483">
        <v>97.3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69</v>
      </c>
      <c r="AN7" s="476"/>
      <c r="AO7" s="476"/>
      <c r="AP7" s="476"/>
      <c r="AQ7" s="476"/>
      <c r="AR7" s="476"/>
      <c r="AS7" s="476"/>
      <c r="AT7" s="477"/>
      <c r="AU7" s="478" t="s">
        <v>400</v>
      </c>
      <c r="AV7" s="479"/>
      <c r="AW7" s="479"/>
      <c r="AX7" s="479"/>
      <c r="AY7" s="480" t="s">
        <v>401</v>
      </c>
      <c r="AZ7" s="481"/>
      <c r="BA7" s="481"/>
      <c r="BB7" s="481"/>
      <c r="BC7" s="481"/>
      <c r="BD7" s="481"/>
      <c r="BE7" s="481"/>
      <c r="BF7" s="481"/>
      <c r="BG7" s="481"/>
      <c r="BH7" s="481"/>
      <c r="BI7" s="481"/>
      <c r="BJ7" s="481"/>
      <c r="BK7" s="481"/>
      <c r="BL7" s="481"/>
      <c r="BM7" s="482"/>
      <c r="BN7" s="446">
        <v>126829</v>
      </c>
      <c r="BO7" s="447"/>
      <c r="BP7" s="447"/>
      <c r="BQ7" s="447"/>
      <c r="BR7" s="447"/>
      <c r="BS7" s="447"/>
      <c r="BT7" s="447"/>
      <c r="BU7" s="448"/>
      <c r="BV7" s="446">
        <v>65446</v>
      </c>
      <c r="BW7" s="447"/>
      <c r="BX7" s="447"/>
      <c r="BY7" s="447"/>
      <c r="BZ7" s="447"/>
      <c r="CA7" s="447"/>
      <c r="CB7" s="447"/>
      <c r="CC7" s="448"/>
      <c r="CD7" s="449" t="s">
        <v>70</v>
      </c>
      <c r="CE7" s="450"/>
      <c r="CF7" s="450"/>
      <c r="CG7" s="450"/>
      <c r="CH7" s="450"/>
      <c r="CI7" s="450"/>
      <c r="CJ7" s="450"/>
      <c r="CK7" s="450"/>
      <c r="CL7" s="450"/>
      <c r="CM7" s="450"/>
      <c r="CN7" s="450"/>
      <c r="CO7" s="450"/>
      <c r="CP7" s="450"/>
      <c r="CQ7" s="450"/>
      <c r="CR7" s="450"/>
      <c r="CS7" s="451"/>
      <c r="CT7" s="446">
        <v>23531849</v>
      </c>
      <c r="CU7" s="447"/>
      <c r="CV7" s="447"/>
      <c r="CW7" s="447"/>
      <c r="CX7" s="447"/>
      <c r="CY7" s="447"/>
      <c r="CZ7" s="447"/>
      <c r="DA7" s="448"/>
      <c r="DB7" s="446">
        <v>24065392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71</v>
      </c>
      <c r="AN8" s="476"/>
      <c r="AO8" s="476"/>
      <c r="AP8" s="476"/>
      <c r="AQ8" s="476"/>
      <c r="AR8" s="476"/>
      <c r="AS8" s="476"/>
      <c r="AT8" s="477"/>
      <c r="AU8" s="478" t="s">
        <v>402</v>
      </c>
      <c r="AV8" s="479"/>
      <c r="AW8" s="479"/>
      <c r="AX8" s="479"/>
      <c r="AY8" s="480" t="s">
        <v>403</v>
      </c>
      <c r="AZ8" s="481"/>
      <c r="BA8" s="481"/>
      <c r="BB8" s="481"/>
      <c r="BC8" s="481"/>
      <c r="BD8" s="481"/>
      <c r="BE8" s="481"/>
      <c r="BF8" s="481"/>
      <c r="BG8" s="481"/>
      <c r="BH8" s="481"/>
      <c r="BI8" s="481"/>
      <c r="BJ8" s="481"/>
      <c r="BK8" s="481"/>
      <c r="BL8" s="481"/>
      <c r="BM8" s="482"/>
      <c r="BN8" s="446">
        <v>1218018</v>
      </c>
      <c r="BO8" s="447"/>
      <c r="BP8" s="447"/>
      <c r="BQ8" s="447"/>
      <c r="BR8" s="447"/>
      <c r="BS8" s="447"/>
      <c r="BT8" s="447"/>
      <c r="BU8" s="448"/>
      <c r="BV8" s="446">
        <v>1543030</v>
      </c>
      <c r="BW8" s="447"/>
      <c r="BX8" s="447"/>
      <c r="BY8" s="447"/>
      <c r="BZ8" s="447"/>
      <c r="CA8" s="447"/>
      <c r="CB8" s="447"/>
      <c r="CC8" s="448"/>
      <c r="CD8" s="449" t="s">
        <v>72</v>
      </c>
      <c r="CE8" s="450"/>
      <c r="CF8" s="450"/>
      <c r="CG8" s="450"/>
      <c r="CH8" s="450"/>
      <c r="CI8" s="450"/>
      <c r="CJ8" s="450"/>
      <c r="CK8" s="450"/>
      <c r="CL8" s="450"/>
      <c r="CM8" s="450"/>
      <c r="CN8" s="450"/>
      <c r="CO8" s="450"/>
      <c r="CP8" s="450"/>
      <c r="CQ8" s="450"/>
      <c r="CR8" s="450"/>
      <c r="CS8" s="451"/>
      <c r="CT8" s="486">
        <v>0.38</v>
      </c>
      <c r="CU8" s="487"/>
      <c r="CV8" s="487"/>
      <c r="CW8" s="487"/>
      <c r="CX8" s="487"/>
      <c r="CY8" s="487"/>
      <c r="CZ8" s="487"/>
      <c r="DA8" s="488"/>
      <c r="DB8" s="486">
        <v>0.38</v>
      </c>
      <c r="DC8" s="487"/>
      <c r="DD8" s="487"/>
      <c r="DE8" s="487"/>
      <c r="DF8" s="487"/>
      <c r="DG8" s="487"/>
      <c r="DH8" s="487"/>
      <c r="DI8" s="488"/>
      <c r="DJ8" s="165"/>
      <c r="DK8" s="165"/>
      <c r="DL8" s="165"/>
      <c r="DM8" s="165"/>
      <c r="DN8" s="165"/>
      <c r="DO8" s="165"/>
    </row>
    <row r="9" spans="1:119" ht="18.75" customHeight="1" thickBot="1">
      <c r="A9" s="166"/>
      <c r="B9" s="440" t="s">
        <v>73</v>
      </c>
      <c r="C9" s="441"/>
      <c r="D9" s="441"/>
      <c r="E9" s="441"/>
      <c r="F9" s="441"/>
      <c r="G9" s="441"/>
      <c r="H9" s="441"/>
      <c r="I9" s="441"/>
      <c r="J9" s="441"/>
      <c r="K9" s="489"/>
      <c r="L9" s="490" t="s">
        <v>74</v>
      </c>
      <c r="M9" s="491"/>
      <c r="N9" s="491"/>
      <c r="O9" s="491"/>
      <c r="P9" s="491"/>
      <c r="Q9" s="492"/>
      <c r="R9" s="493">
        <v>74770</v>
      </c>
      <c r="S9" s="494"/>
      <c r="T9" s="494"/>
      <c r="U9" s="494"/>
      <c r="V9" s="495"/>
      <c r="W9" s="403" t="s">
        <v>75</v>
      </c>
      <c r="X9" s="404"/>
      <c r="Y9" s="404"/>
      <c r="Z9" s="404"/>
      <c r="AA9" s="404"/>
      <c r="AB9" s="404"/>
      <c r="AC9" s="404"/>
      <c r="AD9" s="404"/>
      <c r="AE9" s="404"/>
      <c r="AF9" s="404"/>
      <c r="AG9" s="404"/>
      <c r="AH9" s="404"/>
      <c r="AI9" s="404"/>
      <c r="AJ9" s="404"/>
      <c r="AK9" s="404"/>
      <c r="AL9" s="405"/>
      <c r="AM9" s="475" t="s">
        <v>76</v>
      </c>
      <c r="AN9" s="476"/>
      <c r="AO9" s="476"/>
      <c r="AP9" s="476"/>
      <c r="AQ9" s="476"/>
      <c r="AR9" s="476"/>
      <c r="AS9" s="476"/>
      <c r="AT9" s="477"/>
      <c r="AU9" s="478" t="s">
        <v>404</v>
      </c>
      <c r="AV9" s="479"/>
      <c r="AW9" s="479"/>
      <c r="AX9" s="479"/>
      <c r="AY9" s="480" t="s">
        <v>405</v>
      </c>
      <c r="AZ9" s="481"/>
      <c r="BA9" s="481"/>
      <c r="BB9" s="481"/>
      <c r="BC9" s="481"/>
      <c r="BD9" s="481"/>
      <c r="BE9" s="481"/>
      <c r="BF9" s="481"/>
      <c r="BG9" s="481"/>
      <c r="BH9" s="481"/>
      <c r="BI9" s="481"/>
      <c r="BJ9" s="481"/>
      <c r="BK9" s="481"/>
      <c r="BL9" s="481"/>
      <c r="BM9" s="482"/>
      <c r="BN9" s="446">
        <v>-325012</v>
      </c>
      <c r="BO9" s="447"/>
      <c r="BP9" s="447"/>
      <c r="BQ9" s="447"/>
      <c r="BR9" s="447"/>
      <c r="BS9" s="447"/>
      <c r="BT9" s="447"/>
      <c r="BU9" s="448"/>
      <c r="BV9" s="446">
        <v>291166</v>
      </c>
      <c r="BW9" s="447"/>
      <c r="BX9" s="447"/>
      <c r="BY9" s="447"/>
      <c r="BZ9" s="447"/>
      <c r="CA9" s="447"/>
      <c r="CB9" s="447"/>
      <c r="CC9" s="448"/>
      <c r="CD9" s="449" t="s">
        <v>77</v>
      </c>
      <c r="CE9" s="450"/>
      <c r="CF9" s="450"/>
      <c r="CG9" s="450"/>
      <c r="CH9" s="450"/>
      <c r="CI9" s="450"/>
      <c r="CJ9" s="450"/>
      <c r="CK9" s="450"/>
      <c r="CL9" s="450"/>
      <c r="CM9" s="450"/>
      <c r="CN9" s="450"/>
      <c r="CO9" s="450"/>
      <c r="CP9" s="450"/>
      <c r="CQ9" s="450"/>
      <c r="CR9" s="450"/>
      <c r="CS9" s="451"/>
      <c r="CT9" s="443">
        <v>19.2</v>
      </c>
      <c r="CU9" s="444"/>
      <c r="CV9" s="444"/>
      <c r="CW9" s="444"/>
      <c r="CX9" s="444"/>
      <c r="CY9" s="444"/>
      <c r="CZ9" s="444"/>
      <c r="DA9" s="445"/>
      <c r="DB9" s="443">
        <v>19.100000000000001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78</v>
      </c>
      <c r="M10" s="476"/>
      <c r="N10" s="476"/>
      <c r="O10" s="476"/>
      <c r="P10" s="476"/>
      <c r="Q10" s="477"/>
      <c r="R10" s="497">
        <v>79119</v>
      </c>
      <c r="S10" s="498"/>
      <c r="T10" s="498"/>
      <c r="U10" s="498"/>
      <c r="V10" s="499"/>
      <c r="W10" s="434"/>
      <c r="X10" s="435"/>
      <c r="Y10" s="435"/>
      <c r="Z10" s="435"/>
      <c r="AA10" s="435"/>
      <c r="AB10" s="435"/>
      <c r="AC10" s="435"/>
      <c r="AD10" s="435"/>
      <c r="AE10" s="435"/>
      <c r="AF10" s="435"/>
      <c r="AG10" s="435"/>
      <c r="AH10" s="435"/>
      <c r="AI10" s="435"/>
      <c r="AJ10" s="435"/>
      <c r="AK10" s="435"/>
      <c r="AL10" s="438"/>
      <c r="AM10" s="475" t="s">
        <v>79</v>
      </c>
      <c r="AN10" s="476"/>
      <c r="AO10" s="476"/>
      <c r="AP10" s="476"/>
      <c r="AQ10" s="476"/>
      <c r="AR10" s="476"/>
      <c r="AS10" s="476"/>
      <c r="AT10" s="477"/>
      <c r="AU10" s="478" t="s">
        <v>406</v>
      </c>
      <c r="AV10" s="479"/>
      <c r="AW10" s="479"/>
      <c r="AX10" s="479"/>
      <c r="AY10" s="480" t="s">
        <v>407</v>
      </c>
      <c r="AZ10" s="481"/>
      <c r="BA10" s="481"/>
      <c r="BB10" s="481"/>
      <c r="BC10" s="481"/>
      <c r="BD10" s="481"/>
      <c r="BE10" s="481"/>
      <c r="BF10" s="481"/>
      <c r="BG10" s="481"/>
      <c r="BH10" s="481"/>
      <c r="BI10" s="481"/>
      <c r="BJ10" s="481"/>
      <c r="BK10" s="481"/>
      <c r="BL10" s="481"/>
      <c r="BM10" s="482"/>
      <c r="BN10" s="446">
        <v>353</v>
      </c>
      <c r="BO10" s="447"/>
      <c r="BP10" s="447"/>
      <c r="BQ10" s="447"/>
      <c r="BR10" s="447"/>
      <c r="BS10" s="447"/>
      <c r="BT10" s="447"/>
      <c r="BU10" s="448"/>
      <c r="BV10" s="446">
        <v>417</v>
      </c>
      <c r="BW10" s="447"/>
      <c r="BX10" s="447"/>
      <c r="BY10" s="447"/>
      <c r="BZ10" s="447"/>
      <c r="CA10" s="447"/>
      <c r="CB10" s="447"/>
      <c r="CC10" s="448"/>
      <c r="CD10" s="390" t="s">
        <v>408</v>
      </c>
      <c r="CE10" s="391"/>
      <c r="CF10" s="391"/>
      <c r="CG10" s="391"/>
      <c r="CH10" s="391"/>
      <c r="CI10" s="391"/>
      <c r="CJ10" s="391"/>
      <c r="CK10" s="391"/>
      <c r="CL10" s="391"/>
      <c r="CM10" s="391"/>
      <c r="CN10" s="391"/>
      <c r="CO10" s="391"/>
      <c r="CP10" s="391"/>
      <c r="CQ10" s="391"/>
      <c r="CR10" s="391"/>
      <c r="CS10" s="392"/>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80</v>
      </c>
      <c r="M11" s="501"/>
      <c r="N11" s="501"/>
      <c r="O11" s="501"/>
      <c r="P11" s="501"/>
      <c r="Q11" s="502"/>
      <c r="R11" s="503" t="s">
        <v>409</v>
      </c>
      <c r="S11" s="504"/>
      <c r="T11" s="504"/>
      <c r="U11" s="504"/>
      <c r="V11" s="505"/>
      <c r="W11" s="434"/>
      <c r="X11" s="435"/>
      <c r="Y11" s="435"/>
      <c r="Z11" s="435"/>
      <c r="AA11" s="435"/>
      <c r="AB11" s="435"/>
      <c r="AC11" s="435"/>
      <c r="AD11" s="435"/>
      <c r="AE11" s="435"/>
      <c r="AF11" s="435"/>
      <c r="AG11" s="435"/>
      <c r="AH11" s="435"/>
      <c r="AI11" s="435"/>
      <c r="AJ11" s="435"/>
      <c r="AK11" s="435"/>
      <c r="AL11" s="438"/>
      <c r="AM11" s="475" t="s">
        <v>81</v>
      </c>
      <c r="AN11" s="476"/>
      <c r="AO11" s="476"/>
      <c r="AP11" s="476"/>
      <c r="AQ11" s="476"/>
      <c r="AR11" s="476"/>
      <c r="AS11" s="476"/>
      <c r="AT11" s="477"/>
      <c r="AU11" s="478" t="s">
        <v>406</v>
      </c>
      <c r="AV11" s="479"/>
      <c r="AW11" s="479"/>
      <c r="AX11" s="479"/>
      <c r="AY11" s="480" t="s">
        <v>410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82</v>
      </c>
      <c r="CE11" s="450"/>
      <c r="CF11" s="450"/>
      <c r="CG11" s="450"/>
      <c r="CH11" s="450"/>
      <c r="CI11" s="450"/>
      <c r="CJ11" s="450"/>
      <c r="CK11" s="450"/>
      <c r="CL11" s="450"/>
      <c r="CM11" s="450"/>
      <c r="CN11" s="450"/>
      <c r="CO11" s="450"/>
      <c r="CP11" s="450"/>
      <c r="CQ11" s="450"/>
      <c r="CR11" s="450"/>
      <c r="CS11" s="451"/>
      <c r="CT11" s="486" t="s">
        <v>411</v>
      </c>
      <c r="CU11" s="487"/>
      <c r="CV11" s="487"/>
      <c r="CW11" s="487"/>
      <c r="CX11" s="487"/>
      <c r="CY11" s="487"/>
      <c r="CZ11" s="487"/>
      <c r="DA11" s="488"/>
      <c r="DB11" s="486" t="s">
        <v>411</v>
      </c>
      <c r="DC11" s="487"/>
      <c r="DD11" s="487"/>
      <c r="DE11" s="487"/>
      <c r="DF11" s="487"/>
      <c r="DG11" s="487"/>
      <c r="DH11" s="487"/>
      <c r="DI11" s="488"/>
      <c r="DJ11" s="165"/>
      <c r="DK11" s="165"/>
      <c r="DL11" s="165"/>
      <c r="DM11" s="165"/>
      <c r="DN11" s="165"/>
      <c r="DO11" s="165"/>
    </row>
    <row r="12" spans="1:119" ht="18.75" customHeight="1">
      <c r="A12" s="166"/>
      <c r="B12" s="506" t="s">
        <v>83</v>
      </c>
      <c r="C12" s="507"/>
      <c r="D12" s="507"/>
      <c r="E12" s="507"/>
      <c r="F12" s="507"/>
      <c r="G12" s="507"/>
      <c r="H12" s="507"/>
      <c r="I12" s="507"/>
      <c r="J12" s="507"/>
      <c r="K12" s="508"/>
      <c r="L12" s="515" t="s">
        <v>412</v>
      </c>
      <c r="M12" s="516"/>
      <c r="N12" s="516"/>
      <c r="O12" s="516"/>
      <c r="P12" s="516"/>
      <c r="Q12" s="517"/>
      <c r="R12" s="518">
        <v>75414</v>
      </c>
      <c r="S12" s="519"/>
      <c r="T12" s="519"/>
      <c r="U12" s="519"/>
      <c r="V12" s="520"/>
      <c r="W12" s="521" t="s">
        <v>1</v>
      </c>
      <c r="X12" s="479"/>
      <c r="Y12" s="479"/>
      <c r="Z12" s="479"/>
      <c r="AA12" s="479"/>
      <c r="AB12" s="522"/>
      <c r="AC12" s="478" t="s">
        <v>84</v>
      </c>
      <c r="AD12" s="479"/>
      <c r="AE12" s="479"/>
      <c r="AF12" s="479"/>
      <c r="AG12" s="522"/>
      <c r="AH12" s="478" t="s">
        <v>85</v>
      </c>
      <c r="AI12" s="479"/>
      <c r="AJ12" s="479"/>
      <c r="AK12" s="479"/>
      <c r="AL12" s="523"/>
      <c r="AM12" s="475" t="s">
        <v>86</v>
      </c>
      <c r="AN12" s="476"/>
      <c r="AO12" s="476"/>
      <c r="AP12" s="476"/>
      <c r="AQ12" s="476"/>
      <c r="AR12" s="476"/>
      <c r="AS12" s="476"/>
      <c r="AT12" s="477"/>
      <c r="AU12" s="478" t="s">
        <v>413</v>
      </c>
      <c r="AV12" s="479"/>
      <c r="AW12" s="479"/>
      <c r="AX12" s="479"/>
      <c r="AY12" s="480" t="s">
        <v>414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87</v>
      </c>
      <c r="CE12" s="450"/>
      <c r="CF12" s="450"/>
      <c r="CG12" s="450"/>
      <c r="CH12" s="450"/>
      <c r="CI12" s="450"/>
      <c r="CJ12" s="450"/>
      <c r="CK12" s="450"/>
      <c r="CL12" s="450"/>
      <c r="CM12" s="450"/>
      <c r="CN12" s="450"/>
      <c r="CO12" s="450"/>
      <c r="CP12" s="450"/>
      <c r="CQ12" s="450"/>
      <c r="CR12" s="450"/>
      <c r="CS12" s="451"/>
      <c r="CT12" s="486" t="s">
        <v>415</v>
      </c>
      <c r="CU12" s="487"/>
      <c r="CV12" s="487"/>
      <c r="CW12" s="487"/>
      <c r="CX12" s="487"/>
      <c r="CY12" s="487"/>
      <c r="CZ12" s="487"/>
      <c r="DA12" s="488"/>
      <c r="DB12" s="486" t="s">
        <v>415</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3"/>
      <c r="M13" s="534" t="s">
        <v>416</v>
      </c>
      <c r="N13" s="535"/>
      <c r="O13" s="535"/>
      <c r="P13" s="535"/>
      <c r="Q13" s="536"/>
      <c r="R13" s="527">
        <v>75161</v>
      </c>
      <c r="S13" s="528"/>
      <c r="T13" s="528"/>
      <c r="U13" s="528"/>
      <c r="V13" s="529"/>
      <c r="W13" s="462" t="s">
        <v>88</v>
      </c>
      <c r="X13" s="463"/>
      <c r="Y13" s="463"/>
      <c r="Z13" s="463"/>
      <c r="AA13" s="463"/>
      <c r="AB13" s="453"/>
      <c r="AC13" s="497">
        <v>4349</v>
      </c>
      <c r="AD13" s="498"/>
      <c r="AE13" s="498"/>
      <c r="AF13" s="498"/>
      <c r="AG13" s="537"/>
      <c r="AH13" s="497">
        <v>4807</v>
      </c>
      <c r="AI13" s="498"/>
      <c r="AJ13" s="498"/>
      <c r="AK13" s="498"/>
      <c r="AL13" s="499"/>
      <c r="AM13" s="475" t="s">
        <v>89</v>
      </c>
      <c r="AN13" s="476"/>
      <c r="AO13" s="476"/>
      <c r="AP13" s="476"/>
      <c r="AQ13" s="476"/>
      <c r="AR13" s="476"/>
      <c r="AS13" s="476"/>
      <c r="AT13" s="477"/>
      <c r="AU13" s="478" t="s">
        <v>413</v>
      </c>
      <c r="AV13" s="479"/>
      <c r="AW13" s="479"/>
      <c r="AX13" s="479"/>
      <c r="AY13" s="480" t="s">
        <v>417</v>
      </c>
      <c r="AZ13" s="481"/>
      <c r="BA13" s="481"/>
      <c r="BB13" s="481"/>
      <c r="BC13" s="481"/>
      <c r="BD13" s="481"/>
      <c r="BE13" s="481"/>
      <c r="BF13" s="481"/>
      <c r="BG13" s="481"/>
      <c r="BH13" s="481"/>
      <c r="BI13" s="481"/>
      <c r="BJ13" s="481"/>
      <c r="BK13" s="481"/>
      <c r="BL13" s="481"/>
      <c r="BM13" s="482"/>
      <c r="BN13" s="446">
        <v>-324659</v>
      </c>
      <c r="BO13" s="447"/>
      <c r="BP13" s="447"/>
      <c r="BQ13" s="447"/>
      <c r="BR13" s="447"/>
      <c r="BS13" s="447"/>
      <c r="BT13" s="447"/>
      <c r="BU13" s="448"/>
      <c r="BV13" s="446">
        <v>291583</v>
      </c>
      <c r="BW13" s="447"/>
      <c r="BX13" s="447"/>
      <c r="BY13" s="447"/>
      <c r="BZ13" s="447"/>
      <c r="CA13" s="447"/>
      <c r="CB13" s="447"/>
      <c r="CC13" s="448"/>
      <c r="CD13" s="449" t="s">
        <v>90</v>
      </c>
      <c r="CE13" s="450"/>
      <c r="CF13" s="450"/>
      <c r="CG13" s="450"/>
      <c r="CH13" s="450"/>
      <c r="CI13" s="450"/>
      <c r="CJ13" s="450"/>
      <c r="CK13" s="450"/>
      <c r="CL13" s="450"/>
      <c r="CM13" s="450"/>
      <c r="CN13" s="450"/>
      <c r="CO13" s="450"/>
      <c r="CP13" s="450"/>
      <c r="CQ13" s="450"/>
      <c r="CR13" s="450"/>
      <c r="CS13" s="451"/>
      <c r="CT13" s="443">
        <v>7.9</v>
      </c>
      <c r="CU13" s="444"/>
      <c r="CV13" s="444"/>
      <c r="CW13" s="444"/>
      <c r="CX13" s="444"/>
      <c r="CY13" s="444"/>
      <c r="CZ13" s="444"/>
      <c r="DA13" s="445"/>
      <c r="DB13" s="443">
        <v>8.1999999999999993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418</v>
      </c>
      <c r="M14" s="525"/>
      <c r="N14" s="525"/>
      <c r="O14" s="525"/>
      <c r="P14" s="525"/>
      <c r="Q14" s="526"/>
      <c r="R14" s="527">
        <v>76509</v>
      </c>
      <c r="S14" s="528"/>
      <c r="T14" s="528"/>
      <c r="U14" s="528"/>
      <c r="V14" s="529"/>
      <c r="W14" s="436"/>
      <c r="X14" s="437"/>
      <c r="Y14" s="437"/>
      <c r="Z14" s="437"/>
      <c r="AA14" s="437"/>
      <c r="AB14" s="426"/>
      <c r="AC14" s="530">
        <v>12.5</v>
      </c>
      <c r="AD14" s="531"/>
      <c r="AE14" s="531"/>
      <c r="AF14" s="531"/>
      <c r="AG14" s="532"/>
      <c r="AH14" s="530">
        <v>13.3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91</v>
      </c>
      <c r="CE14" s="539"/>
      <c r="CF14" s="539"/>
      <c r="CG14" s="539"/>
      <c r="CH14" s="539"/>
      <c r="CI14" s="539"/>
      <c r="CJ14" s="539"/>
      <c r="CK14" s="539"/>
      <c r="CL14" s="539"/>
      <c r="CM14" s="539"/>
      <c r="CN14" s="539"/>
      <c r="CO14" s="539"/>
      <c r="CP14" s="539"/>
      <c r="CQ14" s="539"/>
      <c r="CR14" s="539"/>
      <c r="CS14" s="540"/>
      <c r="CT14" s="541">
        <v>5.5</v>
      </c>
      <c r="CU14" s="542"/>
      <c r="CV14" s="542"/>
      <c r="CW14" s="542"/>
      <c r="CX14" s="542"/>
      <c r="CY14" s="542"/>
      <c r="CZ14" s="542"/>
      <c r="DA14" s="543"/>
      <c r="DB14" s="541">
        <v>9.9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3"/>
      <c r="M15" s="534" t="s">
        <v>416</v>
      </c>
      <c r="N15" s="535"/>
      <c r="O15" s="535"/>
      <c r="P15" s="535"/>
      <c r="Q15" s="536"/>
      <c r="R15" s="527">
        <v>76245</v>
      </c>
      <c r="S15" s="528"/>
      <c r="T15" s="528"/>
      <c r="U15" s="528"/>
      <c r="V15" s="529"/>
      <c r="W15" s="462" t="s">
        <v>92</v>
      </c>
      <c r="X15" s="463"/>
      <c r="Y15" s="463"/>
      <c r="Z15" s="463"/>
      <c r="AA15" s="463"/>
      <c r="AB15" s="453"/>
      <c r="AC15" s="497">
        <v>6631</v>
      </c>
      <c r="AD15" s="498"/>
      <c r="AE15" s="498"/>
      <c r="AF15" s="498"/>
      <c r="AG15" s="537"/>
      <c r="AH15" s="497">
        <v>6917</v>
      </c>
      <c r="AI15" s="498"/>
      <c r="AJ15" s="498"/>
      <c r="AK15" s="498"/>
      <c r="AL15" s="499"/>
      <c r="AM15" s="475"/>
      <c r="AN15" s="476"/>
      <c r="AO15" s="476"/>
      <c r="AP15" s="476"/>
      <c r="AQ15" s="476"/>
      <c r="AR15" s="476"/>
      <c r="AS15" s="476"/>
      <c r="AT15" s="477"/>
      <c r="AU15" s="478"/>
      <c r="AV15" s="479"/>
      <c r="AW15" s="479"/>
      <c r="AX15" s="479"/>
      <c r="AY15" s="406" t="s">
        <v>419</v>
      </c>
      <c r="AZ15" s="407"/>
      <c r="BA15" s="407"/>
      <c r="BB15" s="407"/>
      <c r="BC15" s="407"/>
      <c r="BD15" s="407"/>
      <c r="BE15" s="407"/>
      <c r="BF15" s="407"/>
      <c r="BG15" s="407"/>
      <c r="BH15" s="407"/>
      <c r="BI15" s="407"/>
      <c r="BJ15" s="407"/>
      <c r="BK15" s="407"/>
      <c r="BL15" s="407"/>
      <c r="BM15" s="408"/>
      <c r="BN15" s="409">
        <v>7525969</v>
      </c>
      <c r="BO15" s="410"/>
      <c r="BP15" s="410"/>
      <c r="BQ15" s="410"/>
      <c r="BR15" s="410"/>
      <c r="BS15" s="410"/>
      <c r="BT15" s="410"/>
      <c r="BU15" s="411"/>
      <c r="BV15" s="409">
        <v>7589455</v>
      </c>
      <c r="BW15" s="410"/>
      <c r="BX15" s="410"/>
      <c r="BY15" s="410"/>
      <c r="BZ15" s="410"/>
      <c r="CA15" s="410"/>
      <c r="CB15" s="410"/>
      <c r="CC15" s="411"/>
      <c r="CD15" s="544" t="s">
        <v>420</v>
      </c>
      <c r="CE15" s="545"/>
      <c r="CF15" s="545"/>
      <c r="CG15" s="545"/>
      <c r="CH15" s="545"/>
      <c r="CI15" s="545"/>
      <c r="CJ15" s="545"/>
      <c r="CK15" s="545"/>
      <c r="CL15" s="545"/>
      <c r="CM15" s="545"/>
      <c r="CN15" s="545"/>
      <c r="CO15" s="545"/>
      <c r="CP15" s="545"/>
      <c r="CQ15" s="545"/>
      <c r="CR15" s="545"/>
      <c r="CS15" s="546"/>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c r="A16" s="166"/>
      <c r="B16" s="509"/>
      <c r="C16" s="510"/>
      <c r="D16" s="510"/>
      <c r="E16" s="510"/>
      <c r="F16" s="510"/>
      <c r="G16" s="510"/>
      <c r="H16" s="510"/>
      <c r="I16" s="510"/>
      <c r="J16" s="510"/>
      <c r="K16" s="511"/>
      <c r="L16" s="524" t="s">
        <v>93</v>
      </c>
      <c r="M16" s="555"/>
      <c r="N16" s="555"/>
      <c r="O16" s="555"/>
      <c r="P16" s="555"/>
      <c r="Q16" s="556"/>
      <c r="R16" s="547" t="s">
        <v>421</v>
      </c>
      <c r="S16" s="548"/>
      <c r="T16" s="548"/>
      <c r="U16" s="548"/>
      <c r="V16" s="549"/>
      <c r="W16" s="436"/>
      <c r="X16" s="437"/>
      <c r="Y16" s="437"/>
      <c r="Z16" s="437"/>
      <c r="AA16" s="437"/>
      <c r="AB16" s="426"/>
      <c r="AC16" s="530">
        <v>19</v>
      </c>
      <c r="AD16" s="531"/>
      <c r="AE16" s="531"/>
      <c r="AF16" s="531"/>
      <c r="AG16" s="532"/>
      <c r="AH16" s="530">
        <v>19.100000000000001</v>
      </c>
      <c r="AI16" s="531"/>
      <c r="AJ16" s="531"/>
      <c r="AK16" s="531"/>
      <c r="AL16" s="533"/>
      <c r="AM16" s="475"/>
      <c r="AN16" s="476"/>
      <c r="AO16" s="476"/>
      <c r="AP16" s="476"/>
      <c r="AQ16" s="476"/>
      <c r="AR16" s="476"/>
      <c r="AS16" s="476"/>
      <c r="AT16" s="477"/>
      <c r="AU16" s="478"/>
      <c r="AV16" s="479"/>
      <c r="AW16" s="479"/>
      <c r="AX16" s="479"/>
      <c r="AY16" s="480" t="s">
        <v>422</v>
      </c>
      <c r="AZ16" s="481"/>
      <c r="BA16" s="481"/>
      <c r="BB16" s="481"/>
      <c r="BC16" s="481"/>
      <c r="BD16" s="481"/>
      <c r="BE16" s="481"/>
      <c r="BF16" s="481"/>
      <c r="BG16" s="481"/>
      <c r="BH16" s="481"/>
      <c r="BI16" s="481"/>
      <c r="BJ16" s="481"/>
      <c r="BK16" s="481"/>
      <c r="BL16" s="481"/>
      <c r="BM16" s="482"/>
      <c r="BN16" s="446">
        <v>19742351</v>
      </c>
      <c r="BO16" s="447"/>
      <c r="BP16" s="447"/>
      <c r="BQ16" s="447"/>
      <c r="BR16" s="447"/>
      <c r="BS16" s="447"/>
      <c r="BT16" s="447"/>
      <c r="BU16" s="448"/>
      <c r="BV16" s="446">
        <v>19886614</v>
      </c>
      <c r="BW16" s="447"/>
      <c r="BX16" s="447"/>
      <c r="BY16" s="447"/>
      <c r="BZ16" s="447"/>
      <c r="CA16" s="447"/>
      <c r="CB16" s="447"/>
      <c r="CC16" s="448"/>
      <c r="CD16" s="386"/>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77"/>
      <c r="M17" s="550" t="s">
        <v>423</v>
      </c>
      <c r="N17" s="551"/>
      <c r="O17" s="551"/>
      <c r="P17" s="551"/>
      <c r="Q17" s="552"/>
      <c r="R17" s="547" t="s">
        <v>424</v>
      </c>
      <c r="S17" s="548"/>
      <c r="T17" s="548"/>
      <c r="U17" s="548"/>
      <c r="V17" s="549"/>
      <c r="W17" s="462" t="s">
        <v>94</v>
      </c>
      <c r="X17" s="463"/>
      <c r="Y17" s="463"/>
      <c r="Z17" s="463"/>
      <c r="AA17" s="463"/>
      <c r="AB17" s="453"/>
      <c r="AC17" s="497">
        <v>23867</v>
      </c>
      <c r="AD17" s="498"/>
      <c r="AE17" s="498"/>
      <c r="AF17" s="498"/>
      <c r="AG17" s="537"/>
      <c r="AH17" s="497">
        <v>24408</v>
      </c>
      <c r="AI17" s="498"/>
      <c r="AJ17" s="498"/>
      <c r="AK17" s="498"/>
      <c r="AL17" s="499"/>
      <c r="AM17" s="475"/>
      <c r="AN17" s="476"/>
      <c r="AO17" s="476"/>
      <c r="AP17" s="476"/>
      <c r="AQ17" s="476"/>
      <c r="AR17" s="476"/>
      <c r="AS17" s="476"/>
      <c r="AT17" s="477"/>
      <c r="AU17" s="478"/>
      <c r="AV17" s="479"/>
      <c r="AW17" s="479"/>
      <c r="AX17" s="479"/>
      <c r="AY17" s="480" t="s">
        <v>425</v>
      </c>
      <c r="AZ17" s="481"/>
      <c r="BA17" s="481"/>
      <c r="BB17" s="481"/>
      <c r="BC17" s="481"/>
      <c r="BD17" s="481"/>
      <c r="BE17" s="481"/>
      <c r="BF17" s="481"/>
      <c r="BG17" s="481"/>
      <c r="BH17" s="481"/>
      <c r="BI17" s="481"/>
      <c r="BJ17" s="481"/>
      <c r="BK17" s="481"/>
      <c r="BL17" s="481"/>
      <c r="BM17" s="482"/>
      <c r="BN17" s="446">
        <v>9558083</v>
      </c>
      <c r="BO17" s="447"/>
      <c r="BP17" s="447"/>
      <c r="BQ17" s="447"/>
      <c r="BR17" s="447"/>
      <c r="BS17" s="447"/>
      <c r="BT17" s="447"/>
      <c r="BU17" s="448"/>
      <c r="BV17" s="446">
        <v>9623870</v>
      </c>
      <c r="BW17" s="447"/>
      <c r="BX17" s="447"/>
      <c r="BY17" s="447"/>
      <c r="BZ17" s="447"/>
      <c r="CA17" s="447"/>
      <c r="CB17" s="447"/>
      <c r="CC17" s="448"/>
      <c r="CD17" s="386"/>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95</v>
      </c>
      <c r="C18" s="489"/>
      <c r="D18" s="489"/>
      <c r="E18" s="558"/>
      <c r="F18" s="558"/>
      <c r="G18" s="558"/>
      <c r="H18" s="558"/>
      <c r="I18" s="558"/>
      <c r="J18" s="558"/>
      <c r="K18" s="558"/>
      <c r="L18" s="559">
        <v>1026.9100000000001</v>
      </c>
      <c r="M18" s="559"/>
      <c r="N18" s="559"/>
      <c r="O18" s="559"/>
      <c r="P18" s="559"/>
      <c r="Q18" s="559"/>
      <c r="R18" s="560"/>
      <c r="S18" s="560"/>
      <c r="T18" s="560"/>
      <c r="U18" s="560"/>
      <c r="V18" s="561"/>
      <c r="W18" s="464"/>
      <c r="X18" s="465"/>
      <c r="Y18" s="465"/>
      <c r="Z18" s="465"/>
      <c r="AA18" s="465"/>
      <c r="AB18" s="456"/>
      <c r="AC18" s="562">
        <v>68.5</v>
      </c>
      <c r="AD18" s="563"/>
      <c r="AE18" s="563"/>
      <c r="AF18" s="563"/>
      <c r="AG18" s="564"/>
      <c r="AH18" s="562">
        <v>67.599999999999994</v>
      </c>
      <c r="AI18" s="563"/>
      <c r="AJ18" s="563"/>
      <c r="AK18" s="563"/>
      <c r="AL18" s="565"/>
      <c r="AM18" s="475"/>
      <c r="AN18" s="476"/>
      <c r="AO18" s="476"/>
      <c r="AP18" s="476"/>
      <c r="AQ18" s="476"/>
      <c r="AR18" s="476"/>
      <c r="AS18" s="476"/>
      <c r="AT18" s="477"/>
      <c r="AU18" s="478"/>
      <c r="AV18" s="479"/>
      <c r="AW18" s="479"/>
      <c r="AX18" s="479"/>
      <c r="AY18" s="480" t="s">
        <v>96</v>
      </c>
      <c r="AZ18" s="481"/>
      <c r="BA18" s="481"/>
      <c r="BB18" s="481"/>
      <c r="BC18" s="481"/>
      <c r="BD18" s="481"/>
      <c r="BE18" s="481"/>
      <c r="BF18" s="481"/>
      <c r="BG18" s="481"/>
      <c r="BH18" s="481"/>
      <c r="BI18" s="481"/>
      <c r="BJ18" s="481"/>
      <c r="BK18" s="481"/>
      <c r="BL18" s="481"/>
      <c r="BM18" s="482"/>
      <c r="BN18" s="446">
        <v>22746804</v>
      </c>
      <c r="BO18" s="447"/>
      <c r="BP18" s="447"/>
      <c r="BQ18" s="447"/>
      <c r="BR18" s="447"/>
      <c r="BS18" s="447"/>
      <c r="BT18" s="447"/>
      <c r="BU18" s="448"/>
      <c r="BV18" s="446">
        <v>22308549</v>
      </c>
      <c r="BW18" s="447"/>
      <c r="BX18" s="447"/>
      <c r="BY18" s="447"/>
      <c r="BZ18" s="447"/>
      <c r="CA18" s="447"/>
      <c r="CB18" s="447"/>
      <c r="CC18" s="448"/>
      <c r="CD18" s="386"/>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97</v>
      </c>
      <c r="C19" s="489"/>
      <c r="D19" s="489"/>
      <c r="E19" s="558"/>
      <c r="F19" s="558"/>
      <c r="G19" s="558"/>
      <c r="H19" s="558"/>
      <c r="I19" s="558"/>
      <c r="J19" s="558"/>
      <c r="K19" s="558"/>
      <c r="L19" s="566">
        <v>73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98</v>
      </c>
      <c r="AZ19" s="481"/>
      <c r="BA19" s="481"/>
      <c r="BB19" s="481"/>
      <c r="BC19" s="481"/>
      <c r="BD19" s="481"/>
      <c r="BE19" s="481"/>
      <c r="BF19" s="481"/>
      <c r="BG19" s="481"/>
      <c r="BH19" s="481"/>
      <c r="BI19" s="481"/>
      <c r="BJ19" s="481"/>
      <c r="BK19" s="481"/>
      <c r="BL19" s="481"/>
      <c r="BM19" s="482"/>
      <c r="BN19" s="446">
        <v>28141964</v>
      </c>
      <c r="BO19" s="447"/>
      <c r="BP19" s="447"/>
      <c r="BQ19" s="447"/>
      <c r="BR19" s="447"/>
      <c r="BS19" s="447"/>
      <c r="BT19" s="447"/>
      <c r="BU19" s="448"/>
      <c r="BV19" s="446">
        <v>28368041</v>
      </c>
      <c r="BW19" s="447"/>
      <c r="BX19" s="447"/>
      <c r="BY19" s="447"/>
      <c r="BZ19" s="447"/>
      <c r="CA19" s="447"/>
      <c r="CB19" s="447"/>
      <c r="CC19" s="448"/>
      <c r="CD19" s="386"/>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99</v>
      </c>
      <c r="C20" s="489"/>
      <c r="D20" s="489"/>
      <c r="E20" s="558"/>
      <c r="F20" s="558"/>
      <c r="G20" s="558"/>
      <c r="H20" s="558"/>
      <c r="I20" s="558"/>
      <c r="J20" s="558"/>
      <c r="K20" s="558"/>
      <c r="L20" s="566">
        <v>32163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386"/>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100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386"/>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101</v>
      </c>
      <c r="C22" s="581"/>
      <c r="D22" s="582"/>
      <c r="E22" s="458" t="s">
        <v>1</v>
      </c>
      <c r="F22" s="463"/>
      <c r="G22" s="463"/>
      <c r="H22" s="463"/>
      <c r="I22" s="463"/>
      <c r="J22" s="463"/>
      <c r="K22" s="453"/>
      <c r="L22" s="458" t="s">
        <v>102</v>
      </c>
      <c r="M22" s="463"/>
      <c r="N22" s="463"/>
      <c r="O22" s="463"/>
      <c r="P22" s="453"/>
      <c r="Q22" s="589" t="s">
        <v>103</v>
      </c>
      <c r="R22" s="590"/>
      <c r="S22" s="590"/>
      <c r="T22" s="590"/>
      <c r="U22" s="590"/>
      <c r="V22" s="591"/>
      <c r="W22" s="595" t="s">
        <v>104</v>
      </c>
      <c r="X22" s="581"/>
      <c r="Y22" s="582"/>
      <c r="Z22" s="458" t="s">
        <v>1</v>
      </c>
      <c r="AA22" s="463"/>
      <c r="AB22" s="463"/>
      <c r="AC22" s="463"/>
      <c r="AD22" s="463"/>
      <c r="AE22" s="463"/>
      <c r="AF22" s="463"/>
      <c r="AG22" s="453"/>
      <c r="AH22" s="608" t="s">
        <v>105</v>
      </c>
      <c r="AI22" s="463"/>
      <c r="AJ22" s="463"/>
      <c r="AK22" s="463"/>
      <c r="AL22" s="453"/>
      <c r="AM22" s="608" t="s">
        <v>106</v>
      </c>
      <c r="AN22" s="609"/>
      <c r="AO22" s="609"/>
      <c r="AP22" s="609"/>
      <c r="AQ22" s="609"/>
      <c r="AR22" s="610"/>
      <c r="AS22" s="589" t="s">
        <v>103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386"/>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107</v>
      </c>
      <c r="AZ23" s="407"/>
      <c r="BA23" s="407"/>
      <c r="BB23" s="407"/>
      <c r="BC23" s="407"/>
      <c r="BD23" s="407"/>
      <c r="BE23" s="407"/>
      <c r="BF23" s="407"/>
      <c r="BG23" s="407"/>
      <c r="BH23" s="407"/>
      <c r="BI23" s="407"/>
      <c r="BJ23" s="407"/>
      <c r="BK23" s="407"/>
      <c r="BL23" s="407"/>
      <c r="BM23" s="408"/>
      <c r="BN23" s="446">
        <v>49696482</v>
      </c>
      <c r="BO23" s="447"/>
      <c r="BP23" s="447"/>
      <c r="BQ23" s="447"/>
      <c r="BR23" s="447"/>
      <c r="BS23" s="447"/>
      <c r="BT23" s="447"/>
      <c r="BU23" s="448"/>
      <c r="BV23" s="446">
        <v>51767252</v>
      </c>
      <c r="BW23" s="447"/>
      <c r="BX23" s="447"/>
      <c r="BY23" s="447"/>
      <c r="BZ23" s="447"/>
      <c r="CA23" s="447"/>
      <c r="CB23" s="447"/>
      <c r="CC23" s="448"/>
      <c r="CD23" s="386"/>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108</v>
      </c>
      <c r="F24" s="476"/>
      <c r="G24" s="476"/>
      <c r="H24" s="476"/>
      <c r="I24" s="476"/>
      <c r="J24" s="476"/>
      <c r="K24" s="477"/>
      <c r="L24" s="497">
        <v>1</v>
      </c>
      <c r="M24" s="498"/>
      <c r="N24" s="498"/>
      <c r="O24" s="498"/>
      <c r="P24" s="537"/>
      <c r="Q24" s="497">
        <v>8300</v>
      </c>
      <c r="R24" s="498"/>
      <c r="S24" s="498"/>
      <c r="T24" s="498"/>
      <c r="U24" s="498"/>
      <c r="V24" s="537"/>
      <c r="W24" s="596"/>
      <c r="X24" s="584"/>
      <c r="Y24" s="585"/>
      <c r="Z24" s="496" t="s">
        <v>109</v>
      </c>
      <c r="AA24" s="476"/>
      <c r="AB24" s="476"/>
      <c r="AC24" s="476"/>
      <c r="AD24" s="476"/>
      <c r="AE24" s="476"/>
      <c r="AF24" s="476"/>
      <c r="AG24" s="477"/>
      <c r="AH24" s="497">
        <v>769</v>
      </c>
      <c r="AI24" s="498"/>
      <c r="AJ24" s="498"/>
      <c r="AK24" s="498"/>
      <c r="AL24" s="537"/>
      <c r="AM24" s="497">
        <v>2467721</v>
      </c>
      <c r="AN24" s="498"/>
      <c r="AO24" s="498"/>
      <c r="AP24" s="498"/>
      <c r="AQ24" s="498"/>
      <c r="AR24" s="537"/>
      <c r="AS24" s="497">
        <v>3209</v>
      </c>
      <c r="AT24" s="498"/>
      <c r="AU24" s="498"/>
      <c r="AV24" s="498"/>
      <c r="AW24" s="498"/>
      <c r="AX24" s="499"/>
      <c r="AY24" s="616" t="s">
        <v>110</v>
      </c>
      <c r="AZ24" s="617"/>
      <c r="BA24" s="617"/>
      <c r="BB24" s="617"/>
      <c r="BC24" s="617"/>
      <c r="BD24" s="617"/>
      <c r="BE24" s="617"/>
      <c r="BF24" s="617"/>
      <c r="BG24" s="617"/>
      <c r="BH24" s="617"/>
      <c r="BI24" s="617"/>
      <c r="BJ24" s="617"/>
      <c r="BK24" s="617"/>
      <c r="BL24" s="617"/>
      <c r="BM24" s="618"/>
      <c r="BN24" s="446">
        <v>34606748</v>
      </c>
      <c r="BO24" s="447"/>
      <c r="BP24" s="447"/>
      <c r="BQ24" s="447"/>
      <c r="BR24" s="447"/>
      <c r="BS24" s="447"/>
      <c r="BT24" s="447"/>
      <c r="BU24" s="448"/>
      <c r="BV24" s="446">
        <v>35794156</v>
      </c>
      <c r="BW24" s="447"/>
      <c r="BX24" s="447"/>
      <c r="BY24" s="447"/>
      <c r="BZ24" s="447"/>
      <c r="CA24" s="447"/>
      <c r="CB24" s="447"/>
      <c r="CC24" s="448"/>
      <c r="CD24" s="386"/>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111</v>
      </c>
      <c r="F25" s="476"/>
      <c r="G25" s="476"/>
      <c r="H25" s="476"/>
      <c r="I25" s="476"/>
      <c r="J25" s="476"/>
      <c r="K25" s="477"/>
      <c r="L25" s="497">
        <v>2</v>
      </c>
      <c r="M25" s="498"/>
      <c r="N25" s="498"/>
      <c r="O25" s="498"/>
      <c r="P25" s="537"/>
      <c r="Q25" s="497">
        <v>7000</v>
      </c>
      <c r="R25" s="498"/>
      <c r="S25" s="498"/>
      <c r="T25" s="498"/>
      <c r="U25" s="498"/>
      <c r="V25" s="537"/>
      <c r="W25" s="596"/>
      <c r="X25" s="584"/>
      <c r="Y25" s="585"/>
      <c r="Z25" s="496" t="s">
        <v>112</v>
      </c>
      <c r="AA25" s="476"/>
      <c r="AB25" s="476"/>
      <c r="AC25" s="476"/>
      <c r="AD25" s="476"/>
      <c r="AE25" s="476"/>
      <c r="AF25" s="476"/>
      <c r="AG25" s="477"/>
      <c r="AH25" s="497">
        <v>150</v>
      </c>
      <c r="AI25" s="498"/>
      <c r="AJ25" s="498"/>
      <c r="AK25" s="498"/>
      <c r="AL25" s="537"/>
      <c r="AM25" s="497">
        <v>457950</v>
      </c>
      <c r="AN25" s="498"/>
      <c r="AO25" s="498"/>
      <c r="AP25" s="498"/>
      <c r="AQ25" s="498"/>
      <c r="AR25" s="537"/>
      <c r="AS25" s="497">
        <v>3053</v>
      </c>
      <c r="AT25" s="498"/>
      <c r="AU25" s="498"/>
      <c r="AV25" s="498"/>
      <c r="AW25" s="498"/>
      <c r="AX25" s="499"/>
      <c r="AY25" s="406" t="s">
        <v>113</v>
      </c>
      <c r="AZ25" s="407"/>
      <c r="BA25" s="407"/>
      <c r="BB25" s="407"/>
      <c r="BC25" s="407"/>
      <c r="BD25" s="407"/>
      <c r="BE25" s="407"/>
      <c r="BF25" s="407"/>
      <c r="BG25" s="407"/>
      <c r="BH25" s="407"/>
      <c r="BI25" s="407"/>
      <c r="BJ25" s="407"/>
      <c r="BK25" s="407"/>
      <c r="BL25" s="407"/>
      <c r="BM25" s="408"/>
      <c r="BN25" s="409">
        <v>3403824</v>
      </c>
      <c r="BO25" s="410"/>
      <c r="BP25" s="410"/>
      <c r="BQ25" s="410"/>
      <c r="BR25" s="410"/>
      <c r="BS25" s="410"/>
      <c r="BT25" s="410"/>
      <c r="BU25" s="411"/>
      <c r="BV25" s="409">
        <v>2470307</v>
      </c>
      <c r="BW25" s="410"/>
      <c r="BX25" s="410"/>
      <c r="BY25" s="410"/>
      <c r="BZ25" s="410"/>
      <c r="CA25" s="410"/>
      <c r="CB25" s="410"/>
      <c r="CC25" s="411"/>
      <c r="CD25" s="386"/>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426</v>
      </c>
      <c r="F26" s="476"/>
      <c r="G26" s="476"/>
      <c r="H26" s="476"/>
      <c r="I26" s="476"/>
      <c r="J26" s="476"/>
      <c r="K26" s="477"/>
      <c r="L26" s="497">
        <v>1</v>
      </c>
      <c r="M26" s="498"/>
      <c r="N26" s="498"/>
      <c r="O26" s="498"/>
      <c r="P26" s="537"/>
      <c r="Q26" s="497">
        <v>6300</v>
      </c>
      <c r="R26" s="498"/>
      <c r="S26" s="498"/>
      <c r="T26" s="498"/>
      <c r="U26" s="498"/>
      <c r="V26" s="537"/>
      <c r="W26" s="596"/>
      <c r="X26" s="584"/>
      <c r="Y26" s="585"/>
      <c r="Z26" s="496" t="s">
        <v>114</v>
      </c>
      <c r="AA26" s="606"/>
      <c r="AB26" s="606"/>
      <c r="AC26" s="606"/>
      <c r="AD26" s="606"/>
      <c r="AE26" s="606"/>
      <c r="AF26" s="606"/>
      <c r="AG26" s="607"/>
      <c r="AH26" s="497">
        <v>13</v>
      </c>
      <c r="AI26" s="498"/>
      <c r="AJ26" s="498"/>
      <c r="AK26" s="498"/>
      <c r="AL26" s="537"/>
      <c r="AM26" s="497">
        <v>47008</v>
      </c>
      <c r="AN26" s="498"/>
      <c r="AO26" s="498"/>
      <c r="AP26" s="498"/>
      <c r="AQ26" s="498"/>
      <c r="AR26" s="537"/>
      <c r="AS26" s="497">
        <v>3616</v>
      </c>
      <c r="AT26" s="498"/>
      <c r="AU26" s="498"/>
      <c r="AV26" s="498"/>
      <c r="AW26" s="498"/>
      <c r="AX26" s="499"/>
      <c r="AY26" s="449" t="s">
        <v>115</v>
      </c>
      <c r="AZ26" s="450"/>
      <c r="BA26" s="450"/>
      <c r="BB26" s="450"/>
      <c r="BC26" s="450"/>
      <c r="BD26" s="450"/>
      <c r="BE26" s="450"/>
      <c r="BF26" s="450"/>
      <c r="BG26" s="450"/>
      <c r="BH26" s="450"/>
      <c r="BI26" s="450"/>
      <c r="BJ26" s="450"/>
      <c r="BK26" s="450"/>
      <c r="BL26" s="450"/>
      <c r="BM26" s="451"/>
      <c r="BN26" s="446" t="s">
        <v>415</v>
      </c>
      <c r="BO26" s="447"/>
      <c r="BP26" s="447"/>
      <c r="BQ26" s="447"/>
      <c r="BR26" s="447"/>
      <c r="BS26" s="447"/>
      <c r="BT26" s="447"/>
      <c r="BU26" s="448"/>
      <c r="BV26" s="446" t="s">
        <v>415</v>
      </c>
      <c r="BW26" s="447"/>
      <c r="BX26" s="447"/>
      <c r="BY26" s="447"/>
      <c r="BZ26" s="447"/>
      <c r="CA26" s="447"/>
      <c r="CB26" s="447"/>
      <c r="CC26" s="448"/>
      <c r="CD26" s="386"/>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116</v>
      </c>
      <c r="F27" s="476"/>
      <c r="G27" s="476"/>
      <c r="H27" s="476"/>
      <c r="I27" s="476"/>
      <c r="J27" s="476"/>
      <c r="K27" s="477"/>
      <c r="L27" s="497">
        <v>1</v>
      </c>
      <c r="M27" s="498"/>
      <c r="N27" s="498"/>
      <c r="O27" s="498"/>
      <c r="P27" s="537"/>
      <c r="Q27" s="497">
        <v>5350</v>
      </c>
      <c r="R27" s="498"/>
      <c r="S27" s="498"/>
      <c r="T27" s="498"/>
      <c r="U27" s="498"/>
      <c r="V27" s="537"/>
      <c r="W27" s="596"/>
      <c r="X27" s="584"/>
      <c r="Y27" s="585"/>
      <c r="Z27" s="496" t="s">
        <v>117</v>
      </c>
      <c r="AA27" s="476"/>
      <c r="AB27" s="476"/>
      <c r="AC27" s="476"/>
      <c r="AD27" s="476"/>
      <c r="AE27" s="476"/>
      <c r="AF27" s="476"/>
      <c r="AG27" s="477"/>
      <c r="AH27" s="497">
        <v>23</v>
      </c>
      <c r="AI27" s="498"/>
      <c r="AJ27" s="498"/>
      <c r="AK27" s="498"/>
      <c r="AL27" s="537"/>
      <c r="AM27" s="497">
        <v>78096</v>
      </c>
      <c r="AN27" s="498"/>
      <c r="AO27" s="498"/>
      <c r="AP27" s="498"/>
      <c r="AQ27" s="498"/>
      <c r="AR27" s="537"/>
      <c r="AS27" s="497">
        <v>3395</v>
      </c>
      <c r="AT27" s="498"/>
      <c r="AU27" s="498"/>
      <c r="AV27" s="498"/>
      <c r="AW27" s="498"/>
      <c r="AX27" s="499"/>
      <c r="AY27" s="538" t="s">
        <v>118</v>
      </c>
      <c r="AZ27" s="539"/>
      <c r="BA27" s="539"/>
      <c r="BB27" s="539"/>
      <c r="BC27" s="539"/>
      <c r="BD27" s="539"/>
      <c r="BE27" s="539"/>
      <c r="BF27" s="539"/>
      <c r="BG27" s="539"/>
      <c r="BH27" s="539"/>
      <c r="BI27" s="539"/>
      <c r="BJ27" s="539"/>
      <c r="BK27" s="539"/>
      <c r="BL27" s="539"/>
      <c r="BM27" s="540"/>
      <c r="BN27" s="619">
        <v>308405</v>
      </c>
      <c r="BO27" s="620"/>
      <c r="BP27" s="620"/>
      <c r="BQ27" s="620"/>
      <c r="BR27" s="620"/>
      <c r="BS27" s="620"/>
      <c r="BT27" s="620"/>
      <c r="BU27" s="621"/>
      <c r="BV27" s="619">
        <v>307873</v>
      </c>
      <c r="BW27" s="620"/>
      <c r="BX27" s="620"/>
      <c r="BY27" s="620"/>
      <c r="BZ27" s="620"/>
      <c r="CA27" s="620"/>
      <c r="CB27" s="620"/>
      <c r="CC27" s="621"/>
      <c r="CD27" s="388"/>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119</v>
      </c>
      <c r="F28" s="476"/>
      <c r="G28" s="476"/>
      <c r="H28" s="476"/>
      <c r="I28" s="476"/>
      <c r="J28" s="476"/>
      <c r="K28" s="477"/>
      <c r="L28" s="497">
        <v>1</v>
      </c>
      <c r="M28" s="498"/>
      <c r="N28" s="498"/>
      <c r="O28" s="498"/>
      <c r="P28" s="537"/>
      <c r="Q28" s="497">
        <v>4750</v>
      </c>
      <c r="R28" s="498"/>
      <c r="S28" s="498"/>
      <c r="T28" s="498"/>
      <c r="U28" s="498"/>
      <c r="V28" s="537"/>
      <c r="W28" s="596"/>
      <c r="X28" s="584"/>
      <c r="Y28" s="585"/>
      <c r="Z28" s="496" t="s">
        <v>120</v>
      </c>
      <c r="AA28" s="476"/>
      <c r="AB28" s="476"/>
      <c r="AC28" s="476"/>
      <c r="AD28" s="476"/>
      <c r="AE28" s="476"/>
      <c r="AF28" s="476"/>
      <c r="AG28" s="477"/>
      <c r="AH28" s="497" t="s">
        <v>415</v>
      </c>
      <c r="AI28" s="498"/>
      <c r="AJ28" s="498"/>
      <c r="AK28" s="498"/>
      <c r="AL28" s="537"/>
      <c r="AM28" s="497" t="s">
        <v>415</v>
      </c>
      <c r="AN28" s="498"/>
      <c r="AO28" s="498"/>
      <c r="AP28" s="498"/>
      <c r="AQ28" s="498"/>
      <c r="AR28" s="537"/>
      <c r="AS28" s="497" t="s">
        <v>415</v>
      </c>
      <c r="AT28" s="498"/>
      <c r="AU28" s="498"/>
      <c r="AV28" s="498"/>
      <c r="AW28" s="498"/>
      <c r="AX28" s="499"/>
      <c r="AY28" s="622" t="s">
        <v>121</v>
      </c>
      <c r="AZ28" s="623"/>
      <c r="BA28" s="623"/>
      <c r="BB28" s="624"/>
      <c r="BC28" s="406" t="s">
        <v>26</v>
      </c>
      <c r="BD28" s="407"/>
      <c r="BE28" s="407"/>
      <c r="BF28" s="407"/>
      <c r="BG28" s="407"/>
      <c r="BH28" s="407"/>
      <c r="BI28" s="407"/>
      <c r="BJ28" s="407"/>
      <c r="BK28" s="407"/>
      <c r="BL28" s="407"/>
      <c r="BM28" s="408"/>
      <c r="BN28" s="409">
        <v>3563799</v>
      </c>
      <c r="BO28" s="410"/>
      <c r="BP28" s="410"/>
      <c r="BQ28" s="410"/>
      <c r="BR28" s="410"/>
      <c r="BS28" s="410"/>
      <c r="BT28" s="410"/>
      <c r="BU28" s="411"/>
      <c r="BV28" s="409">
        <v>3563446</v>
      </c>
      <c r="BW28" s="410"/>
      <c r="BX28" s="410"/>
      <c r="BY28" s="410"/>
      <c r="BZ28" s="410"/>
      <c r="CA28" s="410"/>
      <c r="CB28" s="410"/>
      <c r="CC28" s="411"/>
      <c r="CD28" s="386"/>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122</v>
      </c>
      <c r="F29" s="476"/>
      <c r="G29" s="476"/>
      <c r="H29" s="476"/>
      <c r="I29" s="476"/>
      <c r="J29" s="476"/>
      <c r="K29" s="477"/>
      <c r="L29" s="497">
        <v>20</v>
      </c>
      <c r="M29" s="498"/>
      <c r="N29" s="498"/>
      <c r="O29" s="498"/>
      <c r="P29" s="537"/>
      <c r="Q29" s="497">
        <v>4300</v>
      </c>
      <c r="R29" s="498"/>
      <c r="S29" s="498"/>
      <c r="T29" s="498"/>
      <c r="U29" s="498"/>
      <c r="V29" s="537"/>
      <c r="W29" s="597"/>
      <c r="X29" s="598"/>
      <c r="Y29" s="599"/>
      <c r="Z29" s="496" t="s">
        <v>123</v>
      </c>
      <c r="AA29" s="476"/>
      <c r="AB29" s="476"/>
      <c r="AC29" s="476"/>
      <c r="AD29" s="476"/>
      <c r="AE29" s="476"/>
      <c r="AF29" s="476"/>
      <c r="AG29" s="477"/>
      <c r="AH29" s="497">
        <v>792</v>
      </c>
      <c r="AI29" s="498"/>
      <c r="AJ29" s="498"/>
      <c r="AK29" s="498"/>
      <c r="AL29" s="537"/>
      <c r="AM29" s="497">
        <v>2545817</v>
      </c>
      <c r="AN29" s="498"/>
      <c r="AO29" s="498"/>
      <c r="AP29" s="498"/>
      <c r="AQ29" s="498"/>
      <c r="AR29" s="537"/>
      <c r="AS29" s="497">
        <v>3214</v>
      </c>
      <c r="AT29" s="498"/>
      <c r="AU29" s="498"/>
      <c r="AV29" s="498"/>
      <c r="AW29" s="498"/>
      <c r="AX29" s="499"/>
      <c r="AY29" s="625"/>
      <c r="AZ29" s="626"/>
      <c r="BA29" s="626"/>
      <c r="BB29" s="627"/>
      <c r="BC29" s="480" t="s">
        <v>124</v>
      </c>
      <c r="BD29" s="481"/>
      <c r="BE29" s="481"/>
      <c r="BF29" s="481"/>
      <c r="BG29" s="481"/>
      <c r="BH29" s="481"/>
      <c r="BI29" s="481"/>
      <c r="BJ29" s="481"/>
      <c r="BK29" s="481"/>
      <c r="BL29" s="481"/>
      <c r="BM29" s="482"/>
      <c r="BN29" s="446">
        <v>9315334</v>
      </c>
      <c r="BO29" s="447"/>
      <c r="BP29" s="447"/>
      <c r="BQ29" s="447"/>
      <c r="BR29" s="447"/>
      <c r="BS29" s="447"/>
      <c r="BT29" s="447"/>
      <c r="BU29" s="448"/>
      <c r="BV29" s="446">
        <v>9005100</v>
      </c>
      <c r="BW29" s="447"/>
      <c r="BX29" s="447"/>
      <c r="BY29" s="447"/>
      <c r="BZ29" s="447"/>
      <c r="CA29" s="447"/>
      <c r="CB29" s="447"/>
      <c r="CC29" s="448"/>
      <c r="CD29" s="388"/>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125</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28</v>
      </c>
      <c r="BD30" s="617"/>
      <c r="BE30" s="617"/>
      <c r="BF30" s="617"/>
      <c r="BG30" s="617"/>
      <c r="BH30" s="617"/>
      <c r="BI30" s="617"/>
      <c r="BJ30" s="617"/>
      <c r="BK30" s="617"/>
      <c r="BL30" s="617"/>
      <c r="BM30" s="618"/>
      <c r="BN30" s="619">
        <v>10038632</v>
      </c>
      <c r="BO30" s="620"/>
      <c r="BP30" s="620"/>
      <c r="BQ30" s="620"/>
      <c r="BR30" s="620"/>
      <c r="BS30" s="620"/>
      <c r="BT30" s="620"/>
      <c r="BU30" s="621"/>
      <c r="BV30" s="619">
        <v>9319501</v>
      </c>
      <c r="BW30" s="620"/>
      <c r="BX30" s="620"/>
      <c r="BY30" s="620"/>
      <c r="BZ30" s="620"/>
      <c r="CA30" s="620"/>
      <c r="CB30" s="620"/>
      <c r="CC30" s="621"/>
      <c r="CD30" s="387"/>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c r="A32" s="166"/>
      <c r="B32" s="186"/>
      <c r="C32" s="187" t="s">
        <v>427</v>
      </c>
      <c r="D32" s="187"/>
      <c r="E32" s="187"/>
      <c r="F32" s="184"/>
      <c r="G32" s="184"/>
      <c r="H32" s="184"/>
      <c r="I32" s="184"/>
      <c r="J32" s="184"/>
      <c r="K32" s="184"/>
      <c r="L32" s="184"/>
      <c r="M32" s="184"/>
      <c r="N32" s="184"/>
      <c r="O32" s="184"/>
      <c r="P32" s="184"/>
      <c r="Q32" s="184"/>
      <c r="R32" s="184"/>
      <c r="S32" s="184"/>
      <c r="T32" s="184"/>
      <c r="U32" s="184" t="s">
        <v>126</v>
      </c>
      <c r="V32" s="184"/>
      <c r="W32" s="184"/>
      <c r="X32" s="184"/>
      <c r="Y32" s="184"/>
      <c r="Z32" s="184"/>
      <c r="AA32" s="184"/>
      <c r="AB32" s="184"/>
      <c r="AC32" s="184"/>
      <c r="AD32" s="184"/>
      <c r="AE32" s="184"/>
      <c r="AF32" s="184"/>
      <c r="AG32" s="184"/>
      <c r="AH32" s="184"/>
      <c r="AI32" s="184"/>
      <c r="AJ32" s="184"/>
      <c r="AK32" s="184"/>
      <c r="AL32" s="184"/>
      <c r="AM32" s="188" t="s">
        <v>127</v>
      </c>
      <c r="AN32" s="184"/>
      <c r="AO32" s="184"/>
      <c r="AP32" s="184"/>
      <c r="AQ32" s="184"/>
      <c r="AR32" s="184"/>
      <c r="AS32" s="188"/>
      <c r="AT32" s="188"/>
      <c r="AU32" s="188"/>
      <c r="AV32" s="188"/>
      <c r="AW32" s="188"/>
      <c r="AX32" s="188"/>
      <c r="AY32" s="188"/>
      <c r="AZ32" s="188"/>
      <c r="BA32" s="188"/>
      <c r="BB32" s="184"/>
      <c r="BC32" s="188"/>
      <c r="BD32" s="184"/>
      <c r="BE32" s="188" t="s">
        <v>128</v>
      </c>
      <c r="BF32" s="184"/>
      <c r="BG32" s="184"/>
      <c r="BH32" s="184"/>
      <c r="BI32" s="184"/>
      <c r="BJ32" s="188"/>
      <c r="BK32" s="188"/>
      <c r="BL32" s="188"/>
      <c r="BM32" s="188"/>
      <c r="BN32" s="188"/>
      <c r="BO32" s="188"/>
      <c r="BP32" s="188"/>
      <c r="BQ32" s="188"/>
      <c r="BR32" s="184"/>
      <c r="BS32" s="184"/>
      <c r="BT32" s="184"/>
      <c r="BU32" s="184"/>
      <c r="BV32" s="184"/>
      <c r="BW32" s="184" t="s">
        <v>129</v>
      </c>
      <c r="BX32" s="184"/>
      <c r="BY32" s="184"/>
      <c r="BZ32" s="184"/>
      <c r="CA32" s="184"/>
      <c r="CB32" s="188"/>
      <c r="CC32" s="188"/>
      <c r="CD32" s="188"/>
      <c r="CE32" s="188"/>
      <c r="CF32" s="188"/>
      <c r="CG32" s="188"/>
      <c r="CH32" s="188"/>
      <c r="CI32" s="188"/>
      <c r="CJ32" s="188"/>
      <c r="CK32" s="188"/>
      <c r="CL32" s="188"/>
      <c r="CM32" s="188"/>
      <c r="CN32" s="188"/>
      <c r="CO32" s="188" t="s">
        <v>130</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c r="A33" s="166"/>
      <c r="B33" s="186"/>
      <c r="C33" s="470" t="s">
        <v>428</v>
      </c>
      <c r="D33" s="470"/>
      <c r="E33" s="435" t="s">
        <v>429</v>
      </c>
      <c r="F33" s="435"/>
      <c r="G33" s="435"/>
      <c r="H33" s="435"/>
      <c r="I33" s="435"/>
      <c r="J33" s="435"/>
      <c r="K33" s="435"/>
      <c r="L33" s="435"/>
      <c r="M33" s="435"/>
      <c r="N33" s="435"/>
      <c r="O33" s="435"/>
      <c r="P33" s="435"/>
      <c r="Q33" s="435"/>
      <c r="R33" s="435"/>
      <c r="S33" s="435"/>
      <c r="T33" s="384"/>
      <c r="U33" s="470" t="s">
        <v>428</v>
      </c>
      <c r="V33" s="470"/>
      <c r="W33" s="435" t="s">
        <v>429</v>
      </c>
      <c r="X33" s="435"/>
      <c r="Y33" s="435"/>
      <c r="Z33" s="435"/>
      <c r="AA33" s="435"/>
      <c r="AB33" s="435"/>
      <c r="AC33" s="435"/>
      <c r="AD33" s="435"/>
      <c r="AE33" s="435"/>
      <c r="AF33" s="435"/>
      <c r="AG33" s="435"/>
      <c r="AH33" s="435"/>
      <c r="AI33" s="435"/>
      <c r="AJ33" s="435"/>
      <c r="AK33" s="435"/>
      <c r="AL33" s="384"/>
      <c r="AM33" s="470" t="s">
        <v>428</v>
      </c>
      <c r="AN33" s="470"/>
      <c r="AO33" s="435" t="s">
        <v>429</v>
      </c>
      <c r="AP33" s="435"/>
      <c r="AQ33" s="435"/>
      <c r="AR33" s="435"/>
      <c r="AS33" s="435"/>
      <c r="AT33" s="435"/>
      <c r="AU33" s="435"/>
      <c r="AV33" s="435"/>
      <c r="AW33" s="435"/>
      <c r="AX33" s="435"/>
      <c r="AY33" s="435"/>
      <c r="AZ33" s="435"/>
      <c r="BA33" s="435"/>
      <c r="BB33" s="435"/>
      <c r="BC33" s="435"/>
      <c r="BD33" s="385"/>
      <c r="BE33" s="435" t="s">
        <v>131</v>
      </c>
      <c r="BF33" s="435"/>
      <c r="BG33" s="435" t="s">
        <v>132</v>
      </c>
      <c r="BH33" s="435"/>
      <c r="BI33" s="435"/>
      <c r="BJ33" s="435"/>
      <c r="BK33" s="435"/>
      <c r="BL33" s="435"/>
      <c r="BM33" s="435"/>
      <c r="BN33" s="435"/>
      <c r="BO33" s="435"/>
      <c r="BP33" s="435"/>
      <c r="BQ33" s="435"/>
      <c r="BR33" s="435"/>
      <c r="BS33" s="435"/>
      <c r="BT33" s="435"/>
      <c r="BU33" s="435"/>
      <c r="BV33" s="385"/>
      <c r="BW33" s="470" t="s">
        <v>131</v>
      </c>
      <c r="BX33" s="470"/>
      <c r="BY33" s="435" t="s">
        <v>430</v>
      </c>
      <c r="BZ33" s="435"/>
      <c r="CA33" s="435"/>
      <c r="CB33" s="435"/>
      <c r="CC33" s="435"/>
      <c r="CD33" s="435"/>
      <c r="CE33" s="435"/>
      <c r="CF33" s="435"/>
      <c r="CG33" s="435"/>
      <c r="CH33" s="435"/>
      <c r="CI33" s="435"/>
      <c r="CJ33" s="435"/>
      <c r="CK33" s="435"/>
      <c r="CL33" s="435"/>
      <c r="CM33" s="435"/>
      <c r="CN33" s="384"/>
      <c r="CO33" s="470" t="s">
        <v>428</v>
      </c>
      <c r="CP33" s="470"/>
      <c r="CQ33" s="435" t="s">
        <v>133</v>
      </c>
      <c r="CR33" s="435"/>
      <c r="CS33" s="435"/>
      <c r="CT33" s="435"/>
      <c r="CU33" s="435"/>
      <c r="CV33" s="435"/>
      <c r="CW33" s="435"/>
      <c r="CX33" s="435"/>
      <c r="CY33" s="435"/>
      <c r="CZ33" s="435"/>
      <c r="DA33" s="435"/>
      <c r="DB33" s="435"/>
      <c r="DC33" s="435"/>
      <c r="DD33" s="435"/>
      <c r="DE33" s="435"/>
      <c r="DF33" s="384"/>
      <c r="DG33" s="631" t="s">
        <v>431</v>
      </c>
      <c r="DH33" s="631"/>
      <c r="DI33" s="389"/>
      <c r="DJ33" s="165"/>
      <c r="DK33" s="165"/>
      <c r="DL33" s="165"/>
      <c r="DM33" s="165"/>
      <c r="DN33" s="165"/>
      <c r="DO33" s="165"/>
    </row>
    <row r="34" spans="1:119" ht="32.25" customHeight="1">
      <c r="A34" s="166"/>
      <c r="B34" s="186"/>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7"/>
      <c r="U34" s="632">
        <f>IF(W34="","",MAX(C34:D43)+1)</f>
        <v>6</v>
      </c>
      <c r="V34" s="632"/>
      <c r="W34" s="633" t="str">
        <f>IF('各会計、関係団体の財政状況及び健全化判断比率'!B28="","",'各会計、関係団体の財政状況及び健全化判断比率'!B28)</f>
        <v>国民健康保険事業特別会計（事業勘定）</v>
      </c>
      <c r="X34" s="633"/>
      <c r="Y34" s="633"/>
      <c r="Z34" s="633"/>
      <c r="AA34" s="633"/>
      <c r="AB34" s="633"/>
      <c r="AC34" s="633"/>
      <c r="AD34" s="633"/>
      <c r="AE34" s="633"/>
      <c r="AF34" s="633"/>
      <c r="AG34" s="633"/>
      <c r="AH34" s="633"/>
      <c r="AI34" s="633"/>
      <c r="AJ34" s="633"/>
      <c r="AK34" s="633"/>
      <c r="AL34" s="187"/>
      <c r="AM34" s="632">
        <f>IF(AO34="","",MAX(C34:D43,U34:V43)+1)</f>
        <v>11</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87"/>
      <c r="BE34" s="632">
        <f>IF(BG34="","",MAX(C34:D43,U34:V43,AM34:AN43)+1)</f>
        <v>12</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87"/>
      <c r="BW34" s="632">
        <f>IF(BY34="","",MAX(C34:D43,U34:V43,AM34:AN43,BE34:BF43)+1)</f>
        <v>19</v>
      </c>
      <c r="BX34" s="632"/>
      <c r="BY34" s="633" t="str">
        <f>IF('各会計、関係団体の財政状況及び健全化判断比率'!B68="","",'各会計、関係団体の財政状況及び健全化判断比率'!B68)</f>
        <v>公立紀南病院組合</v>
      </c>
      <c r="BZ34" s="633"/>
      <c r="CA34" s="633"/>
      <c r="CB34" s="633"/>
      <c r="CC34" s="633"/>
      <c r="CD34" s="633"/>
      <c r="CE34" s="633"/>
      <c r="CF34" s="633"/>
      <c r="CG34" s="633"/>
      <c r="CH34" s="633"/>
      <c r="CI34" s="633"/>
      <c r="CJ34" s="633"/>
      <c r="CK34" s="633"/>
      <c r="CL34" s="633"/>
      <c r="CM34" s="633"/>
      <c r="CN34" s="187"/>
      <c r="CO34" s="632">
        <f>IF(CQ34="","",MAX(C34:D43,U34:V43,AM34:AN43,BE34:BF43,BW34:BX43)+1)</f>
        <v>29</v>
      </c>
      <c r="CP34" s="632"/>
      <c r="CQ34" s="633" t="str">
        <f>IF('各会計、関係団体の財政状況及び健全化判断比率'!BS7="","",'各会計、関係団体の財政状況及び健全化判断比率'!BS7)</f>
        <v>南紀みらい（株）</v>
      </c>
      <c r="CR34" s="633"/>
      <c r="CS34" s="633"/>
      <c r="CT34" s="633"/>
      <c r="CU34" s="633"/>
      <c r="CV34" s="633"/>
      <c r="CW34" s="633"/>
      <c r="CX34" s="633"/>
      <c r="CY34" s="633"/>
      <c r="CZ34" s="633"/>
      <c r="DA34" s="633"/>
      <c r="DB34" s="633"/>
      <c r="DC34" s="633"/>
      <c r="DD34" s="633"/>
      <c r="DE34" s="633"/>
      <c r="DF34" s="184"/>
      <c r="DG34" s="634" t="str">
        <f>IF('各会計、関係団体の財政状況及び健全化判断比率'!BR7="","",'各会計、関係団体の財政状況及び健全化判断比率'!BR7)</f>
        <v/>
      </c>
      <c r="DH34" s="634"/>
      <c r="DI34" s="389"/>
      <c r="DJ34" s="165"/>
      <c r="DK34" s="165"/>
      <c r="DL34" s="165"/>
      <c r="DM34" s="165"/>
      <c r="DN34" s="165"/>
      <c r="DO34" s="165"/>
    </row>
    <row r="35" spans="1:119" ht="32.25" customHeight="1">
      <c r="A35" s="166"/>
      <c r="B35" s="186"/>
      <c r="C35" s="632">
        <f>IF(E35="","",C34+1)</f>
        <v>2</v>
      </c>
      <c r="D35" s="632"/>
      <c r="E35" s="633" t="str">
        <f>IF('各会計、関係団体の財政状況及び健全化判断比率'!B8="","",'各会計、関係団体の財政状況及び健全化判断比率'!B8)</f>
        <v>同和対策住宅資金等貸付事業特別会計</v>
      </c>
      <c r="F35" s="633"/>
      <c r="G35" s="633"/>
      <c r="H35" s="633"/>
      <c r="I35" s="633"/>
      <c r="J35" s="633"/>
      <c r="K35" s="633"/>
      <c r="L35" s="633"/>
      <c r="M35" s="633"/>
      <c r="N35" s="633"/>
      <c r="O35" s="633"/>
      <c r="P35" s="633"/>
      <c r="Q35" s="633"/>
      <c r="R35" s="633"/>
      <c r="S35" s="633"/>
      <c r="T35" s="187"/>
      <c r="U35" s="632">
        <f>IF(W35="","",U34+1)</f>
        <v>7</v>
      </c>
      <c r="V35" s="632"/>
      <c r="W35" s="633" t="str">
        <f>IF('各会計、関係団体の財政状況及び健全化判断比率'!B29="","",'各会計、関係団体の財政状況及び健全化判断比率'!B29)</f>
        <v>国民健康保険事業特別会計（直営診療施設勘定）</v>
      </c>
      <c r="X35" s="633"/>
      <c r="Y35" s="633"/>
      <c r="Z35" s="633"/>
      <c r="AA35" s="633"/>
      <c r="AB35" s="633"/>
      <c r="AC35" s="633"/>
      <c r="AD35" s="633"/>
      <c r="AE35" s="633"/>
      <c r="AF35" s="633"/>
      <c r="AG35" s="633"/>
      <c r="AH35" s="633"/>
      <c r="AI35" s="633"/>
      <c r="AJ35" s="633"/>
      <c r="AK35" s="633"/>
      <c r="AL35" s="187"/>
      <c r="AM35" s="632" t="str">
        <f t="shared" ref="AM35:AM43" si="0">IF(AO35="","",AM34+1)</f>
        <v/>
      </c>
      <c r="AN35" s="632"/>
      <c r="AO35" s="633"/>
      <c r="AP35" s="633"/>
      <c r="AQ35" s="633"/>
      <c r="AR35" s="633"/>
      <c r="AS35" s="633"/>
      <c r="AT35" s="633"/>
      <c r="AU35" s="633"/>
      <c r="AV35" s="633"/>
      <c r="AW35" s="633"/>
      <c r="AX35" s="633"/>
      <c r="AY35" s="633"/>
      <c r="AZ35" s="633"/>
      <c r="BA35" s="633"/>
      <c r="BB35" s="633"/>
      <c r="BC35" s="633"/>
      <c r="BD35" s="187"/>
      <c r="BE35" s="632">
        <f t="shared" ref="BE35:BE43" si="1">IF(BG35="","",BE34+1)</f>
        <v>13</v>
      </c>
      <c r="BF35" s="632"/>
      <c r="BG35" s="633" t="str">
        <f>IF('各会計、関係団体の財政状況及び健全化判断比率'!B35="","",'各会計、関係団体の財政状況及び健全化判断比率'!B35)</f>
        <v>農業集落排水事業特別会計</v>
      </c>
      <c r="BH35" s="633"/>
      <c r="BI35" s="633"/>
      <c r="BJ35" s="633"/>
      <c r="BK35" s="633"/>
      <c r="BL35" s="633"/>
      <c r="BM35" s="633"/>
      <c r="BN35" s="633"/>
      <c r="BO35" s="633"/>
      <c r="BP35" s="633"/>
      <c r="BQ35" s="633"/>
      <c r="BR35" s="633"/>
      <c r="BS35" s="633"/>
      <c r="BT35" s="633"/>
      <c r="BU35" s="633"/>
      <c r="BV35" s="187"/>
      <c r="BW35" s="632">
        <f t="shared" ref="BW35:BW43" si="2">IF(BY35="","",BW34+1)</f>
        <v>20</v>
      </c>
      <c r="BX35" s="632"/>
      <c r="BY35" s="633" t="str">
        <f>IF('各会計、関係団体の財政状況及び健全化判断比率'!B69="","",'各会計、関係団体の財政状況及び健全化判断比率'!B69)</f>
        <v>紀南地方老人福祉施設組合（普通会計）</v>
      </c>
      <c r="BZ35" s="633"/>
      <c r="CA35" s="633"/>
      <c r="CB35" s="633"/>
      <c r="CC35" s="633"/>
      <c r="CD35" s="633"/>
      <c r="CE35" s="633"/>
      <c r="CF35" s="633"/>
      <c r="CG35" s="633"/>
      <c r="CH35" s="633"/>
      <c r="CI35" s="633"/>
      <c r="CJ35" s="633"/>
      <c r="CK35" s="633"/>
      <c r="CL35" s="633"/>
      <c r="CM35" s="633"/>
      <c r="CN35" s="187"/>
      <c r="CO35" s="632">
        <f t="shared" ref="CO35:CO43" si="3">IF(CQ35="","",CO34+1)</f>
        <v>30</v>
      </c>
      <c r="CP35" s="632"/>
      <c r="CQ35" s="633" t="str">
        <f>IF('各会計、関係団体の財政状況及び健全化判断比率'!BS8="","",'各会計、関係団体の財政状況及び健全化判断比率'!BS8)</f>
        <v>田辺市土地開発公社</v>
      </c>
      <c r="CR35" s="633"/>
      <c r="CS35" s="633"/>
      <c r="CT35" s="633"/>
      <c r="CU35" s="633"/>
      <c r="CV35" s="633"/>
      <c r="CW35" s="633"/>
      <c r="CX35" s="633"/>
      <c r="CY35" s="633"/>
      <c r="CZ35" s="633"/>
      <c r="DA35" s="633"/>
      <c r="DB35" s="633"/>
      <c r="DC35" s="633"/>
      <c r="DD35" s="633"/>
      <c r="DE35" s="633"/>
      <c r="DF35" s="184"/>
      <c r="DG35" s="634" t="str">
        <f>IF('各会計、関係団体の財政状況及び健全化判断比率'!BR8="","",'各会計、関係団体の財政状況及び健全化判断比率'!BR8)</f>
        <v/>
      </c>
      <c r="DH35" s="634"/>
      <c r="DI35" s="389"/>
      <c r="DJ35" s="165"/>
      <c r="DK35" s="165"/>
      <c r="DL35" s="165"/>
      <c r="DM35" s="165"/>
      <c r="DN35" s="165"/>
      <c r="DO35" s="165"/>
    </row>
    <row r="36" spans="1:119" ht="32.25" customHeight="1">
      <c r="A36" s="166"/>
      <c r="B36" s="186"/>
      <c r="C36" s="632">
        <f>IF(E36="","",C35+1)</f>
        <v>3</v>
      </c>
      <c r="D36" s="632"/>
      <c r="E36" s="633" t="str">
        <f>IF('各会計、関係団体の財政状況及び健全化判断比率'!B9="","",'各会計、関係団体の財政状況及び健全化判断比率'!B9)</f>
        <v>診療所事業特別会計</v>
      </c>
      <c r="F36" s="633"/>
      <c r="G36" s="633"/>
      <c r="H36" s="633"/>
      <c r="I36" s="633"/>
      <c r="J36" s="633"/>
      <c r="K36" s="633"/>
      <c r="L36" s="633"/>
      <c r="M36" s="633"/>
      <c r="N36" s="633"/>
      <c r="O36" s="633"/>
      <c r="P36" s="633"/>
      <c r="Q36" s="633"/>
      <c r="R36" s="633"/>
      <c r="S36" s="633"/>
      <c r="T36" s="187"/>
      <c r="U36" s="632">
        <f t="shared" ref="U36:U43" si="4">IF(W36="","",U35+1)</f>
        <v>8</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87"/>
      <c r="AM36" s="632" t="str">
        <f t="shared" si="0"/>
        <v/>
      </c>
      <c r="AN36" s="632"/>
      <c r="AO36" s="633"/>
      <c r="AP36" s="633"/>
      <c r="AQ36" s="633"/>
      <c r="AR36" s="633"/>
      <c r="AS36" s="633"/>
      <c r="AT36" s="633"/>
      <c r="AU36" s="633"/>
      <c r="AV36" s="633"/>
      <c r="AW36" s="633"/>
      <c r="AX36" s="633"/>
      <c r="AY36" s="633"/>
      <c r="AZ36" s="633"/>
      <c r="BA36" s="633"/>
      <c r="BB36" s="633"/>
      <c r="BC36" s="633"/>
      <c r="BD36" s="187"/>
      <c r="BE36" s="632">
        <f t="shared" si="1"/>
        <v>14</v>
      </c>
      <c r="BF36" s="632"/>
      <c r="BG36" s="633" t="str">
        <f>IF('各会計、関係団体の財政状況及び健全化判断比率'!B36="","",'各会計、関係団体の財政状況及び健全化判断比率'!B36)</f>
        <v>林業集落排水事業特別会計</v>
      </c>
      <c r="BH36" s="633"/>
      <c r="BI36" s="633"/>
      <c r="BJ36" s="633"/>
      <c r="BK36" s="633"/>
      <c r="BL36" s="633"/>
      <c r="BM36" s="633"/>
      <c r="BN36" s="633"/>
      <c r="BO36" s="633"/>
      <c r="BP36" s="633"/>
      <c r="BQ36" s="633"/>
      <c r="BR36" s="633"/>
      <c r="BS36" s="633"/>
      <c r="BT36" s="633"/>
      <c r="BU36" s="633"/>
      <c r="BV36" s="187"/>
      <c r="BW36" s="632">
        <f t="shared" si="2"/>
        <v>21</v>
      </c>
      <c r="BX36" s="632"/>
      <c r="BY36" s="633" t="str">
        <f>IF('各会計、関係団体の財政状況及び健全化判断比率'!B70="","",'各会計、関係団体の財政状況及び健全化判断比率'!B70)</f>
        <v>紀南地方老人福祉施設組合（公営企業会計）</v>
      </c>
      <c r="BZ36" s="633"/>
      <c r="CA36" s="633"/>
      <c r="CB36" s="633"/>
      <c r="CC36" s="633"/>
      <c r="CD36" s="633"/>
      <c r="CE36" s="633"/>
      <c r="CF36" s="633"/>
      <c r="CG36" s="633"/>
      <c r="CH36" s="633"/>
      <c r="CI36" s="633"/>
      <c r="CJ36" s="633"/>
      <c r="CK36" s="633"/>
      <c r="CL36" s="633"/>
      <c r="CM36" s="633"/>
      <c r="CN36" s="187"/>
      <c r="CO36" s="632">
        <f t="shared" si="3"/>
        <v>31</v>
      </c>
      <c r="CP36" s="632"/>
      <c r="CQ36" s="633" t="str">
        <f>IF('各会計、関係団体の財政状況及び健全化判断比率'!BS9="","",'各会計、関係団体の財政状況及び健全化判断比率'!BS9)</f>
        <v>（一財）龍神村開発公社</v>
      </c>
      <c r="CR36" s="633"/>
      <c r="CS36" s="633"/>
      <c r="CT36" s="633"/>
      <c r="CU36" s="633"/>
      <c r="CV36" s="633"/>
      <c r="CW36" s="633"/>
      <c r="CX36" s="633"/>
      <c r="CY36" s="633"/>
      <c r="CZ36" s="633"/>
      <c r="DA36" s="633"/>
      <c r="DB36" s="633"/>
      <c r="DC36" s="633"/>
      <c r="DD36" s="633"/>
      <c r="DE36" s="633"/>
      <c r="DF36" s="184"/>
      <c r="DG36" s="634" t="str">
        <f>IF('各会計、関係団体の財政状況及び健全化判断比率'!BR9="","",'各会計、関係団体の財政状況及び健全化判断比率'!BR9)</f>
        <v/>
      </c>
      <c r="DH36" s="634"/>
      <c r="DI36" s="389"/>
      <c r="DJ36" s="165"/>
      <c r="DK36" s="165"/>
      <c r="DL36" s="165"/>
      <c r="DM36" s="165"/>
      <c r="DN36" s="165"/>
      <c r="DO36" s="165"/>
    </row>
    <row r="37" spans="1:119" ht="32.25" customHeight="1">
      <c r="A37" s="166"/>
      <c r="B37" s="186"/>
      <c r="C37" s="632">
        <f>IF(E37="","",C36+1)</f>
        <v>4</v>
      </c>
      <c r="D37" s="632"/>
      <c r="E37" s="633" t="str">
        <f>IF('各会計、関係団体の財政状況及び健全化判断比率'!B10="","",'各会計、関係団体の財政状況及び健全化判断比率'!B10)</f>
        <v>木材加工事業特別会計</v>
      </c>
      <c r="F37" s="633"/>
      <c r="G37" s="633"/>
      <c r="H37" s="633"/>
      <c r="I37" s="633"/>
      <c r="J37" s="633"/>
      <c r="K37" s="633"/>
      <c r="L37" s="633"/>
      <c r="M37" s="633"/>
      <c r="N37" s="633"/>
      <c r="O37" s="633"/>
      <c r="P37" s="633"/>
      <c r="Q37" s="633"/>
      <c r="R37" s="633"/>
      <c r="S37" s="633"/>
      <c r="T37" s="187"/>
      <c r="U37" s="632">
        <f t="shared" si="4"/>
        <v>9</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87"/>
      <c r="AM37" s="632" t="str">
        <f t="shared" si="0"/>
        <v/>
      </c>
      <c r="AN37" s="632"/>
      <c r="AO37" s="633"/>
      <c r="AP37" s="633"/>
      <c r="AQ37" s="633"/>
      <c r="AR37" s="633"/>
      <c r="AS37" s="633"/>
      <c r="AT37" s="633"/>
      <c r="AU37" s="633"/>
      <c r="AV37" s="633"/>
      <c r="AW37" s="633"/>
      <c r="AX37" s="633"/>
      <c r="AY37" s="633"/>
      <c r="AZ37" s="633"/>
      <c r="BA37" s="633"/>
      <c r="BB37" s="633"/>
      <c r="BC37" s="633"/>
      <c r="BD37" s="187"/>
      <c r="BE37" s="632">
        <f t="shared" si="1"/>
        <v>15</v>
      </c>
      <c r="BF37" s="632"/>
      <c r="BG37" s="633" t="str">
        <f>IF('各会計、関係団体の財政状況及び健全化判断比率'!B37="","",'各会計、関係団体の財政状況及び健全化判断比率'!B37)</f>
        <v>漁業集落排水事業特別会計</v>
      </c>
      <c r="BH37" s="633"/>
      <c r="BI37" s="633"/>
      <c r="BJ37" s="633"/>
      <c r="BK37" s="633"/>
      <c r="BL37" s="633"/>
      <c r="BM37" s="633"/>
      <c r="BN37" s="633"/>
      <c r="BO37" s="633"/>
      <c r="BP37" s="633"/>
      <c r="BQ37" s="633"/>
      <c r="BR37" s="633"/>
      <c r="BS37" s="633"/>
      <c r="BT37" s="633"/>
      <c r="BU37" s="633"/>
      <c r="BV37" s="187"/>
      <c r="BW37" s="632">
        <f t="shared" si="2"/>
        <v>22</v>
      </c>
      <c r="BX37" s="632"/>
      <c r="BY37" s="633" t="str">
        <f>IF('各会計、関係団体の財政状況及び健全化判断比率'!B71="","",'各会計、関係団体の財政状況及び健全化判断比率'!B71)</f>
        <v>和歌山県市町村総合事務組合</v>
      </c>
      <c r="BZ37" s="633"/>
      <c r="CA37" s="633"/>
      <c r="CB37" s="633"/>
      <c r="CC37" s="633"/>
      <c r="CD37" s="633"/>
      <c r="CE37" s="633"/>
      <c r="CF37" s="633"/>
      <c r="CG37" s="633"/>
      <c r="CH37" s="633"/>
      <c r="CI37" s="633"/>
      <c r="CJ37" s="633"/>
      <c r="CK37" s="633"/>
      <c r="CL37" s="633"/>
      <c r="CM37" s="633"/>
      <c r="CN37" s="187"/>
      <c r="CO37" s="632">
        <f t="shared" si="3"/>
        <v>32</v>
      </c>
      <c r="CP37" s="632"/>
      <c r="CQ37" s="633" t="str">
        <f>IF('各会計、関係団体の財政状況及び健全化判断比率'!BS10="","",'各会計、関係団体の財政状況及び健全化判断比率'!BS10)</f>
        <v>（有）龍神温泉元湯</v>
      </c>
      <c r="CR37" s="633"/>
      <c r="CS37" s="633"/>
      <c r="CT37" s="633"/>
      <c r="CU37" s="633"/>
      <c r="CV37" s="633"/>
      <c r="CW37" s="633"/>
      <c r="CX37" s="633"/>
      <c r="CY37" s="633"/>
      <c r="CZ37" s="633"/>
      <c r="DA37" s="633"/>
      <c r="DB37" s="633"/>
      <c r="DC37" s="633"/>
      <c r="DD37" s="633"/>
      <c r="DE37" s="633"/>
      <c r="DF37" s="184"/>
      <c r="DG37" s="634" t="str">
        <f>IF('各会計、関係団体の財政状況及び健全化判断比率'!BR10="","",'各会計、関係団体の財政状況及び健全化判断比率'!BR10)</f>
        <v/>
      </c>
      <c r="DH37" s="634"/>
      <c r="DI37" s="389"/>
      <c r="DJ37" s="165"/>
      <c r="DK37" s="165"/>
      <c r="DL37" s="165"/>
      <c r="DM37" s="165"/>
      <c r="DN37" s="165"/>
      <c r="DO37" s="165"/>
    </row>
    <row r="38" spans="1:119" ht="32.25" customHeight="1">
      <c r="A38" s="166"/>
      <c r="B38" s="186"/>
      <c r="C38" s="632">
        <f t="shared" ref="C38:C43" si="5">IF(E38="","",C37+1)</f>
        <v>5</v>
      </c>
      <c r="D38" s="632"/>
      <c r="E38" s="633" t="str">
        <f>IF('各会計、関係団体の財政状況及び健全化判断比率'!B11="","",'各会計、関係団体の財政状況及び健全化判断比率'!B11)</f>
        <v>公共用地先行取得事業特別会計</v>
      </c>
      <c r="F38" s="633"/>
      <c r="G38" s="633"/>
      <c r="H38" s="633"/>
      <c r="I38" s="633"/>
      <c r="J38" s="633"/>
      <c r="K38" s="633"/>
      <c r="L38" s="633"/>
      <c r="M38" s="633"/>
      <c r="N38" s="633"/>
      <c r="O38" s="633"/>
      <c r="P38" s="633"/>
      <c r="Q38" s="633"/>
      <c r="R38" s="633"/>
      <c r="S38" s="633"/>
      <c r="T38" s="187"/>
      <c r="U38" s="632">
        <f t="shared" si="4"/>
        <v>10</v>
      </c>
      <c r="V38" s="632"/>
      <c r="W38" s="633" t="str">
        <f>IF('各会計、関係団体の財政状況及び健全化判断比率'!B32="","",'各会計、関係団体の財政状況及び健全化判断比率'!B32)</f>
        <v>駐車場事業特別会計</v>
      </c>
      <c r="X38" s="633"/>
      <c r="Y38" s="633"/>
      <c r="Z38" s="633"/>
      <c r="AA38" s="633"/>
      <c r="AB38" s="633"/>
      <c r="AC38" s="633"/>
      <c r="AD38" s="633"/>
      <c r="AE38" s="633"/>
      <c r="AF38" s="633"/>
      <c r="AG38" s="633"/>
      <c r="AH38" s="633"/>
      <c r="AI38" s="633"/>
      <c r="AJ38" s="633"/>
      <c r="AK38" s="633"/>
      <c r="AL38" s="187"/>
      <c r="AM38" s="632" t="str">
        <f t="shared" si="0"/>
        <v/>
      </c>
      <c r="AN38" s="632"/>
      <c r="AO38" s="633"/>
      <c r="AP38" s="633"/>
      <c r="AQ38" s="633"/>
      <c r="AR38" s="633"/>
      <c r="AS38" s="633"/>
      <c r="AT38" s="633"/>
      <c r="AU38" s="633"/>
      <c r="AV38" s="633"/>
      <c r="AW38" s="633"/>
      <c r="AX38" s="633"/>
      <c r="AY38" s="633"/>
      <c r="AZ38" s="633"/>
      <c r="BA38" s="633"/>
      <c r="BB38" s="633"/>
      <c r="BC38" s="633"/>
      <c r="BD38" s="187"/>
      <c r="BE38" s="632">
        <f t="shared" si="1"/>
        <v>16</v>
      </c>
      <c r="BF38" s="632"/>
      <c r="BG38" s="633" t="str">
        <f>IF('各会計、関係団体の財政状況及び健全化判断比率'!B38="","",'各会計、関係団体の財政状況及び健全化判断比率'!B38)</f>
        <v>特定環境保全公共下水道事業特別会計</v>
      </c>
      <c r="BH38" s="633"/>
      <c r="BI38" s="633"/>
      <c r="BJ38" s="633"/>
      <c r="BK38" s="633"/>
      <c r="BL38" s="633"/>
      <c r="BM38" s="633"/>
      <c r="BN38" s="633"/>
      <c r="BO38" s="633"/>
      <c r="BP38" s="633"/>
      <c r="BQ38" s="633"/>
      <c r="BR38" s="633"/>
      <c r="BS38" s="633"/>
      <c r="BT38" s="633"/>
      <c r="BU38" s="633"/>
      <c r="BV38" s="187"/>
      <c r="BW38" s="632">
        <f t="shared" si="2"/>
        <v>23</v>
      </c>
      <c r="BX38" s="632"/>
      <c r="BY38" s="633" t="str">
        <f>IF('各会計、関係団体の財政状況及び健全化判断比率'!B72="","",'各会計、関係団体の財政状況及び健全化判断比率'!B72)</f>
        <v>和歌山地方税回収機構</v>
      </c>
      <c r="BZ38" s="633"/>
      <c r="CA38" s="633"/>
      <c r="CB38" s="633"/>
      <c r="CC38" s="633"/>
      <c r="CD38" s="633"/>
      <c r="CE38" s="633"/>
      <c r="CF38" s="633"/>
      <c r="CG38" s="633"/>
      <c r="CH38" s="633"/>
      <c r="CI38" s="633"/>
      <c r="CJ38" s="633"/>
      <c r="CK38" s="633"/>
      <c r="CL38" s="633"/>
      <c r="CM38" s="633"/>
      <c r="CN38" s="187"/>
      <c r="CO38" s="632">
        <f t="shared" si="3"/>
        <v>33</v>
      </c>
      <c r="CP38" s="632"/>
      <c r="CQ38" s="633" t="str">
        <f>IF('各会計、関係団体の財政状況及び健全化判断比率'!BS11="","",'各会計、関係団体の財政状況及び健全化判断比率'!BS11)</f>
        <v>（一財）田辺市熊野ツーリズムビューロー</v>
      </c>
      <c r="CR38" s="633"/>
      <c r="CS38" s="633"/>
      <c r="CT38" s="633"/>
      <c r="CU38" s="633"/>
      <c r="CV38" s="633"/>
      <c r="CW38" s="633"/>
      <c r="CX38" s="633"/>
      <c r="CY38" s="633"/>
      <c r="CZ38" s="633"/>
      <c r="DA38" s="633"/>
      <c r="DB38" s="633"/>
      <c r="DC38" s="633"/>
      <c r="DD38" s="633"/>
      <c r="DE38" s="633"/>
      <c r="DF38" s="184"/>
      <c r="DG38" s="634" t="str">
        <f>IF('各会計、関係団体の財政状況及び健全化判断比率'!BR11="","",'各会計、関係団体の財政状況及び健全化判断比率'!BR11)</f>
        <v/>
      </c>
      <c r="DH38" s="634"/>
      <c r="DI38" s="389"/>
      <c r="DJ38" s="165"/>
      <c r="DK38" s="165"/>
      <c r="DL38" s="165"/>
      <c r="DM38" s="165"/>
      <c r="DN38" s="165"/>
      <c r="DO38" s="165"/>
    </row>
    <row r="39" spans="1:119" ht="32.25" customHeight="1">
      <c r="A39" s="166"/>
      <c r="B39" s="186"/>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7"/>
      <c r="U39" s="632" t="str">
        <f t="shared" si="4"/>
        <v/>
      </c>
      <c r="V39" s="632"/>
      <c r="W39" s="633"/>
      <c r="X39" s="633"/>
      <c r="Y39" s="633"/>
      <c r="Z39" s="633"/>
      <c r="AA39" s="633"/>
      <c r="AB39" s="633"/>
      <c r="AC39" s="633"/>
      <c r="AD39" s="633"/>
      <c r="AE39" s="633"/>
      <c r="AF39" s="633"/>
      <c r="AG39" s="633"/>
      <c r="AH39" s="633"/>
      <c r="AI39" s="633"/>
      <c r="AJ39" s="633"/>
      <c r="AK39" s="633"/>
      <c r="AL39" s="187"/>
      <c r="AM39" s="632" t="str">
        <f t="shared" si="0"/>
        <v/>
      </c>
      <c r="AN39" s="632"/>
      <c r="AO39" s="633"/>
      <c r="AP39" s="633"/>
      <c r="AQ39" s="633"/>
      <c r="AR39" s="633"/>
      <c r="AS39" s="633"/>
      <c r="AT39" s="633"/>
      <c r="AU39" s="633"/>
      <c r="AV39" s="633"/>
      <c r="AW39" s="633"/>
      <c r="AX39" s="633"/>
      <c r="AY39" s="633"/>
      <c r="AZ39" s="633"/>
      <c r="BA39" s="633"/>
      <c r="BB39" s="633"/>
      <c r="BC39" s="633"/>
      <c r="BD39" s="187"/>
      <c r="BE39" s="632">
        <f t="shared" si="1"/>
        <v>17</v>
      </c>
      <c r="BF39" s="632"/>
      <c r="BG39" s="633" t="str">
        <f>IF('各会計、関係団体の財政状況及び健全化判断比率'!B39="","",'各会計、関係団体の財政状況及び健全化判断比率'!B39)</f>
        <v>戸別排水処理事業特別会計</v>
      </c>
      <c r="BH39" s="633"/>
      <c r="BI39" s="633"/>
      <c r="BJ39" s="633"/>
      <c r="BK39" s="633"/>
      <c r="BL39" s="633"/>
      <c r="BM39" s="633"/>
      <c r="BN39" s="633"/>
      <c r="BO39" s="633"/>
      <c r="BP39" s="633"/>
      <c r="BQ39" s="633"/>
      <c r="BR39" s="633"/>
      <c r="BS39" s="633"/>
      <c r="BT39" s="633"/>
      <c r="BU39" s="633"/>
      <c r="BV39" s="187"/>
      <c r="BW39" s="632">
        <f t="shared" si="2"/>
        <v>24</v>
      </c>
      <c r="BX39" s="632"/>
      <c r="BY39" s="633" t="str">
        <f>IF('各会計、関係団体の財政状況及び健全化判断比率'!B73="","",'各会計、関係団体の財政状況及び健全化判断比率'!B73)</f>
        <v>田辺周辺広域市町村圏組合</v>
      </c>
      <c r="BZ39" s="633"/>
      <c r="CA39" s="633"/>
      <c r="CB39" s="633"/>
      <c r="CC39" s="633"/>
      <c r="CD39" s="633"/>
      <c r="CE39" s="633"/>
      <c r="CF39" s="633"/>
      <c r="CG39" s="633"/>
      <c r="CH39" s="633"/>
      <c r="CI39" s="633"/>
      <c r="CJ39" s="633"/>
      <c r="CK39" s="633"/>
      <c r="CL39" s="633"/>
      <c r="CM39" s="633"/>
      <c r="CN39" s="187"/>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4"/>
      <c r="DG39" s="634" t="str">
        <f>IF('各会計、関係団体の財政状況及び健全化判断比率'!BR12="","",'各会計、関係団体の財政状況及び健全化判断比率'!BR12)</f>
        <v/>
      </c>
      <c r="DH39" s="634"/>
      <c r="DI39" s="389"/>
      <c r="DJ39" s="165"/>
      <c r="DK39" s="165"/>
      <c r="DL39" s="165"/>
      <c r="DM39" s="165"/>
      <c r="DN39" s="165"/>
      <c r="DO39" s="165"/>
    </row>
    <row r="40" spans="1:119" ht="32.25" customHeight="1">
      <c r="A40" s="166"/>
      <c r="B40" s="186"/>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7"/>
      <c r="U40" s="632" t="str">
        <f t="shared" si="4"/>
        <v/>
      </c>
      <c r="V40" s="632"/>
      <c r="W40" s="633"/>
      <c r="X40" s="633"/>
      <c r="Y40" s="633"/>
      <c r="Z40" s="633"/>
      <c r="AA40" s="633"/>
      <c r="AB40" s="633"/>
      <c r="AC40" s="633"/>
      <c r="AD40" s="633"/>
      <c r="AE40" s="633"/>
      <c r="AF40" s="633"/>
      <c r="AG40" s="633"/>
      <c r="AH40" s="633"/>
      <c r="AI40" s="633"/>
      <c r="AJ40" s="633"/>
      <c r="AK40" s="633"/>
      <c r="AL40" s="187"/>
      <c r="AM40" s="632" t="str">
        <f t="shared" si="0"/>
        <v/>
      </c>
      <c r="AN40" s="632"/>
      <c r="AO40" s="633"/>
      <c r="AP40" s="633"/>
      <c r="AQ40" s="633"/>
      <c r="AR40" s="633"/>
      <c r="AS40" s="633"/>
      <c r="AT40" s="633"/>
      <c r="AU40" s="633"/>
      <c r="AV40" s="633"/>
      <c r="AW40" s="633"/>
      <c r="AX40" s="633"/>
      <c r="AY40" s="633"/>
      <c r="AZ40" s="633"/>
      <c r="BA40" s="633"/>
      <c r="BB40" s="633"/>
      <c r="BC40" s="633"/>
      <c r="BD40" s="187"/>
      <c r="BE40" s="632">
        <f t="shared" si="1"/>
        <v>18</v>
      </c>
      <c r="BF40" s="632"/>
      <c r="BG40" s="633" t="str">
        <f>IF('各会計、関係団体の財政状況及び健全化判断比率'!B40="","",'各会計、関係団体の財政状況及び健全化判断比率'!B40)</f>
        <v>分譲宅地造成事業特別会計</v>
      </c>
      <c r="BH40" s="633"/>
      <c r="BI40" s="633"/>
      <c r="BJ40" s="633"/>
      <c r="BK40" s="633"/>
      <c r="BL40" s="633"/>
      <c r="BM40" s="633"/>
      <c r="BN40" s="633"/>
      <c r="BO40" s="633"/>
      <c r="BP40" s="633"/>
      <c r="BQ40" s="633"/>
      <c r="BR40" s="633"/>
      <c r="BS40" s="633"/>
      <c r="BT40" s="633"/>
      <c r="BU40" s="633"/>
      <c r="BV40" s="187"/>
      <c r="BW40" s="632">
        <f t="shared" si="2"/>
        <v>25</v>
      </c>
      <c r="BX40" s="632"/>
      <c r="BY40" s="633" t="str">
        <f>IF('各会計、関係団体の財政状況及び健全化判断比率'!B74="","",'各会計、関係団体の財政状況及び健全化判断比率'!B74)</f>
        <v>紀南地方児童福祉施設組合</v>
      </c>
      <c r="BZ40" s="633"/>
      <c r="CA40" s="633"/>
      <c r="CB40" s="633"/>
      <c r="CC40" s="633"/>
      <c r="CD40" s="633"/>
      <c r="CE40" s="633"/>
      <c r="CF40" s="633"/>
      <c r="CG40" s="633"/>
      <c r="CH40" s="633"/>
      <c r="CI40" s="633"/>
      <c r="CJ40" s="633"/>
      <c r="CK40" s="633"/>
      <c r="CL40" s="633"/>
      <c r="CM40" s="633"/>
      <c r="CN40" s="187"/>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4"/>
      <c r="DG40" s="634" t="str">
        <f>IF('各会計、関係団体の財政状況及び健全化判断比率'!BR13="","",'各会計、関係団体の財政状況及び健全化判断比率'!BR13)</f>
        <v/>
      </c>
      <c r="DH40" s="634"/>
      <c r="DI40" s="389"/>
      <c r="DJ40" s="165"/>
      <c r="DK40" s="165"/>
      <c r="DL40" s="165"/>
      <c r="DM40" s="165"/>
      <c r="DN40" s="165"/>
      <c r="DO40" s="165"/>
    </row>
    <row r="41" spans="1:119" ht="32.25" customHeight="1">
      <c r="A41" s="166"/>
      <c r="B41" s="186"/>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7"/>
      <c r="U41" s="632" t="str">
        <f t="shared" si="4"/>
        <v/>
      </c>
      <c r="V41" s="632"/>
      <c r="W41" s="633"/>
      <c r="X41" s="633"/>
      <c r="Y41" s="633"/>
      <c r="Z41" s="633"/>
      <c r="AA41" s="633"/>
      <c r="AB41" s="633"/>
      <c r="AC41" s="633"/>
      <c r="AD41" s="633"/>
      <c r="AE41" s="633"/>
      <c r="AF41" s="633"/>
      <c r="AG41" s="633"/>
      <c r="AH41" s="633"/>
      <c r="AI41" s="633"/>
      <c r="AJ41" s="633"/>
      <c r="AK41" s="633"/>
      <c r="AL41" s="187"/>
      <c r="AM41" s="632" t="str">
        <f t="shared" si="0"/>
        <v/>
      </c>
      <c r="AN41" s="632"/>
      <c r="AO41" s="633"/>
      <c r="AP41" s="633"/>
      <c r="AQ41" s="633"/>
      <c r="AR41" s="633"/>
      <c r="AS41" s="633"/>
      <c r="AT41" s="633"/>
      <c r="AU41" s="633"/>
      <c r="AV41" s="633"/>
      <c r="AW41" s="633"/>
      <c r="AX41" s="633"/>
      <c r="AY41" s="633"/>
      <c r="AZ41" s="633"/>
      <c r="BA41" s="633"/>
      <c r="BB41" s="633"/>
      <c r="BC41" s="633"/>
      <c r="BD41" s="187"/>
      <c r="BE41" s="632" t="str">
        <f t="shared" si="1"/>
        <v/>
      </c>
      <c r="BF41" s="632"/>
      <c r="BG41" s="633"/>
      <c r="BH41" s="633"/>
      <c r="BI41" s="633"/>
      <c r="BJ41" s="633"/>
      <c r="BK41" s="633"/>
      <c r="BL41" s="633"/>
      <c r="BM41" s="633"/>
      <c r="BN41" s="633"/>
      <c r="BO41" s="633"/>
      <c r="BP41" s="633"/>
      <c r="BQ41" s="633"/>
      <c r="BR41" s="633"/>
      <c r="BS41" s="633"/>
      <c r="BT41" s="633"/>
      <c r="BU41" s="633"/>
      <c r="BV41" s="187"/>
      <c r="BW41" s="632">
        <f t="shared" si="2"/>
        <v>26</v>
      </c>
      <c r="BX41" s="632"/>
      <c r="BY41" s="633" t="str">
        <f>IF('各会計、関係団体の財政状況及び健全化判断比率'!B75="","",'各会計、関係団体の財政状況及び健全化判断比率'!B75)</f>
        <v>紀南学園事務組合</v>
      </c>
      <c r="BZ41" s="633"/>
      <c r="CA41" s="633"/>
      <c r="CB41" s="633"/>
      <c r="CC41" s="633"/>
      <c r="CD41" s="633"/>
      <c r="CE41" s="633"/>
      <c r="CF41" s="633"/>
      <c r="CG41" s="633"/>
      <c r="CH41" s="633"/>
      <c r="CI41" s="633"/>
      <c r="CJ41" s="633"/>
      <c r="CK41" s="633"/>
      <c r="CL41" s="633"/>
      <c r="CM41" s="633"/>
      <c r="CN41" s="187"/>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4"/>
      <c r="DG41" s="634" t="str">
        <f>IF('各会計、関係団体の財政状況及び健全化判断比率'!BR14="","",'各会計、関係団体の財政状況及び健全化判断比率'!BR14)</f>
        <v/>
      </c>
      <c r="DH41" s="634"/>
      <c r="DI41" s="389"/>
      <c r="DJ41" s="165"/>
      <c r="DK41" s="165"/>
      <c r="DL41" s="165"/>
      <c r="DM41" s="165"/>
      <c r="DN41" s="165"/>
      <c r="DO41" s="165"/>
    </row>
    <row r="42" spans="1:119" ht="32.25" customHeight="1">
      <c r="A42" s="165"/>
      <c r="B42" s="186"/>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7"/>
      <c r="U42" s="632" t="str">
        <f t="shared" si="4"/>
        <v/>
      </c>
      <c r="V42" s="632"/>
      <c r="W42" s="633"/>
      <c r="X42" s="633"/>
      <c r="Y42" s="633"/>
      <c r="Z42" s="633"/>
      <c r="AA42" s="633"/>
      <c r="AB42" s="633"/>
      <c r="AC42" s="633"/>
      <c r="AD42" s="633"/>
      <c r="AE42" s="633"/>
      <c r="AF42" s="633"/>
      <c r="AG42" s="633"/>
      <c r="AH42" s="633"/>
      <c r="AI42" s="633"/>
      <c r="AJ42" s="633"/>
      <c r="AK42" s="633"/>
      <c r="AL42" s="187"/>
      <c r="AM42" s="632" t="str">
        <f t="shared" si="0"/>
        <v/>
      </c>
      <c r="AN42" s="632"/>
      <c r="AO42" s="633"/>
      <c r="AP42" s="633"/>
      <c r="AQ42" s="633"/>
      <c r="AR42" s="633"/>
      <c r="AS42" s="633"/>
      <c r="AT42" s="633"/>
      <c r="AU42" s="633"/>
      <c r="AV42" s="633"/>
      <c r="AW42" s="633"/>
      <c r="AX42" s="633"/>
      <c r="AY42" s="633"/>
      <c r="AZ42" s="633"/>
      <c r="BA42" s="633"/>
      <c r="BB42" s="633"/>
      <c r="BC42" s="633"/>
      <c r="BD42" s="187"/>
      <c r="BE42" s="632" t="str">
        <f t="shared" si="1"/>
        <v/>
      </c>
      <c r="BF42" s="632"/>
      <c r="BG42" s="633"/>
      <c r="BH42" s="633"/>
      <c r="BI42" s="633"/>
      <c r="BJ42" s="633"/>
      <c r="BK42" s="633"/>
      <c r="BL42" s="633"/>
      <c r="BM42" s="633"/>
      <c r="BN42" s="633"/>
      <c r="BO42" s="633"/>
      <c r="BP42" s="633"/>
      <c r="BQ42" s="633"/>
      <c r="BR42" s="633"/>
      <c r="BS42" s="633"/>
      <c r="BT42" s="633"/>
      <c r="BU42" s="633"/>
      <c r="BV42" s="187"/>
      <c r="BW42" s="632">
        <f t="shared" si="2"/>
        <v>27</v>
      </c>
      <c r="BX42" s="632"/>
      <c r="BY42" s="633" t="str">
        <f>IF('各会計、関係団体の財政状況及び健全化判断比率'!B76="","",'各会計、関係団体の財政状況及び健全化判断比率'!B76)</f>
        <v>和歌山県後期高齢者医療広域連合（普通会計）</v>
      </c>
      <c r="BZ42" s="633"/>
      <c r="CA42" s="633"/>
      <c r="CB42" s="633"/>
      <c r="CC42" s="633"/>
      <c r="CD42" s="633"/>
      <c r="CE42" s="633"/>
      <c r="CF42" s="633"/>
      <c r="CG42" s="633"/>
      <c r="CH42" s="633"/>
      <c r="CI42" s="633"/>
      <c r="CJ42" s="633"/>
      <c r="CK42" s="633"/>
      <c r="CL42" s="633"/>
      <c r="CM42" s="633"/>
      <c r="CN42" s="187"/>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4"/>
      <c r="DG42" s="634" t="str">
        <f>IF('各会計、関係団体の財政状況及び健全化判断比率'!BR15="","",'各会計、関係団体の財政状況及び健全化判断比率'!BR15)</f>
        <v/>
      </c>
      <c r="DH42" s="634"/>
      <c r="DI42" s="389"/>
      <c r="DJ42" s="165"/>
      <c r="DK42" s="165"/>
      <c r="DL42" s="165"/>
      <c r="DM42" s="165"/>
      <c r="DN42" s="165"/>
      <c r="DO42" s="165"/>
    </row>
    <row r="43" spans="1:119" ht="32.25" customHeight="1">
      <c r="A43" s="165"/>
      <c r="B43" s="186"/>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7"/>
      <c r="U43" s="632" t="str">
        <f t="shared" si="4"/>
        <v/>
      </c>
      <c r="V43" s="632"/>
      <c r="W43" s="633"/>
      <c r="X43" s="633"/>
      <c r="Y43" s="633"/>
      <c r="Z43" s="633"/>
      <c r="AA43" s="633"/>
      <c r="AB43" s="633"/>
      <c r="AC43" s="633"/>
      <c r="AD43" s="633"/>
      <c r="AE43" s="633"/>
      <c r="AF43" s="633"/>
      <c r="AG43" s="633"/>
      <c r="AH43" s="633"/>
      <c r="AI43" s="633"/>
      <c r="AJ43" s="633"/>
      <c r="AK43" s="633"/>
      <c r="AL43" s="187"/>
      <c r="AM43" s="632" t="str">
        <f t="shared" si="0"/>
        <v/>
      </c>
      <c r="AN43" s="632"/>
      <c r="AO43" s="633"/>
      <c r="AP43" s="633"/>
      <c r="AQ43" s="633"/>
      <c r="AR43" s="633"/>
      <c r="AS43" s="633"/>
      <c r="AT43" s="633"/>
      <c r="AU43" s="633"/>
      <c r="AV43" s="633"/>
      <c r="AW43" s="633"/>
      <c r="AX43" s="633"/>
      <c r="AY43" s="633"/>
      <c r="AZ43" s="633"/>
      <c r="BA43" s="633"/>
      <c r="BB43" s="633"/>
      <c r="BC43" s="633"/>
      <c r="BD43" s="187"/>
      <c r="BE43" s="632" t="str">
        <f t="shared" si="1"/>
        <v/>
      </c>
      <c r="BF43" s="632"/>
      <c r="BG43" s="633"/>
      <c r="BH43" s="633"/>
      <c r="BI43" s="633"/>
      <c r="BJ43" s="633"/>
      <c r="BK43" s="633"/>
      <c r="BL43" s="633"/>
      <c r="BM43" s="633"/>
      <c r="BN43" s="633"/>
      <c r="BO43" s="633"/>
      <c r="BP43" s="633"/>
      <c r="BQ43" s="633"/>
      <c r="BR43" s="633"/>
      <c r="BS43" s="633"/>
      <c r="BT43" s="633"/>
      <c r="BU43" s="633"/>
      <c r="BV43" s="187"/>
      <c r="BW43" s="632">
        <f t="shared" si="2"/>
        <v>28</v>
      </c>
      <c r="BX43" s="632"/>
      <c r="BY43" s="633" t="str">
        <f>IF('各会計、関係団体の財政状況及び健全化判断比率'!B77="","",'各会計、関係団体の財政状況及び健全化判断比率'!B77)</f>
        <v>和歌山県後期高齢者医療広域連合（特別会計）</v>
      </c>
      <c r="BZ43" s="633"/>
      <c r="CA43" s="633"/>
      <c r="CB43" s="633"/>
      <c r="CC43" s="633"/>
      <c r="CD43" s="633"/>
      <c r="CE43" s="633"/>
      <c r="CF43" s="633"/>
      <c r="CG43" s="633"/>
      <c r="CH43" s="633"/>
      <c r="CI43" s="633"/>
      <c r="CJ43" s="633"/>
      <c r="CK43" s="633"/>
      <c r="CL43" s="633"/>
      <c r="CM43" s="633"/>
      <c r="CN43" s="187"/>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4"/>
      <c r="DG43" s="634" t="str">
        <f>IF('各会計、関係団体の財政状況及び健全化判断比率'!BR16="","",'各会計、関係団体の財政状況及び健全化判断比率'!BR16)</f>
        <v/>
      </c>
      <c r="DH43" s="634"/>
      <c r="DI43" s="389"/>
      <c r="DJ43" s="165"/>
      <c r="DK43" s="165"/>
      <c r="DL43" s="165"/>
      <c r="DM43" s="165"/>
      <c r="DN43" s="165"/>
      <c r="DO43" s="165"/>
    </row>
    <row r="44" spans="1:119" ht="13.5" customHeight="1" thickBot="1">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134</v>
      </c>
      <c r="C46" s="165"/>
      <c r="D46" s="165"/>
      <c r="E46" s="165" t="s">
        <v>135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136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137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192" t="s">
        <v>138</v>
      </c>
    </row>
    <row r="50" spans="5:5">
      <c r="E50" s="167" t="s">
        <v>432</v>
      </c>
    </row>
    <row r="51" spans="5:5">
      <c r="E51" s="167" t="s">
        <v>433</v>
      </c>
    </row>
    <row r="52" spans="5:5">
      <c r="E52" s="167" t="s">
        <v>139</v>
      </c>
    </row>
    <row r="53" spans="5:5">
      <c r="E53" s="167" t="s">
        <v>140</v>
      </c>
    </row>
    <row r="54" spans="5:5"/>
    <row r="55" spans="5:5"/>
    <row r="56" spans="5:5"/>
    <row r="57" spans="5:5" hidden="1"/>
    <row r="58" spans="5:5" hidden="1"/>
    <row r="59" spans="5:5" hidden="1"/>
  </sheetData>
  <sheetProtection algorithmName="SHA-512" hashValue="OSdqpeLVNiepkyvjc6o29KLyUvqvsQHWF9uEbQHjQVxR/RMZkdFYRjJTUej7XOsW03lWWyuwKUSLSOB/9+we7w==" saltValue="kF5NyJsaewIsJSI1BzP69A=="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345</v>
      </c>
      <c r="G33" s="29" t="s">
        <v>346</v>
      </c>
      <c r="H33" s="29" t="s">
        <v>347</v>
      </c>
      <c r="I33" s="29" t="s">
        <v>348</v>
      </c>
      <c r="J33" s="30" t="s">
        <v>349</v>
      </c>
      <c r="K33" s="22"/>
      <c r="L33" s="22"/>
      <c r="M33" s="22"/>
      <c r="N33" s="22"/>
      <c r="O33" s="22"/>
      <c r="P33" s="22"/>
    </row>
    <row r="34" spans="1:16" ht="39" customHeight="1">
      <c r="A34" s="22"/>
      <c r="B34" s="31"/>
      <c r="C34" s="1223" t="s">
        <v>352</v>
      </c>
      <c r="D34" s="1223"/>
      <c r="E34" s="1224"/>
      <c r="F34" s="32" t="s">
        <v>353</v>
      </c>
      <c r="G34" s="33" t="s">
        <v>354</v>
      </c>
      <c r="H34" s="33" t="s">
        <v>355</v>
      </c>
      <c r="I34" s="33" t="s">
        <v>355</v>
      </c>
      <c r="J34" s="34" t="s">
        <v>355</v>
      </c>
      <c r="K34" s="22"/>
      <c r="L34" s="22"/>
      <c r="M34" s="22"/>
      <c r="N34" s="22"/>
      <c r="O34" s="22"/>
      <c r="P34" s="22"/>
    </row>
    <row r="35" spans="1:16" ht="39" customHeight="1">
      <c r="A35" s="22"/>
      <c r="B35" s="35"/>
      <c r="C35" s="1217" t="s">
        <v>356</v>
      </c>
      <c r="D35" s="1218"/>
      <c r="E35" s="1219"/>
      <c r="F35" s="36" t="s">
        <v>357</v>
      </c>
      <c r="G35" s="37" t="s">
        <v>358</v>
      </c>
      <c r="H35" s="37" t="s">
        <v>359</v>
      </c>
      <c r="I35" s="37" t="s">
        <v>360</v>
      </c>
      <c r="J35" s="38" t="s">
        <v>361</v>
      </c>
      <c r="K35" s="22"/>
      <c r="L35" s="22"/>
      <c r="M35" s="22"/>
      <c r="N35" s="22"/>
      <c r="O35" s="22"/>
      <c r="P35" s="22"/>
    </row>
    <row r="36" spans="1:16" ht="39" customHeight="1">
      <c r="A36" s="22"/>
      <c r="B36" s="35"/>
      <c r="C36" s="1217" t="s">
        <v>362</v>
      </c>
      <c r="D36" s="1218"/>
      <c r="E36" s="1219"/>
      <c r="F36" s="36" t="s">
        <v>363</v>
      </c>
      <c r="G36" s="37" t="s">
        <v>364</v>
      </c>
      <c r="H36" s="37" t="s">
        <v>365</v>
      </c>
      <c r="I36" s="37" t="s">
        <v>366</v>
      </c>
      <c r="J36" s="38" t="s">
        <v>367</v>
      </c>
      <c r="K36" s="22"/>
      <c r="L36" s="22"/>
      <c r="M36" s="22"/>
      <c r="N36" s="22"/>
      <c r="O36" s="22"/>
      <c r="P36" s="22"/>
    </row>
    <row r="37" spans="1:16" ht="39" customHeight="1">
      <c r="A37" s="22"/>
      <c r="B37" s="35"/>
      <c r="C37" s="1217" t="s">
        <v>368</v>
      </c>
      <c r="D37" s="1218"/>
      <c r="E37" s="1219"/>
      <c r="F37" s="36">
        <v>6.24</v>
      </c>
      <c r="G37" s="37">
        <v>7.15</v>
      </c>
      <c r="H37" s="37">
        <v>8.27</v>
      </c>
      <c r="I37" s="37">
        <v>9.91</v>
      </c>
      <c r="J37" s="38">
        <v>10.52</v>
      </c>
      <c r="K37" s="22"/>
      <c r="L37" s="22"/>
      <c r="M37" s="22"/>
      <c r="N37" s="22"/>
      <c r="O37" s="22"/>
      <c r="P37" s="22"/>
    </row>
    <row r="38" spans="1:16" ht="39" customHeight="1">
      <c r="A38" s="22"/>
      <c r="B38" s="35"/>
      <c r="C38" s="1217" t="s">
        <v>369</v>
      </c>
      <c r="D38" s="1218"/>
      <c r="E38" s="1219"/>
      <c r="F38" s="36">
        <v>6.62</v>
      </c>
      <c r="G38" s="37">
        <v>6.27</v>
      </c>
      <c r="H38" s="37">
        <v>7.41</v>
      </c>
      <c r="I38" s="37">
        <v>8.56</v>
      </c>
      <c r="J38" s="38">
        <v>7.34</v>
      </c>
      <c r="K38" s="22"/>
      <c r="L38" s="22"/>
      <c r="M38" s="22"/>
      <c r="N38" s="22"/>
      <c r="O38" s="22"/>
      <c r="P38" s="22"/>
    </row>
    <row r="39" spans="1:16" ht="39" customHeight="1">
      <c r="A39" s="22"/>
      <c r="B39" s="35"/>
      <c r="C39" s="1217" t="s">
        <v>370</v>
      </c>
      <c r="D39" s="1218"/>
      <c r="E39" s="1219"/>
      <c r="F39" s="36">
        <v>0.13</v>
      </c>
      <c r="G39" s="37">
        <v>0.26</v>
      </c>
      <c r="H39" s="37">
        <v>0.15</v>
      </c>
      <c r="I39" s="37">
        <v>0.21</v>
      </c>
      <c r="J39" s="38">
        <v>0.98</v>
      </c>
      <c r="K39" s="22"/>
      <c r="L39" s="22"/>
      <c r="M39" s="22"/>
      <c r="N39" s="22"/>
      <c r="O39" s="22"/>
      <c r="P39" s="22"/>
    </row>
    <row r="40" spans="1:16" ht="39" customHeight="1">
      <c r="A40" s="22"/>
      <c r="B40" s="35"/>
      <c r="C40" s="1217" t="s">
        <v>371</v>
      </c>
      <c r="D40" s="1218"/>
      <c r="E40" s="1219"/>
      <c r="F40" s="36">
        <v>0.63</v>
      </c>
      <c r="G40" s="37">
        <v>0.63</v>
      </c>
      <c r="H40" s="37">
        <v>0.63</v>
      </c>
      <c r="I40" s="37">
        <v>0.64</v>
      </c>
      <c r="J40" s="38">
        <v>0.65</v>
      </c>
      <c r="K40" s="22"/>
      <c r="L40" s="22"/>
      <c r="M40" s="22"/>
      <c r="N40" s="22"/>
      <c r="O40" s="22"/>
      <c r="P40" s="22"/>
    </row>
    <row r="41" spans="1:16" ht="39" customHeight="1">
      <c r="A41" s="22"/>
      <c r="B41" s="35"/>
      <c r="C41" s="1217" t="s">
        <v>372</v>
      </c>
      <c r="D41" s="1218"/>
      <c r="E41" s="1219"/>
      <c r="F41" s="36">
        <v>0.28999999999999998</v>
      </c>
      <c r="G41" s="37">
        <v>0.36</v>
      </c>
      <c r="H41" s="37">
        <v>0.32</v>
      </c>
      <c r="I41" s="37">
        <v>0.37</v>
      </c>
      <c r="J41" s="38">
        <v>0.52</v>
      </c>
      <c r="K41" s="22"/>
      <c r="L41" s="22"/>
      <c r="M41" s="22"/>
      <c r="N41" s="22"/>
      <c r="O41" s="22"/>
      <c r="P41" s="22"/>
    </row>
    <row r="42" spans="1:16" ht="39" customHeight="1">
      <c r="A42" s="22"/>
      <c r="B42" s="39"/>
      <c r="C42" s="1217" t="s">
        <v>373</v>
      </c>
      <c r="D42" s="1218"/>
      <c r="E42" s="1219"/>
      <c r="F42" s="36" t="s">
        <v>309</v>
      </c>
      <c r="G42" s="37" t="s">
        <v>309</v>
      </c>
      <c r="H42" s="37" t="s">
        <v>309</v>
      </c>
      <c r="I42" s="37" t="s">
        <v>309</v>
      </c>
      <c r="J42" s="38" t="s">
        <v>309</v>
      </c>
      <c r="K42" s="22"/>
      <c r="L42" s="22"/>
      <c r="M42" s="22"/>
      <c r="N42" s="22"/>
      <c r="O42" s="22"/>
      <c r="P42" s="22"/>
    </row>
    <row r="43" spans="1:16" ht="39" customHeight="1" thickBot="1">
      <c r="A43" s="22"/>
      <c r="B43" s="40"/>
      <c r="C43" s="1220" t="s">
        <v>374</v>
      </c>
      <c r="D43" s="1221"/>
      <c r="E43" s="1222"/>
      <c r="F43" s="41">
        <v>0.05</v>
      </c>
      <c r="G43" s="42">
        <v>0.06</v>
      </c>
      <c r="H43" s="42">
        <v>0.05</v>
      </c>
      <c r="I43" s="42">
        <v>0.05</v>
      </c>
      <c r="J43" s="43">
        <v>0.1</v>
      </c>
      <c r="K43" s="22"/>
      <c r="L43" s="22"/>
      <c r="M43" s="22"/>
      <c r="N43" s="22"/>
      <c r="O43" s="22"/>
      <c r="P43" s="22"/>
    </row>
    <row r="44" spans="1:16" ht="39" customHeight="1">
      <c r="A44" s="22"/>
      <c r="B44" s="44" t="s">
        <v>601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THOhY60sOXqcypKzZFJOTv6uZg5f7zvqJq18DAzNJxSkLtPxAVlOGPPJrVX/r3ZPhRQmLfmTeLfXRfm8XgnVg==" saltValue="h0jVIIGoETMlHxXgyJZR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c r="A44" s="48"/>
      <c r="B44" s="51" t="s">
        <v>8</v>
      </c>
      <c r="C44" s="52"/>
      <c r="D44" s="52"/>
      <c r="E44" s="53"/>
      <c r="F44" s="53"/>
      <c r="G44" s="53"/>
      <c r="H44" s="53"/>
      <c r="I44" s="53"/>
      <c r="J44" s="54" t="s">
        <v>2</v>
      </c>
      <c r="K44" s="55" t="s">
        <v>345</v>
      </c>
      <c r="L44" s="56" t="s">
        <v>346</v>
      </c>
      <c r="M44" s="56" t="s">
        <v>347</v>
      </c>
      <c r="N44" s="56" t="s">
        <v>348</v>
      </c>
      <c r="O44" s="57" t="s">
        <v>349</v>
      </c>
      <c r="P44" s="48"/>
      <c r="Q44" s="48"/>
      <c r="R44" s="48"/>
      <c r="S44" s="48"/>
      <c r="T44" s="48"/>
      <c r="U44" s="48"/>
    </row>
    <row r="45" spans="1:21" ht="30.75" customHeight="1">
      <c r="A45" s="48"/>
      <c r="B45" s="1233" t="s">
        <v>602</v>
      </c>
      <c r="C45" s="1234"/>
      <c r="D45" s="58"/>
      <c r="E45" s="1239" t="s">
        <v>9</v>
      </c>
      <c r="F45" s="1239"/>
      <c r="G45" s="1239"/>
      <c r="H45" s="1239"/>
      <c r="I45" s="1239"/>
      <c r="J45" s="1240"/>
      <c r="K45" s="59">
        <v>5789</v>
      </c>
      <c r="L45" s="60">
        <v>5726</v>
      </c>
      <c r="M45" s="60">
        <v>5576</v>
      </c>
      <c r="N45" s="60">
        <v>5522</v>
      </c>
      <c r="O45" s="61">
        <v>5495</v>
      </c>
      <c r="P45" s="48"/>
      <c r="Q45" s="48"/>
      <c r="R45" s="48"/>
      <c r="S45" s="48"/>
      <c r="T45" s="48"/>
      <c r="U45" s="48"/>
    </row>
    <row r="46" spans="1:21" ht="30.75" customHeight="1">
      <c r="A46" s="48"/>
      <c r="B46" s="1235"/>
      <c r="C46" s="1236"/>
      <c r="D46" s="62"/>
      <c r="E46" s="1227" t="s">
        <v>603</v>
      </c>
      <c r="F46" s="1227"/>
      <c r="G46" s="1227"/>
      <c r="H46" s="1227"/>
      <c r="I46" s="1227"/>
      <c r="J46" s="1228"/>
      <c r="K46" s="63" t="s">
        <v>309</v>
      </c>
      <c r="L46" s="64" t="s">
        <v>309</v>
      </c>
      <c r="M46" s="64" t="s">
        <v>309</v>
      </c>
      <c r="N46" s="64" t="s">
        <v>309</v>
      </c>
      <c r="O46" s="65" t="s">
        <v>309</v>
      </c>
      <c r="P46" s="48"/>
      <c r="Q46" s="48"/>
      <c r="R46" s="48"/>
      <c r="S46" s="48"/>
      <c r="T46" s="48"/>
      <c r="U46" s="48"/>
    </row>
    <row r="47" spans="1:21" ht="30.75" customHeight="1">
      <c r="A47" s="48"/>
      <c r="B47" s="1235"/>
      <c r="C47" s="1236"/>
      <c r="D47" s="62"/>
      <c r="E47" s="1227" t="s">
        <v>604</v>
      </c>
      <c r="F47" s="1227"/>
      <c r="G47" s="1227"/>
      <c r="H47" s="1227"/>
      <c r="I47" s="1227"/>
      <c r="J47" s="1228"/>
      <c r="K47" s="63" t="s">
        <v>309</v>
      </c>
      <c r="L47" s="64" t="s">
        <v>309</v>
      </c>
      <c r="M47" s="64" t="s">
        <v>309</v>
      </c>
      <c r="N47" s="64" t="s">
        <v>309</v>
      </c>
      <c r="O47" s="65" t="s">
        <v>309</v>
      </c>
      <c r="P47" s="48"/>
      <c r="Q47" s="48"/>
      <c r="R47" s="48"/>
      <c r="S47" s="48"/>
      <c r="T47" s="48"/>
      <c r="U47" s="48"/>
    </row>
    <row r="48" spans="1:21" ht="30.75" customHeight="1">
      <c r="A48" s="48"/>
      <c r="B48" s="1235"/>
      <c r="C48" s="1236"/>
      <c r="D48" s="62"/>
      <c r="E48" s="1227" t="s">
        <v>10</v>
      </c>
      <c r="F48" s="1227"/>
      <c r="G48" s="1227"/>
      <c r="H48" s="1227"/>
      <c r="I48" s="1227"/>
      <c r="J48" s="1228"/>
      <c r="K48" s="63">
        <v>576</v>
      </c>
      <c r="L48" s="64">
        <v>573</v>
      </c>
      <c r="M48" s="64">
        <v>567</v>
      </c>
      <c r="N48" s="64">
        <v>535</v>
      </c>
      <c r="O48" s="65">
        <v>538</v>
      </c>
      <c r="P48" s="48"/>
      <c r="Q48" s="48"/>
      <c r="R48" s="48"/>
      <c r="S48" s="48"/>
      <c r="T48" s="48"/>
      <c r="U48" s="48"/>
    </row>
    <row r="49" spans="1:21" ht="30.75" customHeight="1">
      <c r="A49" s="48"/>
      <c r="B49" s="1235"/>
      <c r="C49" s="1236"/>
      <c r="D49" s="62"/>
      <c r="E49" s="1227" t="s">
        <v>11</v>
      </c>
      <c r="F49" s="1227"/>
      <c r="G49" s="1227"/>
      <c r="H49" s="1227"/>
      <c r="I49" s="1227"/>
      <c r="J49" s="1228"/>
      <c r="K49" s="63">
        <v>427</v>
      </c>
      <c r="L49" s="64">
        <v>303</v>
      </c>
      <c r="M49" s="64">
        <v>292</v>
      </c>
      <c r="N49" s="64">
        <v>322</v>
      </c>
      <c r="O49" s="65">
        <v>354</v>
      </c>
      <c r="P49" s="48"/>
      <c r="Q49" s="48"/>
      <c r="R49" s="48"/>
      <c r="S49" s="48"/>
      <c r="T49" s="48"/>
      <c r="U49" s="48"/>
    </row>
    <row r="50" spans="1:21" ht="30.75" customHeight="1">
      <c r="A50" s="48"/>
      <c r="B50" s="1235"/>
      <c r="C50" s="1236"/>
      <c r="D50" s="62"/>
      <c r="E50" s="1227" t="s">
        <v>12</v>
      </c>
      <c r="F50" s="1227"/>
      <c r="G50" s="1227"/>
      <c r="H50" s="1227"/>
      <c r="I50" s="1227"/>
      <c r="J50" s="1228"/>
      <c r="K50" s="63">
        <v>18</v>
      </c>
      <c r="L50" s="64">
        <v>16</v>
      </c>
      <c r="M50" s="64">
        <v>8</v>
      </c>
      <c r="N50" s="64">
        <v>8</v>
      </c>
      <c r="O50" s="65">
        <v>8</v>
      </c>
      <c r="P50" s="48"/>
      <c r="Q50" s="48"/>
      <c r="R50" s="48"/>
      <c r="S50" s="48"/>
      <c r="T50" s="48"/>
      <c r="U50" s="48"/>
    </row>
    <row r="51" spans="1:21" ht="30.75" customHeight="1">
      <c r="A51" s="48"/>
      <c r="B51" s="1237"/>
      <c r="C51" s="1238"/>
      <c r="D51" s="66"/>
      <c r="E51" s="1227" t="s">
        <v>605</v>
      </c>
      <c r="F51" s="1227"/>
      <c r="G51" s="1227"/>
      <c r="H51" s="1227"/>
      <c r="I51" s="1227"/>
      <c r="J51" s="1228"/>
      <c r="K51" s="63" t="s">
        <v>309</v>
      </c>
      <c r="L51" s="64" t="s">
        <v>309</v>
      </c>
      <c r="M51" s="64" t="s">
        <v>309</v>
      </c>
      <c r="N51" s="64" t="s">
        <v>309</v>
      </c>
      <c r="O51" s="65" t="s">
        <v>309</v>
      </c>
      <c r="P51" s="48"/>
      <c r="Q51" s="48"/>
      <c r="R51" s="48"/>
      <c r="S51" s="48"/>
      <c r="T51" s="48"/>
      <c r="U51" s="48"/>
    </row>
    <row r="52" spans="1:21" ht="30.75" customHeight="1">
      <c r="A52" s="48"/>
      <c r="B52" s="1225" t="s">
        <v>606</v>
      </c>
      <c r="C52" s="1226"/>
      <c r="D52" s="66"/>
      <c r="E52" s="1227" t="s">
        <v>607</v>
      </c>
      <c r="F52" s="1227"/>
      <c r="G52" s="1227"/>
      <c r="H52" s="1227"/>
      <c r="I52" s="1227"/>
      <c r="J52" s="1228"/>
      <c r="K52" s="63">
        <v>4633</v>
      </c>
      <c r="L52" s="64">
        <v>4803</v>
      </c>
      <c r="M52" s="64">
        <v>4890</v>
      </c>
      <c r="N52" s="64">
        <v>4864</v>
      </c>
      <c r="O52" s="65">
        <v>4819</v>
      </c>
      <c r="P52" s="48"/>
      <c r="Q52" s="48"/>
      <c r="R52" s="48"/>
      <c r="S52" s="48"/>
      <c r="T52" s="48"/>
      <c r="U52" s="48"/>
    </row>
    <row r="53" spans="1:21" ht="30.75" customHeight="1" thickBot="1">
      <c r="A53" s="48"/>
      <c r="B53" s="1229" t="s">
        <v>608</v>
      </c>
      <c r="C53" s="1230"/>
      <c r="D53" s="67"/>
      <c r="E53" s="1231" t="s">
        <v>609</v>
      </c>
      <c r="F53" s="1231"/>
      <c r="G53" s="1231"/>
      <c r="H53" s="1231"/>
      <c r="I53" s="1231"/>
      <c r="J53" s="1232"/>
      <c r="K53" s="68">
        <v>2177</v>
      </c>
      <c r="L53" s="69">
        <v>1815</v>
      </c>
      <c r="M53" s="69">
        <v>1553</v>
      </c>
      <c r="N53" s="69">
        <v>1523</v>
      </c>
      <c r="O53" s="70">
        <v>1576</v>
      </c>
      <c r="P53" s="48"/>
      <c r="Q53" s="48"/>
      <c r="R53" s="48"/>
      <c r="S53" s="48"/>
      <c r="T53" s="48"/>
      <c r="U53" s="48"/>
    </row>
    <row r="54" spans="1:21" ht="24" customHeight="1">
      <c r="A54" s="48"/>
      <c r="B54" s="71" t="s">
        <v>610</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Hje4WAq7v/mdbvFXJUdYJKMRE91wn8Z+Xl67CHlYM0NhW7PChgPuU5ldKhjF3szPoSRCInX+WbtfgTBHQB15w==" saltValue="Yt2bZ2vUant9qVVsbYbB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90" zoomScaleNormal="9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7</v>
      </c>
    </row>
    <row r="40" spans="2:13" ht="27.75" customHeight="1" thickBot="1">
      <c r="B40" s="74" t="s">
        <v>8</v>
      </c>
      <c r="C40" s="75"/>
      <c r="D40" s="75"/>
      <c r="E40" s="76"/>
      <c r="F40" s="76"/>
      <c r="G40" s="76"/>
      <c r="H40" s="77" t="s">
        <v>2</v>
      </c>
      <c r="I40" s="78" t="s">
        <v>345</v>
      </c>
      <c r="J40" s="79" t="s">
        <v>346</v>
      </c>
      <c r="K40" s="79" t="s">
        <v>347</v>
      </c>
      <c r="L40" s="79" t="s">
        <v>348</v>
      </c>
      <c r="M40" s="80" t="s">
        <v>349</v>
      </c>
    </row>
    <row r="41" spans="2:13" ht="27.75" customHeight="1">
      <c r="B41" s="1241" t="s">
        <v>611</v>
      </c>
      <c r="C41" s="1242"/>
      <c r="D41" s="81"/>
      <c r="E41" s="1247" t="s">
        <v>13</v>
      </c>
      <c r="F41" s="1247"/>
      <c r="G41" s="1247"/>
      <c r="H41" s="1248"/>
      <c r="I41" s="82">
        <v>51316</v>
      </c>
      <c r="J41" s="83">
        <v>51999</v>
      </c>
      <c r="K41" s="83">
        <v>52811</v>
      </c>
      <c r="L41" s="83">
        <v>51767</v>
      </c>
      <c r="M41" s="84">
        <v>49696</v>
      </c>
    </row>
    <row r="42" spans="2:13" ht="27.75" customHeight="1">
      <c r="B42" s="1243"/>
      <c r="C42" s="1244"/>
      <c r="D42" s="85"/>
      <c r="E42" s="1249" t="s">
        <v>14</v>
      </c>
      <c r="F42" s="1249"/>
      <c r="G42" s="1249"/>
      <c r="H42" s="1250"/>
      <c r="I42" s="86">
        <v>5</v>
      </c>
      <c r="J42" s="87" t="s">
        <v>309</v>
      </c>
      <c r="K42" s="87" t="s">
        <v>309</v>
      </c>
      <c r="L42" s="87">
        <v>1</v>
      </c>
      <c r="M42" s="88">
        <v>4</v>
      </c>
    </row>
    <row r="43" spans="2:13" ht="27.75" customHeight="1">
      <c r="B43" s="1243"/>
      <c r="C43" s="1244"/>
      <c r="D43" s="85"/>
      <c r="E43" s="1249" t="s">
        <v>15</v>
      </c>
      <c r="F43" s="1249"/>
      <c r="G43" s="1249"/>
      <c r="H43" s="1250"/>
      <c r="I43" s="86">
        <v>6042</v>
      </c>
      <c r="J43" s="87">
        <v>5697</v>
      </c>
      <c r="K43" s="87">
        <v>5727</v>
      </c>
      <c r="L43" s="87">
        <v>5645</v>
      </c>
      <c r="M43" s="88">
        <v>5769</v>
      </c>
    </row>
    <row r="44" spans="2:13" ht="27.75" customHeight="1">
      <c r="B44" s="1243"/>
      <c r="C44" s="1244"/>
      <c r="D44" s="85"/>
      <c r="E44" s="1249" t="s">
        <v>16</v>
      </c>
      <c r="F44" s="1249"/>
      <c r="G44" s="1249"/>
      <c r="H44" s="1250"/>
      <c r="I44" s="86">
        <v>3492</v>
      </c>
      <c r="J44" s="87">
        <v>3338</v>
      </c>
      <c r="K44" s="87">
        <v>3179</v>
      </c>
      <c r="L44" s="87">
        <v>2727</v>
      </c>
      <c r="M44" s="88">
        <v>2905</v>
      </c>
    </row>
    <row r="45" spans="2:13" ht="27.75" customHeight="1">
      <c r="B45" s="1243"/>
      <c r="C45" s="1244"/>
      <c r="D45" s="85"/>
      <c r="E45" s="1249" t="s">
        <v>17</v>
      </c>
      <c r="F45" s="1249"/>
      <c r="G45" s="1249"/>
      <c r="H45" s="1250"/>
      <c r="I45" s="86">
        <v>8099</v>
      </c>
      <c r="J45" s="87">
        <v>7411</v>
      </c>
      <c r="K45" s="87">
        <v>6743</v>
      </c>
      <c r="L45" s="87">
        <v>6622</v>
      </c>
      <c r="M45" s="88">
        <v>6512</v>
      </c>
    </row>
    <row r="46" spans="2:13" ht="27.75" customHeight="1">
      <c r="B46" s="1243"/>
      <c r="C46" s="1244"/>
      <c r="D46" s="89"/>
      <c r="E46" s="1249" t="s">
        <v>18</v>
      </c>
      <c r="F46" s="1249"/>
      <c r="G46" s="1249"/>
      <c r="H46" s="1250"/>
      <c r="I46" s="86">
        <v>243</v>
      </c>
      <c r="J46" s="87">
        <v>229</v>
      </c>
      <c r="K46" s="87">
        <v>235</v>
      </c>
      <c r="L46" s="87">
        <v>245</v>
      </c>
      <c r="M46" s="88">
        <v>520</v>
      </c>
    </row>
    <row r="47" spans="2:13" ht="27.75" customHeight="1">
      <c r="B47" s="1243"/>
      <c r="C47" s="1244"/>
      <c r="D47" s="90"/>
      <c r="E47" s="1251" t="s">
        <v>612</v>
      </c>
      <c r="F47" s="1252"/>
      <c r="G47" s="1252"/>
      <c r="H47" s="1253"/>
      <c r="I47" s="86" t="s">
        <v>309</v>
      </c>
      <c r="J47" s="87" t="s">
        <v>309</v>
      </c>
      <c r="K47" s="87" t="s">
        <v>309</v>
      </c>
      <c r="L47" s="87" t="s">
        <v>309</v>
      </c>
      <c r="M47" s="88" t="s">
        <v>309</v>
      </c>
    </row>
    <row r="48" spans="2:13" ht="27.75" customHeight="1">
      <c r="B48" s="1243"/>
      <c r="C48" s="1244"/>
      <c r="D48" s="85"/>
      <c r="E48" s="1249" t="s">
        <v>19</v>
      </c>
      <c r="F48" s="1249"/>
      <c r="G48" s="1249"/>
      <c r="H48" s="1250"/>
      <c r="I48" s="86" t="s">
        <v>309</v>
      </c>
      <c r="J48" s="87" t="s">
        <v>309</v>
      </c>
      <c r="K48" s="87" t="s">
        <v>309</v>
      </c>
      <c r="L48" s="87" t="s">
        <v>309</v>
      </c>
      <c r="M48" s="88" t="s">
        <v>309</v>
      </c>
    </row>
    <row r="49" spans="2:13" ht="27.75" customHeight="1">
      <c r="B49" s="1245"/>
      <c r="C49" s="1246"/>
      <c r="D49" s="85"/>
      <c r="E49" s="1249" t="s">
        <v>20</v>
      </c>
      <c r="F49" s="1249"/>
      <c r="G49" s="1249"/>
      <c r="H49" s="1250"/>
      <c r="I49" s="86" t="s">
        <v>309</v>
      </c>
      <c r="J49" s="87" t="s">
        <v>309</v>
      </c>
      <c r="K49" s="87" t="s">
        <v>309</v>
      </c>
      <c r="L49" s="87" t="s">
        <v>309</v>
      </c>
      <c r="M49" s="88" t="s">
        <v>309</v>
      </c>
    </row>
    <row r="50" spans="2:13" ht="27.75" customHeight="1">
      <c r="B50" s="1254" t="s">
        <v>613</v>
      </c>
      <c r="C50" s="1255"/>
      <c r="D50" s="91"/>
      <c r="E50" s="1249" t="s">
        <v>21</v>
      </c>
      <c r="F50" s="1249"/>
      <c r="G50" s="1249"/>
      <c r="H50" s="1250"/>
      <c r="I50" s="86">
        <v>16663</v>
      </c>
      <c r="J50" s="87">
        <v>18696</v>
      </c>
      <c r="K50" s="87">
        <v>19234</v>
      </c>
      <c r="L50" s="87">
        <v>20197</v>
      </c>
      <c r="M50" s="88">
        <v>20929</v>
      </c>
    </row>
    <row r="51" spans="2:13" ht="27.75" customHeight="1">
      <c r="B51" s="1243"/>
      <c r="C51" s="1244"/>
      <c r="D51" s="85"/>
      <c r="E51" s="1249" t="s">
        <v>22</v>
      </c>
      <c r="F51" s="1249"/>
      <c r="G51" s="1249"/>
      <c r="H51" s="1250"/>
      <c r="I51" s="86">
        <v>1860</v>
      </c>
      <c r="J51" s="87">
        <v>1732</v>
      </c>
      <c r="K51" s="87">
        <v>1795</v>
      </c>
      <c r="L51" s="87">
        <v>1724</v>
      </c>
      <c r="M51" s="88">
        <v>1586</v>
      </c>
    </row>
    <row r="52" spans="2:13" ht="27.75" customHeight="1">
      <c r="B52" s="1245"/>
      <c r="C52" s="1246"/>
      <c r="D52" s="85"/>
      <c r="E52" s="1249" t="s">
        <v>23</v>
      </c>
      <c r="F52" s="1249"/>
      <c r="G52" s="1249"/>
      <c r="H52" s="1250"/>
      <c r="I52" s="86">
        <v>42647</v>
      </c>
      <c r="J52" s="87">
        <v>43113</v>
      </c>
      <c r="K52" s="87">
        <v>43647</v>
      </c>
      <c r="L52" s="87">
        <v>43133</v>
      </c>
      <c r="M52" s="88">
        <v>41838</v>
      </c>
    </row>
    <row r="53" spans="2:13" ht="27.75" customHeight="1" thickBot="1">
      <c r="B53" s="1256" t="s">
        <v>614</v>
      </c>
      <c r="C53" s="1257"/>
      <c r="D53" s="92"/>
      <c r="E53" s="1258" t="s">
        <v>24</v>
      </c>
      <c r="F53" s="1258"/>
      <c r="G53" s="1258"/>
      <c r="H53" s="1259"/>
      <c r="I53" s="93">
        <v>8026</v>
      </c>
      <c r="J53" s="94">
        <v>5133</v>
      </c>
      <c r="K53" s="94">
        <v>4018</v>
      </c>
      <c r="L53" s="94">
        <v>1952</v>
      </c>
      <c r="M53" s="95">
        <v>1054</v>
      </c>
    </row>
    <row r="54" spans="2:13" ht="27.75" customHeight="1">
      <c r="B54" s="96" t="s">
        <v>615</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ybTRrfOGoPRZQOMbH2wkgdFd5Ypo24+yCT6SrEdFSpUSdaFXIKQZov9kjpla6v48gEhfdatSlRkIw9zfP/USg==" saltValue="s60AIs3V4A33VgX9dxY+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28"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25</v>
      </c>
    </row>
    <row r="54" spans="2:8" ht="29.25" customHeight="1" thickBot="1">
      <c r="B54" s="101" t="s">
        <v>1</v>
      </c>
      <c r="C54" s="102"/>
      <c r="D54" s="102"/>
      <c r="E54" s="103" t="s">
        <v>2</v>
      </c>
      <c r="F54" s="104" t="s">
        <v>347</v>
      </c>
      <c r="G54" s="104" t="s">
        <v>348</v>
      </c>
      <c r="H54" s="105" t="s">
        <v>349</v>
      </c>
    </row>
    <row r="55" spans="2:8" ht="52.5" customHeight="1">
      <c r="B55" s="106"/>
      <c r="C55" s="1268" t="s">
        <v>26</v>
      </c>
      <c r="D55" s="1268"/>
      <c r="E55" s="1269"/>
      <c r="F55" s="107">
        <v>3563</v>
      </c>
      <c r="G55" s="107">
        <v>3563</v>
      </c>
      <c r="H55" s="108">
        <v>3564</v>
      </c>
    </row>
    <row r="56" spans="2:8" ht="52.5" customHeight="1">
      <c r="B56" s="109"/>
      <c r="C56" s="1270" t="s">
        <v>27</v>
      </c>
      <c r="D56" s="1270"/>
      <c r="E56" s="1271"/>
      <c r="F56" s="110">
        <v>8384</v>
      </c>
      <c r="G56" s="110">
        <v>9005</v>
      </c>
      <c r="H56" s="111">
        <v>9315</v>
      </c>
    </row>
    <row r="57" spans="2:8" ht="53.25" customHeight="1">
      <c r="B57" s="109"/>
      <c r="C57" s="1272" t="s">
        <v>28</v>
      </c>
      <c r="D57" s="1272"/>
      <c r="E57" s="1273"/>
      <c r="F57" s="112">
        <v>8930</v>
      </c>
      <c r="G57" s="112">
        <v>9320</v>
      </c>
      <c r="H57" s="113">
        <v>10039</v>
      </c>
    </row>
    <row r="58" spans="2:8" ht="45.75" customHeight="1">
      <c r="B58" s="114"/>
      <c r="C58" s="1260" t="s">
        <v>616</v>
      </c>
      <c r="D58" s="1261"/>
      <c r="E58" s="1262"/>
      <c r="F58" s="115">
        <v>3663</v>
      </c>
      <c r="G58" s="115">
        <v>3665</v>
      </c>
      <c r="H58" s="116">
        <v>3665</v>
      </c>
    </row>
    <row r="59" spans="2:8" ht="45.75" customHeight="1">
      <c r="B59" s="114"/>
      <c r="C59" s="1260" t="s">
        <v>617</v>
      </c>
      <c r="D59" s="1261"/>
      <c r="E59" s="1262"/>
      <c r="F59" s="115">
        <v>802</v>
      </c>
      <c r="G59" s="115">
        <v>1303</v>
      </c>
      <c r="H59" s="116">
        <v>2006</v>
      </c>
    </row>
    <row r="60" spans="2:8" ht="45.75" customHeight="1">
      <c r="B60" s="114"/>
      <c r="C60" s="1260" t="s">
        <v>618</v>
      </c>
      <c r="D60" s="1261"/>
      <c r="E60" s="1262"/>
      <c r="F60" s="115">
        <v>1071</v>
      </c>
      <c r="G60" s="115">
        <v>1064</v>
      </c>
      <c r="H60" s="116">
        <v>1063</v>
      </c>
    </row>
    <row r="61" spans="2:8" ht="45.75" customHeight="1">
      <c r="B61" s="114"/>
      <c r="C61" s="1260" t="s">
        <v>619</v>
      </c>
      <c r="D61" s="1261"/>
      <c r="E61" s="1262"/>
      <c r="F61" s="115">
        <v>828</v>
      </c>
      <c r="G61" s="115">
        <v>828</v>
      </c>
      <c r="H61" s="116">
        <v>828</v>
      </c>
    </row>
    <row r="62" spans="2:8" ht="45.75" customHeight="1" thickBot="1">
      <c r="B62" s="117"/>
      <c r="C62" s="1263" t="s">
        <v>620</v>
      </c>
      <c r="D62" s="1264"/>
      <c r="E62" s="1265"/>
      <c r="F62" s="118">
        <v>801</v>
      </c>
      <c r="G62" s="118">
        <v>783</v>
      </c>
      <c r="H62" s="119">
        <v>774</v>
      </c>
    </row>
    <row r="63" spans="2:8" ht="52.5" customHeight="1" thickBot="1">
      <c r="B63" s="120"/>
      <c r="C63" s="1266" t="s">
        <v>29</v>
      </c>
      <c r="D63" s="1266"/>
      <c r="E63" s="1267"/>
      <c r="F63" s="121">
        <v>20877</v>
      </c>
      <c r="G63" s="121">
        <v>21888</v>
      </c>
      <c r="H63" s="122">
        <v>22918</v>
      </c>
    </row>
    <row r="64" spans="2:8" ht="15" customHeight="1"/>
    <row r="65" ht="0" hidden="1" customHeight="1"/>
    <row r="66" ht="0" hidden="1" customHeight="1"/>
  </sheetData>
  <sheetProtection algorithmName="SHA-512" hashValue="Lc3Q7WigiXPZmBJtFwGg4F50PidQtEQPKsp47o+SSxJlmo63OFursTO45JQ7Xp+OawEgZ3HPEHu5FnMb943Pmg==" saltValue="0cwfT/YjXANeLWuco0k1h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48" customWidth="1"/>
    <col min="2" max="107" width="2.5" style="348" customWidth="1"/>
    <col min="108" max="108" width="6.125" style="356" customWidth="1"/>
    <col min="109" max="109" width="5.875" style="355" customWidth="1"/>
    <col min="110" max="110" width="19.125" style="348" hidden="1"/>
    <col min="111" max="115" width="12.625" style="348" hidden="1"/>
    <col min="116" max="349" width="8.625" style="348" hidden="1"/>
    <col min="350" max="355" width="14.875" style="348" hidden="1"/>
    <col min="356" max="357" width="15.875" style="348" hidden="1"/>
    <col min="358" max="363" width="16.125" style="348" hidden="1"/>
    <col min="364" max="364" width="6.125" style="348" hidden="1"/>
    <col min="365" max="365" width="3" style="348" hidden="1"/>
    <col min="366" max="605" width="8.625" style="348" hidden="1"/>
    <col min="606" max="611" width="14.875" style="348" hidden="1"/>
    <col min="612" max="613" width="15.875" style="348" hidden="1"/>
    <col min="614" max="619" width="16.125" style="348" hidden="1"/>
    <col min="620" max="620" width="6.125" style="348" hidden="1"/>
    <col min="621" max="621" width="3" style="348" hidden="1"/>
    <col min="622" max="861" width="8.625" style="348" hidden="1"/>
    <col min="862" max="867" width="14.875" style="348" hidden="1"/>
    <col min="868" max="869" width="15.875" style="348" hidden="1"/>
    <col min="870" max="875" width="16.125" style="348" hidden="1"/>
    <col min="876" max="876" width="6.125" style="348" hidden="1"/>
    <col min="877" max="877" width="3" style="348" hidden="1"/>
    <col min="878" max="1117" width="8.625" style="348" hidden="1"/>
    <col min="1118" max="1123" width="14.875" style="348" hidden="1"/>
    <col min="1124" max="1125" width="15.875" style="348" hidden="1"/>
    <col min="1126" max="1131" width="16.125" style="348" hidden="1"/>
    <col min="1132" max="1132" width="6.125" style="348" hidden="1"/>
    <col min="1133" max="1133" width="3" style="348" hidden="1"/>
    <col min="1134" max="1373" width="8.625" style="348" hidden="1"/>
    <col min="1374" max="1379" width="14.875" style="348" hidden="1"/>
    <col min="1380" max="1381" width="15.875" style="348" hidden="1"/>
    <col min="1382" max="1387" width="16.125" style="348" hidden="1"/>
    <col min="1388" max="1388" width="6.125" style="348" hidden="1"/>
    <col min="1389" max="1389" width="3" style="348" hidden="1"/>
    <col min="1390" max="1629" width="8.625" style="348" hidden="1"/>
    <col min="1630" max="1635" width="14.875" style="348" hidden="1"/>
    <col min="1636" max="1637" width="15.875" style="348" hidden="1"/>
    <col min="1638" max="1643" width="16.125" style="348" hidden="1"/>
    <col min="1644" max="1644" width="6.125" style="348" hidden="1"/>
    <col min="1645" max="1645" width="3" style="348" hidden="1"/>
    <col min="1646" max="1885" width="8.625" style="348" hidden="1"/>
    <col min="1886" max="1891" width="14.875" style="348" hidden="1"/>
    <col min="1892" max="1893" width="15.875" style="348" hidden="1"/>
    <col min="1894" max="1899" width="16.125" style="348" hidden="1"/>
    <col min="1900" max="1900" width="6.125" style="348" hidden="1"/>
    <col min="1901" max="1901" width="3" style="348" hidden="1"/>
    <col min="1902" max="2141" width="8.625" style="348" hidden="1"/>
    <col min="2142" max="2147" width="14.875" style="348" hidden="1"/>
    <col min="2148" max="2149" width="15.875" style="348" hidden="1"/>
    <col min="2150" max="2155" width="16.125" style="348" hidden="1"/>
    <col min="2156" max="2156" width="6.125" style="348" hidden="1"/>
    <col min="2157" max="2157" width="3" style="348" hidden="1"/>
    <col min="2158" max="2397" width="8.625" style="348" hidden="1"/>
    <col min="2398" max="2403" width="14.875" style="348" hidden="1"/>
    <col min="2404" max="2405" width="15.875" style="348" hidden="1"/>
    <col min="2406" max="2411" width="16.125" style="348" hidden="1"/>
    <col min="2412" max="2412" width="6.125" style="348" hidden="1"/>
    <col min="2413" max="2413" width="3" style="348" hidden="1"/>
    <col min="2414" max="2653" width="8.625" style="348" hidden="1"/>
    <col min="2654" max="2659" width="14.875" style="348" hidden="1"/>
    <col min="2660" max="2661" width="15.875" style="348" hidden="1"/>
    <col min="2662" max="2667" width="16.125" style="348" hidden="1"/>
    <col min="2668" max="2668" width="6.125" style="348" hidden="1"/>
    <col min="2669" max="2669" width="3" style="348" hidden="1"/>
    <col min="2670" max="2909" width="8.625" style="348" hidden="1"/>
    <col min="2910" max="2915" width="14.875" style="348" hidden="1"/>
    <col min="2916" max="2917" width="15.875" style="348" hidden="1"/>
    <col min="2918" max="2923" width="16.125" style="348" hidden="1"/>
    <col min="2924" max="2924" width="6.125" style="348" hidden="1"/>
    <col min="2925" max="2925" width="3" style="348" hidden="1"/>
    <col min="2926" max="3165" width="8.625" style="348" hidden="1"/>
    <col min="3166" max="3171" width="14.875" style="348" hidden="1"/>
    <col min="3172" max="3173" width="15.875" style="348" hidden="1"/>
    <col min="3174" max="3179" width="16.125" style="348" hidden="1"/>
    <col min="3180" max="3180" width="6.125" style="348" hidden="1"/>
    <col min="3181" max="3181" width="3" style="348" hidden="1"/>
    <col min="3182" max="3421" width="8.625" style="348" hidden="1"/>
    <col min="3422" max="3427" width="14.875" style="348" hidden="1"/>
    <col min="3428" max="3429" width="15.875" style="348" hidden="1"/>
    <col min="3430" max="3435" width="16.125" style="348" hidden="1"/>
    <col min="3436" max="3436" width="6.125" style="348" hidden="1"/>
    <col min="3437" max="3437" width="3" style="348" hidden="1"/>
    <col min="3438" max="3677" width="8.625" style="348" hidden="1"/>
    <col min="3678" max="3683" width="14.875" style="348" hidden="1"/>
    <col min="3684" max="3685" width="15.875" style="348" hidden="1"/>
    <col min="3686" max="3691" width="16.125" style="348" hidden="1"/>
    <col min="3692" max="3692" width="6.125" style="348" hidden="1"/>
    <col min="3693" max="3693" width="3" style="348" hidden="1"/>
    <col min="3694" max="3933" width="8.625" style="348" hidden="1"/>
    <col min="3934" max="3939" width="14.875" style="348" hidden="1"/>
    <col min="3940" max="3941" width="15.875" style="348" hidden="1"/>
    <col min="3942" max="3947" width="16.125" style="348" hidden="1"/>
    <col min="3948" max="3948" width="6.125" style="348" hidden="1"/>
    <col min="3949" max="3949" width="3" style="348" hidden="1"/>
    <col min="3950" max="4189" width="8.625" style="348" hidden="1"/>
    <col min="4190" max="4195" width="14.875" style="348" hidden="1"/>
    <col min="4196" max="4197" width="15.875" style="348" hidden="1"/>
    <col min="4198" max="4203" width="16.125" style="348" hidden="1"/>
    <col min="4204" max="4204" width="6.125" style="348" hidden="1"/>
    <col min="4205" max="4205" width="3" style="348" hidden="1"/>
    <col min="4206" max="4445" width="8.625" style="348" hidden="1"/>
    <col min="4446" max="4451" width="14.875" style="348" hidden="1"/>
    <col min="4452" max="4453" width="15.875" style="348" hidden="1"/>
    <col min="4454" max="4459" width="16.125" style="348" hidden="1"/>
    <col min="4460" max="4460" width="6.125" style="348" hidden="1"/>
    <col min="4461" max="4461" width="3" style="348" hidden="1"/>
    <col min="4462" max="4701" width="8.625" style="348" hidden="1"/>
    <col min="4702" max="4707" width="14.875" style="348" hidden="1"/>
    <col min="4708" max="4709" width="15.875" style="348" hidden="1"/>
    <col min="4710" max="4715" width="16.125" style="348" hidden="1"/>
    <col min="4716" max="4716" width="6.125" style="348" hidden="1"/>
    <col min="4717" max="4717" width="3" style="348" hidden="1"/>
    <col min="4718" max="4957" width="8.625" style="348" hidden="1"/>
    <col min="4958" max="4963" width="14.875" style="348" hidden="1"/>
    <col min="4964" max="4965" width="15.875" style="348" hidden="1"/>
    <col min="4966" max="4971" width="16.125" style="348" hidden="1"/>
    <col min="4972" max="4972" width="6.125" style="348" hidden="1"/>
    <col min="4973" max="4973" width="3" style="348" hidden="1"/>
    <col min="4974" max="5213" width="8.625" style="348" hidden="1"/>
    <col min="5214" max="5219" width="14.875" style="348" hidden="1"/>
    <col min="5220" max="5221" width="15.875" style="348" hidden="1"/>
    <col min="5222" max="5227" width="16.125" style="348" hidden="1"/>
    <col min="5228" max="5228" width="6.125" style="348" hidden="1"/>
    <col min="5229" max="5229" width="3" style="348" hidden="1"/>
    <col min="5230" max="5469" width="8.625" style="348" hidden="1"/>
    <col min="5470" max="5475" width="14.875" style="348" hidden="1"/>
    <col min="5476" max="5477" width="15.875" style="348" hidden="1"/>
    <col min="5478" max="5483" width="16.125" style="348" hidden="1"/>
    <col min="5484" max="5484" width="6.125" style="348" hidden="1"/>
    <col min="5485" max="5485" width="3" style="348" hidden="1"/>
    <col min="5486" max="5725" width="8.625" style="348" hidden="1"/>
    <col min="5726" max="5731" width="14.875" style="348" hidden="1"/>
    <col min="5732" max="5733" width="15.875" style="348" hidden="1"/>
    <col min="5734" max="5739" width="16.125" style="348" hidden="1"/>
    <col min="5740" max="5740" width="6.125" style="348" hidden="1"/>
    <col min="5741" max="5741" width="3" style="348" hidden="1"/>
    <col min="5742" max="5981" width="8.625" style="348" hidden="1"/>
    <col min="5982" max="5987" width="14.875" style="348" hidden="1"/>
    <col min="5988" max="5989" width="15.875" style="348" hidden="1"/>
    <col min="5990" max="5995" width="16.125" style="348" hidden="1"/>
    <col min="5996" max="5996" width="6.125" style="348" hidden="1"/>
    <col min="5997" max="5997" width="3" style="348" hidden="1"/>
    <col min="5998" max="6237" width="8.625" style="348" hidden="1"/>
    <col min="6238" max="6243" width="14.875" style="348" hidden="1"/>
    <col min="6244" max="6245" width="15.875" style="348" hidden="1"/>
    <col min="6246" max="6251" width="16.125" style="348" hidden="1"/>
    <col min="6252" max="6252" width="6.125" style="348" hidden="1"/>
    <col min="6253" max="6253" width="3" style="348" hidden="1"/>
    <col min="6254" max="6493" width="8.625" style="348" hidden="1"/>
    <col min="6494" max="6499" width="14.875" style="348" hidden="1"/>
    <col min="6500" max="6501" width="15.875" style="348" hidden="1"/>
    <col min="6502" max="6507" width="16.125" style="348" hidden="1"/>
    <col min="6508" max="6508" width="6.125" style="348" hidden="1"/>
    <col min="6509" max="6509" width="3" style="348" hidden="1"/>
    <col min="6510" max="6749" width="8.625" style="348" hidden="1"/>
    <col min="6750" max="6755" width="14.875" style="348" hidden="1"/>
    <col min="6756" max="6757" width="15.875" style="348" hidden="1"/>
    <col min="6758" max="6763" width="16.125" style="348" hidden="1"/>
    <col min="6764" max="6764" width="6.125" style="348" hidden="1"/>
    <col min="6765" max="6765" width="3" style="348" hidden="1"/>
    <col min="6766" max="7005" width="8.625" style="348" hidden="1"/>
    <col min="7006" max="7011" width="14.875" style="348" hidden="1"/>
    <col min="7012" max="7013" width="15.875" style="348" hidden="1"/>
    <col min="7014" max="7019" width="16.125" style="348" hidden="1"/>
    <col min="7020" max="7020" width="6.125" style="348" hidden="1"/>
    <col min="7021" max="7021" width="3" style="348" hidden="1"/>
    <col min="7022" max="7261" width="8.625" style="348" hidden="1"/>
    <col min="7262" max="7267" width="14.875" style="348" hidden="1"/>
    <col min="7268" max="7269" width="15.875" style="348" hidden="1"/>
    <col min="7270" max="7275" width="16.125" style="348" hidden="1"/>
    <col min="7276" max="7276" width="6.125" style="348" hidden="1"/>
    <col min="7277" max="7277" width="3" style="348" hidden="1"/>
    <col min="7278" max="7517" width="8.625" style="348" hidden="1"/>
    <col min="7518" max="7523" width="14.875" style="348" hidden="1"/>
    <col min="7524" max="7525" width="15.875" style="348" hidden="1"/>
    <col min="7526" max="7531" width="16.125" style="348" hidden="1"/>
    <col min="7532" max="7532" width="6.125" style="348" hidden="1"/>
    <col min="7533" max="7533" width="3" style="348" hidden="1"/>
    <col min="7534" max="7773" width="8.625" style="348" hidden="1"/>
    <col min="7774" max="7779" width="14.875" style="348" hidden="1"/>
    <col min="7780" max="7781" width="15.875" style="348" hidden="1"/>
    <col min="7782" max="7787" width="16.125" style="348" hidden="1"/>
    <col min="7788" max="7788" width="6.125" style="348" hidden="1"/>
    <col min="7789" max="7789" width="3" style="348" hidden="1"/>
    <col min="7790" max="8029" width="8.625" style="348" hidden="1"/>
    <col min="8030" max="8035" width="14.875" style="348" hidden="1"/>
    <col min="8036" max="8037" width="15.875" style="348" hidden="1"/>
    <col min="8038" max="8043" width="16.125" style="348" hidden="1"/>
    <col min="8044" max="8044" width="6.125" style="348" hidden="1"/>
    <col min="8045" max="8045" width="3" style="348" hidden="1"/>
    <col min="8046" max="8285" width="8.625" style="348" hidden="1"/>
    <col min="8286" max="8291" width="14.875" style="348" hidden="1"/>
    <col min="8292" max="8293" width="15.875" style="348" hidden="1"/>
    <col min="8294" max="8299" width="16.125" style="348" hidden="1"/>
    <col min="8300" max="8300" width="6.125" style="348" hidden="1"/>
    <col min="8301" max="8301" width="3" style="348" hidden="1"/>
    <col min="8302" max="8541" width="8.625" style="348" hidden="1"/>
    <col min="8542" max="8547" width="14.875" style="348" hidden="1"/>
    <col min="8548" max="8549" width="15.875" style="348" hidden="1"/>
    <col min="8550" max="8555" width="16.125" style="348" hidden="1"/>
    <col min="8556" max="8556" width="6.125" style="348" hidden="1"/>
    <col min="8557" max="8557" width="3" style="348" hidden="1"/>
    <col min="8558" max="8797" width="8.625" style="348" hidden="1"/>
    <col min="8798" max="8803" width="14.875" style="348" hidden="1"/>
    <col min="8804" max="8805" width="15.875" style="348" hidden="1"/>
    <col min="8806" max="8811" width="16.125" style="348" hidden="1"/>
    <col min="8812" max="8812" width="6.125" style="348" hidden="1"/>
    <col min="8813" max="8813" width="3" style="348" hidden="1"/>
    <col min="8814" max="9053" width="8.625" style="348" hidden="1"/>
    <col min="9054" max="9059" width="14.875" style="348" hidden="1"/>
    <col min="9060" max="9061" width="15.875" style="348" hidden="1"/>
    <col min="9062" max="9067" width="16.125" style="348" hidden="1"/>
    <col min="9068" max="9068" width="6.125" style="348" hidden="1"/>
    <col min="9069" max="9069" width="3" style="348" hidden="1"/>
    <col min="9070" max="9309" width="8.625" style="348" hidden="1"/>
    <col min="9310" max="9315" width="14.875" style="348" hidden="1"/>
    <col min="9316" max="9317" width="15.875" style="348" hidden="1"/>
    <col min="9318" max="9323" width="16.125" style="348" hidden="1"/>
    <col min="9324" max="9324" width="6.125" style="348" hidden="1"/>
    <col min="9325" max="9325" width="3" style="348" hidden="1"/>
    <col min="9326" max="9565" width="8.625" style="348" hidden="1"/>
    <col min="9566" max="9571" width="14.875" style="348" hidden="1"/>
    <col min="9572" max="9573" width="15.875" style="348" hidden="1"/>
    <col min="9574" max="9579" width="16.125" style="348" hidden="1"/>
    <col min="9580" max="9580" width="6.125" style="348" hidden="1"/>
    <col min="9581" max="9581" width="3" style="348" hidden="1"/>
    <col min="9582" max="9821" width="8.625" style="348" hidden="1"/>
    <col min="9822" max="9827" width="14.875" style="348" hidden="1"/>
    <col min="9828" max="9829" width="15.875" style="348" hidden="1"/>
    <col min="9830" max="9835" width="16.125" style="348" hidden="1"/>
    <col min="9836" max="9836" width="6.125" style="348" hidden="1"/>
    <col min="9837" max="9837" width="3" style="348" hidden="1"/>
    <col min="9838" max="10077" width="8.625" style="348" hidden="1"/>
    <col min="10078" max="10083" width="14.875" style="348" hidden="1"/>
    <col min="10084" max="10085" width="15.875" style="348" hidden="1"/>
    <col min="10086" max="10091" width="16.125" style="348" hidden="1"/>
    <col min="10092" max="10092" width="6.125" style="348" hidden="1"/>
    <col min="10093" max="10093" width="3" style="348" hidden="1"/>
    <col min="10094" max="10333" width="8.625" style="348" hidden="1"/>
    <col min="10334" max="10339" width="14.875" style="348" hidden="1"/>
    <col min="10340" max="10341" width="15.875" style="348" hidden="1"/>
    <col min="10342" max="10347" width="16.125" style="348" hidden="1"/>
    <col min="10348" max="10348" width="6.125" style="348" hidden="1"/>
    <col min="10349" max="10349" width="3" style="348" hidden="1"/>
    <col min="10350" max="10589" width="8.625" style="348" hidden="1"/>
    <col min="10590" max="10595" width="14.875" style="348" hidden="1"/>
    <col min="10596" max="10597" width="15.875" style="348" hidden="1"/>
    <col min="10598" max="10603" width="16.125" style="348" hidden="1"/>
    <col min="10604" max="10604" width="6.125" style="348" hidden="1"/>
    <col min="10605" max="10605" width="3" style="348" hidden="1"/>
    <col min="10606" max="10845" width="8.625" style="348" hidden="1"/>
    <col min="10846" max="10851" width="14.875" style="348" hidden="1"/>
    <col min="10852" max="10853" width="15.875" style="348" hidden="1"/>
    <col min="10854" max="10859" width="16.125" style="348" hidden="1"/>
    <col min="10860" max="10860" width="6.125" style="348" hidden="1"/>
    <col min="10861" max="10861" width="3" style="348" hidden="1"/>
    <col min="10862" max="11101" width="8.625" style="348" hidden="1"/>
    <col min="11102" max="11107" width="14.875" style="348" hidden="1"/>
    <col min="11108" max="11109" width="15.875" style="348" hidden="1"/>
    <col min="11110" max="11115" width="16.125" style="348" hidden="1"/>
    <col min="11116" max="11116" width="6.125" style="348" hidden="1"/>
    <col min="11117" max="11117" width="3" style="348" hidden="1"/>
    <col min="11118" max="11357" width="8.625" style="348" hidden="1"/>
    <col min="11358" max="11363" width="14.875" style="348" hidden="1"/>
    <col min="11364" max="11365" width="15.875" style="348" hidden="1"/>
    <col min="11366" max="11371" width="16.125" style="348" hidden="1"/>
    <col min="11372" max="11372" width="6.125" style="348" hidden="1"/>
    <col min="11373" max="11373" width="3" style="348" hidden="1"/>
    <col min="11374" max="11613" width="8.625" style="348" hidden="1"/>
    <col min="11614" max="11619" width="14.875" style="348" hidden="1"/>
    <col min="11620" max="11621" width="15.875" style="348" hidden="1"/>
    <col min="11622" max="11627" width="16.125" style="348" hidden="1"/>
    <col min="11628" max="11628" width="6.125" style="348" hidden="1"/>
    <col min="11629" max="11629" width="3" style="348" hidden="1"/>
    <col min="11630" max="11869" width="8.625" style="348" hidden="1"/>
    <col min="11870" max="11875" width="14.875" style="348" hidden="1"/>
    <col min="11876" max="11877" width="15.875" style="348" hidden="1"/>
    <col min="11878" max="11883" width="16.125" style="348" hidden="1"/>
    <col min="11884" max="11884" width="6.125" style="348" hidden="1"/>
    <col min="11885" max="11885" width="3" style="348" hidden="1"/>
    <col min="11886" max="12125" width="8.625" style="348" hidden="1"/>
    <col min="12126" max="12131" width="14.875" style="348" hidden="1"/>
    <col min="12132" max="12133" width="15.875" style="348" hidden="1"/>
    <col min="12134" max="12139" width="16.125" style="348" hidden="1"/>
    <col min="12140" max="12140" width="6.125" style="348" hidden="1"/>
    <col min="12141" max="12141" width="3" style="348" hidden="1"/>
    <col min="12142" max="12381" width="8.625" style="348" hidden="1"/>
    <col min="12382" max="12387" width="14.875" style="348" hidden="1"/>
    <col min="12388" max="12389" width="15.875" style="348" hidden="1"/>
    <col min="12390" max="12395" width="16.125" style="348" hidden="1"/>
    <col min="12396" max="12396" width="6.125" style="348" hidden="1"/>
    <col min="12397" max="12397" width="3" style="348" hidden="1"/>
    <col min="12398" max="12637" width="8.625" style="348" hidden="1"/>
    <col min="12638" max="12643" width="14.875" style="348" hidden="1"/>
    <col min="12644" max="12645" width="15.875" style="348" hidden="1"/>
    <col min="12646" max="12651" width="16.125" style="348" hidden="1"/>
    <col min="12652" max="12652" width="6.125" style="348" hidden="1"/>
    <col min="12653" max="12653" width="3" style="348" hidden="1"/>
    <col min="12654" max="12893" width="8.625" style="348" hidden="1"/>
    <col min="12894" max="12899" width="14.875" style="348" hidden="1"/>
    <col min="12900" max="12901" width="15.875" style="348" hidden="1"/>
    <col min="12902" max="12907" width="16.125" style="348" hidden="1"/>
    <col min="12908" max="12908" width="6.125" style="348" hidden="1"/>
    <col min="12909" max="12909" width="3" style="348" hidden="1"/>
    <col min="12910" max="13149" width="8.625" style="348" hidden="1"/>
    <col min="13150" max="13155" width="14.875" style="348" hidden="1"/>
    <col min="13156" max="13157" width="15.875" style="348" hidden="1"/>
    <col min="13158" max="13163" width="16.125" style="348" hidden="1"/>
    <col min="13164" max="13164" width="6.125" style="348" hidden="1"/>
    <col min="13165" max="13165" width="3" style="348" hidden="1"/>
    <col min="13166" max="13405" width="8.625" style="348" hidden="1"/>
    <col min="13406" max="13411" width="14.875" style="348" hidden="1"/>
    <col min="13412" max="13413" width="15.875" style="348" hidden="1"/>
    <col min="13414" max="13419" width="16.125" style="348" hidden="1"/>
    <col min="13420" max="13420" width="6.125" style="348" hidden="1"/>
    <col min="13421" max="13421" width="3" style="348" hidden="1"/>
    <col min="13422" max="13661" width="8.625" style="348" hidden="1"/>
    <col min="13662" max="13667" width="14.875" style="348" hidden="1"/>
    <col min="13668" max="13669" width="15.875" style="348" hidden="1"/>
    <col min="13670" max="13675" width="16.125" style="348" hidden="1"/>
    <col min="13676" max="13676" width="6.125" style="348" hidden="1"/>
    <col min="13677" max="13677" width="3" style="348" hidden="1"/>
    <col min="13678" max="13917" width="8.625" style="348" hidden="1"/>
    <col min="13918" max="13923" width="14.875" style="348" hidden="1"/>
    <col min="13924" max="13925" width="15.875" style="348" hidden="1"/>
    <col min="13926" max="13931" width="16.125" style="348" hidden="1"/>
    <col min="13932" max="13932" width="6.125" style="348" hidden="1"/>
    <col min="13933" max="13933" width="3" style="348" hidden="1"/>
    <col min="13934" max="14173" width="8.625" style="348" hidden="1"/>
    <col min="14174" max="14179" width="14.875" style="348" hidden="1"/>
    <col min="14180" max="14181" width="15.875" style="348" hidden="1"/>
    <col min="14182" max="14187" width="16.125" style="348" hidden="1"/>
    <col min="14188" max="14188" width="6.125" style="348" hidden="1"/>
    <col min="14189" max="14189" width="3" style="348" hidden="1"/>
    <col min="14190" max="14429" width="8.625" style="348" hidden="1"/>
    <col min="14430" max="14435" width="14.875" style="348" hidden="1"/>
    <col min="14436" max="14437" width="15.875" style="348" hidden="1"/>
    <col min="14438" max="14443" width="16.125" style="348" hidden="1"/>
    <col min="14444" max="14444" width="6.125" style="348" hidden="1"/>
    <col min="14445" max="14445" width="3" style="348" hidden="1"/>
    <col min="14446" max="14685" width="8.625" style="348" hidden="1"/>
    <col min="14686" max="14691" width="14.875" style="348" hidden="1"/>
    <col min="14692" max="14693" width="15.875" style="348" hidden="1"/>
    <col min="14694" max="14699" width="16.125" style="348" hidden="1"/>
    <col min="14700" max="14700" width="6.125" style="348" hidden="1"/>
    <col min="14701" max="14701" width="3" style="348" hidden="1"/>
    <col min="14702" max="14941" width="8.625" style="348" hidden="1"/>
    <col min="14942" max="14947" width="14.875" style="348" hidden="1"/>
    <col min="14948" max="14949" width="15.875" style="348" hidden="1"/>
    <col min="14950" max="14955" width="16.125" style="348" hidden="1"/>
    <col min="14956" max="14956" width="6.125" style="348" hidden="1"/>
    <col min="14957" max="14957" width="3" style="348" hidden="1"/>
    <col min="14958" max="15197" width="8.625" style="348" hidden="1"/>
    <col min="15198" max="15203" width="14.875" style="348" hidden="1"/>
    <col min="15204" max="15205" width="15.875" style="348" hidden="1"/>
    <col min="15206" max="15211" width="16.125" style="348" hidden="1"/>
    <col min="15212" max="15212" width="6.125" style="348" hidden="1"/>
    <col min="15213" max="15213" width="3" style="348" hidden="1"/>
    <col min="15214" max="15453" width="8.625" style="348" hidden="1"/>
    <col min="15454" max="15459" width="14.875" style="348" hidden="1"/>
    <col min="15460" max="15461" width="15.875" style="348" hidden="1"/>
    <col min="15462" max="15467" width="16.125" style="348" hidden="1"/>
    <col min="15468" max="15468" width="6.125" style="348" hidden="1"/>
    <col min="15469" max="15469" width="3" style="348" hidden="1"/>
    <col min="15470" max="15709" width="8.625" style="348" hidden="1"/>
    <col min="15710" max="15715" width="14.875" style="348" hidden="1"/>
    <col min="15716" max="15717" width="15.875" style="348" hidden="1"/>
    <col min="15718" max="15723" width="16.125" style="348" hidden="1"/>
    <col min="15724" max="15724" width="6.125" style="348" hidden="1"/>
    <col min="15725" max="15725" width="3" style="348" hidden="1"/>
    <col min="15726" max="15965" width="8.625" style="348" hidden="1"/>
    <col min="15966" max="15971" width="14.875" style="348" hidden="1"/>
    <col min="15972" max="15973" width="15.875" style="348" hidden="1"/>
    <col min="15974" max="15979" width="16.125" style="348" hidden="1"/>
    <col min="15980" max="15980" width="6.125" style="348" hidden="1"/>
    <col min="15981" max="15981" width="3" style="348" hidden="1"/>
    <col min="15982" max="16221" width="8.625" style="348" hidden="1"/>
    <col min="16222" max="16227" width="14.875" style="348" hidden="1"/>
    <col min="16228" max="16229" width="15.875" style="348" hidden="1"/>
    <col min="16230" max="16235" width="16.125" style="348" hidden="1"/>
    <col min="16236" max="16236" width="6.125" style="348" hidden="1"/>
    <col min="16237" max="16237" width="3" style="348" hidden="1"/>
    <col min="16238" max="16384" width="8.625" style="348" hidden="1"/>
  </cols>
  <sheetData>
    <row r="1" spans="1:143" ht="42.75" customHeight="1">
      <c r="A1" s="346"/>
      <c r="B1" s="347"/>
      <c r="DD1" s="348"/>
      <c r="DE1" s="348"/>
    </row>
    <row r="2" spans="1:143" ht="25.5" customHeight="1">
      <c r="A2" s="349"/>
      <c r="C2" s="349"/>
      <c r="O2" s="349"/>
      <c r="P2" s="349"/>
      <c r="Q2" s="349"/>
      <c r="R2" s="349"/>
      <c r="S2" s="349"/>
      <c r="T2" s="349"/>
      <c r="U2" s="349"/>
      <c r="V2" s="349"/>
      <c r="W2" s="349"/>
      <c r="X2" s="349"/>
      <c r="Y2" s="349"/>
      <c r="Z2" s="349"/>
      <c r="AA2" s="349"/>
      <c r="AB2" s="349"/>
      <c r="AC2" s="349"/>
      <c r="AD2" s="349"/>
      <c r="AE2" s="349"/>
      <c r="AF2" s="349"/>
      <c r="AG2" s="349"/>
      <c r="AH2" s="349"/>
      <c r="AI2" s="349"/>
      <c r="AU2" s="349"/>
      <c r="BG2" s="349"/>
      <c r="BS2" s="349"/>
      <c r="CE2" s="349"/>
      <c r="CQ2" s="349"/>
      <c r="DD2" s="348"/>
      <c r="DE2" s="348"/>
    </row>
    <row r="3" spans="1:143" ht="25.5" customHeight="1">
      <c r="A3" s="349"/>
      <c r="C3" s="349"/>
      <c r="O3" s="349"/>
      <c r="P3" s="349"/>
      <c r="Q3" s="349"/>
      <c r="R3" s="349"/>
      <c r="S3" s="349"/>
      <c r="T3" s="349"/>
      <c r="U3" s="349"/>
      <c r="V3" s="349"/>
      <c r="W3" s="349"/>
      <c r="X3" s="349"/>
      <c r="Y3" s="349"/>
      <c r="Z3" s="349"/>
      <c r="AA3" s="349"/>
      <c r="AB3" s="349"/>
      <c r="AC3" s="349"/>
      <c r="AD3" s="349"/>
      <c r="AE3" s="349"/>
      <c r="AF3" s="349"/>
      <c r="AG3" s="349"/>
      <c r="AH3" s="349"/>
      <c r="AI3" s="349"/>
      <c r="AU3" s="349"/>
      <c r="BG3" s="349"/>
      <c r="BS3" s="349"/>
      <c r="CE3" s="349"/>
      <c r="CQ3" s="349"/>
      <c r="DD3" s="348"/>
      <c r="DE3" s="348"/>
    </row>
    <row r="4" spans="1:143" s="251" customFormat="1">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252"/>
      <c r="DG4" s="252"/>
      <c r="DH4" s="252"/>
      <c r="DI4" s="252"/>
      <c r="DJ4" s="252"/>
      <c r="DK4" s="252"/>
      <c r="DL4" s="252"/>
      <c r="DM4" s="252"/>
      <c r="DN4" s="252"/>
      <c r="DO4" s="252"/>
      <c r="DP4" s="252"/>
      <c r="DQ4" s="252"/>
      <c r="DR4" s="252"/>
      <c r="DS4" s="252"/>
      <c r="DT4" s="252"/>
      <c r="DU4" s="252"/>
      <c r="DV4" s="252"/>
      <c r="DW4" s="252"/>
    </row>
    <row r="5" spans="1:143" s="251" customFormat="1">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252"/>
      <c r="DG5" s="252"/>
      <c r="DH5" s="252"/>
      <c r="DI5" s="252"/>
      <c r="DJ5" s="252"/>
      <c r="DK5" s="252"/>
      <c r="DL5" s="252"/>
      <c r="DM5" s="252"/>
      <c r="DN5" s="252"/>
      <c r="DO5" s="252"/>
      <c r="DP5" s="252"/>
      <c r="DQ5" s="252"/>
      <c r="DR5" s="252"/>
      <c r="DS5" s="252"/>
      <c r="DT5" s="252"/>
      <c r="DU5" s="252"/>
      <c r="DV5" s="252"/>
      <c r="DW5" s="252"/>
    </row>
    <row r="6" spans="1:143" s="251" customFormat="1">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252"/>
      <c r="DG6" s="252"/>
      <c r="DH6" s="252"/>
      <c r="DI6" s="252"/>
      <c r="DJ6" s="252"/>
      <c r="DK6" s="252"/>
      <c r="DL6" s="252"/>
      <c r="DM6" s="252"/>
      <c r="DN6" s="252"/>
      <c r="DO6" s="252"/>
      <c r="DP6" s="252"/>
      <c r="DQ6" s="252"/>
      <c r="DR6" s="252"/>
      <c r="DS6" s="252"/>
      <c r="DT6" s="252"/>
      <c r="DU6" s="252"/>
      <c r="DV6" s="252"/>
      <c r="DW6" s="252"/>
    </row>
    <row r="7" spans="1:143" s="251" customFormat="1">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252"/>
      <c r="DG7" s="252"/>
      <c r="DH7" s="252"/>
      <c r="DI7" s="252"/>
      <c r="DJ7" s="252"/>
      <c r="DK7" s="252"/>
      <c r="DL7" s="252"/>
      <c r="DM7" s="252"/>
      <c r="DN7" s="252"/>
      <c r="DO7" s="252"/>
      <c r="DP7" s="252"/>
      <c r="DQ7" s="252"/>
      <c r="DR7" s="252"/>
      <c r="DS7" s="252"/>
      <c r="DT7" s="252"/>
      <c r="DU7" s="252"/>
      <c r="DV7" s="252"/>
      <c r="DW7" s="252"/>
    </row>
    <row r="8" spans="1:143" s="251" customFormat="1">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252"/>
      <c r="DG8" s="252"/>
      <c r="DH8" s="252"/>
      <c r="DI8" s="252"/>
      <c r="DJ8" s="252"/>
      <c r="DK8" s="252"/>
      <c r="DL8" s="252"/>
      <c r="DM8" s="252"/>
      <c r="DN8" s="252"/>
      <c r="DO8" s="252"/>
      <c r="DP8" s="252"/>
      <c r="DQ8" s="252"/>
      <c r="DR8" s="252"/>
      <c r="DS8" s="252"/>
      <c r="DT8" s="252"/>
      <c r="DU8" s="252"/>
      <c r="DV8" s="252"/>
      <c r="DW8" s="252"/>
    </row>
    <row r="9" spans="1:143" s="251" customFormat="1">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252"/>
      <c r="DG9" s="252"/>
      <c r="DH9" s="252"/>
      <c r="DI9" s="252"/>
      <c r="DJ9" s="252"/>
      <c r="DK9" s="252"/>
      <c r="DL9" s="252"/>
      <c r="DM9" s="252"/>
      <c r="DN9" s="252"/>
      <c r="DO9" s="252"/>
      <c r="DP9" s="252"/>
      <c r="DQ9" s="252"/>
      <c r="DR9" s="252"/>
      <c r="DS9" s="252"/>
      <c r="DT9" s="252"/>
      <c r="DU9" s="252"/>
      <c r="DV9" s="252"/>
      <c r="DW9" s="252"/>
    </row>
    <row r="10" spans="1:143" s="251" customForma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252"/>
      <c r="DG10" s="252"/>
      <c r="DH10" s="252"/>
      <c r="DI10" s="252"/>
      <c r="DJ10" s="252"/>
      <c r="DK10" s="252"/>
      <c r="DL10" s="252"/>
      <c r="DM10" s="252"/>
      <c r="DN10" s="252"/>
      <c r="DO10" s="252"/>
      <c r="DP10" s="252"/>
      <c r="DQ10" s="252"/>
      <c r="DR10" s="252"/>
      <c r="DS10" s="252"/>
      <c r="DT10" s="252"/>
      <c r="DU10" s="252"/>
      <c r="DV10" s="252"/>
      <c r="DW10" s="252"/>
      <c r="EM10" s="251" t="s">
        <v>375</v>
      </c>
    </row>
    <row r="11" spans="1:143" s="251" customFormat="1">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252"/>
      <c r="DG11" s="252"/>
      <c r="DH11" s="252"/>
      <c r="DI11" s="252"/>
      <c r="DJ11" s="252"/>
      <c r="DK11" s="252"/>
      <c r="DL11" s="252"/>
      <c r="DM11" s="252"/>
      <c r="DN11" s="252"/>
      <c r="DO11" s="252"/>
      <c r="DP11" s="252"/>
      <c r="DQ11" s="252"/>
      <c r="DR11" s="252"/>
      <c r="DS11" s="252"/>
      <c r="DT11" s="252"/>
      <c r="DU11" s="252"/>
      <c r="DV11" s="252"/>
      <c r="DW11" s="252"/>
    </row>
    <row r="12" spans="1:143" s="251" customFormat="1">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252"/>
      <c r="DG12" s="252"/>
      <c r="DH12" s="252"/>
      <c r="DI12" s="252"/>
      <c r="DJ12" s="252"/>
      <c r="DK12" s="252"/>
      <c r="DL12" s="252"/>
      <c r="DM12" s="252"/>
      <c r="DN12" s="252"/>
      <c r="DO12" s="252"/>
      <c r="DP12" s="252"/>
      <c r="DQ12" s="252"/>
      <c r="DR12" s="252"/>
      <c r="DS12" s="252"/>
      <c r="DT12" s="252"/>
      <c r="DU12" s="252"/>
      <c r="DV12" s="252"/>
      <c r="DW12" s="252"/>
      <c r="EM12" s="251" t="s">
        <v>375</v>
      </c>
    </row>
    <row r="13" spans="1:143" s="251" customFormat="1">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252"/>
      <c r="DG13" s="252"/>
      <c r="DH13" s="252"/>
      <c r="DI13" s="252"/>
      <c r="DJ13" s="252"/>
      <c r="DK13" s="252"/>
      <c r="DL13" s="252"/>
      <c r="DM13" s="252"/>
      <c r="DN13" s="252"/>
      <c r="DO13" s="252"/>
      <c r="DP13" s="252"/>
      <c r="DQ13" s="252"/>
      <c r="DR13" s="252"/>
      <c r="DS13" s="252"/>
      <c r="DT13" s="252"/>
      <c r="DU13" s="252"/>
      <c r="DV13" s="252"/>
      <c r="DW13" s="252"/>
    </row>
    <row r="14" spans="1:143" s="251" customFormat="1">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252"/>
      <c r="DG14" s="252"/>
      <c r="DH14" s="252"/>
      <c r="DI14" s="252"/>
      <c r="DJ14" s="252"/>
      <c r="DK14" s="252"/>
      <c r="DL14" s="252"/>
      <c r="DM14" s="252"/>
      <c r="DN14" s="252"/>
      <c r="DO14" s="252"/>
      <c r="DP14" s="252"/>
      <c r="DQ14" s="252"/>
      <c r="DR14" s="252"/>
      <c r="DS14" s="252"/>
      <c r="DT14" s="252"/>
      <c r="DU14" s="252"/>
      <c r="DV14" s="252"/>
      <c r="DW14" s="252"/>
    </row>
    <row r="15" spans="1:143" s="251" customFormat="1">
      <c r="A15" s="348"/>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252"/>
      <c r="DG15" s="252"/>
      <c r="DH15" s="252"/>
      <c r="DI15" s="252"/>
      <c r="DJ15" s="252"/>
      <c r="DK15" s="252"/>
      <c r="DL15" s="252"/>
      <c r="DM15" s="252"/>
      <c r="DN15" s="252"/>
      <c r="DO15" s="252"/>
      <c r="DP15" s="252"/>
      <c r="DQ15" s="252"/>
      <c r="DR15" s="252"/>
      <c r="DS15" s="252"/>
      <c r="DT15" s="252"/>
      <c r="DU15" s="252"/>
      <c r="DV15" s="252"/>
      <c r="DW15" s="252"/>
    </row>
    <row r="16" spans="1:143" s="251" customFormat="1">
      <c r="A16" s="348"/>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252"/>
      <c r="DG16" s="252"/>
      <c r="DH16" s="252"/>
      <c r="DI16" s="252"/>
      <c r="DJ16" s="252"/>
      <c r="DK16" s="252"/>
      <c r="DL16" s="252"/>
      <c r="DM16" s="252"/>
      <c r="DN16" s="252"/>
      <c r="DO16" s="252"/>
      <c r="DP16" s="252"/>
      <c r="DQ16" s="252"/>
      <c r="DR16" s="252"/>
      <c r="DS16" s="252"/>
      <c r="DT16" s="252"/>
      <c r="DU16" s="252"/>
      <c r="DV16" s="252"/>
      <c r="DW16" s="252"/>
    </row>
    <row r="17" spans="1:351" s="251" customFormat="1">
      <c r="A17" s="348"/>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252"/>
      <c r="DG17" s="252"/>
      <c r="DH17" s="252"/>
      <c r="DI17" s="252"/>
      <c r="DJ17" s="252"/>
      <c r="DK17" s="252"/>
      <c r="DL17" s="252"/>
      <c r="DM17" s="252"/>
      <c r="DN17" s="252"/>
      <c r="DO17" s="252"/>
      <c r="DP17" s="252"/>
      <c r="DQ17" s="252"/>
      <c r="DR17" s="252"/>
      <c r="DS17" s="252"/>
      <c r="DT17" s="252"/>
      <c r="DU17" s="252"/>
      <c r="DV17" s="252"/>
      <c r="DW17" s="252"/>
    </row>
    <row r="18" spans="1:351" s="251" customFormat="1">
      <c r="A18" s="348"/>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252"/>
      <c r="DG18" s="252"/>
      <c r="DH18" s="252"/>
      <c r="DI18" s="252"/>
      <c r="DJ18" s="252"/>
      <c r="DK18" s="252"/>
      <c r="DL18" s="252"/>
      <c r="DM18" s="252"/>
      <c r="DN18" s="252"/>
      <c r="DO18" s="252"/>
      <c r="DP18" s="252"/>
      <c r="DQ18" s="252"/>
      <c r="DR18" s="252"/>
      <c r="DS18" s="252"/>
      <c r="DT18" s="252"/>
      <c r="DU18" s="252"/>
      <c r="DV18" s="252"/>
      <c r="DW18" s="252"/>
    </row>
    <row r="19" spans="1:351">
      <c r="DD19" s="348"/>
      <c r="DE19" s="348"/>
    </row>
    <row r="20" spans="1:351">
      <c r="DD20" s="348"/>
      <c r="DE20" s="348"/>
    </row>
    <row r="21" spans="1:351" ht="17.25">
      <c r="B21" s="350"/>
      <c r="C21" s="351"/>
      <c r="D21" s="351"/>
      <c r="E21" s="351"/>
      <c r="F21" s="351"/>
      <c r="G21" s="351"/>
      <c r="H21" s="351"/>
      <c r="I21" s="351"/>
      <c r="J21" s="351"/>
      <c r="K21" s="351"/>
      <c r="L21" s="351"/>
      <c r="M21" s="351"/>
      <c r="N21" s="352"/>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2"/>
      <c r="AU21" s="351"/>
      <c r="AV21" s="351"/>
      <c r="AW21" s="351"/>
      <c r="AX21" s="351"/>
      <c r="AY21" s="351"/>
      <c r="AZ21" s="351"/>
      <c r="BA21" s="351"/>
      <c r="BB21" s="351"/>
      <c r="BC21" s="351"/>
      <c r="BD21" s="351"/>
      <c r="BE21" s="351"/>
      <c r="BF21" s="352"/>
      <c r="BG21" s="351"/>
      <c r="BH21" s="351"/>
      <c r="BI21" s="351"/>
      <c r="BJ21" s="351"/>
      <c r="BK21" s="351"/>
      <c r="BL21" s="351"/>
      <c r="BM21" s="351"/>
      <c r="BN21" s="351"/>
      <c r="BO21" s="351"/>
      <c r="BP21" s="351"/>
      <c r="BQ21" s="351"/>
      <c r="BR21" s="352"/>
      <c r="BS21" s="351"/>
      <c r="BT21" s="351"/>
      <c r="BU21" s="351"/>
      <c r="BV21" s="351"/>
      <c r="BW21" s="351"/>
      <c r="BX21" s="351"/>
      <c r="BY21" s="351"/>
      <c r="BZ21" s="351"/>
      <c r="CA21" s="351"/>
      <c r="CB21" s="351"/>
      <c r="CC21" s="351"/>
      <c r="CD21" s="352"/>
      <c r="CE21" s="351"/>
      <c r="CF21" s="351"/>
      <c r="CG21" s="351"/>
      <c r="CH21" s="351"/>
      <c r="CI21" s="351"/>
      <c r="CJ21" s="351"/>
      <c r="CK21" s="351"/>
      <c r="CL21" s="351"/>
      <c r="CM21" s="351"/>
      <c r="CN21" s="351"/>
      <c r="CO21" s="351"/>
      <c r="CP21" s="352"/>
      <c r="CQ21" s="351"/>
      <c r="CR21" s="351"/>
      <c r="CS21" s="351"/>
      <c r="CT21" s="351"/>
      <c r="CU21" s="351"/>
      <c r="CV21" s="351"/>
      <c r="CW21" s="351"/>
      <c r="CX21" s="351"/>
      <c r="CY21" s="351"/>
      <c r="CZ21" s="351"/>
      <c r="DA21" s="351"/>
      <c r="DB21" s="352"/>
      <c r="DC21" s="351"/>
      <c r="DD21" s="353"/>
      <c r="DE21" s="348"/>
      <c r="MM21" s="354"/>
    </row>
    <row r="22" spans="1:351" ht="17.25">
      <c r="B22" s="355"/>
      <c r="MM22" s="354"/>
    </row>
    <row r="23" spans="1:351">
      <c r="B23" s="355"/>
    </row>
    <row r="24" spans="1:351">
      <c r="B24" s="355"/>
    </row>
    <row r="25" spans="1:351">
      <c r="B25" s="355"/>
    </row>
    <row r="26" spans="1:351">
      <c r="B26" s="355"/>
    </row>
    <row r="27" spans="1:351">
      <c r="B27" s="355"/>
    </row>
    <row r="28" spans="1:351">
      <c r="B28" s="355"/>
    </row>
    <row r="29" spans="1:351">
      <c r="B29" s="355"/>
    </row>
    <row r="30" spans="1:351">
      <c r="B30" s="355"/>
    </row>
    <row r="31" spans="1:351">
      <c r="B31" s="355"/>
    </row>
    <row r="32" spans="1:351">
      <c r="B32" s="355"/>
    </row>
    <row r="33" spans="2:109">
      <c r="B33" s="355"/>
    </row>
    <row r="34" spans="2:109">
      <c r="B34" s="355"/>
    </row>
    <row r="35" spans="2:109">
      <c r="B35" s="355"/>
    </row>
    <row r="36" spans="2:109">
      <c r="B36" s="355"/>
    </row>
    <row r="37" spans="2:109">
      <c r="B37" s="355"/>
    </row>
    <row r="38" spans="2:109">
      <c r="B38" s="355"/>
    </row>
    <row r="39" spans="2:109">
      <c r="B39" s="357"/>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9"/>
    </row>
    <row r="40" spans="2:109">
      <c r="B40" s="360"/>
      <c r="DD40" s="360"/>
      <c r="DE40" s="348"/>
    </row>
    <row r="41" spans="2:109" ht="17.25">
      <c r="B41" s="361" t="s">
        <v>376</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3"/>
    </row>
    <row r="42" spans="2:109">
      <c r="B42" s="355"/>
      <c r="G42" s="362"/>
      <c r="I42" s="363"/>
      <c r="J42" s="363"/>
      <c r="K42" s="363"/>
      <c r="AM42" s="362"/>
      <c r="AN42" s="362" t="s">
        <v>377</v>
      </c>
      <c r="AP42" s="363"/>
      <c r="AQ42" s="363"/>
      <c r="AR42" s="363"/>
      <c r="AY42" s="362"/>
      <c r="BA42" s="363"/>
      <c r="BB42" s="363"/>
      <c r="BC42" s="363"/>
      <c r="BK42" s="362"/>
      <c r="BM42" s="363"/>
      <c r="BN42" s="363"/>
      <c r="BO42" s="363"/>
      <c r="BW42" s="362"/>
      <c r="BY42" s="363"/>
      <c r="BZ42" s="363"/>
      <c r="CA42" s="363"/>
      <c r="CI42" s="362"/>
      <c r="CK42" s="363"/>
      <c r="CL42" s="363"/>
      <c r="CM42" s="363"/>
      <c r="CU42" s="362"/>
      <c r="CW42" s="363"/>
      <c r="CX42" s="363"/>
      <c r="CY42" s="363"/>
    </row>
    <row r="43" spans="2:109" ht="13.5" customHeight="1">
      <c r="B43" s="355"/>
      <c r="AN43" s="1282" t="s">
        <v>385</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c r="B44" s="355"/>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c r="B45" s="355"/>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c r="B46" s="355"/>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c r="B47" s="355"/>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c r="B48" s="355"/>
      <c r="H48" s="364"/>
      <c r="I48" s="364"/>
      <c r="J48" s="364"/>
      <c r="AN48" s="364"/>
      <c r="AO48" s="364"/>
      <c r="AP48" s="364"/>
      <c r="AZ48" s="364"/>
      <c r="BA48" s="364"/>
      <c r="BB48" s="364"/>
      <c r="BL48" s="364"/>
      <c r="BM48" s="364"/>
      <c r="BN48" s="364"/>
      <c r="BX48" s="364"/>
      <c r="BY48" s="364"/>
      <c r="BZ48" s="364"/>
      <c r="CJ48" s="364"/>
      <c r="CK48" s="364"/>
      <c r="CL48" s="364"/>
      <c r="CV48" s="364"/>
      <c r="CW48" s="364"/>
      <c r="CX48" s="364"/>
    </row>
    <row r="49" spans="1:109">
      <c r="B49" s="355"/>
      <c r="AN49" s="348" t="s">
        <v>378</v>
      </c>
    </row>
    <row r="50" spans="1:109">
      <c r="B50" s="355"/>
      <c r="G50" s="1274"/>
      <c r="H50" s="1274"/>
      <c r="I50" s="1274"/>
      <c r="J50" s="1274"/>
      <c r="K50" s="365"/>
      <c r="L50" s="365"/>
      <c r="M50" s="366"/>
      <c r="N50" s="366"/>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345</v>
      </c>
      <c r="BQ50" s="1280"/>
      <c r="BR50" s="1280"/>
      <c r="BS50" s="1280"/>
      <c r="BT50" s="1280"/>
      <c r="BU50" s="1280"/>
      <c r="BV50" s="1280"/>
      <c r="BW50" s="1280"/>
      <c r="BX50" s="1280" t="s">
        <v>346</v>
      </c>
      <c r="BY50" s="1280"/>
      <c r="BZ50" s="1280"/>
      <c r="CA50" s="1280"/>
      <c r="CB50" s="1280"/>
      <c r="CC50" s="1280"/>
      <c r="CD50" s="1280"/>
      <c r="CE50" s="1280"/>
      <c r="CF50" s="1280" t="s">
        <v>347</v>
      </c>
      <c r="CG50" s="1280"/>
      <c r="CH50" s="1280"/>
      <c r="CI50" s="1280"/>
      <c r="CJ50" s="1280"/>
      <c r="CK50" s="1280"/>
      <c r="CL50" s="1280"/>
      <c r="CM50" s="1280"/>
      <c r="CN50" s="1280" t="s">
        <v>348</v>
      </c>
      <c r="CO50" s="1280"/>
      <c r="CP50" s="1280"/>
      <c r="CQ50" s="1280"/>
      <c r="CR50" s="1280"/>
      <c r="CS50" s="1280"/>
      <c r="CT50" s="1280"/>
      <c r="CU50" s="1280"/>
      <c r="CV50" s="1280" t="s">
        <v>349</v>
      </c>
      <c r="CW50" s="1280"/>
      <c r="CX50" s="1280"/>
      <c r="CY50" s="1280"/>
      <c r="CZ50" s="1280"/>
      <c r="DA50" s="1280"/>
      <c r="DB50" s="1280"/>
      <c r="DC50" s="1280"/>
    </row>
    <row r="51" spans="1:109" ht="13.5" customHeight="1">
      <c r="B51" s="355"/>
      <c r="G51" s="1292"/>
      <c r="H51" s="1292"/>
      <c r="I51" s="1296"/>
      <c r="J51" s="1296"/>
      <c r="K51" s="1281"/>
      <c r="L51" s="1281"/>
      <c r="M51" s="1281"/>
      <c r="N51" s="1281"/>
      <c r="AM51" s="364"/>
      <c r="AN51" s="1279" t="s">
        <v>379</v>
      </c>
      <c r="AO51" s="1279"/>
      <c r="AP51" s="1279"/>
      <c r="AQ51" s="1279"/>
      <c r="AR51" s="1279"/>
      <c r="AS51" s="1279"/>
      <c r="AT51" s="1279"/>
      <c r="AU51" s="1279"/>
      <c r="AV51" s="1279"/>
      <c r="AW51" s="1279"/>
      <c r="AX51" s="1279"/>
      <c r="AY51" s="1279"/>
      <c r="AZ51" s="1279"/>
      <c r="BA51" s="1279"/>
      <c r="BB51" s="1279" t="s">
        <v>380</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v>20.100000000000001</v>
      </c>
      <c r="CG51" s="1276"/>
      <c r="CH51" s="1276"/>
      <c r="CI51" s="1276"/>
      <c r="CJ51" s="1276"/>
      <c r="CK51" s="1276"/>
      <c r="CL51" s="1276"/>
      <c r="CM51" s="1276"/>
      <c r="CN51" s="1276">
        <v>9.9</v>
      </c>
      <c r="CO51" s="1276"/>
      <c r="CP51" s="1276"/>
      <c r="CQ51" s="1276"/>
      <c r="CR51" s="1276"/>
      <c r="CS51" s="1276"/>
      <c r="CT51" s="1276"/>
      <c r="CU51" s="1276"/>
      <c r="CV51" s="1276">
        <v>5.5</v>
      </c>
      <c r="CW51" s="1276"/>
      <c r="CX51" s="1276"/>
      <c r="CY51" s="1276"/>
      <c r="CZ51" s="1276"/>
      <c r="DA51" s="1276"/>
      <c r="DB51" s="1276"/>
      <c r="DC51" s="1276"/>
    </row>
    <row r="52" spans="1:109">
      <c r="B52" s="355"/>
      <c r="G52" s="1292"/>
      <c r="H52" s="1292"/>
      <c r="I52" s="1296"/>
      <c r="J52" s="1296"/>
      <c r="K52" s="1281"/>
      <c r="L52" s="1281"/>
      <c r="M52" s="1281"/>
      <c r="N52" s="1281"/>
      <c r="AM52" s="36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63"/>
      <c r="B53" s="355"/>
      <c r="G53" s="1292"/>
      <c r="H53" s="1292"/>
      <c r="I53" s="1274"/>
      <c r="J53" s="1274"/>
      <c r="K53" s="1281"/>
      <c r="L53" s="1281"/>
      <c r="M53" s="1281"/>
      <c r="N53" s="1281"/>
      <c r="AM53" s="364"/>
      <c r="AN53" s="1279"/>
      <c r="AO53" s="1279"/>
      <c r="AP53" s="1279"/>
      <c r="AQ53" s="1279"/>
      <c r="AR53" s="1279"/>
      <c r="AS53" s="1279"/>
      <c r="AT53" s="1279"/>
      <c r="AU53" s="1279"/>
      <c r="AV53" s="1279"/>
      <c r="AW53" s="1279"/>
      <c r="AX53" s="1279"/>
      <c r="AY53" s="1279"/>
      <c r="AZ53" s="1279"/>
      <c r="BA53" s="1279"/>
      <c r="BB53" s="1279" t="s">
        <v>381</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55.6</v>
      </c>
      <c r="CG53" s="1276"/>
      <c r="CH53" s="1276"/>
      <c r="CI53" s="1276"/>
      <c r="CJ53" s="1276"/>
      <c r="CK53" s="1276"/>
      <c r="CL53" s="1276"/>
      <c r="CM53" s="1276"/>
      <c r="CN53" s="1276">
        <v>56.7</v>
      </c>
      <c r="CO53" s="1276"/>
      <c r="CP53" s="1276"/>
      <c r="CQ53" s="1276"/>
      <c r="CR53" s="1276"/>
      <c r="CS53" s="1276"/>
      <c r="CT53" s="1276"/>
      <c r="CU53" s="1276"/>
      <c r="CV53" s="1276">
        <v>58.2</v>
      </c>
      <c r="CW53" s="1276"/>
      <c r="CX53" s="1276"/>
      <c r="CY53" s="1276"/>
      <c r="CZ53" s="1276"/>
      <c r="DA53" s="1276"/>
      <c r="DB53" s="1276"/>
      <c r="DC53" s="1276"/>
    </row>
    <row r="54" spans="1:109">
      <c r="A54" s="363"/>
      <c r="B54" s="355"/>
      <c r="G54" s="1292"/>
      <c r="H54" s="1292"/>
      <c r="I54" s="1274"/>
      <c r="J54" s="1274"/>
      <c r="K54" s="1281"/>
      <c r="L54" s="1281"/>
      <c r="M54" s="1281"/>
      <c r="N54" s="1281"/>
      <c r="AM54" s="36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63"/>
      <c r="B55" s="355"/>
      <c r="G55" s="1274"/>
      <c r="H55" s="1274"/>
      <c r="I55" s="1274"/>
      <c r="J55" s="1274"/>
      <c r="K55" s="1281"/>
      <c r="L55" s="1281"/>
      <c r="M55" s="1281"/>
      <c r="N55" s="1281"/>
      <c r="AN55" s="1280" t="s">
        <v>382</v>
      </c>
      <c r="AO55" s="1280"/>
      <c r="AP55" s="1280"/>
      <c r="AQ55" s="1280"/>
      <c r="AR55" s="1280"/>
      <c r="AS55" s="1280"/>
      <c r="AT55" s="1280"/>
      <c r="AU55" s="1280"/>
      <c r="AV55" s="1280"/>
      <c r="AW55" s="1280"/>
      <c r="AX55" s="1280"/>
      <c r="AY55" s="1280"/>
      <c r="AZ55" s="1280"/>
      <c r="BA55" s="1280"/>
      <c r="BB55" s="1279" t="s">
        <v>380</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39</v>
      </c>
      <c r="CG55" s="1276"/>
      <c r="CH55" s="1276"/>
      <c r="CI55" s="1276"/>
      <c r="CJ55" s="1276"/>
      <c r="CK55" s="1276"/>
      <c r="CL55" s="1276"/>
      <c r="CM55" s="1276"/>
      <c r="CN55" s="1276">
        <v>32.5</v>
      </c>
      <c r="CO55" s="1276"/>
      <c r="CP55" s="1276"/>
      <c r="CQ55" s="1276"/>
      <c r="CR55" s="1276"/>
      <c r="CS55" s="1276"/>
      <c r="CT55" s="1276"/>
      <c r="CU55" s="1276"/>
      <c r="CV55" s="1276">
        <v>30.2</v>
      </c>
      <c r="CW55" s="1276"/>
      <c r="CX55" s="1276"/>
      <c r="CY55" s="1276"/>
      <c r="CZ55" s="1276"/>
      <c r="DA55" s="1276"/>
      <c r="DB55" s="1276"/>
      <c r="DC55" s="1276"/>
    </row>
    <row r="56" spans="1:109">
      <c r="A56" s="363"/>
      <c r="B56" s="355"/>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63" customFormat="1">
      <c r="B57" s="367"/>
      <c r="G57" s="1274"/>
      <c r="H57" s="1274"/>
      <c r="I57" s="1277"/>
      <c r="J57" s="1277"/>
      <c r="K57" s="1281"/>
      <c r="L57" s="1281"/>
      <c r="M57" s="1281"/>
      <c r="N57" s="1281"/>
      <c r="AM57" s="348"/>
      <c r="AN57" s="1280"/>
      <c r="AO57" s="1280"/>
      <c r="AP57" s="1280"/>
      <c r="AQ57" s="1280"/>
      <c r="AR57" s="1280"/>
      <c r="AS57" s="1280"/>
      <c r="AT57" s="1280"/>
      <c r="AU57" s="1280"/>
      <c r="AV57" s="1280"/>
      <c r="AW57" s="1280"/>
      <c r="AX57" s="1280"/>
      <c r="AY57" s="1280"/>
      <c r="AZ57" s="1280"/>
      <c r="BA57" s="1280"/>
      <c r="BB57" s="1279" t="s">
        <v>381</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55.4</v>
      </c>
      <c r="CG57" s="1276"/>
      <c r="CH57" s="1276"/>
      <c r="CI57" s="1276"/>
      <c r="CJ57" s="1276"/>
      <c r="CK57" s="1276"/>
      <c r="CL57" s="1276"/>
      <c r="CM57" s="1276"/>
      <c r="CN57" s="1276">
        <v>57</v>
      </c>
      <c r="CO57" s="1276"/>
      <c r="CP57" s="1276"/>
      <c r="CQ57" s="1276"/>
      <c r="CR57" s="1276"/>
      <c r="CS57" s="1276"/>
      <c r="CT57" s="1276"/>
      <c r="CU57" s="1276"/>
      <c r="CV57" s="1276">
        <v>57.6</v>
      </c>
      <c r="CW57" s="1276"/>
      <c r="CX57" s="1276"/>
      <c r="CY57" s="1276"/>
      <c r="CZ57" s="1276"/>
      <c r="DA57" s="1276"/>
      <c r="DB57" s="1276"/>
      <c r="DC57" s="1276"/>
      <c r="DD57" s="368"/>
      <c r="DE57" s="367"/>
    </row>
    <row r="58" spans="1:109" s="363" customFormat="1">
      <c r="A58" s="348"/>
      <c r="B58" s="367"/>
      <c r="G58" s="1274"/>
      <c r="H58" s="1274"/>
      <c r="I58" s="1277"/>
      <c r="J58" s="1277"/>
      <c r="K58" s="1281"/>
      <c r="L58" s="1281"/>
      <c r="M58" s="1281"/>
      <c r="N58" s="1281"/>
      <c r="AM58" s="348"/>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68"/>
      <c r="DE58" s="367"/>
    </row>
    <row r="59" spans="1:109" s="363" customFormat="1">
      <c r="A59" s="348"/>
      <c r="B59" s="367"/>
      <c r="K59" s="369"/>
      <c r="L59" s="369"/>
      <c r="M59" s="369"/>
      <c r="N59" s="369"/>
      <c r="AQ59" s="369"/>
      <c r="AR59" s="369"/>
      <c r="AS59" s="369"/>
      <c r="AT59" s="369"/>
      <c r="BC59" s="369"/>
      <c r="BD59" s="369"/>
      <c r="BE59" s="369"/>
      <c r="BF59" s="369"/>
      <c r="BO59" s="369"/>
      <c r="BP59" s="369"/>
      <c r="BQ59" s="369"/>
      <c r="BR59" s="369"/>
      <c r="CA59" s="369"/>
      <c r="CB59" s="369"/>
      <c r="CC59" s="369"/>
      <c r="CD59" s="369"/>
      <c r="CM59" s="369"/>
      <c r="CN59" s="369"/>
      <c r="CO59" s="369"/>
      <c r="CP59" s="369"/>
      <c r="CY59" s="369"/>
      <c r="CZ59" s="369"/>
      <c r="DA59" s="369"/>
      <c r="DB59" s="369"/>
      <c r="DC59" s="369"/>
      <c r="DD59" s="368"/>
      <c r="DE59" s="367"/>
    </row>
    <row r="60" spans="1:109" s="363" customFormat="1">
      <c r="A60" s="348"/>
      <c r="B60" s="367"/>
      <c r="K60" s="369"/>
      <c r="L60" s="369"/>
      <c r="M60" s="369"/>
      <c r="N60" s="369"/>
      <c r="AQ60" s="369"/>
      <c r="AR60" s="369"/>
      <c r="AS60" s="369"/>
      <c r="AT60" s="369"/>
      <c r="BC60" s="369"/>
      <c r="BD60" s="369"/>
      <c r="BE60" s="369"/>
      <c r="BF60" s="369"/>
      <c r="BO60" s="369"/>
      <c r="BP60" s="369"/>
      <c r="BQ60" s="369"/>
      <c r="BR60" s="369"/>
      <c r="CA60" s="369"/>
      <c r="CB60" s="369"/>
      <c r="CC60" s="369"/>
      <c r="CD60" s="369"/>
      <c r="CM60" s="369"/>
      <c r="CN60" s="369"/>
      <c r="CO60" s="369"/>
      <c r="CP60" s="369"/>
      <c r="CY60" s="369"/>
      <c r="CZ60" s="369"/>
      <c r="DA60" s="369"/>
      <c r="DB60" s="369"/>
      <c r="DC60" s="369"/>
      <c r="DD60" s="368"/>
      <c r="DE60" s="367"/>
    </row>
    <row r="61" spans="1:109" s="363" customFormat="1">
      <c r="A61" s="348"/>
      <c r="B61" s="370"/>
      <c r="C61" s="371"/>
      <c r="D61" s="371"/>
      <c r="E61" s="371"/>
      <c r="F61" s="371"/>
      <c r="G61" s="371"/>
      <c r="H61" s="371"/>
      <c r="I61" s="371"/>
      <c r="J61" s="371"/>
      <c r="K61" s="371"/>
      <c r="L61" s="371"/>
      <c r="M61" s="372"/>
      <c r="N61" s="372"/>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2"/>
      <c r="AT61" s="372"/>
      <c r="AU61" s="371"/>
      <c r="AV61" s="371"/>
      <c r="AW61" s="371"/>
      <c r="AX61" s="371"/>
      <c r="AY61" s="371"/>
      <c r="AZ61" s="371"/>
      <c r="BA61" s="371"/>
      <c r="BB61" s="371"/>
      <c r="BC61" s="371"/>
      <c r="BD61" s="371"/>
      <c r="BE61" s="372"/>
      <c r="BF61" s="372"/>
      <c r="BG61" s="371"/>
      <c r="BH61" s="371"/>
      <c r="BI61" s="371"/>
      <c r="BJ61" s="371"/>
      <c r="BK61" s="371"/>
      <c r="BL61" s="371"/>
      <c r="BM61" s="371"/>
      <c r="BN61" s="371"/>
      <c r="BO61" s="371"/>
      <c r="BP61" s="371"/>
      <c r="BQ61" s="372"/>
      <c r="BR61" s="372"/>
      <c r="BS61" s="371"/>
      <c r="BT61" s="371"/>
      <c r="BU61" s="371"/>
      <c r="BV61" s="371"/>
      <c r="BW61" s="371"/>
      <c r="BX61" s="371"/>
      <c r="BY61" s="371"/>
      <c r="BZ61" s="371"/>
      <c r="CA61" s="371"/>
      <c r="CB61" s="371"/>
      <c r="CC61" s="372"/>
      <c r="CD61" s="372"/>
      <c r="CE61" s="371"/>
      <c r="CF61" s="371"/>
      <c r="CG61" s="371"/>
      <c r="CH61" s="371"/>
      <c r="CI61" s="371"/>
      <c r="CJ61" s="371"/>
      <c r="CK61" s="371"/>
      <c r="CL61" s="371"/>
      <c r="CM61" s="371"/>
      <c r="CN61" s="371"/>
      <c r="CO61" s="372"/>
      <c r="CP61" s="372"/>
      <c r="CQ61" s="371"/>
      <c r="CR61" s="371"/>
      <c r="CS61" s="371"/>
      <c r="CT61" s="371"/>
      <c r="CU61" s="371"/>
      <c r="CV61" s="371"/>
      <c r="CW61" s="371"/>
      <c r="CX61" s="371"/>
      <c r="CY61" s="371"/>
      <c r="CZ61" s="371"/>
      <c r="DA61" s="372"/>
      <c r="DB61" s="372"/>
      <c r="DC61" s="372"/>
      <c r="DD61" s="373"/>
      <c r="DE61" s="367"/>
    </row>
    <row r="62" spans="1:109">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348"/>
    </row>
    <row r="63" spans="1:109" ht="17.25">
      <c r="B63" s="374" t="s">
        <v>383</v>
      </c>
    </row>
    <row r="64" spans="1:109">
      <c r="B64" s="355"/>
      <c r="G64" s="362"/>
      <c r="I64" s="375"/>
      <c r="J64" s="375"/>
      <c r="K64" s="375"/>
      <c r="L64" s="375"/>
      <c r="M64" s="375"/>
      <c r="N64" s="376"/>
      <c r="AM64" s="362"/>
      <c r="AN64" s="362" t="s">
        <v>377</v>
      </c>
      <c r="AP64" s="363"/>
      <c r="AQ64" s="363"/>
      <c r="AR64" s="363"/>
      <c r="AY64" s="362"/>
      <c r="BA64" s="363"/>
      <c r="BB64" s="363"/>
      <c r="BC64" s="363"/>
      <c r="BK64" s="362"/>
      <c r="BM64" s="363"/>
      <c r="BN64" s="363"/>
      <c r="BO64" s="363"/>
      <c r="BW64" s="362"/>
      <c r="BY64" s="363"/>
      <c r="BZ64" s="363"/>
      <c r="CA64" s="363"/>
      <c r="CI64" s="362"/>
      <c r="CK64" s="363"/>
      <c r="CL64" s="363"/>
      <c r="CM64" s="363"/>
      <c r="CU64" s="362"/>
      <c r="CW64" s="363"/>
      <c r="CX64" s="363"/>
      <c r="CY64" s="363"/>
    </row>
    <row r="65" spans="2:107">
      <c r="B65" s="355"/>
      <c r="AN65" s="1282" t="s">
        <v>386</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c r="B66" s="355"/>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c r="B67" s="355"/>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c r="B68" s="355"/>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c r="B69" s="355"/>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c r="B70" s="355"/>
      <c r="H70" s="377"/>
      <c r="I70" s="377"/>
      <c r="J70" s="378"/>
      <c r="K70" s="378"/>
      <c r="L70" s="379"/>
      <c r="M70" s="378"/>
      <c r="N70" s="379"/>
      <c r="AN70" s="364"/>
      <c r="AO70" s="364"/>
      <c r="AP70" s="364"/>
      <c r="AZ70" s="364"/>
      <c r="BA70" s="364"/>
      <c r="BB70" s="364"/>
      <c r="BL70" s="364"/>
      <c r="BM70" s="364"/>
      <c r="BN70" s="364"/>
      <c r="BX70" s="364"/>
      <c r="BY70" s="364"/>
      <c r="BZ70" s="364"/>
      <c r="CJ70" s="364"/>
      <c r="CK70" s="364"/>
      <c r="CL70" s="364"/>
      <c r="CV70" s="364"/>
      <c r="CW70" s="364"/>
      <c r="CX70" s="364"/>
    </row>
    <row r="71" spans="2:107">
      <c r="B71" s="355"/>
      <c r="G71" s="380"/>
      <c r="I71" s="381"/>
      <c r="J71" s="378"/>
      <c r="K71" s="378"/>
      <c r="L71" s="379"/>
      <c r="M71" s="378"/>
      <c r="N71" s="379"/>
      <c r="AM71" s="380"/>
      <c r="AN71" s="348" t="s">
        <v>378</v>
      </c>
    </row>
    <row r="72" spans="2:107">
      <c r="B72" s="355"/>
      <c r="G72" s="1274"/>
      <c r="H72" s="1274"/>
      <c r="I72" s="1274"/>
      <c r="J72" s="1274"/>
      <c r="K72" s="365"/>
      <c r="L72" s="365"/>
      <c r="M72" s="366"/>
      <c r="N72" s="366"/>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345</v>
      </c>
      <c r="BQ72" s="1280"/>
      <c r="BR72" s="1280"/>
      <c r="BS72" s="1280"/>
      <c r="BT72" s="1280"/>
      <c r="BU72" s="1280"/>
      <c r="BV72" s="1280"/>
      <c r="BW72" s="1280"/>
      <c r="BX72" s="1280" t="s">
        <v>346</v>
      </c>
      <c r="BY72" s="1280"/>
      <c r="BZ72" s="1280"/>
      <c r="CA72" s="1280"/>
      <c r="CB72" s="1280"/>
      <c r="CC72" s="1280"/>
      <c r="CD72" s="1280"/>
      <c r="CE72" s="1280"/>
      <c r="CF72" s="1280" t="s">
        <v>347</v>
      </c>
      <c r="CG72" s="1280"/>
      <c r="CH72" s="1280"/>
      <c r="CI72" s="1280"/>
      <c r="CJ72" s="1280"/>
      <c r="CK72" s="1280"/>
      <c r="CL72" s="1280"/>
      <c r="CM72" s="1280"/>
      <c r="CN72" s="1280" t="s">
        <v>348</v>
      </c>
      <c r="CO72" s="1280"/>
      <c r="CP72" s="1280"/>
      <c r="CQ72" s="1280"/>
      <c r="CR72" s="1280"/>
      <c r="CS72" s="1280"/>
      <c r="CT72" s="1280"/>
      <c r="CU72" s="1280"/>
      <c r="CV72" s="1280" t="s">
        <v>349</v>
      </c>
      <c r="CW72" s="1280"/>
      <c r="CX72" s="1280"/>
      <c r="CY72" s="1280"/>
      <c r="CZ72" s="1280"/>
      <c r="DA72" s="1280"/>
      <c r="DB72" s="1280"/>
      <c r="DC72" s="1280"/>
    </row>
    <row r="73" spans="2:107">
      <c r="B73" s="355"/>
      <c r="G73" s="1292"/>
      <c r="H73" s="1292"/>
      <c r="I73" s="1292"/>
      <c r="J73" s="1292"/>
      <c r="K73" s="1275"/>
      <c r="L73" s="1275"/>
      <c r="M73" s="1275"/>
      <c r="N73" s="1275"/>
      <c r="AM73" s="364"/>
      <c r="AN73" s="1279" t="s">
        <v>379</v>
      </c>
      <c r="AO73" s="1279"/>
      <c r="AP73" s="1279"/>
      <c r="AQ73" s="1279"/>
      <c r="AR73" s="1279"/>
      <c r="AS73" s="1279"/>
      <c r="AT73" s="1279"/>
      <c r="AU73" s="1279"/>
      <c r="AV73" s="1279"/>
      <c r="AW73" s="1279"/>
      <c r="AX73" s="1279"/>
      <c r="AY73" s="1279"/>
      <c r="AZ73" s="1279"/>
      <c r="BA73" s="1279"/>
      <c r="BB73" s="1279" t="s">
        <v>380</v>
      </c>
      <c r="BC73" s="1279"/>
      <c r="BD73" s="1279"/>
      <c r="BE73" s="1279"/>
      <c r="BF73" s="1279"/>
      <c r="BG73" s="1279"/>
      <c r="BH73" s="1279"/>
      <c r="BI73" s="1279"/>
      <c r="BJ73" s="1279"/>
      <c r="BK73" s="1279"/>
      <c r="BL73" s="1279"/>
      <c r="BM73" s="1279"/>
      <c r="BN73" s="1279"/>
      <c r="BO73" s="1279"/>
      <c r="BP73" s="1276">
        <v>39.700000000000003</v>
      </c>
      <c r="BQ73" s="1276"/>
      <c r="BR73" s="1276"/>
      <c r="BS73" s="1276"/>
      <c r="BT73" s="1276"/>
      <c r="BU73" s="1276"/>
      <c r="BV73" s="1276"/>
      <c r="BW73" s="1276"/>
      <c r="BX73" s="1276">
        <v>25.8</v>
      </c>
      <c r="BY73" s="1276"/>
      <c r="BZ73" s="1276"/>
      <c r="CA73" s="1276"/>
      <c r="CB73" s="1276"/>
      <c r="CC73" s="1276"/>
      <c r="CD73" s="1276"/>
      <c r="CE73" s="1276"/>
      <c r="CF73" s="1276">
        <v>20.100000000000001</v>
      </c>
      <c r="CG73" s="1276"/>
      <c r="CH73" s="1276"/>
      <c r="CI73" s="1276"/>
      <c r="CJ73" s="1276"/>
      <c r="CK73" s="1276"/>
      <c r="CL73" s="1276"/>
      <c r="CM73" s="1276"/>
      <c r="CN73" s="1276">
        <v>9.9</v>
      </c>
      <c r="CO73" s="1276"/>
      <c r="CP73" s="1276"/>
      <c r="CQ73" s="1276"/>
      <c r="CR73" s="1276"/>
      <c r="CS73" s="1276"/>
      <c r="CT73" s="1276"/>
      <c r="CU73" s="1276"/>
      <c r="CV73" s="1276">
        <v>5.5</v>
      </c>
      <c r="CW73" s="1276"/>
      <c r="CX73" s="1276"/>
      <c r="CY73" s="1276"/>
      <c r="CZ73" s="1276"/>
      <c r="DA73" s="1276"/>
      <c r="DB73" s="1276"/>
      <c r="DC73" s="1276"/>
    </row>
    <row r="74" spans="2:107">
      <c r="B74" s="355"/>
      <c r="G74" s="1292"/>
      <c r="H74" s="1292"/>
      <c r="I74" s="1292"/>
      <c r="J74" s="1292"/>
      <c r="K74" s="1275"/>
      <c r="L74" s="1275"/>
      <c r="M74" s="1275"/>
      <c r="N74" s="1275"/>
      <c r="AM74" s="36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55"/>
      <c r="G75" s="1292"/>
      <c r="H75" s="1292"/>
      <c r="I75" s="1274"/>
      <c r="J75" s="1274"/>
      <c r="K75" s="1281"/>
      <c r="L75" s="1281"/>
      <c r="M75" s="1281"/>
      <c r="N75" s="1281"/>
      <c r="AM75" s="364"/>
      <c r="AN75" s="1279"/>
      <c r="AO75" s="1279"/>
      <c r="AP75" s="1279"/>
      <c r="AQ75" s="1279"/>
      <c r="AR75" s="1279"/>
      <c r="AS75" s="1279"/>
      <c r="AT75" s="1279"/>
      <c r="AU75" s="1279"/>
      <c r="AV75" s="1279"/>
      <c r="AW75" s="1279"/>
      <c r="AX75" s="1279"/>
      <c r="AY75" s="1279"/>
      <c r="AZ75" s="1279"/>
      <c r="BA75" s="1279"/>
      <c r="BB75" s="1279" t="s">
        <v>384</v>
      </c>
      <c r="BC75" s="1279"/>
      <c r="BD75" s="1279"/>
      <c r="BE75" s="1279"/>
      <c r="BF75" s="1279"/>
      <c r="BG75" s="1279"/>
      <c r="BH75" s="1279"/>
      <c r="BI75" s="1279"/>
      <c r="BJ75" s="1279"/>
      <c r="BK75" s="1279"/>
      <c r="BL75" s="1279"/>
      <c r="BM75" s="1279"/>
      <c r="BN75" s="1279"/>
      <c r="BO75" s="1279"/>
      <c r="BP75" s="1276">
        <v>11.4</v>
      </c>
      <c r="BQ75" s="1276"/>
      <c r="BR75" s="1276"/>
      <c r="BS75" s="1276"/>
      <c r="BT75" s="1276"/>
      <c r="BU75" s="1276"/>
      <c r="BV75" s="1276"/>
      <c r="BW75" s="1276"/>
      <c r="BX75" s="1276">
        <v>10.6</v>
      </c>
      <c r="BY75" s="1276"/>
      <c r="BZ75" s="1276"/>
      <c r="CA75" s="1276"/>
      <c r="CB75" s="1276"/>
      <c r="CC75" s="1276"/>
      <c r="CD75" s="1276"/>
      <c r="CE75" s="1276"/>
      <c r="CF75" s="1276">
        <v>9.1999999999999993</v>
      </c>
      <c r="CG75" s="1276"/>
      <c r="CH75" s="1276"/>
      <c r="CI75" s="1276"/>
      <c r="CJ75" s="1276"/>
      <c r="CK75" s="1276"/>
      <c r="CL75" s="1276"/>
      <c r="CM75" s="1276"/>
      <c r="CN75" s="1276">
        <v>8.1999999999999993</v>
      </c>
      <c r="CO75" s="1276"/>
      <c r="CP75" s="1276"/>
      <c r="CQ75" s="1276"/>
      <c r="CR75" s="1276"/>
      <c r="CS75" s="1276"/>
      <c r="CT75" s="1276"/>
      <c r="CU75" s="1276"/>
      <c r="CV75" s="1276">
        <v>7.9</v>
      </c>
      <c r="CW75" s="1276"/>
      <c r="CX75" s="1276"/>
      <c r="CY75" s="1276"/>
      <c r="CZ75" s="1276"/>
      <c r="DA75" s="1276"/>
      <c r="DB75" s="1276"/>
      <c r="DC75" s="1276"/>
    </row>
    <row r="76" spans="2:107">
      <c r="B76" s="355"/>
      <c r="G76" s="1292"/>
      <c r="H76" s="1292"/>
      <c r="I76" s="1274"/>
      <c r="J76" s="1274"/>
      <c r="K76" s="1281"/>
      <c r="L76" s="1281"/>
      <c r="M76" s="1281"/>
      <c r="N76" s="1281"/>
      <c r="AM76" s="36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55"/>
      <c r="G77" s="1274"/>
      <c r="H77" s="1274"/>
      <c r="I77" s="1274"/>
      <c r="J77" s="1274"/>
      <c r="K77" s="1275"/>
      <c r="L77" s="1275"/>
      <c r="M77" s="1275"/>
      <c r="N77" s="1275"/>
      <c r="AN77" s="1280" t="s">
        <v>382</v>
      </c>
      <c r="AO77" s="1280"/>
      <c r="AP77" s="1280"/>
      <c r="AQ77" s="1280"/>
      <c r="AR77" s="1280"/>
      <c r="AS77" s="1280"/>
      <c r="AT77" s="1280"/>
      <c r="AU77" s="1280"/>
      <c r="AV77" s="1280"/>
      <c r="AW77" s="1280"/>
      <c r="AX77" s="1280"/>
      <c r="AY77" s="1280"/>
      <c r="AZ77" s="1280"/>
      <c r="BA77" s="1280"/>
      <c r="BB77" s="1279" t="s">
        <v>380</v>
      </c>
      <c r="BC77" s="1279"/>
      <c r="BD77" s="1279"/>
      <c r="BE77" s="1279"/>
      <c r="BF77" s="1279"/>
      <c r="BG77" s="1279"/>
      <c r="BH77" s="1279"/>
      <c r="BI77" s="1279"/>
      <c r="BJ77" s="1279"/>
      <c r="BK77" s="1279"/>
      <c r="BL77" s="1279"/>
      <c r="BM77" s="1279"/>
      <c r="BN77" s="1279"/>
      <c r="BO77" s="1279"/>
      <c r="BP77" s="1276">
        <v>50.3</v>
      </c>
      <c r="BQ77" s="1276"/>
      <c r="BR77" s="1276"/>
      <c r="BS77" s="1276"/>
      <c r="BT77" s="1276"/>
      <c r="BU77" s="1276"/>
      <c r="BV77" s="1276"/>
      <c r="BW77" s="1276"/>
      <c r="BX77" s="1276">
        <v>45.9</v>
      </c>
      <c r="BY77" s="1276"/>
      <c r="BZ77" s="1276"/>
      <c r="CA77" s="1276"/>
      <c r="CB77" s="1276"/>
      <c r="CC77" s="1276"/>
      <c r="CD77" s="1276"/>
      <c r="CE77" s="1276"/>
      <c r="CF77" s="1276">
        <v>39</v>
      </c>
      <c r="CG77" s="1276"/>
      <c r="CH77" s="1276"/>
      <c r="CI77" s="1276"/>
      <c r="CJ77" s="1276"/>
      <c r="CK77" s="1276"/>
      <c r="CL77" s="1276"/>
      <c r="CM77" s="1276"/>
      <c r="CN77" s="1276">
        <v>32.5</v>
      </c>
      <c r="CO77" s="1276"/>
      <c r="CP77" s="1276"/>
      <c r="CQ77" s="1276"/>
      <c r="CR77" s="1276"/>
      <c r="CS77" s="1276"/>
      <c r="CT77" s="1276"/>
      <c r="CU77" s="1276"/>
      <c r="CV77" s="1276">
        <v>30.2</v>
      </c>
      <c r="CW77" s="1276"/>
      <c r="CX77" s="1276"/>
      <c r="CY77" s="1276"/>
      <c r="CZ77" s="1276"/>
      <c r="DA77" s="1276"/>
      <c r="DB77" s="1276"/>
      <c r="DC77" s="1276"/>
    </row>
    <row r="78" spans="2:107">
      <c r="B78" s="355"/>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55"/>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384</v>
      </c>
      <c r="BC79" s="1279"/>
      <c r="BD79" s="1279"/>
      <c r="BE79" s="1279"/>
      <c r="BF79" s="1279"/>
      <c r="BG79" s="1279"/>
      <c r="BH79" s="1279"/>
      <c r="BI79" s="1279"/>
      <c r="BJ79" s="1279"/>
      <c r="BK79" s="1279"/>
      <c r="BL79" s="1279"/>
      <c r="BM79" s="1279"/>
      <c r="BN79" s="1279"/>
      <c r="BO79" s="1279"/>
      <c r="BP79" s="1276">
        <v>9.6</v>
      </c>
      <c r="BQ79" s="1276"/>
      <c r="BR79" s="1276"/>
      <c r="BS79" s="1276"/>
      <c r="BT79" s="1276"/>
      <c r="BU79" s="1276"/>
      <c r="BV79" s="1276"/>
      <c r="BW79" s="1276"/>
      <c r="BX79" s="1276">
        <v>8.8000000000000007</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c r="B80" s="355"/>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55"/>
    </row>
    <row r="82" spans="2:109" ht="17.25">
      <c r="B82" s="355"/>
      <c r="K82" s="382"/>
      <c r="L82" s="382"/>
      <c r="M82" s="382"/>
      <c r="N82" s="382"/>
      <c r="AQ82" s="382"/>
      <c r="AR82" s="382"/>
      <c r="AS82" s="382"/>
      <c r="AT82" s="382"/>
      <c r="BC82" s="382"/>
      <c r="BD82" s="382"/>
      <c r="BE82" s="382"/>
      <c r="BF82" s="382"/>
      <c r="BO82" s="382"/>
      <c r="BP82" s="382"/>
      <c r="BQ82" s="382"/>
      <c r="BR82" s="382"/>
      <c r="CA82" s="382"/>
      <c r="CB82" s="382"/>
      <c r="CC82" s="382"/>
      <c r="CD82" s="382"/>
      <c r="CM82" s="382"/>
      <c r="CN82" s="382"/>
      <c r="CO82" s="382"/>
      <c r="CP82" s="382"/>
      <c r="CY82" s="382"/>
      <c r="CZ82" s="382"/>
      <c r="DA82" s="382"/>
      <c r="DB82" s="382"/>
      <c r="DC82" s="382"/>
    </row>
    <row r="83" spans="2:109">
      <c r="B83" s="357"/>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9"/>
    </row>
    <row r="84" spans="2:109">
      <c r="DD84" s="348"/>
      <c r="DE84" s="348"/>
    </row>
    <row r="85" spans="2:109">
      <c r="DD85" s="348"/>
      <c r="DE85" s="348"/>
    </row>
    <row r="86" spans="2:109" hidden="1">
      <c r="DD86" s="348"/>
      <c r="DE86" s="348"/>
    </row>
    <row r="87" spans="2:109" hidden="1">
      <c r="K87" s="383"/>
      <c r="AQ87" s="383"/>
      <c r="BC87" s="383"/>
      <c r="BO87" s="383"/>
      <c r="CA87" s="383"/>
      <c r="CM87" s="383"/>
      <c r="CY87" s="383"/>
      <c r="DD87" s="348"/>
      <c r="DE87" s="348"/>
    </row>
    <row r="88" spans="2:109" hidden="1">
      <c r="DD88" s="348"/>
      <c r="DE88" s="348"/>
    </row>
    <row r="89" spans="2:109" hidden="1">
      <c r="DD89" s="348"/>
      <c r="DE89" s="348"/>
    </row>
    <row r="90" spans="2:109" hidden="1">
      <c r="DD90" s="348"/>
      <c r="DE90" s="348"/>
    </row>
    <row r="91" spans="2:109" hidden="1">
      <c r="DD91" s="348"/>
      <c r="DE91" s="348"/>
    </row>
    <row r="92" spans="2:109" ht="13.5" hidden="1" customHeight="1">
      <c r="DD92" s="348"/>
      <c r="DE92" s="348"/>
    </row>
    <row r="93" spans="2:109" ht="13.5" hidden="1" customHeight="1">
      <c r="DD93" s="348"/>
      <c r="DE93" s="348"/>
    </row>
    <row r="94" spans="2:109" ht="13.5" hidden="1" customHeight="1">
      <c r="DD94" s="348"/>
      <c r="DE94" s="348"/>
    </row>
    <row r="95" spans="2:109" ht="13.5" hidden="1" customHeight="1">
      <c r="DD95" s="348"/>
      <c r="DE95" s="348"/>
    </row>
    <row r="96" spans="2:109" ht="13.5" hidden="1" customHeight="1">
      <c r="DD96" s="348"/>
      <c r="DE96" s="348"/>
    </row>
    <row r="97" spans="108:109" ht="13.5" hidden="1" customHeight="1">
      <c r="DD97" s="348"/>
      <c r="DE97" s="348"/>
    </row>
    <row r="98" spans="108:109" ht="13.5" hidden="1" customHeight="1">
      <c r="DD98" s="348"/>
      <c r="DE98" s="348"/>
    </row>
    <row r="99" spans="108:109" ht="13.5" hidden="1" customHeight="1">
      <c r="DD99" s="348"/>
      <c r="DE99" s="348"/>
    </row>
    <row r="100" spans="108:109" ht="13.5" hidden="1" customHeight="1">
      <c r="DD100" s="348"/>
      <c r="DE100" s="348"/>
    </row>
    <row r="101" spans="108:109" ht="13.5" hidden="1" customHeight="1">
      <c r="DD101" s="348"/>
      <c r="DE101" s="348"/>
    </row>
    <row r="102" spans="108:109" ht="13.5" hidden="1" customHeight="1">
      <c r="DD102" s="348"/>
      <c r="DE102" s="348"/>
    </row>
    <row r="103" spans="108:109" ht="13.5" hidden="1" customHeight="1">
      <c r="DD103" s="348"/>
      <c r="DE103" s="348"/>
    </row>
    <row r="104" spans="108:109" ht="13.5" hidden="1" customHeight="1">
      <c r="DD104" s="348"/>
      <c r="DE104" s="348"/>
    </row>
    <row r="105" spans="108:109" ht="13.5" hidden="1" customHeight="1">
      <c r="DD105" s="348"/>
      <c r="DE105" s="348"/>
    </row>
    <row r="106" spans="108:109" ht="13.5" hidden="1" customHeight="1">
      <c r="DD106" s="348"/>
      <c r="DE106" s="348"/>
    </row>
    <row r="107" spans="108:109" ht="13.5" hidden="1" customHeight="1">
      <c r="DD107" s="348"/>
      <c r="DE107" s="348"/>
    </row>
    <row r="108" spans="108:109" ht="13.5" hidden="1" customHeight="1">
      <c r="DD108" s="348"/>
      <c r="DE108" s="348"/>
    </row>
    <row r="109" spans="108:109" ht="13.5" hidden="1" customHeight="1">
      <c r="DD109" s="348"/>
      <c r="DE109" s="348"/>
    </row>
    <row r="110" spans="108:109" ht="13.5" hidden="1" customHeight="1">
      <c r="DD110" s="348"/>
      <c r="DE110" s="348"/>
    </row>
    <row r="111" spans="108:109" ht="13.5" hidden="1" customHeight="1">
      <c r="DD111" s="348"/>
      <c r="DE111" s="348"/>
    </row>
    <row r="112" spans="108:109" ht="13.5" hidden="1" customHeight="1">
      <c r="DD112" s="348"/>
      <c r="DE112" s="348"/>
    </row>
    <row r="113" spans="108:109" ht="13.5" hidden="1" customHeight="1">
      <c r="DD113" s="348"/>
      <c r="DE113" s="348"/>
    </row>
    <row r="114" spans="108:109" ht="13.5" hidden="1" customHeight="1">
      <c r="DD114" s="348"/>
      <c r="DE114" s="348"/>
    </row>
    <row r="115" spans="108:109" ht="13.5" hidden="1" customHeight="1">
      <c r="DD115" s="348"/>
      <c r="DE115" s="348"/>
    </row>
    <row r="116" spans="108:109" ht="13.5" hidden="1" customHeight="1">
      <c r="DD116" s="348"/>
      <c r="DE116" s="348"/>
    </row>
    <row r="117" spans="108:109" ht="13.5" hidden="1" customHeight="1">
      <c r="DD117" s="348"/>
      <c r="DE117" s="348"/>
    </row>
    <row r="118" spans="108:109" ht="13.5" hidden="1" customHeight="1">
      <c r="DD118" s="348"/>
      <c r="DE118" s="348"/>
    </row>
    <row r="119" spans="108:109" ht="13.5" hidden="1" customHeight="1">
      <c r="DD119" s="348"/>
      <c r="DE119" s="348"/>
    </row>
    <row r="120" spans="108:109" ht="13.5" hidden="1" customHeight="1">
      <c r="DD120" s="348"/>
      <c r="DE120" s="348"/>
    </row>
    <row r="121" spans="108:109" ht="13.5" hidden="1" customHeight="1">
      <c r="DD121" s="348"/>
      <c r="DE121" s="348"/>
    </row>
    <row r="122" spans="108:109" ht="13.5" hidden="1" customHeight="1">
      <c r="DD122" s="348"/>
      <c r="DE122" s="348"/>
    </row>
    <row r="123" spans="108:109" ht="13.5" hidden="1" customHeight="1">
      <c r="DD123" s="348"/>
      <c r="DE123" s="348"/>
    </row>
    <row r="124" spans="108:109" ht="13.5" hidden="1" customHeight="1">
      <c r="DD124" s="348"/>
      <c r="DE124" s="348"/>
    </row>
    <row r="125" spans="108:109" ht="13.5" hidden="1" customHeight="1">
      <c r="DD125" s="348"/>
      <c r="DE125" s="348"/>
    </row>
    <row r="126" spans="108:109" ht="13.5" hidden="1" customHeight="1">
      <c r="DD126" s="348"/>
      <c r="DE126" s="348"/>
    </row>
    <row r="127" spans="108:109" ht="13.5" hidden="1" customHeight="1">
      <c r="DD127" s="348"/>
      <c r="DE127" s="348"/>
    </row>
    <row r="128" spans="108:109" ht="13.5" hidden="1" customHeight="1">
      <c r="DD128" s="348"/>
      <c r="DE128" s="348"/>
    </row>
    <row r="129" spans="108:109" ht="13.5" hidden="1" customHeight="1">
      <c r="DD129" s="348"/>
      <c r="DE129" s="348"/>
    </row>
    <row r="130" spans="108:109" ht="13.5" hidden="1" customHeight="1">
      <c r="DD130" s="348"/>
      <c r="DE130" s="348"/>
    </row>
    <row r="131" spans="108:109" ht="13.5" hidden="1" customHeight="1">
      <c r="DD131" s="348"/>
      <c r="DE131" s="348"/>
    </row>
    <row r="132" spans="108:109" ht="13.5" hidden="1" customHeight="1">
      <c r="DD132" s="348"/>
      <c r="DE132" s="348"/>
    </row>
    <row r="133" spans="108:109" ht="13.5" hidden="1" customHeight="1">
      <c r="DD133" s="348"/>
      <c r="DE133" s="348"/>
    </row>
    <row r="134" spans="108:109" ht="13.5" hidden="1" customHeight="1">
      <c r="DD134" s="348"/>
      <c r="DE134" s="348"/>
    </row>
    <row r="135" spans="108:109" ht="13.5" hidden="1" customHeight="1">
      <c r="DD135" s="348"/>
      <c r="DE135" s="348"/>
    </row>
    <row r="136" spans="108:109" ht="13.5" hidden="1" customHeight="1">
      <c r="DD136" s="348"/>
      <c r="DE136" s="348"/>
    </row>
    <row r="137" spans="108:109" ht="13.5" hidden="1" customHeight="1">
      <c r="DD137" s="348"/>
      <c r="DE137" s="348"/>
    </row>
    <row r="138" spans="108:109" ht="13.5" hidden="1" customHeight="1">
      <c r="DD138" s="348"/>
      <c r="DE138" s="348"/>
    </row>
    <row r="139" spans="108:109" ht="13.5" hidden="1" customHeight="1">
      <c r="DD139" s="348"/>
      <c r="DE139" s="348"/>
    </row>
    <row r="140" spans="108:109" ht="13.5" hidden="1" customHeight="1">
      <c r="DD140" s="348"/>
      <c r="DE140" s="348"/>
    </row>
    <row r="141" spans="108:109" ht="13.5" hidden="1" customHeight="1">
      <c r="DD141" s="348"/>
      <c r="DE141" s="348"/>
    </row>
    <row r="142" spans="108:109" ht="13.5" hidden="1" customHeight="1">
      <c r="DD142" s="348"/>
      <c r="DE142" s="348"/>
    </row>
    <row r="143" spans="108:109" ht="13.5" hidden="1" customHeight="1">
      <c r="DD143" s="348"/>
      <c r="DE143" s="348"/>
    </row>
    <row r="144" spans="108:109" ht="13.5" hidden="1" customHeight="1">
      <c r="DD144" s="348"/>
      <c r="DE144" s="348"/>
    </row>
    <row r="145" spans="108:109" ht="13.5" hidden="1" customHeight="1">
      <c r="DD145" s="348"/>
      <c r="DE145" s="348"/>
    </row>
    <row r="146" spans="108:109" ht="13.5" hidden="1" customHeight="1">
      <c r="DD146" s="348"/>
      <c r="DE146" s="348"/>
    </row>
    <row r="147" spans="108:109" ht="13.5" hidden="1" customHeight="1">
      <c r="DD147" s="348"/>
      <c r="DE147" s="348"/>
    </row>
    <row r="148" spans="108:109" ht="13.5" hidden="1" customHeight="1">
      <c r="DD148" s="348"/>
      <c r="DE148" s="348"/>
    </row>
    <row r="149" spans="108:109" ht="13.5" hidden="1" customHeight="1">
      <c r="DD149" s="348"/>
      <c r="DE149" s="348"/>
    </row>
    <row r="150" spans="108:109" ht="13.5" hidden="1" customHeight="1">
      <c r="DD150" s="348"/>
      <c r="DE150" s="348"/>
    </row>
    <row r="151" spans="108:109" ht="13.5" hidden="1" customHeight="1">
      <c r="DD151" s="348"/>
      <c r="DE151" s="348"/>
    </row>
    <row r="152" spans="108:109" ht="13.5" hidden="1" customHeight="1">
      <c r="DD152" s="348"/>
      <c r="DE152" s="348"/>
    </row>
    <row r="153" spans="108:109" ht="13.5" hidden="1" customHeight="1">
      <c r="DD153" s="348"/>
      <c r="DE153" s="348"/>
    </row>
    <row r="154" spans="108:109" ht="13.5" hidden="1" customHeight="1">
      <c r="DD154" s="348"/>
      <c r="DE154" s="348"/>
    </row>
    <row r="155" spans="108:109" ht="13.5" hidden="1" customHeight="1">
      <c r="DD155" s="348"/>
      <c r="DE155" s="348"/>
    </row>
    <row r="156" spans="108:109" ht="13.5" hidden="1" customHeight="1">
      <c r="DD156" s="348"/>
      <c r="DE156" s="348"/>
    </row>
    <row r="157" spans="108:109" ht="13.5" hidden="1" customHeight="1">
      <c r="DD157" s="348"/>
      <c r="DE157" s="348"/>
    </row>
    <row r="158" spans="108:109" ht="13.5" hidden="1" customHeight="1">
      <c r="DD158" s="348"/>
      <c r="DE158" s="348"/>
    </row>
    <row r="159" spans="108:109" ht="13.5" hidden="1" customHeight="1">
      <c r="DD159" s="348"/>
      <c r="DE159" s="348"/>
    </row>
    <row r="160" spans="108:109" ht="13.5" hidden="1" customHeight="1">
      <c r="DD160" s="348"/>
      <c r="DE160" s="34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KVxAih8HCWwMW+MEjhk2kuF62g1DlW9adMcvnzTuXNsO8Sjj8D9qfnC11bvHydorgbXJP0/ZRJSZpRmPUR6eA==" saltValue="Pi8LSlOI/0iTNBc4mbp+f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297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pJcOberU1ILa5N8eeIJivsFe8BxdUL5tMDWUx3OuPPdkqYrIiSMcT1J2F/FZ2jOYHjMFyK05vZQx3qcuAZqsw==" saltValue="eYYt328ZB+c6wdcoXmSkwQ=="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c r="AG59" s="251"/>
      <c r="AH59" s="251"/>
    </row>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297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UBQqW5LrjuuPkR0w20/FTy7dhtu66qVtIwPPVdvEufGC73S488+zEdFHYzGyXBW2S4kWUDV26CoDcja7WaAPg==" saltValue="EXC1v51yU99QNxinHupjLA==" spinCount="100000" sheet="1" objects="1" scenarios="1"/>
  <dataConsolidate/>
  <phoneticPr fontId="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30</v>
      </c>
      <c r="E2" s="134"/>
      <c r="F2" s="135" t="s">
        <v>344</v>
      </c>
      <c r="G2" s="136"/>
      <c r="H2" s="137"/>
    </row>
    <row r="3" spans="1:8">
      <c r="A3" s="133" t="s">
        <v>337</v>
      </c>
      <c r="B3" s="138"/>
      <c r="C3" s="139"/>
      <c r="D3" s="140">
        <v>108647</v>
      </c>
      <c r="E3" s="141"/>
      <c r="F3" s="142">
        <v>63956</v>
      </c>
      <c r="G3" s="143"/>
      <c r="H3" s="144"/>
    </row>
    <row r="4" spans="1:8">
      <c r="A4" s="145"/>
      <c r="B4" s="146"/>
      <c r="C4" s="147"/>
      <c r="D4" s="148">
        <v>27692</v>
      </c>
      <c r="E4" s="149"/>
      <c r="F4" s="150">
        <v>29239</v>
      </c>
      <c r="G4" s="151"/>
      <c r="H4" s="152"/>
    </row>
    <row r="5" spans="1:8">
      <c r="A5" s="133" t="s">
        <v>339</v>
      </c>
      <c r="B5" s="138"/>
      <c r="C5" s="139"/>
      <c r="D5" s="140">
        <v>126822</v>
      </c>
      <c r="E5" s="141"/>
      <c r="F5" s="142">
        <v>66255</v>
      </c>
      <c r="G5" s="143"/>
      <c r="H5" s="144"/>
    </row>
    <row r="6" spans="1:8">
      <c r="A6" s="145"/>
      <c r="B6" s="146"/>
      <c r="C6" s="147"/>
      <c r="D6" s="148">
        <v>40300</v>
      </c>
      <c r="E6" s="149"/>
      <c r="F6" s="150">
        <v>31822</v>
      </c>
      <c r="G6" s="151"/>
      <c r="H6" s="152"/>
    </row>
    <row r="7" spans="1:8">
      <c r="A7" s="133" t="s">
        <v>340</v>
      </c>
      <c r="B7" s="138"/>
      <c r="C7" s="139"/>
      <c r="D7" s="140">
        <v>88913</v>
      </c>
      <c r="E7" s="141"/>
      <c r="F7" s="142">
        <v>92247</v>
      </c>
      <c r="G7" s="143"/>
      <c r="H7" s="144"/>
    </row>
    <row r="8" spans="1:8">
      <c r="A8" s="145"/>
      <c r="B8" s="146"/>
      <c r="C8" s="147"/>
      <c r="D8" s="148">
        <v>52225</v>
      </c>
      <c r="E8" s="149"/>
      <c r="F8" s="150">
        <v>37204</v>
      </c>
      <c r="G8" s="151"/>
      <c r="H8" s="152"/>
    </row>
    <row r="9" spans="1:8">
      <c r="A9" s="133" t="s">
        <v>341</v>
      </c>
      <c r="B9" s="138"/>
      <c r="C9" s="139"/>
      <c r="D9" s="140">
        <v>64033</v>
      </c>
      <c r="E9" s="141"/>
      <c r="F9" s="142">
        <v>67319</v>
      </c>
      <c r="G9" s="143"/>
      <c r="H9" s="144"/>
    </row>
    <row r="10" spans="1:8">
      <c r="A10" s="145"/>
      <c r="B10" s="146"/>
      <c r="C10" s="147"/>
      <c r="D10" s="148">
        <v>27868</v>
      </c>
      <c r="E10" s="149"/>
      <c r="F10" s="150">
        <v>38101</v>
      </c>
      <c r="G10" s="151"/>
      <c r="H10" s="152"/>
    </row>
    <row r="11" spans="1:8">
      <c r="A11" s="133" t="s">
        <v>342</v>
      </c>
      <c r="B11" s="138"/>
      <c r="C11" s="139"/>
      <c r="D11" s="140">
        <v>40120</v>
      </c>
      <c r="E11" s="141"/>
      <c r="F11" s="142">
        <v>70615</v>
      </c>
      <c r="G11" s="143"/>
      <c r="H11" s="144"/>
    </row>
    <row r="12" spans="1:8">
      <c r="A12" s="145"/>
      <c r="B12" s="146"/>
      <c r="C12" s="153"/>
      <c r="D12" s="148">
        <v>20319</v>
      </c>
      <c r="E12" s="149"/>
      <c r="F12" s="150">
        <v>37382</v>
      </c>
      <c r="G12" s="151"/>
      <c r="H12" s="152"/>
    </row>
    <row r="13" spans="1:8">
      <c r="A13" s="133"/>
      <c r="B13" s="138"/>
      <c r="C13" s="154"/>
      <c r="D13" s="155">
        <v>85707</v>
      </c>
      <c r="E13" s="156"/>
      <c r="F13" s="157">
        <v>72078</v>
      </c>
      <c r="G13" s="158"/>
      <c r="H13" s="144"/>
    </row>
    <row r="14" spans="1:8">
      <c r="A14" s="145"/>
      <c r="B14" s="146"/>
      <c r="C14" s="147"/>
      <c r="D14" s="148">
        <v>33681</v>
      </c>
      <c r="E14" s="149"/>
      <c r="F14" s="150">
        <v>34750</v>
      </c>
      <c r="G14" s="151"/>
      <c r="H14" s="152"/>
    </row>
    <row r="17" spans="1:11">
      <c r="A17" s="129" t="s">
        <v>31</v>
      </c>
    </row>
    <row r="18" spans="1:11">
      <c r="A18" s="159"/>
      <c r="B18" s="159" t="e">
        <f>#REF!</f>
        <v>#REF!</v>
      </c>
      <c r="C18" s="159" t="e">
        <f>#REF!</f>
        <v>#REF!</v>
      </c>
      <c r="D18" s="159" t="e">
        <f>#REF!</f>
        <v>#REF!</v>
      </c>
      <c r="E18" s="159" t="e">
        <f>#REF!</f>
        <v>#REF!</v>
      </c>
      <c r="F18" s="159" t="e">
        <f>#REF!</f>
        <v>#REF!</v>
      </c>
    </row>
    <row r="19" spans="1:11">
      <c r="A19" s="159" t="s">
        <v>32</v>
      </c>
      <c r="B19" s="159" t="e">
        <f>ROUND(VALUE(SUBSTITUTE(#REF!,"▲","-")),2)</f>
        <v>#REF!</v>
      </c>
      <c r="C19" s="159" t="e">
        <f>ROUND(VALUE(SUBSTITUTE(#REF!,"▲","-")),2)</f>
        <v>#REF!</v>
      </c>
      <c r="D19" s="159" t="e">
        <f>ROUND(VALUE(SUBSTITUTE(#REF!,"▲","-")),2)</f>
        <v>#REF!</v>
      </c>
      <c r="E19" s="159" t="e">
        <f>ROUND(VALUE(SUBSTITUTE(#REF!,"▲","-")),2)</f>
        <v>#REF!</v>
      </c>
      <c r="F19" s="159" t="e">
        <f>ROUND(VALUE(SUBSTITUTE(#REF!,"▲","-")),2)</f>
        <v>#REF!</v>
      </c>
    </row>
    <row r="20" spans="1:11">
      <c r="A20" s="159" t="s">
        <v>33</v>
      </c>
      <c r="B20" s="159" t="e">
        <f>ROUND(VALUE(SUBSTITUTE(#REF!,"▲","-")),2)</f>
        <v>#REF!</v>
      </c>
      <c r="C20" s="159" t="e">
        <f>ROUND(VALUE(SUBSTITUTE(#REF!,"▲","-")),2)</f>
        <v>#REF!</v>
      </c>
      <c r="D20" s="159" t="e">
        <f>ROUND(VALUE(SUBSTITUTE(#REF!,"▲","-")),2)</f>
        <v>#REF!</v>
      </c>
      <c r="E20" s="159" t="e">
        <f>ROUND(VALUE(SUBSTITUTE(#REF!,"▲","-")),2)</f>
        <v>#REF!</v>
      </c>
      <c r="F20" s="159" t="e">
        <f>ROUND(VALUE(SUBSTITUTE(#REF!,"▲","-")),2)</f>
        <v>#REF!</v>
      </c>
    </row>
    <row r="21" spans="1:11">
      <c r="A21" s="159" t="s">
        <v>34</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c r="A24" s="129" t="s">
        <v>35</v>
      </c>
    </row>
    <row r="25" spans="1:11">
      <c r="A25" s="160"/>
      <c r="B25" s="160" t="e">
        <f>#REF!</f>
        <v>#REF!</v>
      </c>
      <c r="C25" s="160"/>
      <c r="D25" s="160" t="e">
        <f>#REF!</f>
        <v>#REF!</v>
      </c>
      <c r="E25" s="160"/>
      <c r="F25" s="160" t="e">
        <f>#REF!</f>
        <v>#REF!</v>
      </c>
      <c r="G25" s="160"/>
      <c r="H25" s="160" t="e">
        <f>#REF!</f>
        <v>#REF!</v>
      </c>
      <c r="I25" s="160"/>
      <c r="J25" s="160" t="e">
        <f>#REF!</f>
        <v>#REF!</v>
      </c>
      <c r="K25" s="160"/>
    </row>
    <row r="26" spans="1:11">
      <c r="A26" s="160"/>
      <c r="B26" s="160" t="s">
        <v>36</v>
      </c>
      <c r="C26" s="160" t="s">
        <v>37</v>
      </c>
      <c r="D26" s="160" t="s">
        <v>36</v>
      </c>
      <c r="E26" s="160" t="s">
        <v>37</v>
      </c>
      <c r="F26" s="160" t="s">
        <v>36</v>
      </c>
      <c r="G26" s="160" t="s">
        <v>37</v>
      </c>
      <c r="H26" s="160" t="s">
        <v>36</v>
      </c>
      <c r="I26" s="160" t="s">
        <v>37</v>
      </c>
      <c r="J26" s="160" t="s">
        <v>36</v>
      </c>
      <c r="K26" s="160" t="s">
        <v>37</v>
      </c>
    </row>
    <row r="27" spans="1:11">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c r="A39" s="129" t="s">
        <v>38</v>
      </c>
    </row>
    <row r="40" spans="1:16">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c r="A41" s="161"/>
      <c r="B41" s="161" t="s">
        <v>39</v>
      </c>
      <c r="C41" s="161"/>
      <c r="D41" s="161" t="s">
        <v>40</v>
      </c>
      <c r="E41" s="161" t="s">
        <v>39</v>
      </c>
      <c r="F41" s="161"/>
      <c r="G41" s="161" t="s">
        <v>40</v>
      </c>
      <c r="H41" s="161" t="s">
        <v>39</v>
      </c>
      <c r="I41" s="161"/>
      <c r="J41" s="161" t="s">
        <v>40</v>
      </c>
      <c r="K41" s="161" t="s">
        <v>39</v>
      </c>
      <c r="L41" s="161"/>
      <c r="M41" s="161" t="s">
        <v>40</v>
      </c>
      <c r="N41" s="161" t="s">
        <v>39</v>
      </c>
      <c r="O41" s="161"/>
      <c r="P41" s="161" t="s">
        <v>40</v>
      </c>
    </row>
    <row r="42" spans="1:16">
      <c r="A42" s="161" t="s">
        <v>41</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c r="A43" s="161" t="s">
        <v>42</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c r="A44" s="161" t="s">
        <v>43</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c r="A45" s="161" t="s">
        <v>44</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c r="A46" s="161" t="s">
        <v>45</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c r="A47" s="161" t="s">
        <v>46</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c r="A48" s="161" t="s">
        <v>47</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c r="A49" s="161" t="s">
        <v>48</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c r="A50" s="161" t="s">
        <v>49</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c r="A53" s="129" t="s">
        <v>50</v>
      </c>
    </row>
    <row r="54" spans="1:16">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c r="A55" s="160"/>
      <c r="B55" s="160" t="s">
        <v>51</v>
      </c>
      <c r="C55" s="160"/>
      <c r="D55" s="160" t="s">
        <v>52</v>
      </c>
      <c r="E55" s="160" t="s">
        <v>51</v>
      </c>
      <c r="F55" s="160"/>
      <c r="G55" s="160" t="s">
        <v>52</v>
      </c>
      <c r="H55" s="160" t="s">
        <v>51</v>
      </c>
      <c r="I55" s="160"/>
      <c r="J55" s="160" t="s">
        <v>52</v>
      </c>
      <c r="K55" s="160" t="s">
        <v>51</v>
      </c>
      <c r="L55" s="160"/>
      <c r="M55" s="160" t="s">
        <v>52</v>
      </c>
      <c r="N55" s="160" t="s">
        <v>51</v>
      </c>
      <c r="O55" s="160"/>
      <c r="P55" s="160" t="s">
        <v>52</v>
      </c>
    </row>
    <row r="56" spans="1:16">
      <c r="A56" s="160" t="s">
        <v>23</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c r="A57" s="160" t="s">
        <v>22</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c r="A58" s="160" t="s">
        <v>21</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c r="A59" s="160" t="s">
        <v>20</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c r="A60" s="160" t="s">
        <v>19</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c r="A61" s="160" t="s">
        <v>18</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c r="A62" s="160" t="s">
        <v>17</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c r="A63" s="160" t="s">
        <v>16</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c r="A64" s="160" t="s">
        <v>15</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c r="A65" s="160" t="s">
        <v>14</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c r="A66" s="160" t="s">
        <v>13</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c r="A67" s="160" t="s">
        <v>53</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c r="A70" s="162" t="s">
        <v>54</v>
      </c>
      <c r="B70" s="162"/>
      <c r="C70" s="162"/>
      <c r="D70" s="162"/>
      <c r="E70" s="162"/>
      <c r="F70" s="162"/>
    </row>
    <row r="71" spans="1:16">
      <c r="A71" s="163"/>
      <c r="B71" s="163" t="e">
        <f>#REF!</f>
        <v>#REF!</v>
      </c>
      <c r="C71" s="163" t="e">
        <f>#REF!</f>
        <v>#REF!</v>
      </c>
      <c r="D71" s="163" t="e">
        <f>#REF!</f>
        <v>#REF!</v>
      </c>
    </row>
    <row r="72" spans="1:16">
      <c r="A72" s="163" t="s">
        <v>55</v>
      </c>
      <c r="B72" s="164" t="e">
        <f>#REF!</f>
        <v>#REF!</v>
      </c>
      <c r="C72" s="164" t="e">
        <f>#REF!</f>
        <v>#REF!</v>
      </c>
      <c r="D72" s="164" t="e">
        <f>#REF!</f>
        <v>#REF!</v>
      </c>
    </row>
    <row r="73" spans="1:16">
      <c r="A73" s="163" t="s">
        <v>56</v>
      </c>
      <c r="B73" s="164" t="e">
        <f>#REF!</f>
        <v>#REF!</v>
      </c>
      <c r="C73" s="164" t="e">
        <f>#REF!</f>
        <v>#REF!</v>
      </c>
      <c r="D73" s="164" t="e">
        <f>#REF!</f>
        <v>#REF!</v>
      </c>
    </row>
    <row r="74" spans="1:16">
      <c r="A74" s="163" t="s">
        <v>57</v>
      </c>
      <c r="B74" s="164" t="e">
        <f>#REF!</f>
        <v>#REF!</v>
      </c>
      <c r="C74" s="164" t="e">
        <f>#REF!</f>
        <v>#REF!</v>
      </c>
      <c r="D74" s="164" t="e">
        <f>#REF!</f>
        <v>#REF!</v>
      </c>
    </row>
  </sheetData>
  <sheetProtection algorithmName="SHA-512" hashValue="9wlolqTVulO6/HDJ2Y7KbhIGhVDewA28948c/XmkO5Pxogc84tPjMAefdJNfmKqYClim45KI0hawF/d/pl1YIg==" saltValue="S+01fXGfsfUyNYwNvGDTWg==" spinCount="100000"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96" customWidth="1"/>
    <col min="96" max="133" width="1.625" style="207" customWidth="1"/>
    <col min="134" max="143" width="1.625" style="196" customWidth="1"/>
    <col min="144" max="16384" width="0" style="196" hidden="1"/>
  </cols>
  <sheetData>
    <row r="1" spans="2:143" ht="22.5" customHeight="1" thickBot="1">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635" t="s">
        <v>434</v>
      </c>
      <c r="DI1" s="636"/>
      <c r="DJ1" s="636"/>
      <c r="DK1" s="636"/>
      <c r="DL1" s="636"/>
      <c r="DM1" s="636"/>
      <c r="DN1" s="637"/>
      <c r="DO1" s="196"/>
      <c r="DP1" s="635" t="s">
        <v>435</v>
      </c>
      <c r="DQ1" s="636"/>
      <c r="DR1" s="636"/>
      <c r="DS1" s="636"/>
      <c r="DT1" s="636"/>
      <c r="DU1" s="636"/>
      <c r="DV1" s="636"/>
      <c r="DW1" s="636"/>
      <c r="DX1" s="636"/>
      <c r="DY1" s="636"/>
      <c r="DZ1" s="636"/>
      <c r="EA1" s="636"/>
      <c r="EB1" s="636"/>
      <c r="EC1" s="637"/>
      <c r="ED1" s="194"/>
      <c r="EE1" s="194"/>
      <c r="EF1" s="194"/>
      <c r="EG1" s="194"/>
      <c r="EH1" s="194"/>
      <c r="EI1" s="194"/>
      <c r="EJ1" s="194"/>
      <c r="EK1" s="194"/>
      <c r="EL1" s="194"/>
      <c r="EM1" s="194"/>
    </row>
    <row r="2" spans="2:143" ht="22.5" customHeight="1">
      <c r="B2" s="197" t="s">
        <v>141</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c r="B3" s="638" t="s">
        <v>142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143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436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144</v>
      </c>
      <c r="S4" s="639"/>
      <c r="T4" s="639"/>
      <c r="U4" s="639"/>
      <c r="V4" s="639"/>
      <c r="W4" s="639"/>
      <c r="X4" s="639"/>
      <c r="Y4" s="640"/>
      <c r="Z4" s="638" t="s">
        <v>145</v>
      </c>
      <c r="AA4" s="639"/>
      <c r="AB4" s="639"/>
      <c r="AC4" s="640"/>
      <c r="AD4" s="638" t="s">
        <v>146</v>
      </c>
      <c r="AE4" s="639"/>
      <c r="AF4" s="639"/>
      <c r="AG4" s="639"/>
      <c r="AH4" s="639"/>
      <c r="AI4" s="639"/>
      <c r="AJ4" s="639"/>
      <c r="AK4" s="640"/>
      <c r="AL4" s="638" t="s">
        <v>145</v>
      </c>
      <c r="AM4" s="639"/>
      <c r="AN4" s="639"/>
      <c r="AO4" s="640"/>
      <c r="AP4" s="644" t="s">
        <v>147</v>
      </c>
      <c r="AQ4" s="644"/>
      <c r="AR4" s="644"/>
      <c r="AS4" s="644"/>
      <c r="AT4" s="644"/>
      <c r="AU4" s="644"/>
      <c r="AV4" s="644"/>
      <c r="AW4" s="644"/>
      <c r="AX4" s="644"/>
      <c r="AY4" s="644"/>
      <c r="AZ4" s="644"/>
      <c r="BA4" s="644"/>
      <c r="BB4" s="644"/>
      <c r="BC4" s="644"/>
      <c r="BD4" s="644"/>
      <c r="BE4" s="644"/>
      <c r="BF4" s="644"/>
      <c r="BG4" s="644" t="s">
        <v>148</v>
      </c>
      <c r="BH4" s="644"/>
      <c r="BI4" s="644"/>
      <c r="BJ4" s="644"/>
      <c r="BK4" s="644"/>
      <c r="BL4" s="644"/>
      <c r="BM4" s="644"/>
      <c r="BN4" s="644"/>
      <c r="BO4" s="644" t="s">
        <v>145</v>
      </c>
      <c r="BP4" s="644"/>
      <c r="BQ4" s="644"/>
      <c r="BR4" s="644"/>
      <c r="BS4" s="644" t="s">
        <v>149</v>
      </c>
      <c r="BT4" s="644"/>
      <c r="BU4" s="644"/>
      <c r="BV4" s="644"/>
      <c r="BW4" s="644"/>
      <c r="BX4" s="644"/>
      <c r="BY4" s="644"/>
      <c r="BZ4" s="644"/>
      <c r="CA4" s="644"/>
      <c r="CB4" s="644"/>
      <c r="CD4" s="641" t="s">
        <v>437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393" customFormat="1" ht="11.25" customHeight="1">
      <c r="B5" s="645" t="s">
        <v>150</v>
      </c>
      <c r="C5" s="646"/>
      <c r="D5" s="646"/>
      <c r="E5" s="646"/>
      <c r="F5" s="646"/>
      <c r="G5" s="646"/>
      <c r="H5" s="646"/>
      <c r="I5" s="646"/>
      <c r="J5" s="646"/>
      <c r="K5" s="646"/>
      <c r="L5" s="646"/>
      <c r="M5" s="646"/>
      <c r="N5" s="646"/>
      <c r="O5" s="646"/>
      <c r="P5" s="646"/>
      <c r="Q5" s="647"/>
      <c r="R5" s="648">
        <v>8144420</v>
      </c>
      <c r="S5" s="649"/>
      <c r="T5" s="649"/>
      <c r="U5" s="649"/>
      <c r="V5" s="649"/>
      <c r="W5" s="649"/>
      <c r="X5" s="649"/>
      <c r="Y5" s="650"/>
      <c r="Z5" s="651">
        <v>19.2</v>
      </c>
      <c r="AA5" s="651"/>
      <c r="AB5" s="651"/>
      <c r="AC5" s="651"/>
      <c r="AD5" s="652">
        <v>7794671</v>
      </c>
      <c r="AE5" s="652"/>
      <c r="AF5" s="652"/>
      <c r="AG5" s="652"/>
      <c r="AH5" s="652"/>
      <c r="AI5" s="652"/>
      <c r="AJ5" s="652"/>
      <c r="AK5" s="652"/>
      <c r="AL5" s="653">
        <v>34.5</v>
      </c>
      <c r="AM5" s="654"/>
      <c r="AN5" s="654"/>
      <c r="AO5" s="655"/>
      <c r="AP5" s="645" t="s">
        <v>151</v>
      </c>
      <c r="AQ5" s="646"/>
      <c r="AR5" s="646"/>
      <c r="AS5" s="646"/>
      <c r="AT5" s="646"/>
      <c r="AU5" s="646"/>
      <c r="AV5" s="646"/>
      <c r="AW5" s="646"/>
      <c r="AX5" s="646"/>
      <c r="AY5" s="646"/>
      <c r="AZ5" s="646"/>
      <c r="BA5" s="646"/>
      <c r="BB5" s="646"/>
      <c r="BC5" s="646"/>
      <c r="BD5" s="646"/>
      <c r="BE5" s="646"/>
      <c r="BF5" s="647"/>
      <c r="BG5" s="659">
        <v>7746216</v>
      </c>
      <c r="BH5" s="660"/>
      <c r="BI5" s="660"/>
      <c r="BJ5" s="660"/>
      <c r="BK5" s="660"/>
      <c r="BL5" s="660"/>
      <c r="BM5" s="660"/>
      <c r="BN5" s="661"/>
      <c r="BO5" s="662">
        <v>95.1</v>
      </c>
      <c r="BP5" s="662"/>
      <c r="BQ5" s="662"/>
      <c r="BR5" s="662"/>
      <c r="BS5" s="663">
        <v>41510</v>
      </c>
      <c r="BT5" s="663"/>
      <c r="BU5" s="663"/>
      <c r="BV5" s="663"/>
      <c r="BW5" s="663"/>
      <c r="BX5" s="663"/>
      <c r="BY5" s="663"/>
      <c r="BZ5" s="663"/>
      <c r="CA5" s="663"/>
      <c r="CB5" s="667"/>
      <c r="CD5" s="641" t="s">
        <v>147</v>
      </c>
      <c r="CE5" s="642"/>
      <c r="CF5" s="642"/>
      <c r="CG5" s="642"/>
      <c r="CH5" s="642"/>
      <c r="CI5" s="642"/>
      <c r="CJ5" s="642"/>
      <c r="CK5" s="642"/>
      <c r="CL5" s="642"/>
      <c r="CM5" s="642"/>
      <c r="CN5" s="642"/>
      <c r="CO5" s="642"/>
      <c r="CP5" s="642"/>
      <c r="CQ5" s="643"/>
      <c r="CR5" s="641" t="s">
        <v>152</v>
      </c>
      <c r="CS5" s="642"/>
      <c r="CT5" s="642"/>
      <c r="CU5" s="642"/>
      <c r="CV5" s="642"/>
      <c r="CW5" s="642"/>
      <c r="CX5" s="642"/>
      <c r="CY5" s="643"/>
      <c r="CZ5" s="641" t="s">
        <v>145</v>
      </c>
      <c r="DA5" s="642"/>
      <c r="DB5" s="642"/>
      <c r="DC5" s="643"/>
      <c r="DD5" s="641" t="s">
        <v>153</v>
      </c>
      <c r="DE5" s="642"/>
      <c r="DF5" s="642"/>
      <c r="DG5" s="642"/>
      <c r="DH5" s="642"/>
      <c r="DI5" s="642"/>
      <c r="DJ5" s="642"/>
      <c r="DK5" s="642"/>
      <c r="DL5" s="642"/>
      <c r="DM5" s="642"/>
      <c r="DN5" s="642"/>
      <c r="DO5" s="642"/>
      <c r="DP5" s="643"/>
      <c r="DQ5" s="641" t="s">
        <v>154</v>
      </c>
      <c r="DR5" s="642"/>
      <c r="DS5" s="642"/>
      <c r="DT5" s="642"/>
      <c r="DU5" s="642"/>
      <c r="DV5" s="642"/>
      <c r="DW5" s="642"/>
      <c r="DX5" s="642"/>
      <c r="DY5" s="642"/>
      <c r="DZ5" s="642"/>
      <c r="EA5" s="642"/>
      <c r="EB5" s="642"/>
      <c r="EC5" s="643"/>
    </row>
    <row r="6" spans="2:143" ht="11.25" customHeight="1">
      <c r="B6" s="656" t="s">
        <v>438</v>
      </c>
      <c r="C6" s="657"/>
      <c r="D6" s="657"/>
      <c r="E6" s="657"/>
      <c r="F6" s="657"/>
      <c r="G6" s="657"/>
      <c r="H6" s="657"/>
      <c r="I6" s="657"/>
      <c r="J6" s="657"/>
      <c r="K6" s="657"/>
      <c r="L6" s="657"/>
      <c r="M6" s="657"/>
      <c r="N6" s="657"/>
      <c r="O6" s="657"/>
      <c r="P6" s="657"/>
      <c r="Q6" s="658"/>
      <c r="R6" s="659">
        <v>355810</v>
      </c>
      <c r="S6" s="660"/>
      <c r="T6" s="660"/>
      <c r="U6" s="660"/>
      <c r="V6" s="660"/>
      <c r="W6" s="660"/>
      <c r="X6" s="660"/>
      <c r="Y6" s="661"/>
      <c r="Z6" s="662">
        <v>0.8</v>
      </c>
      <c r="AA6" s="662"/>
      <c r="AB6" s="662"/>
      <c r="AC6" s="662"/>
      <c r="AD6" s="663">
        <v>355810</v>
      </c>
      <c r="AE6" s="663"/>
      <c r="AF6" s="663"/>
      <c r="AG6" s="663"/>
      <c r="AH6" s="663"/>
      <c r="AI6" s="663"/>
      <c r="AJ6" s="663"/>
      <c r="AK6" s="663"/>
      <c r="AL6" s="664">
        <v>1.6</v>
      </c>
      <c r="AM6" s="665"/>
      <c r="AN6" s="665"/>
      <c r="AO6" s="666"/>
      <c r="AP6" s="656" t="s">
        <v>439</v>
      </c>
      <c r="AQ6" s="657"/>
      <c r="AR6" s="657"/>
      <c r="AS6" s="657"/>
      <c r="AT6" s="657"/>
      <c r="AU6" s="657"/>
      <c r="AV6" s="657"/>
      <c r="AW6" s="657"/>
      <c r="AX6" s="657"/>
      <c r="AY6" s="657"/>
      <c r="AZ6" s="657"/>
      <c r="BA6" s="657"/>
      <c r="BB6" s="657"/>
      <c r="BC6" s="657"/>
      <c r="BD6" s="657"/>
      <c r="BE6" s="657"/>
      <c r="BF6" s="658"/>
      <c r="BG6" s="659">
        <v>7746216</v>
      </c>
      <c r="BH6" s="660"/>
      <c r="BI6" s="660"/>
      <c r="BJ6" s="660"/>
      <c r="BK6" s="660"/>
      <c r="BL6" s="660"/>
      <c r="BM6" s="660"/>
      <c r="BN6" s="661"/>
      <c r="BO6" s="662">
        <v>95.1</v>
      </c>
      <c r="BP6" s="662"/>
      <c r="BQ6" s="662"/>
      <c r="BR6" s="662"/>
      <c r="BS6" s="663">
        <v>41510</v>
      </c>
      <c r="BT6" s="663"/>
      <c r="BU6" s="663"/>
      <c r="BV6" s="663"/>
      <c r="BW6" s="663"/>
      <c r="BX6" s="663"/>
      <c r="BY6" s="663"/>
      <c r="BZ6" s="663"/>
      <c r="CA6" s="663"/>
      <c r="CB6" s="667"/>
      <c r="CD6" s="670" t="s">
        <v>155</v>
      </c>
      <c r="CE6" s="671"/>
      <c r="CF6" s="671"/>
      <c r="CG6" s="671"/>
      <c r="CH6" s="671"/>
      <c r="CI6" s="671"/>
      <c r="CJ6" s="671"/>
      <c r="CK6" s="671"/>
      <c r="CL6" s="671"/>
      <c r="CM6" s="671"/>
      <c r="CN6" s="671"/>
      <c r="CO6" s="671"/>
      <c r="CP6" s="671"/>
      <c r="CQ6" s="672"/>
      <c r="CR6" s="659">
        <v>273164</v>
      </c>
      <c r="CS6" s="660"/>
      <c r="CT6" s="660"/>
      <c r="CU6" s="660"/>
      <c r="CV6" s="660"/>
      <c r="CW6" s="660"/>
      <c r="CX6" s="660"/>
      <c r="CY6" s="661"/>
      <c r="CZ6" s="653">
        <v>0.7</v>
      </c>
      <c r="DA6" s="654"/>
      <c r="DB6" s="654"/>
      <c r="DC6" s="673"/>
      <c r="DD6" s="668" t="s">
        <v>415</v>
      </c>
      <c r="DE6" s="660"/>
      <c r="DF6" s="660"/>
      <c r="DG6" s="660"/>
      <c r="DH6" s="660"/>
      <c r="DI6" s="660"/>
      <c r="DJ6" s="660"/>
      <c r="DK6" s="660"/>
      <c r="DL6" s="660"/>
      <c r="DM6" s="660"/>
      <c r="DN6" s="660"/>
      <c r="DO6" s="660"/>
      <c r="DP6" s="661"/>
      <c r="DQ6" s="668">
        <v>273164</v>
      </c>
      <c r="DR6" s="660"/>
      <c r="DS6" s="660"/>
      <c r="DT6" s="660"/>
      <c r="DU6" s="660"/>
      <c r="DV6" s="660"/>
      <c r="DW6" s="660"/>
      <c r="DX6" s="660"/>
      <c r="DY6" s="660"/>
      <c r="DZ6" s="660"/>
      <c r="EA6" s="660"/>
      <c r="EB6" s="660"/>
      <c r="EC6" s="669"/>
    </row>
    <row r="7" spans="2:143" ht="11.25" customHeight="1">
      <c r="B7" s="656" t="s">
        <v>156</v>
      </c>
      <c r="C7" s="657"/>
      <c r="D7" s="657"/>
      <c r="E7" s="657"/>
      <c r="F7" s="657"/>
      <c r="G7" s="657"/>
      <c r="H7" s="657"/>
      <c r="I7" s="657"/>
      <c r="J7" s="657"/>
      <c r="K7" s="657"/>
      <c r="L7" s="657"/>
      <c r="M7" s="657"/>
      <c r="N7" s="657"/>
      <c r="O7" s="657"/>
      <c r="P7" s="657"/>
      <c r="Q7" s="658"/>
      <c r="R7" s="659">
        <v>25314</v>
      </c>
      <c r="S7" s="660"/>
      <c r="T7" s="660"/>
      <c r="U7" s="660"/>
      <c r="V7" s="660"/>
      <c r="W7" s="660"/>
      <c r="X7" s="660"/>
      <c r="Y7" s="661"/>
      <c r="Z7" s="662">
        <v>0.1</v>
      </c>
      <c r="AA7" s="662"/>
      <c r="AB7" s="662"/>
      <c r="AC7" s="662"/>
      <c r="AD7" s="663">
        <v>25314</v>
      </c>
      <c r="AE7" s="663"/>
      <c r="AF7" s="663"/>
      <c r="AG7" s="663"/>
      <c r="AH7" s="663"/>
      <c r="AI7" s="663"/>
      <c r="AJ7" s="663"/>
      <c r="AK7" s="663"/>
      <c r="AL7" s="664">
        <v>0.1</v>
      </c>
      <c r="AM7" s="665"/>
      <c r="AN7" s="665"/>
      <c r="AO7" s="666"/>
      <c r="AP7" s="656" t="s">
        <v>440</v>
      </c>
      <c r="AQ7" s="657"/>
      <c r="AR7" s="657"/>
      <c r="AS7" s="657"/>
      <c r="AT7" s="657"/>
      <c r="AU7" s="657"/>
      <c r="AV7" s="657"/>
      <c r="AW7" s="657"/>
      <c r="AX7" s="657"/>
      <c r="AY7" s="657"/>
      <c r="AZ7" s="657"/>
      <c r="BA7" s="657"/>
      <c r="BB7" s="657"/>
      <c r="BC7" s="657"/>
      <c r="BD7" s="657"/>
      <c r="BE7" s="657"/>
      <c r="BF7" s="658"/>
      <c r="BG7" s="659">
        <v>3440771</v>
      </c>
      <c r="BH7" s="660"/>
      <c r="BI7" s="660"/>
      <c r="BJ7" s="660"/>
      <c r="BK7" s="660"/>
      <c r="BL7" s="660"/>
      <c r="BM7" s="660"/>
      <c r="BN7" s="661"/>
      <c r="BO7" s="662">
        <v>42.2</v>
      </c>
      <c r="BP7" s="662"/>
      <c r="BQ7" s="662"/>
      <c r="BR7" s="662"/>
      <c r="BS7" s="663">
        <v>41510</v>
      </c>
      <c r="BT7" s="663"/>
      <c r="BU7" s="663"/>
      <c r="BV7" s="663"/>
      <c r="BW7" s="663"/>
      <c r="BX7" s="663"/>
      <c r="BY7" s="663"/>
      <c r="BZ7" s="663"/>
      <c r="CA7" s="663"/>
      <c r="CB7" s="667"/>
      <c r="CD7" s="674" t="s">
        <v>157</v>
      </c>
      <c r="CE7" s="675"/>
      <c r="CF7" s="675"/>
      <c r="CG7" s="675"/>
      <c r="CH7" s="675"/>
      <c r="CI7" s="675"/>
      <c r="CJ7" s="675"/>
      <c r="CK7" s="675"/>
      <c r="CL7" s="675"/>
      <c r="CM7" s="675"/>
      <c r="CN7" s="675"/>
      <c r="CO7" s="675"/>
      <c r="CP7" s="675"/>
      <c r="CQ7" s="676"/>
      <c r="CR7" s="659">
        <v>4663692</v>
      </c>
      <c r="CS7" s="660"/>
      <c r="CT7" s="660"/>
      <c r="CU7" s="660"/>
      <c r="CV7" s="660"/>
      <c r="CW7" s="660"/>
      <c r="CX7" s="660"/>
      <c r="CY7" s="661"/>
      <c r="CZ7" s="662">
        <v>11.4</v>
      </c>
      <c r="DA7" s="662"/>
      <c r="DB7" s="662"/>
      <c r="DC7" s="662"/>
      <c r="DD7" s="668">
        <v>76304</v>
      </c>
      <c r="DE7" s="660"/>
      <c r="DF7" s="660"/>
      <c r="DG7" s="660"/>
      <c r="DH7" s="660"/>
      <c r="DI7" s="660"/>
      <c r="DJ7" s="660"/>
      <c r="DK7" s="660"/>
      <c r="DL7" s="660"/>
      <c r="DM7" s="660"/>
      <c r="DN7" s="660"/>
      <c r="DO7" s="660"/>
      <c r="DP7" s="661"/>
      <c r="DQ7" s="668">
        <v>4081481</v>
      </c>
      <c r="DR7" s="660"/>
      <c r="DS7" s="660"/>
      <c r="DT7" s="660"/>
      <c r="DU7" s="660"/>
      <c r="DV7" s="660"/>
      <c r="DW7" s="660"/>
      <c r="DX7" s="660"/>
      <c r="DY7" s="660"/>
      <c r="DZ7" s="660"/>
      <c r="EA7" s="660"/>
      <c r="EB7" s="660"/>
      <c r="EC7" s="669"/>
    </row>
    <row r="8" spans="2:143" ht="11.25" customHeight="1">
      <c r="B8" s="656" t="s">
        <v>158</v>
      </c>
      <c r="C8" s="657"/>
      <c r="D8" s="657"/>
      <c r="E8" s="657"/>
      <c r="F8" s="657"/>
      <c r="G8" s="657"/>
      <c r="H8" s="657"/>
      <c r="I8" s="657"/>
      <c r="J8" s="657"/>
      <c r="K8" s="657"/>
      <c r="L8" s="657"/>
      <c r="M8" s="657"/>
      <c r="N8" s="657"/>
      <c r="O8" s="657"/>
      <c r="P8" s="657"/>
      <c r="Q8" s="658"/>
      <c r="R8" s="659">
        <v>55983</v>
      </c>
      <c r="S8" s="660"/>
      <c r="T8" s="660"/>
      <c r="U8" s="660"/>
      <c r="V8" s="660"/>
      <c r="W8" s="660"/>
      <c r="X8" s="660"/>
      <c r="Y8" s="661"/>
      <c r="Z8" s="662">
        <v>0.1</v>
      </c>
      <c r="AA8" s="662"/>
      <c r="AB8" s="662"/>
      <c r="AC8" s="662"/>
      <c r="AD8" s="663">
        <v>55983</v>
      </c>
      <c r="AE8" s="663"/>
      <c r="AF8" s="663"/>
      <c r="AG8" s="663"/>
      <c r="AH8" s="663"/>
      <c r="AI8" s="663"/>
      <c r="AJ8" s="663"/>
      <c r="AK8" s="663"/>
      <c r="AL8" s="664">
        <v>0.2</v>
      </c>
      <c r="AM8" s="665"/>
      <c r="AN8" s="665"/>
      <c r="AO8" s="666"/>
      <c r="AP8" s="656" t="s">
        <v>441</v>
      </c>
      <c r="AQ8" s="657"/>
      <c r="AR8" s="657"/>
      <c r="AS8" s="657"/>
      <c r="AT8" s="657"/>
      <c r="AU8" s="657"/>
      <c r="AV8" s="657"/>
      <c r="AW8" s="657"/>
      <c r="AX8" s="657"/>
      <c r="AY8" s="657"/>
      <c r="AZ8" s="657"/>
      <c r="BA8" s="657"/>
      <c r="BB8" s="657"/>
      <c r="BC8" s="657"/>
      <c r="BD8" s="657"/>
      <c r="BE8" s="657"/>
      <c r="BF8" s="658"/>
      <c r="BG8" s="659">
        <v>119610</v>
      </c>
      <c r="BH8" s="660"/>
      <c r="BI8" s="660"/>
      <c r="BJ8" s="660"/>
      <c r="BK8" s="660"/>
      <c r="BL8" s="660"/>
      <c r="BM8" s="660"/>
      <c r="BN8" s="661"/>
      <c r="BO8" s="662">
        <v>1.5</v>
      </c>
      <c r="BP8" s="662"/>
      <c r="BQ8" s="662"/>
      <c r="BR8" s="662"/>
      <c r="BS8" s="668" t="s">
        <v>415</v>
      </c>
      <c r="BT8" s="660"/>
      <c r="BU8" s="660"/>
      <c r="BV8" s="660"/>
      <c r="BW8" s="660"/>
      <c r="BX8" s="660"/>
      <c r="BY8" s="660"/>
      <c r="BZ8" s="660"/>
      <c r="CA8" s="660"/>
      <c r="CB8" s="669"/>
      <c r="CD8" s="674" t="s">
        <v>159</v>
      </c>
      <c r="CE8" s="675"/>
      <c r="CF8" s="675"/>
      <c r="CG8" s="675"/>
      <c r="CH8" s="675"/>
      <c r="CI8" s="675"/>
      <c r="CJ8" s="675"/>
      <c r="CK8" s="675"/>
      <c r="CL8" s="675"/>
      <c r="CM8" s="675"/>
      <c r="CN8" s="675"/>
      <c r="CO8" s="675"/>
      <c r="CP8" s="675"/>
      <c r="CQ8" s="676"/>
      <c r="CR8" s="659">
        <v>13781687</v>
      </c>
      <c r="CS8" s="660"/>
      <c r="CT8" s="660"/>
      <c r="CU8" s="660"/>
      <c r="CV8" s="660"/>
      <c r="CW8" s="660"/>
      <c r="CX8" s="660"/>
      <c r="CY8" s="661"/>
      <c r="CZ8" s="662">
        <v>33.6</v>
      </c>
      <c r="DA8" s="662"/>
      <c r="DB8" s="662"/>
      <c r="DC8" s="662"/>
      <c r="DD8" s="668">
        <v>58361</v>
      </c>
      <c r="DE8" s="660"/>
      <c r="DF8" s="660"/>
      <c r="DG8" s="660"/>
      <c r="DH8" s="660"/>
      <c r="DI8" s="660"/>
      <c r="DJ8" s="660"/>
      <c r="DK8" s="660"/>
      <c r="DL8" s="660"/>
      <c r="DM8" s="660"/>
      <c r="DN8" s="660"/>
      <c r="DO8" s="660"/>
      <c r="DP8" s="661"/>
      <c r="DQ8" s="668">
        <v>7203366</v>
      </c>
      <c r="DR8" s="660"/>
      <c r="DS8" s="660"/>
      <c r="DT8" s="660"/>
      <c r="DU8" s="660"/>
      <c r="DV8" s="660"/>
      <c r="DW8" s="660"/>
      <c r="DX8" s="660"/>
      <c r="DY8" s="660"/>
      <c r="DZ8" s="660"/>
      <c r="EA8" s="660"/>
      <c r="EB8" s="660"/>
      <c r="EC8" s="669"/>
    </row>
    <row r="9" spans="2:143" ht="11.25" customHeight="1">
      <c r="B9" s="656" t="s">
        <v>160</v>
      </c>
      <c r="C9" s="657"/>
      <c r="D9" s="657"/>
      <c r="E9" s="657"/>
      <c r="F9" s="657"/>
      <c r="G9" s="657"/>
      <c r="H9" s="657"/>
      <c r="I9" s="657"/>
      <c r="J9" s="657"/>
      <c r="K9" s="657"/>
      <c r="L9" s="657"/>
      <c r="M9" s="657"/>
      <c r="N9" s="657"/>
      <c r="O9" s="657"/>
      <c r="P9" s="657"/>
      <c r="Q9" s="658"/>
      <c r="R9" s="659">
        <v>54415</v>
      </c>
      <c r="S9" s="660"/>
      <c r="T9" s="660"/>
      <c r="U9" s="660"/>
      <c r="V9" s="660"/>
      <c r="W9" s="660"/>
      <c r="X9" s="660"/>
      <c r="Y9" s="661"/>
      <c r="Z9" s="662">
        <v>0.1</v>
      </c>
      <c r="AA9" s="662"/>
      <c r="AB9" s="662"/>
      <c r="AC9" s="662"/>
      <c r="AD9" s="663">
        <v>54415</v>
      </c>
      <c r="AE9" s="663"/>
      <c r="AF9" s="663"/>
      <c r="AG9" s="663"/>
      <c r="AH9" s="663"/>
      <c r="AI9" s="663"/>
      <c r="AJ9" s="663"/>
      <c r="AK9" s="663"/>
      <c r="AL9" s="664">
        <v>0.2</v>
      </c>
      <c r="AM9" s="665"/>
      <c r="AN9" s="665"/>
      <c r="AO9" s="666"/>
      <c r="AP9" s="656" t="s">
        <v>442</v>
      </c>
      <c r="AQ9" s="657"/>
      <c r="AR9" s="657"/>
      <c r="AS9" s="657"/>
      <c r="AT9" s="657"/>
      <c r="AU9" s="657"/>
      <c r="AV9" s="657"/>
      <c r="AW9" s="657"/>
      <c r="AX9" s="657"/>
      <c r="AY9" s="657"/>
      <c r="AZ9" s="657"/>
      <c r="BA9" s="657"/>
      <c r="BB9" s="657"/>
      <c r="BC9" s="657"/>
      <c r="BD9" s="657"/>
      <c r="BE9" s="657"/>
      <c r="BF9" s="658"/>
      <c r="BG9" s="659">
        <v>2839112</v>
      </c>
      <c r="BH9" s="660"/>
      <c r="BI9" s="660"/>
      <c r="BJ9" s="660"/>
      <c r="BK9" s="660"/>
      <c r="BL9" s="660"/>
      <c r="BM9" s="660"/>
      <c r="BN9" s="661"/>
      <c r="BO9" s="662">
        <v>34.9</v>
      </c>
      <c r="BP9" s="662"/>
      <c r="BQ9" s="662"/>
      <c r="BR9" s="662"/>
      <c r="BS9" s="668" t="s">
        <v>415</v>
      </c>
      <c r="BT9" s="660"/>
      <c r="BU9" s="660"/>
      <c r="BV9" s="660"/>
      <c r="BW9" s="660"/>
      <c r="BX9" s="660"/>
      <c r="BY9" s="660"/>
      <c r="BZ9" s="660"/>
      <c r="CA9" s="660"/>
      <c r="CB9" s="669"/>
      <c r="CD9" s="674" t="s">
        <v>161</v>
      </c>
      <c r="CE9" s="675"/>
      <c r="CF9" s="675"/>
      <c r="CG9" s="675"/>
      <c r="CH9" s="675"/>
      <c r="CI9" s="675"/>
      <c r="CJ9" s="675"/>
      <c r="CK9" s="675"/>
      <c r="CL9" s="675"/>
      <c r="CM9" s="675"/>
      <c r="CN9" s="675"/>
      <c r="CO9" s="675"/>
      <c r="CP9" s="675"/>
      <c r="CQ9" s="676"/>
      <c r="CR9" s="659">
        <v>3996617</v>
      </c>
      <c r="CS9" s="660"/>
      <c r="CT9" s="660"/>
      <c r="CU9" s="660"/>
      <c r="CV9" s="660"/>
      <c r="CW9" s="660"/>
      <c r="CX9" s="660"/>
      <c r="CY9" s="661"/>
      <c r="CZ9" s="662">
        <v>9.6999999999999993</v>
      </c>
      <c r="DA9" s="662"/>
      <c r="DB9" s="662"/>
      <c r="DC9" s="662"/>
      <c r="DD9" s="668">
        <v>361779</v>
      </c>
      <c r="DE9" s="660"/>
      <c r="DF9" s="660"/>
      <c r="DG9" s="660"/>
      <c r="DH9" s="660"/>
      <c r="DI9" s="660"/>
      <c r="DJ9" s="660"/>
      <c r="DK9" s="660"/>
      <c r="DL9" s="660"/>
      <c r="DM9" s="660"/>
      <c r="DN9" s="660"/>
      <c r="DO9" s="660"/>
      <c r="DP9" s="661"/>
      <c r="DQ9" s="668">
        <v>3137148</v>
      </c>
      <c r="DR9" s="660"/>
      <c r="DS9" s="660"/>
      <c r="DT9" s="660"/>
      <c r="DU9" s="660"/>
      <c r="DV9" s="660"/>
      <c r="DW9" s="660"/>
      <c r="DX9" s="660"/>
      <c r="DY9" s="660"/>
      <c r="DZ9" s="660"/>
      <c r="EA9" s="660"/>
      <c r="EB9" s="660"/>
      <c r="EC9" s="669"/>
    </row>
    <row r="10" spans="2:143" ht="11.25" customHeight="1">
      <c r="B10" s="656" t="s">
        <v>443</v>
      </c>
      <c r="C10" s="657"/>
      <c r="D10" s="657"/>
      <c r="E10" s="657"/>
      <c r="F10" s="657"/>
      <c r="G10" s="657"/>
      <c r="H10" s="657"/>
      <c r="I10" s="657"/>
      <c r="J10" s="657"/>
      <c r="K10" s="657"/>
      <c r="L10" s="657"/>
      <c r="M10" s="657"/>
      <c r="N10" s="657"/>
      <c r="O10" s="657"/>
      <c r="P10" s="657"/>
      <c r="Q10" s="658"/>
      <c r="R10" s="659" t="s">
        <v>415</v>
      </c>
      <c r="S10" s="660"/>
      <c r="T10" s="660"/>
      <c r="U10" s="660"/>
      <c r="V10" s="660"/>
      <c r="W10" s="660"/>
      <c r="X10" s="660"/>
      <c r="Y10" s="661"/>
      <c r="Z10" s="662" t="s">
        <v>415</v>
      </c>
      <c r="AA10" s="662"/>
      <c r="AB10" s="662"/>
      <c r="AC10" s="662"/>
      <c r="AD10" s="663" t="s">
        <v>415</v>
      </c>
      <c r="AE10" s="663"/>
      <c r="AF10" s="663"/>
      <c r="AG10" s="663"/>
      <c r="AH10" s="663"/>
      <c r="AI10" s="663"/>
      <c r="AJ10" s="663"/>
      <c r="AK10" s="663"/>
      <c r="AL10" s="664" t="s">
        <v>415</v>
      </c>
      <c r="AM10" s="665"/>
      <c r="AN10" s="665"/>
      <c r="AO10" s="666"/>
      <c r="AP10" s="656" t="s">
        <v>444</v>
      </c>
      <c r="AQ10" s="657"/>
      <c r="AR10" s="657"/>
      <c r="AS10" s="657"/>
      <c r="AT10" s="657"/>
      <c r="AU10" s="657"/>
      <c r="AV10" s="657"/>
      <c r="AW10" s="657"/>
      <c r="AX10" s="657"/>
      <c r="AY10" s="657"/>
      <c r="AZ10" s="657"/>
      <c r="BA10" s="657"/>
      <c r="BB10" s="657"/>
      <c r="BC10" s="657"/>
      <c r="BD10" s="657"/>
      <c r="BE10" s="657"/>
      <c r="BF10" s="658"/>
      <c r="BG10" s="659">
        <v>211917</v>
      </c>
      <c r="BH10" s="660"/>
      <c r="BI10" s="660"/>
      <c r="BJ10" s="660"/>
      <c r="BK10" s="660"/>
      <c r="BL10" s="660"/>
      <c r="BM10" s="660"/>
      <c r="BN10" s="661"/>
      <c r="BO10" s="662">
        <v>2.6</v>
      </c>
      <c r="BP10" s="662"/>
      <c r="BQ10" s="662"/>
      <c r="BR10" s="662"/>
      <c r="BS10" s="668" t="s">
        <v>415</v>
      </c>
      <c r="BT10" s="660"/>
      <c r="BU10" s="660"/>
      <c r="BV10" s="660"/>
      <c r="BW10" s="660"/>
      <c r="BX10" s="660"/>
      <c r="BY10" s="660"/>
      <c r="BZ10" s="660"/>
      <c r="CA10" s="660"/>
      <c r="CB10" s="669"/>
      <c r="CD10" s="674" t="s">
        <v>162</v>
      </c>
      <c r="CE10" s="675"/>
      <c r="CF10" s="675"/>
      <c r="CG10" s="675"/>
      <c r="CH10" s="675"/>
      <c r="CI10" s="675"/>
      <c r="CJ10" s="675"/>
      <c r="CK10" s="675"/>
      <c r="CL10" s="675"/>
      <c r="CM10" s="675"/>
      <c r="CN10" s="675"/>
      <c r="CO10" s="675"/>
      <c r="CP10" s="675"/>
      <c r="CQ10" s="676"/>
      <c r="CR10" s="659">
        <v>4340</v>
      </c>
      <c r="CS10" s="660"/>
      <c r="CT10" s="660"/>
      <c r="CU10" s="660"/>
      <c r="CV10" s="660"/>
      <c r="CW10" s="660"/>
      <c r="CX10" s="660"/>
      <c r="CY10" s="661"/>
      <c r="CZ10" s="662">
        <v>0</v>
      </c>
      <c r="DA10" s="662"/>
      <c r="DB10" s="662"/>
      <c r="DC10" s="662"/>
      <c r="DD10" s="668" t="s">
        <v>415</v>
      </c>
      <c r="DE10" s="660"/>
      <c r="DF10" s="660"/>
      <c r="DG10" s="660"/>
      <c r="DH10" s="660"/>
      <c r="DI10" s="660"/>
      <c r="DJ10" s="660"/>
      <c r="DK10" s="660"/>
      <c r="DL10" s="660"/>
      <c r="DM10" s="660"/>
      <c r="DN10" s="660"/>
      <c r="DO10" s="660"/>
      <c r="DP10" s="661"/>
      <c r="DQ10" s="668">
        <v>1340</v>
      </c>
      <c r="DR10" s="660"/>
      <c r="DS10" s="660"/>
      <c r="DT10" s="660"/>
      <c r="DU10" s="660"/>
      <c r="DV10" s="660"/>
      <c r="DW10" s="660"/>
      <c r="DX10" s="660"/>
      <c r="DY10" s="660"/>
      <c r="DZ10" s="660"/>
      <c r="EA10" s="660"/>
      <c r="EB10" s="660"/>
      <c r="EC10" s="669"/>
    </row>
    <row r="11" spans="2:143" ht="11.25" customHeight="1">
      <c r="B11" s="656" t="s">
        <v>445</v>
      </c>
      <c r="C11" s="657"/>
      <c r="D11" s="657"/>
      <c r="E11" s="657"/>
      <c r="F11" s="657"/>
      <c r="G11" s="657"/>
      <c r="H11" s="657"/>
      <c r="I11" s="657"/>
      <c r="J11" s="657"/>
      <c r="K11" s="657"/>
      <c r="L11" s="657"/>
      <c r="M11" s="657"/>
      <c r="N11" s="657"/>
      <c r="O11" s="657"/>
      <c r="P11" s="657"/>
      <c r="Q11" s="658"/>
      <c r="R11" s="659" t="s">
        <v>415</v>
      </c>
      <c r="S11" s="660"/>
      <c r="T11" s="660"/>
      <c r="U11" s="660"/>
      <c r="V11" s="660"/>
      <c r="W11" s="660"/>
      <c r="X11" s="660"/>
      <c r="Y11" s="661"/>
      <c r="Z11" s="662" t="s">
        <v>415</v>
      </c>
      <c r="AA11" s="662"/>
      <c r="AB11" s="662"/>
      <c r="AC11" s="662"/>
      <c r="AD11" s="663" t="s">
        <v>415</v>
      </c>
      <c r="AE11" s="663"/>
      <c r="AF11" s="663"/>
      <c r="AG11" s="663"/>
      <c r="AH11" s="663"/>
      <c r="AI11" s="663"/>
      <c r="AJ11" s="663"/>
      <c r="AK11" s="663"/>
      <c r="AL11" s="664" t="s">
        <v>415</v>
      </c>
      <c r="AM11" s="665"/>
      <c r="AN11" s="665"/>
      <c r="AO11" s="666"/>
      <c r="AP11" s="656" t="s">
        <v>446</v>
      </c>
      <c r="AQ11" s="657"/>
      <c r="AR11" s="657"/>
      <c r="AS11" s="657"/>
      <c r="AT11" s="657"/>
      <c r="AU11" s="657"/>
      <c r="AV11" s="657"/>
      <c r="AW11" s="657"/>
      <c r="AX11" s="657"/>
      <c r="AY11" s="657"/>
      <c r="AZ11" s="657"/>
      <c r="BA11" s="657"/>
      <c r="BB11" s="657"/>
      <c r="BC11" s="657"/>
      <c r="BD11" s="657"/>
      <c r="BE11" s="657"/>
      <c r="BF11" s="658"/>
      <c r="BG11" s="659">
        <v>270132</v>
      </c>
      <c r="BH11" s="660"/>
      <c r="BI11" s="660"/>
      <c r="BJ11" s="660"/>
      <c r="BK11" s="660"/>
      <c r="BL11" s="660"/>
      <c r="BM11" s="660"/>
      <c r="BN11" s="661"/>
      <c r="BO11" s="662">
        <v>3.3</v>
      </c>
      <c r="BP11" s="662"/>
      <c r="BQ11" s="662"/>
      <c r="BR11" s="662"/>
      <c r="BS11" s="668">
        <v>41510</v>
      </c>
      <c r="BT11" s="660"/>
      <c r="BU11" s="660"/>
      <c r="BV11" s="660"/>
      <c r="BW11" s="660"/>
      <c r="BX11" s="660"/>
      <c r="BY11" s="660"/>
      <c r="BZ11" s="660"/>
      <c r="CA11" s="660"/>
      <c r="CB11" s="669"/>
      <c r="CD11" s="674" t="s">
        <v>163</v>
      </c>
      <c r="CE11" s="675"/>
      <c r="CF11" s="675"/>
      <c r="CG11" s="675"/>
      <c r="CH11" s="675"/>
      <c r="CI11" s="675"/>
      <c r="CJ11" s="675"/>
      <c r="CK11" s="675"/>
      <c r="CL11" s="675"/>
      <c r="CM11" s="675"/>
      <c r="CN11" s="675"/>
      <c r="CO11" s="675"/>
      <c r="CP11" s="675"/>
      <c r="CQ11" s="676"/>
      <c r="CR11" s="659">
        <v>2272404</v>
      </c>
      <c r="CS11" s="660"/>
      <c r="CT11" s="660"/>
      <c r="CU11" s="660"/>
      <c r="CV11" s="660"/>
      <c r="CW11" s="660"/>
      <c r="CX11" s="660"/>
      <c r="CY11" s="661"/>
      <c r="CZ11" s="662">
        <v>5.5</v>
      </c>
      <c r="DA11" s="662"/>
      <c r="DB11" s="662"/>
      <c r="DC11" s="662"/>
      <c r="DD11" s="668">
        <v>582108</v>
      </c>
      <c r="DE11" s="660"/>
      <c r="DF11" s="660"/>
      <c r="DG11" s="660"/>
      <c r="DH11" s="660"/>
      <c r="DI11" s="660"/>
      <c r="DJ11" s="660"/>
      <c r="DK11" s="660"/>
      <c r="DL11" s="660"/>
      <c r="DM11" s="660"/>
      <c r="DN11" s="660"/>
      <c r="DO11" s="660"/>
      <c r="DP11" s="661"/>
      <c r="DQ11" s="668">
        <v>1079526</v>
      </c>
      <c r="DR11" s="660"/>
      <c r="DS11" s="660"/>
      <c r="DT11" s="660"/>
      <c r="DU11" s="660"/>
      <c r="DV11" s="660"/>
      <c r="DW11" s="660"/>
      <c r="DX11" s="660"/>
      <c r="DY11" s="660"/>
      <c r="DZ11" s="660"/>
      <c r="EA11" s="660"/>
      <c r="EB11" s="660"/>
      <c r="EC11" s="669"/>
    </row>
    <row r="12" spans="2:143" ht="11.25" customHeight="1">
      <c r="B12" s="656" t="s">
        <v>164</v>
      </c>
      <c r="C12" s="657"/>
      <c r="D12" s="657"/>
      <c r="E12" s="657"/>
      <c r="F12" s="657"/>
      <c r="G12" s="657"/>
      <c r="H12" s="657"/>
      <c r="I12" s="657"/>
      <c r="J12" s="657"/>
      <c r="K12" s="657"/>
      <c r="L12" s="657"/>
      <c r="M12" s="657"/>
      <c r="N12" s="657"/>
      <c r="O12" s="657"/>
      <c r="P12" s="657"/>
      <c r="Q12" s="658"/>
      <c r="R12" s="659">
        <v>1320168</v>
      </c>
      <c r="S12" s="660"/>
      <c r="T12" s="660"/>
      <c r="U12" s="660"/>
      <c r="V12" s="660"/>
      <c r="W12" s="660"/>
      <c r="X12" s="660"/>
      <c r="Y12" s="661"/>
      <c r="Z12" s="662">
        <v>3.1</v>
      </c>
      <c r="AA12" s="662"/>
      <c r="AB12" s="662"/>
      <c r="AC12" s="662"/>
      <c r="AD12" s="663">
        <v>1320168</v>
      </c>
      <c r="AE12" s="663"/>
      <c r="AF12" s="663"/>
      <c r="AG12" s="663"/>
      <c r="AH12" s="663"/>
      <c r="AI12" s="663"/>
      <c r="AJ12" s="663"/>
      <c r="AK12" s="663"/>
      <c r="AL12" s="664">
        <v>5.8</v>
      </c>
      <c r="AM12" s="665"/>
      <c r="AN12" s="665"/>
      <c r="AO12" s="666"/>
      <c r="AP12" s="656" t="s">
        <v>447</v>
      </c>
      <c r="AQ12" s="657"/>
      <c r="AR12" s="657"/>
      <c r="AS12" s="657"/>
      <c r="AT12" s="657"/>
      <c r="AU12" s="657"/>
      <c r="AV12" s="657"/>
      <c r="AW12" s="657"/>
      <c r="AX12" s="657"/>
      <c r="AY12" s="657"/>
      <c r="AZ12" s="657"/>
      <c r="BA12" s="657"/>
      <c r="BB12" s="657"/>
      <c r="BC12" s="657"/>
      <c r="BD12" s="657"/>
      <c r="BE12" s="657"/>
      <c r="BF12" s="658"/>
      <c r="BG12" s="659">
        <v>3460185</v>
      </c>
      <c r="BH12" s="660"/>
      <c r="BI12" s="660"/>
      <c r="BJ12" s="660"/>
      <c r="BK12" s="660"/>
      <c r="BL12" s="660"/>
      <c r="BM12" s="660"/>
      <c r="BN12" s="661"/>
      <c r="BO12" s="662">
        <v>42.5</v>
      </c>
      <c r="BP12" s="662"/>
      <c r="BQ12" s="662"/>
      <c r="BR12" s="662"/>
      <c r="BS12" s="668" t="s">
        <v>415</v>
      </c>
      <c r="BT12" s="660"/>
      <c r="BU12" s="660"/>
      <c r="BV12" s="660"/>
      <c r="BW12" s="660"/>
      <c r="BX12" s="660"/>
      <c r="BY12" s="660"/>
      <c r="BZ12" s="660"/>
      <c r="CA12" s="660"/>
      <c r="CB12" s="669"/>
      <c r="CD12" s="674" t="s">
        <v>165</v>
      </c>
      <c r="CE12" s="675"/>
      <c r="CF12" s="675"/>
      <c r="CG12" s="675"/>
      <c r="CH12" s="675"/>
      <c r="CI12" s="675"/>
      <c r="CJ12" s="675"/>
      <c r="CK12" s="675"/>
      <c r="CL12" s="675"/>
      <c r="CM12" s="675"/>
      <c r="CN12" s="675"/>
      <c r="CO12" s="675"/>
      <c r="CP12" s="675"/>
      <c r="CQ12" s="676"/>
      <c r="CR12" s="659">
        <v>823111</v>
      </c>
      <c r="CS12" s="660"/>
      <c r="CT12" s="660"/>
      <c r="CU12" s="660"/>
      <c r="CV12" s="660"/>
      <c r="CW12" s="660"/>
      <c r="CX12" s="660"/>
      <c r="CY12" s="661"/>
      <c r="CZ12" s="662">
        <v>2</v>
      </c>
      <c r="DA12" s="662"/>
      <c r="DB12" s="662"/>
      <c r="DC12" s="662"/>
      <c r="DD12" s="668">
        <v>177748</v>
      </c>
      <c r="DE12" s="660"/>
      <c r="DF12" s="660"/>
      <c r="DG12" s="660"/>
      <c r="DH12" s="660"/>
      <c r="DI12" s="660"/>
      <c r="DJ12" s="660"/>
      <c r="DK12" s="660"/>
      <c r="DL12" s="660"/>
      <c r="DM12" s="660"/>
      <c r="DN12" s="660"/>
      <c r="DO12" s="660"/>
      <c r="DP12" s="661"/>
      <c r="DQ12" s="668">
        <v>548917</v>
      </c>
      <c r="DR12" s="660"/>
      <c r="DS12" s="660"/>
      <c r="DT12" s="660"/>
      <c r="DU12" s="660"/>
      <c r="DV12" s="660"/>
      <c r="DW12" s="660"/>
      <c r="DX12" s="660"/>
      <c r="DY12" s="660"/>
      <c r="DZ12" s="660"/>
      <c r="EA12" s="660"/>
      <c r="EB12" s="660"/>
      <c r="EC12" s="669"/>
    </row>
    <row r="13" spans="2:143" ht="11.25" customHeight="1">
      <c r="B13" s="656" t="s">
        <v>166</v>
      </c>
      <c r="C13" s="657"/>
      <c r="D13" s="657"/>
      <c r="E13" s="657"/>
      <c r="F13" s="657"/>
      <c r="G13" s="657"/>
      <c r="H13" s="657"/>
      <c r="I13" s="657"/>
      <c r="J13" s="657"/>
      <c r="K13" s="657"/>
      <c r="L13" s="657"/>
      <c r="M13" s="657"/>
      <c r="N13" s="657"/>
      <c r="O13" s="657"/>
      <c r="P13" s="657"/>
      <c r="Q13" s="658"/>
      <c r="R13" s="659" t="s">
        <v>415</v>
      </c>
      <c r="S13" s="660"/>
      <c r="T13" s="660"/>
      <c r="U13" s="660"/>
      <c r="V13" s="660"/>
      <c r="W13" s="660"/>
      <c r="X13" s="660"/>
      <c r="Y13" s="661"/>
      <c r="Z13" s="662" t="s">
        <v>415</v>
      </c>
      <c r="AA13" s="662"/>
      <c r="AB13" s="662"/>
      <c r="AC13" s="662"/>
      <c r="AD13" s="663" t="s">
        <v>415</v>
      </c>
      <c r="AE13" s="663"/>
      <c r="AF13" s="663"/>
      <c r="AG13" s="663"/>
      <c r="AH13" s="663"/>
      <c r="AI13" s="663"/>
      <c r="AJ13" s="663"/>
      <c r="AK13" s="663"/>
      <c r="AL13" s="664" t="s">
        <v>415</v>
      </c>
      <c r="AM13" s="665"/>
      <c r="AN13" s="665"/>
      <c r="AO13" s="666"/>
      <c r="AP13" s="656" t="s">
        <v>448</v>
      </c>
      <c r="AQ13" s="657"/>
      <c r="AR13" s="657"/>
      <c r="AS13" s="657"/>
      <c r="AT13" s="657"/>
      <c r="AU13" s="657"/>
      <c r="AV13" s="657"/>
      <c r="AW13" s="657"/>
      <c r="AX13" s="657"/>
      <c r="AY13" s="657"/>
      <c r="AZ13" s="657"/>
      <c r="BA13" s="657"/>
      <c r="BB13" s="657"/>
      <c r="BC13" s="657"/>
      <c r="BD13" s="657"/>
      <c r="BE13" s="657"/>
      <c r="BF13" s="658"/>
      <c r="BG13" s="659">
        <v>3437818</v>
      </c>
      <c r="BH13" s="660"/>
      <c r="BI13" s="660"/>
      <c r="BJ13" s="660"/>
      <c r="BK13" s="660"/>
      <c r="BL13" s="660"/>
      <c r="BM13" s="660"/>
      <c r="BN13" s="661"/>
      <c r="BO13" s="662">
        <v>42.2</v>
      </c>
      <c r="BP13" s="662"/>
      <c r="BQ13" s="662"/>
      <c r="BR13" s="662"/>
      <c r="BS13" s="668" t="s">
        <v>415</v>
      </c>
      <c r="BT13" s="660"/>
      <c r="BU13" s="660"/>
      <c r="BV13" s="660"/>
      <c r="BW13" s="660"/>
      <c r="BX13" s="660"/>
      <c r="BY13" s="660"/>
      <c r="BZ13" s="660"/>
      <c r="CA13" s="660"/>
      <c r="CB13" s="669"/>
      <c r="CD13" s="674" t="s">
        <v>167</v>
      </c>
      <c r="CE13" s="675"/>
      <c r="CF13" s="675"/>
      <c r="CG13" s="675"/>
      <c r="CH13" s="675"/>
      <c r="CI13" s="675"/>
      <c r="CJ13" s="675"/>
      <c r="CK13" s="675"/>
      <c r="CL13" s="675"/>
      <c r="CM13" s="675"/>
      <c r="CN13" s="675"/>
      <c r="CO13" s="675"/>
      <c r="CP13" s="675"/>
      <c r="CQ13" s="676"/>
      <c r="CR13" s="659">
        <v>3973626</v>
      </c>
      <c r="CS13" s="660"/>
      <c r="CT13" s="660"/>
      <c r="CU13" s="660"/>
      <c r="CV13" s="660"/>
      <c r="CW13" s="660"/>
      <c r="CX13" s="660"/>
      <c r="CY13" s="661"/>
      <c r="CZ13" s="662">
        <v>9.6999999999999993</v>
      </c>
      <c r="DA13" s="662"/>
      <c r="DB13" s="662"/>
      <c r="DC13" s="662"/>
      <c r="DD13" s="668">
        <v>1013552</v>
      </c>
      <c r="DE13" s="660"/>
      <c r="DF13" s="660"/>
      <c r="DG13" s="660"/>
      <c r="DH13" s="660"/>
      <c r="DI13" s="660"/>
      <c r="DJ13" s="660"/>
      <c r="DK13" s="660"/>
      <c r="DL13" s="660"/>
      <c r="DM13" s="660"/>
      <c r="DN13" s="660"/>
      <c r="DO13" s="660"/>
      <c r="DP13" s="661"/>
      <c r="DQ13" s="668">
        <v>1217718</v>
      </c>
      <c r="DR13" s="660"/>
      <c r="DS13" s="660"/>
      <c r="DT13" s="660"/>
      <c r="DU13" s="660"/>
      <c r="DV13" s="660"/>
      <c r="DW13" s="660"/>
      <c r="DX13" s="660"/>
      <c r="DY13" s="660"/>
      <c r="DZ13" s="660"/>
      <c r="EA13" s="660"/>
      <c r="EB13" s="660"/>
      <c r="EC13" s="669"/>
    </row>
    <row r="14" spans="2:143" ht="11.25" customHeight="1">
      <c r="B14" s="656" t="s">
        <v>168</v>
      </c>
      <c r="C14" s="657"/>
      <c r="D14" s="657"/>
      <c r="E14" s="657"/>
      <c r="F14" s="657"/>
      <c r="G14" s="657"/>
      <c r="H14" s="657"/>
      <c r="I14" s="657"/>
      <c r="J14" s="657"/>
      <c r="K14" s="657"/>
      <c r="L14" s="657"/>
      <c r="M14" s="657"/>
      <c r="N14" s="657"/>
      <c r="O14" s="657"/>
      <c r="P14" s="657"/>
      <c r="Q14" s="658"/>
      <c r="R14" s="659" t="s">
        <v>415</v>
      </c>
      <c r="S14" s="660"/>
      <c r="T14" s="660"/>
      <c r="U14" s="660"/>
      <c r="V14" s="660"/>
      <c r="W14" s="660"/>
      <c r="X14" s="660"/>
      <c r="Y14" s="661"/>
      <c r="Z14" s="662" t="s">
        <v>415</v>
      </c>
      <c r="AA14" s="662"/>
      <c r="AB14" s="662"/>
      <c r="AC14" s="662"/>
      <c r="AD14" s="663" t="s">
        <v>415</v>
      </c>
      <c r="AE14" s="663"/>
      <c r="AF14" s="663"/>
      <c r="AG14" s="663"/>
      <c r="AH14" s="663"/>
      <c r="AI14" s="663"/>
      <c r="AJ14" s="663"/>
      <c r="AK14" s="663"/>
      <c r="AL14" s="664" t="s">
        <v>415</v>
      </c>
      <c r="AM14" s="665"/>
      <c r="AN14" s="665"/>
      <c r="AO14" s="666"/>
      <c r="AP14" s="656" t="s">
        <v>449</v>
      </c>
      <c r="AQ14" s="657"/>
      <c r="AR14" s="657"/>
      <c r="AS14" s="657"/>
      <c r="AT14" s="657"/>
      <c r="AU14" s="657"/>
      <c r="AV14" s="657"/>
      <c r="AW14" s="657"/>
      <c r="AX14" s="657"/>
      <c r="AY14" s="657"/>
      <c r="AZ14" s="657"/>
      <c r="BA14" s="657"/>
      <c r="BB14" s="657"/>
      <c r="BC14" s="657"/>
      <c r="BD14" s="657"/>
      <c r="BE14" s="657"/>
      <c r="BF14" s="658"/>
      <c r="BG14" s="659">
        <v>292890</v>
      </c>
      <c r="BH14" s="660"/>
      <c r="BI14" s="660"/>
      <c r="BJ14" s="660"/>
      <c r="BK14" s="660"/>
      <c r="BL14" s="660"/>
      <c r="BM14" s="660"/>
      <c r="BN14" s="661"/>
      <c r="BO14" s="662">
        <v>3.6</v>
      </c>
      <c r="BP14" s="662"/>
      <c r="BQ14" s="662"/>
      <c r="BR14" s="662"/>
      <c r="BS14" s="668" t="s">
        <v>415</v>
      </c>
      <c r="BT14" s="660"/>
      <c r="BU14" s="660"/>
      <c r="BV14" s="660"/>
      <c r="BW14" s="660"/>
      <c r="BX14" s="660"/>
      <c r="BY14" s="660"/>
      <c r="BZ14" s="660"/>
      <c r="CA14" s="660"/>
      <c r="CB14" s="669"/>
      <c r="CD14" s="674" t="s">
        <v>169</v>
      </c>
      <c r="CE14" s="675"/>
      <c r="CF14" s="675"/>
      <c r="CG14" s="675"/>
      <c r="CH14" s="675"/>
      <c r="CI14" s="675"/>
      <c r="CJ14" s="675"/>
      <c r="CK14" s="675"/>
      <c r="CL14" s="675"/>
      <c r="CM14" s="675"/>
      <c r="CN14" s="675"/>
      <c r="CO14" s="675"/>
      <c r="CP14" s="675"/>
      <c r="CQ14" s="676"/>
      <c r="CR14" s="659">
        <v>1892902</v>
      </c>
      <c r="CS14" s="660"/>
      <c r="CT14" s="660"/>
      <c r="CU14" s="660"/>
      <c r="CV14" s="660"/>
      <c r="CW14" s="660"/>
      <c r="CX14" s="660"/>
      <c r="CY14" s="661"/>
      <c r="CZ14" s="662">
        <v>4.5999999999999996</v>
      </c>
      <c r="DA14" s="662"/>
      <c r="DB14" s="662"/>
      <c r="DC14" s="662"/>
      <c r="DD14" s="668">
        <v>270644</v>
      </c>
      <c r="DE14" s="660"/>
      <c r="DF14" s="660"/>
      <c r="DG14" s="660"/>
      <c r="DH14" s="660"/>
      <c r="DI14" s="660"/>
      <c r="DJ14" s="660"/>
      <c r="DK14" s="660"/>
      <c r="DL14" s="660"/>
      <c r="DM14" s="660"/>
      <c r="DN14" s="660"/>
      <c r="DO14" s="660"/>
      <c r="DP14" s="661"/>
      <c r="DQ14" s="668">
        <v>1383518</v>
      </c>
      <c r="DR14" s="660"/>
      <c r="DS14" s="660"/>
      <c r="DT14" s="660"/>
      <c r="DU14" s="660"/>
      <c r="DV14" s="660"/>
      <c r="DW14" s="660"/>
      <c r="DX14" s="660"/>
      <c r="DY14" s="660"/>
      <c r="DZ14" s="660"/>
      <c r="EA14" s="660"/>
      <c r="EB14" s="660"/>
      <c r="EC14" s="669"/>
    </row>
    <row r="15" spans="2:143" ht="11.25" customHeight="1">
      <c r="B15" s="656" t="s">
        <v>170</v>
      </c>
      <c r="C15" s="657"/>
      <c r="D15" s="657"/>
      <c r="E15" s="657"/>
      <c r="F15" s="657"/>
      <c r="G15" s="657"/>
      <c r="H15" s="657"/>
      <c r="I15" s="657"/>
      <c r="J15" s="657"/>
      <c r="K15" s="657"/>
      <c r="L15" s="657"/>
      <c r="M15" s="657"/>
      <c r="N15" s="657"/>
      <c r="O15" s="657"/>
      <c r="P15" s="657"/>
      <c r="Q15" s="658"/>
      <c r="R15" s="659">
        <v>109919</v>
      </c>
      <c r="S15" s="660"/>
      <c r="T15" s="660"/>
      <c r="U15" s="660"/>
      <c r="V15" s="660"/>
      <c r="W15" s="660"/>
      <c r="X15" s="660"/>
      <c r="Y15" s="661"/>
      <c r="Z15" s="662">
        <v>0.3</v>
      </c>
      <c r="AA15" s="662"/>
      <c r="AB15" s="662"/>
      <c r="AC15" s="662"/>
      <c r="AD15" s="663">
        <v>109919</v>
      </c>
      <c r="AE15" s="663"/>
      <c r="AF15" s="663"/>
      <c r="AG15" s="663"/>
      <c r="AH15" s="663"/>
      <c r="AI15" s="663"/>
      <c r="AJ15" s="663"/>
      <c r="AK15" s="663"/>
      <c r="AL15" s="664">
        <v>0.5</v>
      </c>
      <c r="AM15" s="665"/>
      <c r="AN15" s="665"/>
      <c r="AO15" s="666"/>
      <c r="AP15" s="656" t="s">
        <v>450</v>
      </c>
      <c r="AQ15" s="657"/>
      <c r="AR15" s="657"/>
      <c r="AS15" s="657"/>
      <c r="AT15" s="657"/>
      <c r="AU15" s="657"/>
      <c r="AV15" s="657"/>
      <c r="AW15" s="657"/>
      <c r="AX15" s="657"/>
      <c r="AY15" s="657"/>
      <c r="AZ15" s="657"/>
      <c r="BA15" s="657"/>
      <c r="BB15" s="657"/>
      <c r="BC15" s="657"/>
      <c r="BD15" s="657"/>
      <c r="BE15" s="657"/>
      <c r="BF15" s="658"/>
      <c r="BG15" s="659">
        <v>552370</v>
      </c>
      <c r="BH15" s="660"/>
      <c r="BI15" s="660"/>
      <c r="BJ15" s="660"/>
      <c r="BK15" s="660"/>
      <c r="BL15" s="660"/>
      <c r="BM15" s="660"/>
      <c r="BN15" s="661"/>
      <c r="BO15" s="662">
        <v>6.8</v>
      </c>
      <c r="BP15" s="662"/>
      <c r="BQ15" s="662"/>
      <c r="BR15" s="662"/>
      <c r="BS15" s="668" t="s">
        <v>415</v>
      </c>
      <c r="BT15" s="660"/>
      <c r="BU15" s="660"/>
      <c r="BV15" s="660"/>
      <c r="BW15" s="660"/>
      <c r="BX15" s="660"/>
      <c r="BY15" s="660"/>
      <c r="BZ15" s="660"/>
      <c r="CA15" s="660"/>
      <c r="CB15" s="669"/>
      <c r="CD15" s="674" t="s">
        <v>171</v>
      </c>
      <c r="CE15" s="675"/>
      <c r="CF15" s="675"/>
      <c r="CG15" s="675"/>
      <c r="CH15" s="675"/>
      <c r="CI15" s="675"/>
      <c r="CJ15" s="675"/>
      <c r="CK15" s="675"/>
      <c r="CL15" s="675"/>
      <c r="CM15" s="675"/>
      <c r="CN15" s="675"/>
      <c r="CO15" s="675"/>
      <c r="CP15" s="675"/>
      <c r="CQ15" s="676"/>
      <c r="CR15" s="659">
        <v>3483914</v>
      </c>
      <c r="CS15" s="660"/>
      <c r="CT15" s="660"/>
      <c r="CU15" s="660"/>
      <c r="CV15" s="660"/>
      <c r="CW15" s="660"/>
      <c r="CX15" s="660"/>
      <c r="CY15" s="661"/>
      <c r="CZ15" s="662">
        <v>8.5</v>
      </c>
      <c r="DA15" s="662"/>
      <c r="DB15" s="662"/>
      <c r="DC15" s="662"/>
      <c r="DD15" s="668">
        <v>485110</v>
      </c>
      <c r="DE15" s="660"/>
      <c r="DF15" s="660"/>
      <c r="DG15" s="660"/>
      <c r="DH15" s="660"/>
      <c r="DI15" s="660"/>
      <c r="DJ15" s="660"/>
      <c r="DK15" s="660"/>
      <c r="DL15" s="660"/>
      <c r="DM15" s="660"/>
      <c r="DN15" s="660"/>
      <c r="DO15" s="660"/>
      <c r="DP15" s="661"/>
      <c r="DQ15" s="668">
        <v>2364956</v>
      </c>
      <c r="DR15" s="660"/>
      <c r="DS15" s="660"/>
      <c r="DT15" s="660"/>
      <c r="DU15" s="660"/>
      <c r="DV15" s="660"/>
      <c r="DW15" s="660"/>
      <c r="DX15" s="660"/>
      <c r="DY15" s="660"/>
      <c r="DZ15" s="660"/>
      <c r="EA15" s="660"/>
      <c r="EB15" s="660"/>
      <c r="EC15" s="669"/>
    </row>
    <row r="16" spans="2:143" ht="11.25" customHeight="1">
      <c r="B16" s="656" t="s">
        <v>172</v>
      </c>
      <c r="C16" s="657"/>
      <c r="D16" s="657"/>
      <c r="E16" s="657"/>
      <c r="F16" s="657"/>
      <c r="G16" s="657"/>
      <c r="H16" s="657"/>
      <c r="I16" s="657"/>
      <c r="J16" s="657"/>
      <c r="K16" s="657"/>
      <c r="L16" s="657"/>
      <c r="M16" s="657"/>
      <c r="N16" s="657"/>
      <c r="O16" s="657"/>
      <c r="P16" s="657"/>
      <c r="Q16" s="658"/>
      <c r="R16" s="659" t="s">
        <v>415</v>
      </c>
      <c r="S16" s="660"/>
      <c r="T16" s="660"/>
      <c r="U16" s="660"/>
      <c r="V16" s="660"/>
      <c r="W16" s="660"/>
      <c r="X16" s="660"/>
      <c r="Y16" s="661"/>
      <c r="Z16" s="662" t="s">
        <v>415</v>
      </c>
      <c r="AA16" s="662"/>
      <c r="AB16" s="662"/>
      <c r="AC16" s="662"/>
      <c r="AD16" s="663" t="s">
        <v>415</v>
      </c>
      <c r="AE16" s="663"/>
      <c r="AF16" s="663"/>
      <c r="AG16" s="663"/>
      <c r="AH16" s="663"/>
      <c r="AI16" s="663"/>
      <c r="AJ16" s="663"/>
      <c r="AK16" s="663"/>
      <c r="AL16" s="664" t="s">
        <v>415</v>
      </c>
      <c r="AM16" s="665"/>
      <c r="AN16" s="665"/>
      <c r="AO16" s="666"/>
      <c r="AP16" s="656" t="s">
        <v>451</v>
      </c>
      <c r="AQ16" s="657"/>
      <c r="AR16" s="657"/>
      <c r="AS16" s="657"/>
      <c r="AT16" s="657"/>
      <c r="AU16" s="657"/>
      <c r="AV16" s="657"/>
      <c r="AW16" s="657"/>
      <c r="AX16" s="657"/>
      <c r="AY16" s="657"/>
      <c r="AZ16" s="657"/>
      <c r="BA16" s="657"/>
      <c r="BB16" s="657"/>
      <c r="BC16" s="657"/>
      <c r="BD16" s="657"/>
      <c r="BE16" s="657"/>
      <c r="BF16" s="658"/>
      <c r="BG16" s="659" t="s">
        <v>415</v>
      </c>
      <c r="BH16" s="660"/>
      <c r="BI16" s="660"/>
      <c r="BJ16" s="660"/>
      <c r="BK16" s="660"/>
      <c r="BL16" s="660"/>
      <c r="BM16" s="660"/>
      <c r="BN16" s="661"/>
      <c r="BO16" s="662" t="s">
        <v>415</v>
      </c>
      <c r="BP16" s="662"/>
      <c r="BQ16" s="662"/>
      <c r="BR16" s="662"/>
      <c r="BS16" s="668" t="s">
        <v>415</v>
      </c>
      <c r="BT16" s="660"/>
      <c r="BU16" s="660"/>
      <c r="BV16" s="660"/>
      <c r="BW16" s="660"/>
      <c r="BX16" s="660"/>
      <c r="BY16" s="660"/>
      <c r="BZ16" s="660"/>
      <c r="CA16" s="660"/>
      <c r="CB16" s="669"/>
      <c r="CD16" s="674" t="s">
        <v>173</v>
      </c>
      <c r="CE16" s="675"/>
      <c r="CF16" s="675"/>
      <c r="CG16" s="675"/>
      <c r="CH16" s="675"/>
      <c r="CI16" s="675"/>
      <c r="CJ16" s="675"/>
      <c r="CK16" s="675"/>
      <c r="CL16" s="675"/>
      <c r="CM16" s="675"/>
      <c r="CN16" s="675"/>
      <c r="CO16" s="675"/>
      <c r="CP16" s="675"/>
      <c r="CQ16" s="676"/>
      <c r="CR16" s="659">
        <v>393315</v>
      </c>
      <c r="CS16" s="660"/>
      <c r="CT16" s="660"/>
      <c r="CU16" s="660"/>
      <c r="CV16" s="660"/>
      <c r="CW16" s="660"/>
      <c r="CX16" s="660"/>
      <c r="CY16" s="661"/>
      <c r="CZ16" s="662">
        <v>1</v>
      </c>
      <c r="DA16" s="662"/>
      <c r="DB16" s="662"/>
      <c r="DC16" s="662"/>
      <c r="DD16" s="668" t="s">
        <v>415</v>
      </c>
      <c r="DE16" s="660"/>
      <c r="DF16" s="660"/>
      <c r="DG16" s="660"/>
      <c r="DH16" s="660"/>
      <c r="DI16" s="660"/>
      <c r="DJ16" s="660"/>
      <c r="DK16" s="660"/>
      <c r="DL16" s="660"/>
      <c r="DM16" s="660"/>
      <c r="DN16" s="660"/>
      <c r="DO16" s="660"/>
      <c r="DP16" s="661"/>
      <c r="DQ16" s="668">
        <v>102417</v>
      </c>
      <c r="DR16" s="660"/>
      <c r="DS16" s="660"/>
      <c r="DT16" s="660"/>
      <c r="DU16" s="660"/>
      <c r="DV16" s="660"/>
      <c r="DW16" s="660"/>
      <c r="DX16" s="660"/>
      <c r="DY16" s="660"/>
      <c r="DZ16" s="660"/>
      <c r="EA16" s="660"/>
      <c r="EB16" s="660"/>
      <c r="EC16" s="669"/>
    </row>
    <row r="17" spans="2:133" ht="11.25" customHeight="1">
      <c r="B17" s="656" t="s">
        <v>452</v>
      </c>
      <c r="C17" s="657"/>
      <c r="D17" s="657"/>
      <c r="E17" s="657"/>
      <c r="F17" s="657"/>
      <c r="G17" s="657"/>
      <c r="H17" s="657"/>
      <c r="I17" s="657"/>
      <c r="J17" s="657"/>
      <c r="K17" s="657"/>
      <c r="L17" s="657"/>
      <c r="M17" s="657"/>
      <c r="N17" s="657"/>
      <c r="O17" s="657"/>
      <c r="P17" s="657"/>
      <c r="Q17" s="658"/>
      <c r="R17" s="659">
        <v>29153</v>
      </c>
      <c r="S17" s="660"/>
      <c r="T17" s="660"/>
      <c r="U17" s="660"/>
      <c r="V17" s="660"/>
      <c r="W17" s="660"/>
      <c r="X17" s="660"/>
      <c r="Y17" s="661"/>
      <c r="Z17" s="662">
        <v>0.1</v>
      </c>
      <c r="AA17" s="662"/>
      <c r="AB17" s="662"/>
      <c r="AC17" s="662"/>
      <c r="AD17" s="663">
        <v>29153</v>
      </c>
      <c r="AE17" s="663"/>
      <c r="AF17" s="663"/>
      <c r="AG17" s="663"/>
      <c r="AH17" s="663"/>
      <c r="AI17" s="663"/>
      <c r="AJ17" s="663"/>
      <c r="AK17" s="663"/>
      <c r="AL17" s="664">
        <v>0.1</v>
      </c>
      <c r="AM17" s="665"/>
      <c r="AN17" s="665"/>
      <c r="AO17" s="666"/>
      <c r="AP17" s="656" t="s">
        <v>453</v>
      </c>
      <c r="AQ17" s="657"/>
      <c r="AR17" s="657"/>
      <c r="AS17" s="657"/>
      <c r="AT17" s="657"/>
      <c r="AU17" s="657"/>
      <c r="AV17" s="657"/>
      <c r="AW17" s="657"/>
      <c r="AX17" s="657"/>
      <c r="AY17" s="657"/>
      <c r="AZ17" s="657"/>
      <c r="BA17" s="657"/>
      <c r="BB17" s="657"/>
      <c r="BC17" s="657"/>
      <c r="BD17" s="657"/>
      <c r="BE17" s="657"/>
      <c r="BF17" s="658"/>
      <c r="BG17" s="659" t="s">
        <v>415</v>
      </c>
      <c r="BH17" s="660"/>
      <c r="BI17" s="660"/>
      <c r="BJ17" s="660"/>
      <c r="BK17" s="660"/>
      <c r="BL17" s="660"/>
      <c r="BM17" s="660"/>
      <c r="BN17" s="661"/>
      <c r="BO17" s="662" t="s">
        <v>415</v>
      </c>
      <c r="BP17" s="662"/>
      <c r="BQ17" s="662"/>
      <c r="BR17" s="662"/>
      <c r="BS17" s="668" t="s">
        <v>415</v>
      </c>
      <c r="BT17" s="660"/>
      <c r="BU17" s="660"/>
      <c r="BV17" s="660"/>
      <c r="BW17" s="660"/>
      <c r="BX17" s="660"/>
      <c r="BY17" s="660"/>
      <c r="BZ17" s="660"/>
      <c r="CA17" s="660"/>
      <c r="CB17" s="669"/>
      <c r="CD17" s="674" t="s">
        <v>174</v>
      </c>
      <c r="CE17" s="675"/>
      <c r="CF17" s="675"/>
      <c r="CG17" s="675"/>
      <c r="CH17" s="675"/>
      <c r="CI17" s="675"/>
      <c r="CJ17" s="675"/>
      <c r="CK17" s="675"/>
      <c r="CL17" s="675"/>
      <c r="CM17" s="675"/>
      <c r="CN17" s="675"/>
      <c r="CO17" s="675"/>
      <c r="CP17" s="675"/>
      <c r="CQ17" s="676"/>
      <c r="CR17" s="659">
        <v>5495320</v>
      </c>
      <c r="CS17" s="660"/>
      <c r="CT17" s="660"/>
      <c r="CU17" s="660"/>
      <c r="CV17" s="660"/>
      <c r="CW17" s="660"/>
      <c r="CX17" s="660"/>
      <c r="CY17" s="661"/>
      <c r="CZ17" s="662">
        <v>13.4</v>
      </c>
      <c r="DA17" s="662"/>
      <c r="DB17" s="662"/>
      <c r="DC17" s="662"/>
      <c r="DD17" s="668" t="s">
        <v>415</v>
      </c>
      <c r="DE17" s="660"/>
      <c r="DF17" s="660"/>
      <c r="DG17" s="660"/>
      <c r="DH17" s="660"/>
      <c r="DI17" s="660"/>
      <c r="DJ17" s="660"/>
      <c r="DK17" s="660"/>
      <c r="DL17" s="660"/>
      <c r="DM17" s="660"/>
      <c r="DN17" s="660"/>
      <c r="DO17" s="660"/>
      <c r="DP17" s="661"/>
      <c r="DQ17" s="668">
        <v>5403566</v>
      </c>
      <c r="DR17" s="660"/>
      <c r="DS17" s="660"/>
      <c r="DT17" s="660"/>
      <c r="DU17" s="660"/>
      <c r="DV17" s="660"/>
      <c r="DW17" s="660"/>
      <c r="DX17" s="660"/>
      <c r="DY17" s="660"/>
      <c r="DZ17" s="660"/>
      <c r="EA17" s="660"/>
      <c r="EB17" s="660"/>
      <c r="EC17" s="669"/>
    </row>
    <row r="18" spans="2:133" ht="11.25" customHeight="1">
      <c r="B18" s="656" t="s">
        <v>175</v>
      </c>
      <c r="C18" s="657"/>
      <c r="D18" s="657"/>
      <c r="E18" s="657"/>
      <c r="F18" s="657"/>
      <c r="G18" s="657"/>
      <c r="H18" s="657"/>
      <c r="I18" s="657"/>
      <c r="J18" s="657"/>
      <c r="K18" s="657"/>
      <c r="L18" s="657"/>
      <c r="M18" s="657"/>
      <c r="N18" s="657"/>
      <c r="O18" s="657"/>
      <c r="P18" s="657"/>
      <c r="Q18" s="658"/>
      <c r="R18" s="659">
        <v>14993393</v>
      </c>
      <c r="S18" s="660"/>
      <c r="T18" s="660"/>
      <c r="U18" s="660"/>
      <c r="V18" s="660"/>
      <c r="W18" s="660"/>
      <c r="X18" s="660"/>
      <c r="Y18" s="661"/>
      <c r="Z18" s="662">
        <v>35.4</v>
      </c>
      <c r="AA18" s="662"/>
      <c r="AB18" s="662"/>
      <c r="AC18" s="662"/>
      <c r="AD18" s="663">
        <v>12763141</v>
      </c>
      <c r="AE18" s="663"/>
      <c r="AF18" s="663"/>
      <c r="AG18" s="663"/>
      <c r="AH18" s="663"/>
      <c r="AI18" s="663"/>
      <c r="AJ18" s="663"/>
      <c r="AK18" s="663"/>
      <c r="AL18" s="664">
        <v>56.5</v>
      </c>
      <c r="AM18" s="665"/>
      <c r="AN18" s="665"/>
      <c r="AO18" s="666"/>
      <c r="AP18" s="656" t="s">
        <v>454</v>
      </c>
      <c r="AQ18" s="657"/>
      <c r="AR18" s="657"/>
      <c r="AS18" s="657"/>
      <c r="AT18" s="657"/>
      <c r="AU18" s="657"/>
      <c r="AV18" s="657"/>
      <c r="AW18" s="657"/>
      <c r="AX18" s="657"/>
      <c r="AY18" s="657"/>
      <c r="AZ18" s="657"/>
      <c r="BA18" s="657"/>
      <c r="BB18" s="657"/>
      <c r="BC18" s="657"/>
      <c r="BD18" s="657"/>
      <c r="BE18" s="657"/>
      <c r="BF18" s="658"/>
      <c r="BG18" s="659" t="s">
        <v>415</v>
      </c>
      <c r="BH18" s="660"/>
      <c r="BI18" s="660"/>
      <c r="BJ18" s="660"/>
      <c r="BK18" s="660"/>
      <c r="BL18" s="660"/>
      <c r="BM18" s="660"/>
      <c r="BN18" s="661"/>
      <c r="BO18" s="662" t="s">
        <v>415</v>
      </c>
      <c r="BP18" s="662"/>
      <c r="BQ18" s="662"/>
      <c r="BR18" s="662"/>
      <c r="BS18" s="668" t="s">
        <v>415</v>
      </c>
      <c r="BT18" s="660"/>
      <c r="BU18" s="660"/>
      <c r="BV18" s="660"/>
      <c r="BW18" s="660"/>
      <c r="BX18" s="660"/>
      <c r="BY18" s="660"/>
      <c r="BZ18" s="660"/>
      <c r="CA18" s="660"/>
      <c r="CB18" s="669"/>
      <c r="CD18" s="674" t="s">
        <v>176</v>
      </c>
      <c r="CE18" s="675"/>
      <c r="CF18" s="675"/>
      <c r="CG18" s="675"/>
      <c r="CH18" s="675"/>
      <c r="CI18" s="675"/>
      <c r="CJ18" s="675"/>
      <c r="CK18" s="675"/>
      <c r="CL18" s="675"/>
      <c r="CM18" s="675"/>
      <c r="CN18" s="675"/>
      <c r="CO18" s="675"/>
      <c r="CP18" s="675"/>
      <c r="CQ18" s="676"/>
      <c r="CR18" s="659" t="s">
        <v>415</v>
      </c>
      <c r="CS18" s="660"/>
      <c r="CT18" s="660"/>
      <c r="CU18" s="660"/>
      <c r="CV18" s="660"/>
      <c r="CW18" s="660"/>
      <c r="CX18" s="660"/>
      <c r="CY18" s="661"/>
      <c r="CZ18" s="662" t="s">
        <v>415</v>
      </c>
      <c r="DA18" s="662"/>
      <c r="DB18" s="662"/>
      <c r="DC18" s="662"/>
      <c r="DD18" s="668" t="s">
        <v>415</v>
      </c>
      <c r="DE18" s="660"/>
      <c r="DF18" s="660"/>
      <c r="DG18" s="660"/>
      <c r="DH18" s="660"/>
      <c r="DI18" s="660"/>
      <c r="DJ18" s="660"/>
      <c r="DK18" s="660"/>
      <c r="DL18" s="660"/>
      <c r="DM18" s="660"/>
      <c r="DN18" s="660"/>
      <c r="DO18" s="660"/>
      <c r="DP18" s="661"/>
      <c r="DQ18" s="668" t="s">
        <v>415</v>
      </c>
      <c r="DR18" s="660"/>
      <c r="DS18" s="660"/>
      <c r="DT18" s="660"/>
      <c r="DU18" s="660"/>
      <c r="DV18" s="660"/>
      <c r="DW18" s="660"/>
      <c r="DX18" s="660"/>
      <c r="DY18" s="660"/>
      <c r="DZ18" s="660"/>
      <c r="EA18" s="660"/>
      <c r="EB18" s="660"/>
      <c r="EC18" s="669"/>
    </row>
    <row r="19" spans="2:133" ht="11.25" customHeight="1">
      <c r="B19" s="656" t="s">
        <v>455</v>
      </c>
      <c r="C19" s="657"/>
      <c r="D19" s="657"/>
      <c r="E19" s="657"/>
      <c r="F19" s="657"/>
      <c r="G19" s="657"/>
      <c r="H19" s="657"/>
      <c r="I19" s="657"/>
      <c r="J19" s="657"/>
      <c r="K19" s="657"/>
      <c r="L19" s="657"/>
      <c r="M19" s="657"/>
      <c r="N19" s="657"/>
      <c r="O19" s="657"/>
      <c r="P19" s="657"/>
      <c r="Q19" s="658"/>
      <c r="R19" s="659">
        <v>12763141</v>
      </c>
      <c r="S19" s="660"/>
      <c r="T19" s="660"/>
      <c r="U19" s="660"/>
      <c r="V19" s="660"/>
      <c r="W19" s="660"/>
      <c r="X19" s="660"/>
      <c r="Y19" s="661"/>
      <c r="Z19" s="662">
        <v>30.1</v>
      </c>
      <c r="AA19" s="662"/>
      <c r="AB19" s="662"/>
      <c r="AC19" s="662"/>
      <c r="AD19" s="663">
        <v>12763141</v>
      </c>
      <c r="AE19" s="663"/>
      <c r="AF19" s="663"/>
      <c r="AG19" s="663"/>
      <c r="AH19" s="663"/>
      <c r="AI19" s="663"/>
      <c r="AJ19" s="663"/>
      <c r="AK19" s="663"/>
      <c r="AL19" s="664">
        <v>56.5</v>
      </c>
      <c r="AM19" s="665"/>
      <c r="AN19" s="665"/>
      <c r="AO19" s="666"/>
      <c r="AP19" s="656" t="s">
        <v>177</v>
      </c>
      <c r="AQ19" s="657"/>
      <c r="AR19" s="657"/>
      <c r="AS19" s="657"/>
      <c r="AT19" s="657"/>
      <c r="AU19" s="657"/>
      <c r="AV19" s="657"/>
      <c r="AW19" s="657"/>
      <c r="AX19" s="657"/>
      <c r="AY19" s="657"/>
      <c r="AZ19" s="657"/>
      <c r="BA19" s="657"/>
      <c r="BB19" s="657"/>
      <c r="BC19" s="657"/>
      <c r="BD19" s="657"/>
      <c r="BE19" s="657"/>
      <c r="BF19" s="658"/>
      <c r="BG19" s="659">
        <v>398204</v>
      </c>
      <c r="BH19" s="660"/>
      <c r="BI19" s="660"/>
      <c r="BJ19" s="660"/>
      <c r="BK19" s="660"/>
      <c r="BL19" s="660"/>
      <c r="BM19" s="660"/>
      <c r="BN19" s="661"/>
      <c r="BO19" s="662">
        <v>4.9000000000000004</v>
      </c>
      <c r="BP19" s="662"/>
      <c r="BQ19" s="662"/>
      <c r="BR19" s="662"/>
      <c r="BS19" s="668" t="s">
        <v>415</v>
      </c>
      <c r="BT19" s="660"/>
      <c r="BU19" s="660"/>
      <c r="BV19" s="660"/>
      <c r="BW19" s="660"/>
      <c r="BX19" s="660"/>
      <c r="BY19" s="660"/>
      <c r="BZ19" s="660"/>
      <c r="CA19" s="660"/>
      <c r="CB19" s="669"/>
      <c r="CD19" s="674" t="s">
        <v>456</v>
      </c>
      <c r="CE19" s="675"/>
      <c r="CF19" s="675"/>
      <c r="CG19" s="675"/>
      <c r="CH19" s="675"/>
      <c r="CI19" s="675"/>
      <c r="CJ19" s="675"/>
      <c r="CK19" s="675"/>
      <c r="CL19" s="675"/>
      <c r="CM19" s="675"/>
      <c r="CN19" s="675"/>
      <c r="CO19" s="675"/>
      <c r="CP19" s="675"/>
      <c r="CQ19" s="676"/>
      <c r="CR19" s="659" t="s">
        <v>415</v>
      </c>
      <c r="CS19" s="660"/>
      <c r="CT19" s="660"/>
      <c r="CU19" s="660"/>
      <c r="CV19" s="660"/>
      <c r="CW19" s="660"/>
      <c r="CX19" s="660"/>
      <c r="CY19" s="661"/>
      <c r="CZ19" s="662" t="s">
        <v>415</v>
      </c>
      <c r="DA19" s="662"/>
      <c r="DB19" s="662"/>
      <c r="DC19" s="662"/>
      <c r="DD19" s="668" t="s">
        <v>415</v>
      </c>
      <c r="DE19" s="660"/>
      <c r="DF19" s="660"/>
      <c r="DG19" s="660"/>
      <c r="DH19" s="660"/>
      <c r="DI19" s="660"/>
      <c r="DJ19" s="660"/>
      <c r="DK19" s="660"/>
      <c r="DL19" s="660"/>
      <c r="DM19" s="660"/>
      <c r="DN19" s="660"/>
      <c r="DO19" s="660"/>
      <c r="DP19" s="661"/>
      <c r="DQ19" s="668" t="s">
        <v>415</v>
      </c>
      <c r="DR19" s="660"/>
      <c r="DS19" s="660"/>
      <c r="DT19" s="660"/>
      <c r="DU19" s="660"/>
      <c r="DV19" s="660"/>
      <c r="DW19" s="660"/>
      <c r="DX19" s="660"/>
      <c r="DY19" s="660"/>
      <c r="DZ19" s="660"/>
      <c r="EA19" s="660"/>
      <c r="EB19" s="660"/>
      <c r="EC19" s="669"/>
    </row>
    <row r="20" spans="2:133" ht="11.25" customHeight="1">
      <c r="B20" s="656" t="s">
        <v>457</v>
      </c>
      <c r="C20" s="657"/>
      <c r="D20" s="657"/>
      <c r="E20" s="657"/>
      <c r="F20" s="657"/>
      <c r="G20" s="657"/>
      <c r="H20" s="657"/>
      <c r="I20" s="657"/>
      <c r="J20" s="657"/>
      <c r="K20" s="657"/>
      <c r="L20" s="657"/>
      <c r="M20" s="657"/>
      <c r="N20" s="657"/>
      <c r="O20" s="657"/>
      <c r="P20" s="657"/>
      <c r="Q20" s="658"/>
      <c r="R20" s="659">
        <v>2230252</v>
      </c>
      <c r="S20" s="660"/>
      <c r="T20" s="660"/>
      <c r="U20" s="660"/>
      <c r="V20" s="660"/>
      <c r="W20" s="660"/>
      <c r="X20" s="660"/>
      <c r="Y20" s="661"/>
      <c r="Z20" s="662">
        <v>5.3</v>
      </c>
      <c r="AA20" s="662"/>
      <c r="AB20" s="662"/>
      <c r="AC20" s="662"/>
      <c r="AD20" s="663" t="s">
        <v>415</v>
      </c>
      <c r="AE20" s="663"/>
      <c r="AF20" s="663"/>
      <c r="AG20" s="663"/>
      <c r="AH20" s="663"/>
      <c r="AI20" s="663"/>
      <c r="AJ20" s="663"/>
      <c r="AK20" s="663"/>
      <c r="AL20" s="664" t="s">
        <v>415</v>
      </c>
      <c r="AM20" s="665"/>
      <c r="AN20" s="665"/>
      <c r="AO20" s="666"/>
      <c r="AP20" s="656" t="s">
        <v>458</v>
      </c>
      <c r="AQ20" s="657"/>
      <c r="AR20" s="657"/>
      <c r="AS20" s="657"/>
      <c r="AT20" s="657"/>
      <c r="AU20" s="657"/>
      <c r="AV20" s="657"/>
      <c r="AW20" s="657"/>
      <c r="AX20" s="657"/>
      <c r="AY20" s="657"/>
      <c r="AZ20" s="657"/>
      <c r="BA20" s="657"/>
      <c r="BB20" s="657"/>
      <c r="BC20" s="657"/>
      <c r="BD20" s="657"/>
      <c r="BE20" s="657"/>
      <c r="BF20" s="658"/>
      <c r="BG20" s="659">
        <v>398204</v>
      </c>
      <c r="BH20" s="660"/>
      <c r="BI20" s="660"/>
      <c r="BJ20" s="660"/>
      <c r="BK20" s="660"/>
      <c r="BL20" s="660"/>
      <c r="BM20" s="660"/>
      <c r="BN20" s="661"/>
      <c r="BO20" s="662">
        <v>4.9000000000000004</v>
      </c>
      <c r="BP20" s="662"/>
      <c r="BQ20" s="662"/>
      <c r="BR20" s="662"/>
      <c r="BS20" s="668" t="s">
        <v>415</v>
      </c>
      <c r="BT20" s="660"/>
      <c r="BU20" s="660"/>
      <c r="BV20" s="660"/>
      <c r="BW20" s="660"/>
      <c r="BX20" s="660"/>
      <c r="BY20" s="660"/>
      <c r="BZ20" s="660"/>
      <c r="CA20" s="660"/>
      <c r="CB20" s="669"/>
      <c r="CD20" s="674" t="s">
        <v>178</v>
      </c>
      <c r="CE20" s="675"/>
      <c r="CF20" s="675"/>
      <c r="CG20" s="675"/>
      <c r="CH20" s="675"/>
      <c r="CI20" s="675"/>
      <c r="CJ20" s="675"/>
      <c r="CK20" s="675"/>
      <c r="CL20" s="675"/>
      <c r="CM20" s="675"/>
      <c r="CN20" s="675"/>
      <c r="CO20" s="675"/>
      <c r="CP20" s="675"/>
      <c r="CQ20" s="676"/>
      <c r="CR20" s="659">
        <v>41054092</v>
      </c>
      <c r="CS20" s="660"/>
      <c r="CT20" s="660"/>
      <c r="CU20" s="660"/>
      <c r="CV20" s="660"/>
      <c r="CW20" s="660"/>
      <c r="CX20" s="660"/>
      <c r="CY20" s="661"/>
      <c r="CZ20" s="662">
        <v>100</v>
      </c>
      <c r="DA20" s="662"/>
      <c r="DB20" s="662"/>
      <c r="DC20" s="662"/>
      <c r="DD20" s="668">
        <v>3025606</v>
      </c>
      <c r="DE20" s="660"/>
      <c r="DF20" s="660"/>
      <c r="DG20" s="660"/>
      <c r="DH20" s="660"/>
      <c r="DI20" s="660"/>
      <c r="DJ20" s="660"/>
      <c r="DK20" s="660"/>
      <c r="DL20" s="660"/>
      <c r="DM20" s="660"/>
      <c r="DN20" s="660"/>
      <c r="DO20" s="660"/>
      <c r="DP20" s="661"/>
      <c r="DQ20" s="668">
        <v>26797117</v>
      </c>
      <c r="DR20" s="660"/>
      <c r="DS20" s="660"/>
      <c r="DT20" s="660"/>
      <c r="DU20" s="660"/>
      <c r="DV20" s="660"/>
      <c r="DW20" s="660"/>
      <c r="DX20" s="660"/>
      <c r="DY20" s="660"/>
      <c r="DZ20" s="660"/>
      <c r="EA20" s="660"/>
      <c r="EB20" s="660"/>
      <c r="EC20" s="669"/>
    </row>
    <row r="21" spans="2:133" ht="11.25" customHeight="1">
      <c r="B21" s="656" t="s">
        <v>459</v>
      </c>
      <c r="C21" s="657"/>
      <c r="D21" s="657"/>
      <c r="E21" s="657"/>
      <c r="F21" s="657"/>
      <c r="G21" s="657"/>
      <c r="H21" s="657"/>
      <c r="I21" s="657"/>
      <c r="J21" s="657"/>
      <c r="K21" s="657"/>
      <c r="L21" s="657"/>
      <c r="M21" s="657"/>
      <c r="N21" s="657"/>
      <c r="O21" s="657"/>
      <c r="P21" s="657"/>
      <c r="Q21" s="658"/>
      <c r="R21" s="659" t="s">
        <v>415</v>
      </c>
      <c r="S21" s="660"/>
      <c r="T21" s="660"/>
      <c r="U21" s="660"/>
      <c r="V21" s="660"/>
      <c r="W21" s="660"/>
      <c r="X21" s="660"/>
      <c r="Y21" s="661"/>
      <c r="Z21" s="662" t="s">
        <v>415</v>
      </c>
      <c r="AA21" s="662"/>
      <c r="AB21" s="662"/>
      <c r="AC21" s="662"/>
      <c r="AD21" s="663" t="s">
        <v>415</v>
      </c>
      <c r="AE21" s="663"/>
      <c r="AF21" s="663"/>
      <c r="AG21" s="663"/>
      <c r="AH21" s="663"/>
      <c r="AI21" s="663"/>
      <c r="AJ21" s="663"/>
      <c r="AK21" s="663"/>
      <c r="AL21" s="664" t="s">
        <v>415</v>
      </c>
      <c r="AM21" s="665"/>
      <c r="AN21" s="665"/>
      <c r="AO21" s="666"/>
      <c r="AP21" s="677" t="s">
        <v>460</v>
      </c>
      <c r="AQ21" s="678"/>
      <c r="AR21" s="678"/>
      <c r="AS21" s="678"/>
      <c r="AT21" s="678"/>
      <c r="AU21" s="678"/>
      <c r="AV21" s="678"/>
      <c r="AW21" s="678"/>
      <c r="AX21" s="678"/>
      <c r="AY21" s="678"/>
      <c r="AZ21" s="678"/>
      <c r="BA21" s="678"/>
      <c r="BB21" s="678"/>
      <c r="BC21" s="678"/>
      <c r="BD21" s="678"/>
      <c r="BE21" s="678"/>
      <c r="BF21" s="679"/>
      <c r="BG21" s="659">
        <v>48455</v>
      </c>
      <c r="BH21" s="660"/>
      <c r="BI21" s="660"/>
      <c r="BJ21" s="660"/>
      <c r="BK21" s="660"/>
      <c r="BL21" s="660"/>
      <c r="BM21" s="660"/>
      <c r="BN21" s="661"/>
      <c r="BO21" s="662">
        <v>0.6</v>
      </c>
      <c r="BP21" s="662"/>
      <c r="BQ21" s="662"/>
      <c r="BR21" s="662"/>
      <c r="BS21" s="668" t="s">
        <v>415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461</v>
      </c>
      <c r="C22" s="657"/>
      <c r="D22" s="657"/>
      <c r="E22" s="657"/>
      <c r="F22" s="657"/>
      <c r="G22" s="657"/>
      <c r="H22" s="657"/>
      <c r="I22" s="657"/>
      <c r="J22" s="657"/>
      <c r="K22" s="657"/>
      <c r="L22" s="657"/>
      <c r="M22" s="657"/>
      <c r="N22" s="657"/>
      <c r="O22" s="657"/>
      <c r="P22" s="657"/>
      <c r="Q22" s="658"/>
      <c r="R22" s="659">
        <v>25088575</v>
      </c>
      <c r="S22" s="660"/>
      <c r="T22" s="660"/>
      <c r="U22" s="660"/>
      <c r="V22" s="660"/>
      <c r="W22" s="660"/>
      <c r="X22" s="660"/>
      <c r="Y22" s="661"/>
      <c r="Z22" s="662">
        <v>59.2</v>
      </c>
      <c r="AA22" s="662"/>
      <c r="AB22" s="662"/>
      <c r="AC22" s="662"/>
      <c r="AD22" s="663">
        <v>22508574</v>
      </c>
      <c r="AE22" s="663"/>
      <c r="AF22" s="663"/>
      <c r="AG22" s="663"/>
      <c r="AH22" s="663"/>
      <c r="AI22" s="663"/>
      <c r="AJ22" s="663"/>
      <c r="AK22" s="663"/>
      <c r="AL22" s="664">
        <v>99.7</v>
      </c>
      <c r="AM22" s="665"/>
      <c r="AN22" s="665"/>
      <c r="AO22" s="666"/>
      <c r="AP22" s="677" t="s">
        <v>462</v>
      </c>
      <c r="AQ22" s="678"/>
      <c r="AR22" s="678"/>
      <c r="AS22" s="678"/>
      <c r="AT22" s="678"/>
      <c r="AU22" s="678"/>
      <c r="AV22" s="678"/>
      <c r="AW22" s="678"/>
      <c r="AX22" s="678"/>
      <c r="AY22" s="678"/>
      <c r="AZ22" s="678"/>
      <c r="BA22" s="678"/>
      <c r="BB22" s="678"/>
      <c r="BC22" s="678"/>
      <c r="BD22" s="678"/>
      <c r="BE22" s="678"/>
      <c r="BF22" s="679"/>
      <c r="BG22" s="659" t="s">
        <v>463</v>
      </c>
      <c r="BH22" s="660"/>
      <c r="BI22" s="660"/>
      <c r="BJ22" s="660"/>
      <c r="BK22" s="660"/>
      <c r="BL22" s="660"/>
      <c r="BM22" s="660"/>
      <c r="BN22" s="661"/>
      <c r="BO22" s="662" t="s">
        <v>463</v>
      </c>
      <c r="BP22" s="662"/>
      <c r="BQ22" s="662"/>
      <c r="BR22" s="662"/>
      <c r="BS22" s="668" t="s">
        <v>463</v>
      </c>
      <c r="BT22" s="660"/>
      <c r="BU22" s="660"/>
      <c r="BV22" s="660"/>
      <c r="BW22" s="660"/>
      <c r="BX22" s="660"/>
      <c r="BY22" s="660"/>
      <c r="BZ22" s="660"/>
      <c r="CA22" s="660"/>
      <c r="CB22" s="669"/>
      <c r="CD22" s="641" t="s">
        <v>179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464</v>
      </c>
      <c r="C23" s="657"/>
      <c r="D23" s="657"/>
      <c r="E23" s="657"/>
      <c r="F23" s="657"/>
      <c r="G23" s="657"/>
      <c r="H23" s="657"/>
      <c r="I23" s="657"/>
      <c r="J23" s="657"/>
      <c r="K23" s="657"/>
      <c r="L23" s="657"/>
      <c r="M23" s="657"/>
      <c r="N23" s="657"/>
      <c r="O23" s="657"/>
      <c r="P23" s="657"/>
      <c r="Q23" s="658"/>
      <c r="R23" s="659">
        <v>10558</v>
      </c>
      <c r="S23" s="660"/>
      <c r="T23" s="660"/>
      <c r="U23" s="660"/>
      <c r="V23" s="660"/>
      <c r="W23" s="660"/>
      <c r="X23" s="660"/>
      <c r="Y23" s="661"/>
      <c r="Z23" s="662">
        <v>0</v>
      </c>
      <c r="AA23" s="662"/>
      <c r="AB23" s="662"/>
      <c r="AC23" s="662"/>
      <c r="AD23" s="663">
        <v>10558</v>
      </c>
      <c r="AE23" s="663"/>
      <c r="AF23" s="663"/>
      <c r="AG23" s="663"/>
      <c r="AH23" s="663"/>
      <c r="AI23" s="663"/>
      <c r="AJ23" s="663"/>
      <c r="AK23" s="663"/>
      <c r="AL23" s="664">
        <v>0</v>
      </c>
      <c r="AM23" s="665"/>
      <c r="AN23" s="665"/>
      <c r="AO23" s="666"/>
      <c r="AP23" s="677" t="s">
        <v>465</v>
      </c>
      <c r="AQ23" s="678"/>
      <c r="AR23" s="678"/>
      <c r="AS23" s="678"/>
      <c r="AT23" s="678"/>
      <c r="AU23" s="678"/>
      <c r="AV23" s="678"/>
      <c r="AW23" s="678"/>
      <c r="AX23" s="678"/>
      <c r="AY23" s="678"/>
      <c r="AZ23" s="678"/>
      <c r="BA23" s="678"/>
      <c r="BB23" s="678"/>
      <c r="BC23" s="678"/>
      <c r="BD23" s="678"/>
      <c r="BE23" s="678"/>
      <c r="BF23" s="679"/>
      <c r="BG23" s="659">
        <v>349749</v>
      </c>
      <c r="BH23" s="660"/>
      <c r="BI23" s="660"/>
      <c r="BJ23" s="660"/>
      <c r="BK23" s="660"/>
      <c r="BL23" s="660"/>
      <c r="BM23" s="660"/>
      <c r="BN23" s="661"/>
      <c r="BO23" s="662">
        <v>4.3</v>
      </c>
      <c r="BP23" s="662"/>
      <c r="BQ23" s="662"/>
      <c r="BR23" s="662"/>
      <c r="BS23" s="668" t="s">
        <v>463</v>
      </c>
      <c r="BT23" s="660"/>
      <c r="BU23" s="660"/>
      <c r="BV23" s="660"/>
      <c r="BW23" s="660"/>
      <c r="BX23" s="660"/>
      <c r="BY23" s="660"/>
      <c r="BZ23" s="660"/>
      <c r="CA23" s="660"/>
      <c r="CB23" s="669"/>
      <c r="CD23" s="641" t="s">
        <v>147</v>
      </c>
      <c r="CE23" s="642"/>
      <c r="CF23" s="642"/>
      <c r="CG23" s="642"/>
      <c r="CH23" s="642"/>
      <c r="CI23" s="642"/>
      <c r="CJ23" s="642"/>
      <c r="CK23" s="642"/>
      <c r="CL23" s="642"/>
      <c r="CM23" s="642"/>
      <c r="CN23" s="642"/>
      <c r="CO23" s="642"/>
      <c r="CP23" s="642"/>
      <c r="CQ23" s="643"/>
      <c r="CR23" s="641" t="s">
        <v>180</v>
      </c>
      <c r="CS23" s="642"/>
      <c r="CT23" s="642"/>
      <c r="CU23" s="642"/>
      <c r="CV23" s="642"/>
      <c r="CW23" s="642"/>
      <c r="CX23" s="642"/>
      <c r="CY23" s="643"/>
      <c r="CZ23" s="641" t="s">
        <v>466</v>
      </c>
      <c r="DA23" s="642"/>
      <c r="DB23" s="642"/>
      <c r="DC23" s="643"/>
      <c r="DD23" s="641" t="s">
        <v>467</v>
      </c>
      <c r="DE23" s="642"/>
      <c r="DF23" s="642"/>
      <c r="DG23" s="642"/>
      <c r="DH23" s="642"/>
      <c r="DI23" s="642"/>
      <c r="DJ23" s="642"/>
      <c r="DK23" s="643"/>
      <c r="DL23" s="689" t="s">
        <v>181</v>
      </c>
      <c r="DM23" s="690"/>
      <c r="DN23" s="690"/>
      <c r="DO23" s="690"/>
      <c r="DP23" s="690"/>
      <c r="DQ23" s="690"/>
      <c r="DR23" s="690"/>
      <c r="DS23" s="690"/>
      <c r="DT23" s="690"/>
      <c r="DU23" s="690"/>
      <c r="DV23" s="691"/>
      <c r="DW23" s="641" t="s">
        <v>182</v>
      </c>
      <c r="DX23" s="642"/>
      <c r="DY23" s="642"/>
      <c r="DZ23" s="642"/>
      <c r="EA23" s="642"/>
      <c r="EB23" s="642"/>
      <c r="EC23" s="643"/>
    </row>
    <row r="24" spans="2:133" ht="11.25" customHeight="1">
      <c r="B24" s="656" t="s">
        <v>183</v>
      </c>
      <c r="C24" s="657"/>
      <c r="D24" s="657"/>
      <c r="E24" s="657"/>
      <c r="F24" s="657"/>
      <c r="G24" s="657"/>
      <c r="H24" s="657"/>
      <c r="I24" s="657"/>
      <c r="J24" s="657"/>
      <c r="K24" s="657"/>
      <c r="L24" s="657"/>
      <c r="M24" s="657"/>
      <c r="N24" s="657"/>
      <c r="O24" s="657"/>
      <c r="P24" s="657"/>
      <c r="Q24" s="658"/>
      <c r="R24" s="659">
        <v>397606</v>
      </c>
      <c r="S24" s="660"/>
      <c r="T24" s="660"/>
      <c r="U24" s="660"/>
      <c r="V24" s="660"/>
      <c r="W24" s="660"/>
      <c r="X24" s="660"/>
      <c r="Y24" s="661"/>
      <c r="Z24" s="662">
        <v>0.9</v>
      </c>
      <c r="AA24" s="662"/>
      <c r="AB24" s="662"/>
      <c r="AC24" s="662"/>
      <c r="AD24" s="663" t="s">
        <v>463</v>
      </c>
      <c r="AE24" s="663"/>
      <c r="AF24" s="663"/>
      <c r="AG24" s="663"/>
      <c r="AH24" s="663"/>
      <c r="AI24" s="663"/>
      <c r="AJ24" s="663"/>
      <c r="AK24" s="663"/>
      <c r="AL24" s="664" t="s">
        <v>463</v>
      </c>
      <c r="AM24" s="665"/>
      <c r="AN24" s="665"/>
      <c r="AO24" s="666"/>
      <c r="AP24" s="677" t="s">
        <v>468</v>
      </c>
      <c r="AQ24" s="678"/>
      <c r="AR24" s="678"/>
      <c r="AS24" s="678"/>
      <c r="AT24" s="678"/>
      <c r="AU24" s="678"/>
      <c r="AV24" s="678"/>
      <c r="AW24" s="678"/>
      <c r="AX24" s="678"/>
      <c r="AY24" s="678"/>
      <c r="AZ24" s="678"/>
      <c r="BA24" s="678"/>
      <c r="BB24" s="678"/>
      <c r="BC24" s="678"/>
      <c r="BD24" s="678"/>
      <c r="BE24" s="678"/>
      <c r="BF24" s="679"/>
      <c r="BG24" s="659" t="s">
        <v>463</v>
      </c>
      <c r="BH24" s="660"/>
      <c r="BI24" s="660"/>
      <c r="BJ24" s="660"/>
      <c r="BK24" s="660"/>
      <c r="BL24" s="660"/>
      <c r="BM24" s="660"/>
      <c r="BN24" s="661"/>
      <c r="BO24" s="662" t="s">
        <v>463</v>
      </c>
      <c r="BP24" s="662"/>
      <c r="BQ24" s="662"/>
      <c r="BR24" s="662"/>
      <c r="BS24" s="668" t="s">
        <v>463</v>
      </c>
      <c r="BT24" s="660"/>
      <c r="BU24" s="660"/>
      <c r="BV24" s="660"/>
      <c r="BW24" s="660"/>
      <c r="BX24" s="660"/>
      <c r="BY24" s="660"/>
      <c r="BZ24" s="660"/>
      <c r="CA24" s="660"/>
      <c r="CB24" s="669"/>
      <c r="CD24" s="670" t="s">
        <v>184</v>
      </c>
      <c r="CE24" s="671"/>
      <c r="CF24" s="671"/>
      <c r="CG24" s="671"/>
      <c r="CH24" s="671"/>
      <c r="CI24" s="671"/>
      <c r="CJ24" s="671"/>
      <c r="CK24" s="671"/>
      <c r="CL24" s="671"/>
      <c r="CM24" s="671"/>
      <c r="CN24" s="671"/>
      <c r="CO24" s="671"/>
      <c r="CP24" s="671"/>
      <c r="CQ24" s="672"/>
      <c r="CR24" s="648">
        <v>21039236</v>
      </c>
      <c r="CS24" s="649"/>
      <c r="CT24" s="649"/>
      <c r="CU24" s="649"/>
      <c r="CV24" s="649"/>
      <c r="CW24" s="649"/>
      <c r="CX24" s="649"/>
      <c r="CY24" s="650"/>
      <c r="CZ24" s="653">
        <v>51.2</v>
      </c>
      <c r="DA24" s="654"/>
      <c r="DB24" s="654"/>
      <c r="DC24" s="673"/>
      <c r="DD24" s="694">
        <v>14659064</v>
      </c>
      <c r="DE24" s="649"/>
      <c r="DF24" s="649"/>
      <c r="DG24" s="649"/>
      <c r="DH24" s="649"/>
      <c r="DI24" s="649"/>
      <c r="DJ24" s="649"/>
      <c r="DK24" s="650"/>
      <c r="DL24" s="694">
        <v>14393179</v>
      </c>
      <c r="DM24" s="649"/>
      <c r="DN24" s="649"/>
      <c r="DO24" s="649"/>
      <c r="DP24" s="649"/>
      <c r="DQ24" s="649"/>
      <c r="DR24" s="649"/>
      <c r="DS24" s="649"/>
      <c r="DT24" s="649"/>
      <c r="DU24" s="649"/>
      <c r="DV24" s="650"/>
      <c r="DW24" s="653">
        <v>60.5</v>
      </c>
      <c r="DX24" s="654"/>
      <c r="DY24" s="654"/>
      <c r="DZ24" s="654"/>
      <c r="EA24" s="654"/>
      <c r="EB24" s="654"/>
      <c r="EC24" s="655"/>
    </row>
    <row r="25" spans="2:133" ht="11.25" customHeight="1">
      <c r="B25" s="656" t="s">
        <v>185</v>
      </c>
      <c r="C25" s="657"/>
      <c r="D25" s="657"/>
      <c r="E25" s="657"/>
      <c r="F25" s="657"/>
      <c r="G25" s="657"/>
      <c r="H25" s="657"/>
      <c r="I25" s="657"/>
      <c r="J25" s="657"/>
      <c r="K25" s="657"/>
      <c r="L25" s="657"/>
      <c r="M25" s="657"/>
      <c r="N25" s="657"/>
      <c r="O25" s="657"/>
      <c r="P25" s="657"/>
      <c r="Q25" s="658"/>
      <c r="R25" s="659">
        <v>777027</v>
      </c>
      <c r="S25" s="660"/>
      <c r="T25" s="660"/>
      <c r="U25" s="660"/>
      <c r="V25" s="660"/>
      <c r="W25" s="660"/>
      <c r="X25" s="660"/>
      <c r="Y25" s="661"/>
      <c r="Z25" s="662">
        <v>1.8</v>
      </c>
      <c r="AA25" s="662"/>
      <c r="AB25" s="662"/>
      <c r="AC25" s="662"/>
      <c r="AD25" s="663">
        <v>37921</v>
      </c>
      <c r="AE25" s="663"/>
      <c r="AF25" s="663"/>
      <c r="AG25" s="663"/>
      <c r="AH25" s="663"/>
      <c r="AI25" s="663"/>
      <c r="AJ25" s="663"/>
      <c r="AK25" s="663"/>
      <c r="AL25" s="664">
        <v>0.2</v>
      </c>
      <c r="AM25" s="665"/>
      <c r="AN25" s="665"/>
      <c r="AO25" s="666"/>
      <c r="AP25" s="677" t="s">
        <v>469</v>
      </c>
      <c r="AQ25" s="678"/>
      <c r="AR25" s="678"/>
      <c r="AS25" s="678"/>
      <c r="AT25" s="678"/>
      <c r="AU25" s="678"/>
      <c r="AV25" s="678"/>
      <c r="AW25" s="678"/>
      <c r="AX25" s="678"/>
      <c r="AY25" s="678"/>
      <c r="AZ25" s="678"/>
      <c r="BA25" s="678"/>
      <c r="BB25" s="678"/>
      <c r="BC25" s="678"/>
      <c r="BD25" s="678"/>
      <c r="BE25" s="678"/>
      <c r="BF25" s="679"/>
      <c r="BG25" s="659" t="s">
        <v>463</v>
      </c>
      <c r="BH25" s="660"/>
      <c r="BI25" s="660"/>
      <c r="BJ25" s="660"/>
      <c r="BK25" s="660"/>
      <c r="BL25" s="660"/>
      <c r="BM25" s="660"/>
      <c r="BN25" s="661"/>
      <c r="BO25" s="662" t="s">
        <v>463</v>
      </c>
      <c r="BP25" s="662"/>
      <c r="BQ25" s="662"/>
      <c r="BR25" s="662"/>
      <c r="BS25" s="668" t="s">
        <v>463</v>
      </c>
      <c r="BT25" s="660"/>
      <c r="BU25" s="660"/>
      <c r="BV25" s="660"/>
      <c r="BW25" s="660"/>
      <c r="BX25" s="660"/>
      <c r="BY25" s="660"/>
      <c r="BZ25" s="660"/>
      <c r="CA25" s="660"/>
      <c r="CB25" s="669"/>
      <c r="CD25" s="674" t="s">
        <v>470</v>
      </c>
      <c r="CE25" s="675"/>
      <c r="CF25" s="675"/>
      <c r="CG25" s="675"/>
      <c r="CH25" s="675"/>
      <c r="CI25" s="675"/>
      <c r="CJ25" s="675"/>
      <c r="CK25" s="675"/>
      <c r="CL25" s="675"/>
      <c r="CM25" s="675"/>
      <c r="CN25" s="675"/>
      <c r="CO25" s="675"/>
      <c r="CP25" s="675"/>
      <c r="CQ25" s="676"/>
      <c r="CR25" s="659">
        <v>7315653</v>
      </c>
      <c r="CS25" s="695"/>
      <c r="CT25" s="695"/>
      <c r="CU25" s="695"/>
      <c r="CV25" s="695"/>
      <c r="CW25" s="695"/>
      <c r="CX25" s="695"/>
      <c r="CY25" s="696"/>
      <c r="CZ25" s="664">
        <v>17.8</v>
      </c>
      <c r="DA25" s="692"/>
      <c r="DB25" s="692"/>
      <c r="DC25" s="697"/>
      <c r="DD25" s="668">
        <v>6544930</v>
      </c>
      <c r="DE25" s="695"/>
      <c r="DF25" s="695"/>
      <c r="DG25" s="695"/>
      <c r="DH25" s="695"/>
      <c r="DI25" s="695"/>
      <c r="DJ25" s="695"/>
      <c r="DK25" s="696"/>
      <c r="DL25" s="668">
        <v>6279467</v>
      </c>
      <c r="DM25" s="695"/>
      <c r="DN25" s="695"/>
      <c r="DO25" s="695"/>
      <c r="DP25" s="695"/>
      <c r="DQ25" s="695"/>
      <c r="DR25" s="695"/>
      <c r="DS25" s="695"/>
      <c r="DT25" s="695"/>
      <c r="DU25" s="695"/>
      <c r="DV25" s="696"/>
      <c r="DW25" s="664">
        <v>26.4</v>
      </c>
      <c r="DX25" s="692"/>
      <c r="DY25" s="692"/>
      <c r="DZ25" s="692"/>
      <c r="EA25" s="692"/>
      <c r="EB25" s="692"/>
      <c r="EC25" s="693"/>
    </row>
    <row r="26" spans="2:133" ht="11.25" customHeight="1">
      <c r="B26" s="656" t="s">
        <v>186</v>
      </c>
      <c r="C26" s="657"/>
      <c r="D26" s="657"/>
      <c r="E26" s="657"/>
      <c r="F26" s="657"/>
      <c r="G26" s="657"/>
      <c r="H26" s="657"/>
      <c r="I26" s="657"/>
      <c r="J26" s="657"/>
      <c r="K26" s="657"/>
      <c r="L26" s="657"/>
      <c r="M26" s="657"/>
      <c r="N26" s="657"/>
      <c r="O26" s="657"/>
      <c r="P26" s="657"/>
      <c r="Q26" s="658"/>
      <c r="R26" s="659">
        <v>213771</v>
      </c>
      <c r="S26" s="660"/>
      <c r="T26" s="660"/>
      <c r="U26" s="660"/>
      <c r="V26" s="660"/>
      <c r="W26" s="660"/>
      <c r="X26" s="660"/>
      <c r="Y26" s="661"/>
      <c r="Z26" s="662">
        <v>0.5</v>
      </c>
      <c r="AA26" s="662"/>
      <c r="AB26" s="662"/>
      <c r="AC26" s="662"/>
      <c r="AD26" s="663">
        <v>1483</v>
      </c>
      <c r="AE26" s="663"/>
      <c r="AF26" s="663"/>
      <c r="AG26" s="663"/>
      <c r="AH26" s="663"/>
      <c r="AI26" s="663"/>
      <c r="AJ26" s="663"/>
      <c r="AK26" s="663"/>
      <c r="AL26" s="664">
        <v>0</v>
      </c>
      <c r="AM26" s="665"/>
      <c r="AN26" s="665"/>
      <c r="AO26" s="666"/>
      <c r="AP26" s="677" t="s">
        <v>187</v>
      </c>
      <c r="AQ26" s="698"/>
      <c r="AR26" s="698"/>
      <c r="AS26" s="698"/>
      <c r="AT26" s="698"/>
      <c r="AU26" s="698"/>
      <c r="AV26" s="698"/>
      <c r="AW26" s="698"/>
      <c r="AX26" s="698"/>
      <c r="AY26" s="698"/>
      <c r="AZ26" s="698"/>
      <c r="BA26" s="698"/>
      <c r="BB26" s="698"/>
      <c r="BC26" s="698"/>
      <c r="BD26" s="698"/>
      <c r="BE26" s="698"/>
      <c r="BF26" s="679"/>
      <c r="BG26" s="659" t="s">
        <v>463</v>
      </c>
      <c r="BH26" s="660"/>
      <c r="BI26" s="660"/>
      <c r="BJ26" s="660"/>
      <c r="BK26" s="660"/>
      <c r="BL26" s="660"/>
      <c r="BM26" s="660"/>
      <c r="BN26" s="661"/>
      <c r="BO26" s="662" t="s">
        <v>463</v>
      </c>
      <c r="BP26" s="662"/>
      <c r="BQ26" s="662"/>
      <c r="BR26" s="662"/>
      <c r="BS26" s="668" t="s">
        <v>463</v>
      </c>
      <c r="BT26" s="660"/>
      <c r="BU26" s="660"/>
      <c r="BV26" s="660"/>
      <c r="BW26" s="660"/>
      <c r="BX26" s="660"/>
      <c r="BY26" s="660"/>
      <c r="BZ26" s="660"/>
      <c r="CA26" s="660"/>
      <c r="CB26" s="669"/>
      <c r="CD26" s="674" t="s">
        <v>188</v>
      </c>
      <c r="CE26" s="675"/>
      <c r="CF26" s="675"/>
      <c r="CG26" s="675"/>
      <c r="CH26" s="675"/>
      <c r="CI26" s="675"/>
      <c r="CJ26" s="675"/>
      <c r="CK26" s="675"/>
      <c r="CL26" s="675"/>
      <c r="CM26" s="675"/>
      <c r="CN26" s="675"/>
      <c r="CO26" s="675"/>
      <c r="CP26" s="675"/>
      <c r="CQ26" s="676"/>
      <c r="CR26" s="659">
        <v>5065406</v>
      </c>
      <c r="CS26" s="660"/>
      <c r="CT26" s="660"/>
      <c r="CU26" s="660"/>
      <c r="CV26" s="660"/>
      <c r="CW26" s="660"/>
      <c r="CX26" s="660"/>
      <c r="CY26" s="661"/>
      <c r="CZ26" s="664">
        <v>12.3</v>
      </c>
      <c r="DA26" s="692"/>
      <c r="DB26" s="692"/>
      <c r="DC26" s="697"/>
      <c r="DD26" s="668">
        <v>4473260</v>
      </c>
      <c r="DE26" s="660"/>
      <c r="DF26" s="660"/>
      <c r="DG26" s="660"/>
      <c r="DH26" s="660"/>
      <c r="DI26" s="660"/>
      <c r="DJ26" s="660"/>
      <c r="DK26" s="661"/>
      <c r="DL26" s="668" t="s">
        <v>463</v>
      </c>
      <c r="DM26" s="660"/>
      <c r="DN26" s="660"/>
      <c r="DO26" s="660"/>
      <c r="DP26" s="660"/>
      <c r="DQ26" s="660"/>
      <c r="DR26" s="660"/>
      <c r="DS26" s="660"/>
      <c r="DT26" s="660"/>
      <c r="DU26" s="660"/>
      <c r="DV26" s="661"/>
      <c r="DW26" s="664" t="s">
        <v>463</v>
      </c>
      <c r="DX26" s="692"/>
      <c r="DY26" s="692"/>
      <c r="DZ26" s="692"/>
      <c r="EA26" s="692"/>
      <c r="EB26" s="692"/>
      <c r="EC26" s="693"/>
    </row>
    <row r="27" spans="2:133" ht="11.25" customHeight="1">
      <c r="B27" s="656" t="s">
        <v>189</v>
      </c>
      <c r="C27" s="657"/>
      <c r="D27" s="657"/>
      <c r="E27" s="657"/>
      <c r="F27" s="657"/>
      <c r="G27" s="657"/>
      <c r="H27" s="657"/>
      <c r="I27" s="657"/>
      <c r="J27" s="657"/>
      <c r="K27" s="657"/>
      <c r="L27" s="657"/>
      <c r="M27" s="657"/>
      <c r="N27" s="657"/>
      <c r="O27" s="657"/>
      <c r="P27" s="657"/>
      <c r="Q27" s="658"/>
      <c r="R27" s="659">
        <v>5015317</v>
      </c>
      <c r="S27" s="660"/>
      <c r="T27" s="660"/>
      <c r="U27" s="660"/>
      <c r="V27" s="660"/>
      <c r="W27" s="660"/>
      <c r="X27" s="660"/>
      <c r="Y27" s="661"/>
      <c r="Z27" s="662">
        <v>11.8</v>
      </c>
      <c r="AA27" s="662"/>
      <c r="AB27" s="662"/>
      <c r="AC27" s="662"/>
      <c r="AD27" s="663" t="s">
        <v>463</v>
      </c>
      <c r="AE27" s="663"/>
      <c r="AF27" s="663"/>
      <c r="AG27" s="663"/>
      <c r="AH27" s="663"/>
      <c r="AI27" s="663"/>
      <c r="AJ27" s="663"/>
      <c r="AK27" s="663"/>
      <c r="AL27" s="664" t="s">
        <v>463</v>
      </c>
      <c r="AM27" s="665"/>
      <c r="AN27" s="665"/>
      <c r="AO27" s="666"/>
      <c r="AP27" s="656" t="s">
        <v>190</v>
      </c>
      <c r="AQ27" s="657"/>
      <c r="AR27" s="657"/>
      <c r="AS27" s="657"/>
      <c r="AT27" s="657"/>
      <c r="AU27" s="657"/>
      <c r="AV27" s="657"/>
      <c r="AW27" s="657"/>
      <c r="AX27" s="657"/>
      <c r="AY27" s="657"/>
      <c r="AZ27" s="657"/>
      <c r="BA27" s="657"/>
      <c r="BB27" s="657"/>
      <c r="BC27" s="657"/>
      <c r="BD27" s="657"/>
      <c r="BE27" s="657"/>
      <c r="BF27" s="658"/>
      <c r="BG27" s="659">
        <v>8144420</v>
      </c>
      <c r="BH27" s="660"/>
      <c r="BI27" s="660"/>
      <c r="BJ27" s="660"/>
      <c r="BK27" s="660"/>
      <c r="BL27" s="660"/>
      <c r="BM27" s="660"/>
      <c r="BN27" s="661"/>
      <c r="BO27" s="662">
        <v>100</v>
      </c>
      <c r="BP27" s="662"/>
      <c r="BQ27" s="662"/>
      <c r="BR27" s="662"/>
      <c r="BS27" s="668">
        <v>41510</v>
      </c>
      <c r="BT27" s="660"/>
      <c r="BU27" s="660"/>
      <c r="BV27" s="660"/>
      <c r="BW27" s="660"/>
      <c r="BX27" s="660"/>
      <c r="BY27" s="660"/>
      <c r="BZ27" s="660"/>
      <c r="CA27" s="660"/>
      <c r="CB27" s="669"/>
      <c r="CD27" s="674" t="s">
        <v>471</v>
      </c>
      <c r="CE27" s="675"/>
      <c r="CF27" s="675"/>
      <c r="CG27" s="675"/>
      <c r="CH27" s="675"/>
      <c r="CI27" s="675"/>
      <c r="CJ27" s="675"/>
      <c r="CK27" s="675"/>
      <c r="CL27" s="675"/>
      <c r="CM27" s="675"/>
      <c r="CN27" s="675"/>
      <c r="CO27" s="675"/>
      <c r="CP27" s="675"/>
      <c r="CQ27" s="676"/>
      <c r="CR27" s="659">
        <v>8228271</v>
      </c>
      <c r="CS27" s="695"/>
      <c r="CT27" s="695"/>
      <c r="CU27" s="695"/>
      <c r="CV27" s="695"/>
      <c r="CW27" s="695"/>
      <c r="CX27" s="695"/>
      <c r="CY27" s="696"/>
      <c r="CZ27" s="664">
        <v>20</v>
      </c>
      <c r="DA27" s="692"/>
      <c r="DB27" s="692"/>
      <c r="DC27" s="697"/>
      <c r="DD27" s="668">
        <v>2710576</v>
      </c>
      <c r="DE27" s="695"/>
      <c r="DF27" s="695"/>
      <c r="DG27" s="695"/>
      <c r="DH27" s="695"/>
      <c r="DI27" s="695"/>
      <c r="DJ27" s="695"/>
      <c r="DK27" s="696"/>
      <c r="DL27" s="668">
        <v>2710154</v>
      </c>
      <c r="DM27" s="695"/>
      <c r="DN27" s="695"/>
      <c r="DO27" s="695"/>
      <c r="DP27" s="695"/>
      <c r="DQ27" s="695"/>
      <c r="DR27" s="695"/>
      <c r="DS27" s="695"/>
      <c r="DT27" s="695"/>
      <c r="DU27" s="695"/>
      <c r="DV27" s="696"/>
      <c r="DW27" s="664">
        <v>11.4</v>
      </c>
      <c r="DX27" s="692"/>
      <c r="DY27" s="692"/>
      <c r="DZ27" s="692"/>
      <c r="EA27" s="692"/>
      <c r="EB27" s="692"/>
      <c r="EC27" s="693"/>
    </row>
    <row r="28" spans="2:133" ht="11.25" customHeight="1">
      <c r="B28" s="701" t="s">
        <v>191</v>
      </c>
      <c r="C28" s="702"/>
      <c r="D28" s="702"/>
      <c r="E28" s="702"/>
      <c r="F28" s="702"/>
      <c r="G28" s="702"/>
      <c r="H28" s="702"/>
      <c r="I28" s="702"/>
      <c r="J28" s="702"/>
      <c r="K28" s="702"/>
      <c r="L28" s="702"/>
      <c r="M28" s="702"/>
      <c r="N28" s="702"/>
      <c r="O28" s="702"/>
      <c r="P28" s="702"/>
      <c r="Q28" s="703"/>
      <c r="R28" s="659" t="s">
        <v>463</v>
      </c>
      <c r="S28" s="660"/>
      <c r="T28" s="660"/>
      <c r="U28" s="660"/>
      <c r="V28" s="660"/>
      <c r="W28" s="660"/>
      <c r="X28" s="660"/>
      <c r="Y28" s="661"/>
      <c r="Z28" s="662" t="s">
        <v>463</v>
      </c>
      <c r="AA28" s="662"/>
      <c r="AB28" s="662"/>
      <c r="AC28" s="662"/>
      <c r="AD28" s="663" t="s">
        <v>463</v>
      </c>
      <c r="AE28" s="663"/>
      <c r="AF28" s="663"/>
      <c r="AG28" s="663"/>
      <c r="AH28" s="663"/>
      <c r="AI28" s="663"/>
      <c r="AJ28" s="663"/>
      <c r="AK28" s="663"/>
      <c r="AL28" s="664" t="s">
        <v>463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472</v>
      </c>
      <c r="CE28" s="675"/>
      <c r="CF28" s="675"/>
      <c r="CG28" s="675"/>
      <c r="CH28" s="675"/>
      <c r="CI28" s="675"/>
      <c r="CJ28" s="675"/>
      <c r="CK28" s="675"/>
      <c r="CL28" s="675"/>
      <c r="CM28" s="675"/>
      <c r="CN28" s="675"/>
      <c r="CO28" s="675"/>
      <c r="CP28" s="675"/>
      <c r="CQ28" s="676"/>
      <c r="CR28" s="659">
        <v>5495312</v>
      </c>
      <c r="CS28" s="660"/>
      <c r="CT28" s="660"/>
      <c r="CU28" s="660"/>
      <c r="CV28" s="660"/>
      <c r="CW28" s="660"/>
      <c r="CX28" s="660"/>
      <c r="CY28" s="661"/>
      <c r="CZ28" s="664">
        <v>13.4</v>
      </c>
      <c r="DA28" s="692"/>
      <c r="DB28" s="692"/>
      <c r="DC28" s="697"/>
      <c r="DD28" s="668">
        <v>5403558</v>
      </c>
      <c r="DE28" s="660"/>
      <c r="DF28" s="660"/>
      <c r="DG28" s="660"/>
      <c r="DH28" s="660"/>
      <c r="DI28" s="660"/>
      <c r="DJ28" s="660"/>
      <c r="DK28" s="661"/>
      <c r="DL28" s="668">
        <v>5403558</v>
      </c>
      <c r="DM28" s="660"/>
      <c r="DN28" s="660"/>
      <c r="DO28" s="660"/>
      <c r="DP28" s="660"/>
      <c r="DQ28" s="660"/>
      <c r="DR28" s="660"/>
      <c r="DS28" s="660"/>
      <c r="DT28" s="660"/>
      <c r="DU28" s="660"/>
      <c r="DV28" s="661"/>
      <c r="DW28" s="664">
        <v>22.7</v>
      </c>
      <c r="DX28" s="692"/>
      <c r="DY28" s="692"/>
      <c r="DZ28" s="692"/>
      <c r="EA28" s="692"/>
      <c r="EB28" s="692"/>
      <c r="EC28" s="693"/>
    </row>
    <row r="29" spans="2:133" ht="11.25" customHeight="1">
      <c r="B29" s="656" t="s">
        <v>192</v>
      </c>
      <c r="C29" s="657"/>
      <c r="D29" s="657"/>
      <c r="E29" s="657"/>
      <c r="F29" s="657"/>
      <c r="G29" s="657"/>
      <c r="H29" s="657"/>
      <c r="I29" s="657"/>
      <c r="J29" s="657"/>
      <c r="K29" s="657"/>
      <c r="L29" s="657"/>
      <c r="M29" s="657"/>
      <c r="N29" s="657"/>
      <c r="O29" s="657"/>
      <c r="P29" s="657"/>
      <c r="Q29" s="658"/>
      <c r="R29" s="659">
        <v>3149479</v>
      </c>
      <c r="S29" s="660"/>
      <c r="T29" s="660"/>
      <c r="U29" s="660"/>
      <c r="V29" s="660"/>
      <c r="W29" s="660"/>
      <c r="X29" s="660"/>
      <c r="Y29" s="661"/>
      <c r="Z29" s="662">
        <v>7.4</v>
      </c>
      <c r="AA29" s="662"/>
      <c r="AB29" s="662"/>
      <c r="AC29" s="662"/>
      <c r="AD29" s="663" t="s">
        <v>463</v>
      </c>
      <c r="AE29" s="663"/>
      <c r="AF29" s="663"/>
      <c r="AG29" s="663"/>
      <c r="AH29" s="663"/>
      <c r="AI29" s="663"/>
      <c r="AJ29" s="663"/>
      <c r="AK29" s="663"/>
      <c r="AL29" s="664" t="s">
        <v>463</v>
      </c>
      <c r="AM29" s="665"/>
      <c r="AN29" s="665"/>
      <c r="AO29" s="666"/>
      <c r="AP29" s="638" t="s">
        <v>147</v>
      </c>
      <c r="AQ29" s="639"/>
      <c r="AR29" s="639"/>
      <c r="AS29" s="639"/>
      <c r="AT29" s="639"/>
      <c r="AU29" s="639"/>
      <c r="AV29" s="639"/>
      <c r="AW29" s="639"/>
      <c r="AX29" s="639"/>
      <c r="AY29" s="639"/>
      <c r="AZ29" s="639"/>
      <c r="BA29" s="639"/>
      <c r="BB29" s="639"/>
      <c r="BC29" s="639"/>
      <c r="BD29" s="639"/>
      <c r="BE29" s="639"/>
      <c r="BF29" s="640"/>
      <c r="BG29" s="638" t="s">
        <v>193</v>
      </c>
      <c r="BH29" s="699"/>
      <c r="BI29" s="699"/>
      <c r="BJ29" s="699"/>
      <c r="BK29" s="699"/>
      <c r="BL29" s="699"/>
      <c r="BM29" s="699"/>
      <c r="BN29" s="699"/>
      <c r="BO29" s="699"/>
      <c r="BP29" s="699"/>
      <c r="BQ29" s="700"/>
      <c r="BR29" s="638" t="s">
        <v>194</v>
      </c>
      <c r="BS29" s="699"/>
      <c r="BT29" s="699"/>
      <c r="BU29" s="699"/>
      <c r="BV29" s="699"/>
      <c r="BW29" s="699"/>
      <c r="BX29" s="699"/>
      <c r="BY29" s="699"/>
      <c r="BZ29" s="699"/>
      <c r="CA29" s="699"/>
      <c r="CB29" s="700"/>
      <c r="CD29" s="722" t="s">
        <v>195</v>
      </c>
      <c r="CE29" s="723"/>
      <c r="CF29" s="674" t="s">
        <v>473</v>
      </c>
      <c r="CG29" s="675"/>
      <c r="CH29" s="675"/>
      <c r="CI29" s="675"/>
      <c r="CJ29" s="675"/>
      <c r="CK29" s="675"/>
      <c r="CL29" s="675"/>
      <c r="CM29" s="675"/>
      <c r="CN29" s="675"/>
      <c r="CO29" s="675"/>
      <c r="CP29" s="675"/>
      <c r="CQ29" s="676"/>
      <c r="CR29" s="659">
        <v>5495142</v>
      </c>
      <c r="CS29" s="695"/>
      <c r="CT29" s="695"/>
      <c r="CU29" s="695"/>
      <c r="CV29" s="695"/>
      <c r="CW29" s="695"/>
      <c r="CX29" s="695"/>
      <c r="CY29" s="696"/>
      <c r="CZ29" s="664">
        <v>13.4</v>
      </c>
      <c r="DA29" s="692"/>
      <c r="DB29" s="692"/>
      <c r="DC29" s="697"/>
      <c r="DD29" s="668">
        <v>5403388</v>
      </c>
      <c r="DE29" s="695"/>
      <c r="DF29" s="695"/>
      <c r="DG29" s="695"/>
      <c r="DH29" s="695"/>
      <c r="DI29" s="695"/>
      <c r="DJ29" s="695"/>
      <c r="DK29" s="696"/>
      <c r="DL29" s="668">
        <v>5403388</v>
      </c>
      <c r="DM29" s="695"/>
      <c r="DN29" s="695"/>
      <c r="DO29" s="695"/>
      <c r="DP29" s="695"/>
      <c r="DQ29" s="695"/>
      <c r="DR29" s="695"/>
      <c r="DS29" s="695"/>
      <c r="DT29" s="695"/>
      <c r="DU29" s="695"/>
      <c r="DV29" s="696"/>
      <c r="DW29" s="664">
        <v>22.7</v>
      </c>
      <c r="DX29" s="692"/>
      <c r="DY29" s="692"/>
      <c r="DZ29" s="692"/>
      <c r="EA29" s="692"/>
      <c r="EB29" s="692"/>
      <c r="EC29" s="693"/>
    </row>
    <row r="30" spans="2:133" ht="11.25" customHeight="1">
      <c r="B30" s="656" t="s">
        <v>196</v>
      </c>
      <c r="C30" s="657"/>
      <c r="D30" s="657"/>
      <c r="E30" s="657"/>
      <c r="F30" s="657"/>
      <c r="G30" s="657"/>
      <c r="H30" s="657"/>
      <c r="I30" s="657"/>
      <c r="J30" s="657"/>
      <c r="K30" s="657"/>
      <c r="L30" s="657"/>
      <c r="M30" s="657"/>
      <c r="N30" s="657"/>
      <c r="O30" s="657"/>
      <c r="P30" s="657"/>
      <c r="Q30" s="658"/>
      <c r="R30" s="659">
        <v>141389</v>
      </c>
      <c r="S30" s="660"/>
      <c r="T30" s="660"/>
      <c r="U30" s="660"/>
      <c r="V30" s="660"/>
      <c r="W30" s="660"/>
      <c r="X30" s="660"/>
      <c r="Y30" s="661"/>
      <c r="Z30" s="662">
        <v>0.3</v>
      </c>
      <c r="AA30" s="662"/>
      <c r="AB30" s="662"/>
      <c r="AC30" s="662"/>
      <c r="AD30" s="663">
        <v>21256</v>
      </c>
      <c r="AE30" s="663"/>
      <c r="AF30" s="663"/>
      <c r="AG30" s="663"/>
      <c r="AH30" s="663"/>
      <c r="AI30" s="663"/>
      <c r="AJ30" s="663"/>
      <c r="AK30" s="663"/>
      <c r="AL30" s="664">
        <v>0.1</v>
      </c>
      <c r="AM30" s="665"/>
      <c r="AN30" s="665"/>
      <c r="AO30" s="666"/>
      <c r="AP30" s="707" t="s">
        <v>197</v>
      </c>
      <c r="AQ30" s="708"/>
      <c r="AR30" s="708"/>
      <c r="AS30" s="708"/>
      <c r="AT30" s="713" t="s">
        <v>198</v>
      </c>
      <c r="AU30" s="397"/>
      <c r="AV30" s="397"/>
      <c r="AW30" s="397"/>
      <c r="AX30" s="645" t="s">
        <v>123</v>
      </c>
      <c r="AY30" s="646"/>
      <c r="AZ30" s="646"/>
      <c r="BA30" s="646"/>
      <c r="BB30" s="646"/>
      <c r="BC30" s="646"/>
      <c r="BD30" s="646"/>
      <c r="BE30" s="646"/>
      <c r="BF30" s="647"/>
      <c r="BG30" s="719">
        <v>98.8</v>
      </c>
      <c r="BH30" s="720"/>
      <c r="BI30" s="720"/>
      <c r="BJ30" s="720"/>
      <c r="BK30" s="720"/>
      <c r="BL30" s="720"/>
      <c r="BM30" s="654">
        <v>95.1</v>
      </c>
      <c r="BN30" s="720"/>
      <c r="BO30" s="720"/>
      <c r="BP30" s="720"/>
      <c r="BQ30" s="721"/>
      <c r="BR30" s="719">
        <v>98.6</v>
      </c>
      <c r="BS30" s="720"/>
      <c r="BT30" s="720"/>
      <c r="BU30" s="720"/>
      <c r="BV30" s="720"/>
      <c r="BW30" s="720"/>
      <c r="BX30" s="654">
        <v>94.3</v>
      </c>
      <c r="BY30" s="720"/>
      <c r="BZ30" s="720"/>
      <c r="CA30" s="720"/>
      <c r="CB30" s="721"/>
      <c r="CD30" s="724"/>
      <c r="CE30" s="725"/>
      <c r="CF30" s="674" t="s">
        <v>474</v>
      </c>
      <c r="CG30" s="675"/>
      <c r="CH30" s="675"/>
      <c r="CI30" s="675"/>
      <c r="CJ30" s="675"/>
      <c r="CK30" s="675"/>
      <c r="CL30" s="675"/>
      <c r="CM30" s="675"/>
      <c r="CN30" s="675"/>
      <c r="CO30" s="675"/>
      <c r="CP30" s="675"/>
      <c r="CQ30" s="676"/>
      <c r="CR30" s="659">
        <v>5039770</v>
      </c>
      <c r="CS30" s="660"/>
      <c r="CT30" s="660"/>
      <c r="CU30" s="660"/>
      <c r="CV30" s="660"/>
      <c r="CW30" s="660"/>
      <c r="CX30" s="660"/>
      <c r="CY30" s="661"/>
      <c r="CZ30" s="664">
        <v>12.3</v>
      </c>
      <c r="DA30" s="692"/>
      <c r="DB30" s="692"/>
      <c r="DC30" s="697"/>
      <c r="DD30" s="668">
        <v>4956354</v>
      </c>
      <c r="DE30" s="660"/>
      <c r="DF30" s="660"/>
      <c r="DG30" s="660"/>
      <c r="DH30" s="660"/>
      <c r="DI30" s="660"/>
      <c r="DJ30" s="660"/>
      <c r="DK30" s="661"/>
      <c r="DL30" s="668">
        <v>4956354</v>
      </c>
      <c r="DM30" s="660"/>
      <c r="DN30" s="660"/>
      <c r="DO30" s="660"/>
      <c r="DP30" s="660"/>
      <c r="DQ30" s="660"/>
      <c r="DR30" s="660"/>
      <c r="DS30" s="660"/>
      <c r="DT30" s="660"/>
      <c r="DU30" s="660"/>
      <c r="DV30" s="661"/>
      <c r="DW30" s="664">
        <v>20.8</v>
      </c>
      <c r="DX30" s="692"/>
      <c r="DY30" s="692"/>
      <c r="DZ30" s="692"/>
      <c r="EA30" s="692"/>
      <c r="EB30" s="692"/>
      <c r="EC30" s="693"/>
    </row>
    <row r="31" spans="2:133" ht="11.25" customHeight="1">
      <c r="B31" s="656" t="s">
        <v>199</v>
      </c>
      <c r="C31" s="657"/>
      <c r="D31" s="657"/>
      <c r="E31" s="657"/>
      <c r="F31" s="657"/>
      <c r="G31" s="657"/>
      <c r="H31" s="657"/>
      <c r="I31" s="657"/>
      <c r="J31" s="657"/>
      <c r="K31" s="657"/>
      <c r="L31" s="657"/>
      <c r="M31" s="657"/>
      <c r="N31" s="657"/>
      <c r="O31" s="657"/>
      <c r="P31" s="657"/>
      <c r="Q31" s="658"/>
      <c r="R31" s="659">
        <v>146480</v>
      </c>
      <c r="S31" s="660"/>
      <c r="T31" s="660"/>
      <c r="U31" s="660"/>
      <c r="V31" s="660"/>
      <c r="W31" s="660"/>
      <c r="X31" s="660"/>
      <c r="Y31" s="661"/>
      <c r="Z31" s="662">
        <v>0.3</v>
      </c>
      <c r="AA31" s="662"/>
      <c r="AB31" s="662"/>
      <c r="AC31" s="662"/>
      <c r="AD31" s="663" t="s">
        <v>463</v>
      </c>
      <c r="AE31" s="663"/>
      <c r="AF31" s="663"/>
      <c r="AG31" s="663"/>
      <c r="AH31" s="663"/>
      <c r="AI31" s="663"/>
      <c r="AJ31" s="663"/>
      <c r="AK31" s="663"/>
      <c r="AL31" s="664" t="s">
        <v>463</v>
      </c>
      <c r="AM31" s="665"/>
      <c r="AN31" s="665"/>
      <c r="AO31" s="666"/>
      <c r="AP31" s="709"/>
      <c r="AQ31" s="710"/>
      <c r="AR31" s="710"/>
      <c r="AS31" s="710"/>
      <c r="AT31" s="714"/>
      <c r="AU31" s="393" t="s">
        <v>475</v>
      </c>
      <c r="AV31" s="393"/>
      <c r="AW31" s="393"/>
      <c r="AX31" s="656" t="s">
        <v>200</v>
      </c>
      <c r="AY31" s="657"/>
      <c r="AZ31" s="657"/>
      <c r="BA31" s="657"/>
      <c r="BB31" s="657"/>
      <c r="BC31" s="657"/>
      <c r="BD31" s="657"/>
      <c r="BE31" s="657"/>
      <c r="BF31" s="658"/>
      <c r="BG31" s="716">
        <v>99</v>
      </c>
      <c r="BH31" s="695"/>
      <c r="BI31" s="695"/>
      <c r="BJ31" s="695"/>
      <c r="BK31" s="695"/>
      <c r="BL31" s="695"/>
      <c r="BM31" s="665">
        <v>96.9</v>
      </c>
      <c r="BN31" s="717"/>
      <c r="BO31" s="717"/>
      <c r="BP31" s="717"/>
      <c r="BQ31" s="718"/>
      <c r="BR31" s="716">
        <v>98.8</v>
      </c>
      <c r="BS31" s="695"/>
      <c r="BT31" s="695"/>
      <c r="BU31" s="695"/>
      <c r="BV31" s="695"/>
      <c r="BW31" s="695"/>
      <c r="BX31" s="665">
        <v>96</v>
      </c>
      <c r="BY31" s="717"/>
      <c r="BZ31" s="717"/>
      <c r="CA31" s="717"/>
      <c r="CB31" s="718"/>
      <c r="CD31" s="724"/>
      <c r="CE31" s="725"/>
      <c r="CF31" s="674" t="s">
        <v>476</v>
      </c>
      <c r="CG31" s="675"/>
      <c r="CH31" s="675"/>
      <c r="CI31" s="675"/>
      <c r="CJ31" s="675"/>
      <c r="CK31" s="675"/>
      <c r="CL31" s="675"/>
      <c r="CM31" s="675"/>
      <c r="CN31" s="675"/>
      <c r="CO31" s="675"/>
      <c r="CP31" s="675"/>
      <c r="CQ31" s="676"/>
      <c r="CR31" s="659">
        <v>455372</v>
      </c>
      <c r="CS31" s="695"/>
      <c r="CT31" s="695"/>
      <c r="CU31" s="695"/>
      <c r="CV31" s="695"/>
      <c r="CW31" s="695"/>
      <c r="CX31" s="695"/>
      <c r="CY31" s="696"/>
      <c r="CZ31" s="664">
        <v>1.1000000000000001</v>
      </c>
      <c r="DA31" s="692"/>
      <c r="DB31" s="692"/>
      <c r="DC31" s="697"/>
      <c r="DD31" s="668">
        <v>447034</v>
      </c>
      <c r="DE31" s="695"/>
      <c r="DF31" s="695"/>
      <c r="DG31" s="695"/>
      <c r="DH31" s="695"/>
      <c r="DI31" s="695"/>
      <c r="DJ31" s="695"/>
      <c r="DK31" s="696"/>
      <c r="DL31" s="668">
        <v>447034</v>
      </c>
      <c r="DM31" s="695"/>
      <c r="DN31" s="695"/>
      <c r="DO31" s="695"/>
      <c r="DP31" s="695"/>
      <c r="DQ31" s="695"/>
      <c r="DR31" s="695"/>
      <c r="DS31" s="695"/>
      <c r="DT31" s="695"/>
      <c r="DU31" s="695"/>
      <c r="DV31" s="696"/>
      <c r="DW31" s="664">
        <v>1.9</v>
      </c>
      <c r="DX31" s="692"/>
      <c r="DY31" s="692"/>
      <c r="DZ31" s="692"/>
      <c r="EA31" s="692"/>
      <c r="EB31" s="692"/>
      <c r="EC31" s="693"/>
    </row>
    <row r="32" spans="2:133" ht="11.25" customHeight="1">
      <c r="B32" s="656" t="s">
        <v>201</v>
      </c>
      <c r="C32" s="657"/>
      <c r="D32" s="657"/>
      <c r="E32" s="657"/>
      <c r="F32" s="657"/>
      <c r="G32" s="657"/>
      <c r="H32" s="657"/>
      <c r="I32" s="657"/>
      <c r="J32" s="657"/>
      <c r="K32" s="657"/>
      <c r="L32" s="657"/>
      <c r="M32" s="657"/>
      <c r="N32" s="657"/>
      <c r="O32" s="657"/>
      <c r="P32" s="657"/>
      <c r="Q32" s="658"/>
      <c r="R32" s="659">
        <v>108281</v>
      </c>
      <c r="S32" s="660"/>
      <c r="T32" s="660"/>
      <c r="U32" s="660"/>
      <c r="V32" s="660"/>
      <c r="W32" s="660"/>
      <c r="X32" s="660"/>
      <c r="Y32" s="661"/>
      <c r="Z32" s="662">
        <v>0.3</v>
      </c>
      <c r="AA32" s="662"/>
      <c r="AB32" s="662"/>
      <c r="AC32" s="662"/>
      <c r="AD32" s="663" t="s">
        <v>463</v>
      </c>
      <c r="AE32" s="663"/>
      <c r="AF32" s="663"/>
      <c r="AG32" s="663"/>
      <c r="AH32" s="663"/>
      <c r="AI32" s="663"/>
      <c r="AJ32" s="663"/>
      <c r="AK32" s="663"/>
      <c r="AL32" s="664" t="s">
        <v>463</v>
      </c>
      <c r="AM32" s="665"/>
      <c r="AN32" s="665"/>
      <c r="AO32" s="666"/>
      <c r="AP32" s="711"/>
      <c r="AQ32" s="712"/>
      <c r="AR32" s="712"/>
      <c r="AS32" s="712"/>
      <c r="AT32" s="715"/>
      <c r="AU32" s="394"/>
      <c r="AV32" s="394"/>
      <c r="AW32" s="394"/>
      <c r="AX32" s="704" t="s">
        <v>202</v>
      </c>
      <c r="AY32" s="705"/>
      <c r="AZ32" s="705"/>
      <c r="BA32" s="705"/>
      <c r="BB32" s="705"/>
      <c r="BC32" s="705"/>
      <c r="BD32" s="705"/>
      <c r="BE32" s="705"/>
      <c r="BF32" s="706"/>
      <c r="BG32" s="728">
        <v>98.4</v>
      </c>
      <c r="BH32" s="729"/>
      <c r="BI32" s="729"/>
      <c r="BJ32" s="729"/>
      <c r="BK32" s="729"/>
      <c r="BL32" s="729"/>
      <c r="BM32" s="730">
        <v>92.9</v>
      </c>
      <c r="BN32" s="729"/>
      <c r="BO32" s="729"/>
      <c r="BP32" s="729"/>
      <c r="BQ32" s="731"/>
      <c r="BR32" s="728">
        <v>98.3</v>
      </c>
      <c r="BS32" s="729"/>
      <c r="BT32" s="729"/>
      <c r="BU32" s="729"/>
      <c r="BV32" s="729"/>
      <c r="BW32" s="729"/>
      <c r="BX32" s="730">
        <v>92</v>
      </c>
      <c r="BY32" s="729"/>
      <c r="BZ32" s="729"/>
      <c r="CA32" s="729"/>
      <c r="CB32" s="731"/>
      <c r="CD32" s="726"/>
      <c r="CE32" s="727"/>
      <c r="CF32" s="674" t="s">
        <v>477</v>
      </c>
      <c r="CG32" s="675"/>
      <c r="CH32" s="675"/>
      <c r="CI32" s="675"/>
      <c r="CJ32" s="675"/>
      <c r="CK32" s="675"/>
      <c r="CL32" s="675"/>
      <c r="CM32" s="675"/>
      <c r="CN32" s="675"/>
      <c r="CO32" s="675"/>
      <c r="CP32" s="675"/>
      <c r="CQ32" s="676"/>
      <c r="CR32" s="659">
        <v>170</v>
      </c>
      <c r="CS32" s="660"/>
      <c r="CT32" s="660"/>
      <c r="CU32" s="660"/>
      <c r="CV32" s="660"/>
      <c r="CW32" s="660"/>
      <c r="CX32" s="660"/>
      <c r="CY32" s="661"/>
      <c r="CZ32" s="664">
        <v>0</v>
      </c>
      <c r="DA32" s="692"/>
      <c r="DB32" s="692"/>
      <c r="DC32" s="697"/>
      <c r="DD32" s="668">
        <v>170</v>
      </c>
      <c r="DE32" s="660"/>
      <c r="DF32" s="660"/>
      <c r="DG32" s="660"/>
      <c r="DH32" s="660"/>
      <c r="DI32" s="660"/>
      <c r="DJ32" s="660"/>
      <c r="DK32" s="661"/>
      <c r="DL32" s="668">
        <v>170</v>
      </c>
      <c r="DM32" s="660"/>
      <c r="DN32" s="660"/>
      <c r="DO32" s="660"/>
      <c r="DP32" s="660"/>
      <c r="DQ32" s="660"/>
      <c r="DR32" s="660"/>
      <c r="DS32" s="660"/>
      <c r="DT32" s="660"/>
      <c r="DU32" s="660"/>
      <c r="DV32" s="661"/>
      <c r="DW32" s="664">
        <v>0</v>
      </c>
      <c r="DX32" s="692"/>
      <c r="DY32" s="692"/>
      <c r="DZ32" s="692"/>
      <c r="EA32" s="692"/>
      <c r="EB32" s="692"/>
      <c r="EC32" s="693"/>
    </row>
    <row r="33" spans="2:133" ht="11.25" customHeight="1">
      <c r="B33" s="656" t="s">
        <v>203</v>
      </c>
      <c r="C33" s="657"/>
      <c r="D33" s="657"/>
      <c r="E33" s="657"/>
      <c r="F33" s="657"/>
      <c r="G33" s="657"/>
      <c r="H33" s="657"/>
      <c r="I33" s="657"/>
      <c r="J33" s="657"/>
      <c r="K33" s="657"/>
      <c r="L33" s="657"/>
      <c r="M33" s="657"/>
      <c r="N33" s="657"/>
      <c r="O33" s="657"/>
      <c r="P33" s="657"/>
      <c r="Q33" s="658"/>
      <c r="R33" s="659">
        <v>1608476</v>
      </c>
      <c r="S33" s="660"/>
      <c r="T33" s="660"/>
      <c r="U33" s="660"/>
      <c r="V33" s="660"/>
      <c r="W33" s="660"/>
      <c r="X33" s="660"/>
      <c r="Y33" s="661"/>
      <c r="Z33" s="662">
        <v>3.8</v>
      </c>
      <c r="AA33" s="662"/>
      <c r="AB33" s="662"/>
      <c r="AC33" s="662"/>
      <c r="AD33" s="663" t="s">
        <v>463</v>
      </c>
      <c r="AE33" s="663"/>
      <c r="AF33" s="663"/>
      <c r="AG33" s="663"/>
      <c r="AH33" s="663"/>
      <c r="AI33" s="663"/>
      <c r="AJ33" s="663"/>
      <c r="AK33" s="663"/>
      <c r="AL33" s="664" t="s">
        <v>463</v>
      </c>
      <c r="AM33" s="665"/>
      <c r="AN33" s="665"/>
      <c r="AO33" s="666"/>
      <c r="AP33" s="200"/>
      <c r="AQ33" s="201"/>
      <c r="AR33" s="393"/>
      <c r="AS33" s="397"/>
      <c r="AT33" s="397"/>
      <c r="AU33" s="397"/>
      <c r="AV33" s="397"/>
      <c r="AW33" s="397"/>
      <c r="AX33" s="397"/>
      <c r="AY33" s="397"/>
      <c r="AZ33" s="397"/>
      <c r="BA33" s="397"/>
      <c r="BB33" s="397"/>
      <c r="BC33" s="397"/>
      <c r="BD33" s="397"/>
      <c r="BE33" s="397"/>
      <c r="BF33" s="397"/>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74" t="s">
        <v>204</v>
      </c>
      <c r="CE33" s="675"/>
      <c r="CF33" s="675"/>
      <c r="CG33" s="675"/>
      <c r="CH33" s="675"/>
      <c r="CI33" s="675"/>
      <c r="CJ33" s="675"/>
      <c r="CK33" s="675"/>
      <c r="CL33" s="675"/>
      <c r="CM33" s="675"/>
      <c r="CN33" s="675"/>
      <c r="CO33" s="675"/>
      <c r="CP33" s="675"/>
      <c r="CQ33" s="676"/>
      <c r="CR33" s="659">
        <v>16595935</v>
      </c>
      <c r="CS33" s="695"/>
      <c r="CT33" s="695"/>
      <c r="CU33" s="695"/>
      <c r="CV33" s="695"/>
      <c r="CW33" s="695"/>
      <c r="CX33" s="695"/>
      <c r="CY33" s="696"/>
      <c r="CZ33" s="664">
        <v>40.4</v>
      </c>
      <c r="DA33" s="692"/>
      <c r="DB33" s="692"/>
      <c r="DC33" s="697"/>
      <c r="DD33" s="668">
        <v>11255734</v>
      </c>
      <c r="DE33" s="695"/>
      <c r="DF33" s="695"/>
      <c r="DG33" s="695"/>
      <c r="DH33" s="695"/>
      <c r="DI33" s="695"/>
      <c r="DJ33" s="695"/>
      <c r="DK33" s="696"/>
      <c r="DL33" s="668">
        <v>8353625</v>
      </c>
      <c r="DM33" s="695"/>
      <c r="DN33" s="695"/>
      <c r="DO33" s="695"/>
      <c r="DP33" s="695"/>
      <c r="DQ33" s="695"/>
      <c r="DR33" s="695"/>
      <c r="DS33" s="695"/>
      <c r="DT33" s="695"/>
      <c r="DU33" s="695"/>
      <c r="DV33" s="696"/>
      <c r="DW33" s="664">
        <v>35.1</v>
      </c>
      <c r="DX33" s="692"/>
      <c r="DY33" s="692"/>
      <c r="DZ33" s="692"/>
      <c r="EA33" s="692"/>
      <c r="EB33" s="692"/>
      <c r="EC33" s="693"/>
    </row>
    <row r="34" spans="2:133" ht="11.25" customHeight="1">
      <c r="B34" s="656" t="s">
        <v>205</v>
      </c>
      <c r="C34" s="657"/>
      <c r="D34" s="657"/>
      <c r="E34" s="657"/>
      <c r="F34" s="657"/>
      <c r="G34" s="657"/>
      <c r="H34" s="657"/>
      <c r="I34" s="657"/>
      <c r="J34" s="657"/>
      <c r="K34" s="657"/>
      <c r="L34" s="657"/>
      <c r="M34" s="657"/>
      <c r="N34" s="657"/>
      <c r="O34" s="657"/>
      <c r="P34" s="657"/>
      <c r="Q34" s="658"/>
      <c r="R34" s="659">
        <v>2772980</v>
      </c>
      <c r="S34" s="660"/>
      <c r="T34" s="660"/>
      <c r="U34" s="660"/>
      <c r="V34" s="660"/>
      <c r="W34" s="660"/>
      <c r="X34" s="660"/>
      <c r="Y34" s="661"/>
      <c r="Z34" s="662">
        <v>6.5</v>
      </c>
      <c r="AA34" s="662"/>
      <c r="AB34" s="662"/>
      <c r="AC34" s="662"/>
      <c r="AD34" s="663">
        <v>889</v>
      </c>
      <c r="AE34" s="663"/>
      <c r="AF34" s="663"/>
      <c r="AG34" s="663"/>
      <c r="AH34" s="663"/>
      <c r="AI34" s="663"/>
      <c r="AJ34" s="663"/>
      <c r="AK34" s="663"/>
      <c r="AL34" s="664">
        <v>0</v>
      </c>
      <c r="AM34" s="665"/>
      <c r="AN34" s="665"/>
      <c r="AO34" s="666"/>
      <c r="AP34" s="202"/>
      <c r="AQ34" s="638" t="s">
        <v>206</v>
      </c>
      <c r="AR34" s="639"/>
      <c r="AS34" s="639"/>
      <c r="AT34" s="639"/>
      <c r="AU34" s="639"/>
      <c r="AV34" s="639"/>
      <c r="AW34" s="639"/>
      <c r="AX34" s="639"/>
      <c r="AY34" s="639"/>
      <c r="AZ34" s="639"/>
      <c r="BA34" s="639"/>
      <c r="BB34" s="639"/>
      <c r="BC34" s="639"/>
      <c r="BD34" s="639"/>
      <c r="BE34" s="639"/>
      <c r="BF34" s="640"/>
      <c r="BG34" s="638" t="s">
        <v>207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478</v>
      </c>
      <c r="CE34" s="675"/>
      <c r="CF34" s="675"/>
      <c r="CG34" s="675"/>
      <c r="CH34" s="675"/>
      <c r="CI34" s="675"/>
      <c r="CJ34" s="675"/>
      <c r="CK34" s="675"/>
      <c r="CL34" s="675"/>
      <c r="CM34" s="675"/>
      <c r="CN34" s="675"/>
      <c r="CO34" s="675"/>
      <c r="CP34" s="675"/>
      <c r="CQ34" s="676"/>
      <c r="CR34" s="659">
        <v>5741821</v>
      </c>
      <c r="CS34" s="660"/>
      <c r="CT34" s="660"/>
      <c r="CU34" s="660"/>
      <c r="CV34" s="660"/>
      <c r="CW34" s="660"/>
      <c r="CX34" s="660"/>
      <c r="CY34" s="661"/>
      <c r="CZ34" s="664">
        <v>14</v>
      </c>
      <c r="DA34" s="692"/>
      <c r="DB34" s="692"/>
      <c r="DC34" s="697"/>
      <c r="DD34" s="668">
        <v>3903829</v>
      </c>
      <c r="DE34" s="660"/>
      <c r="DF34" s="660"/>
      <c r="DG34" s="660"/>
      <c r="DH34" s="660"/>
      <c r="DI34" s="660"/>
      <c r="DJ34" s="660"/>
      <c r="DK34" s="661"/>
      <c r="DL34" s="668">
        <v>3079912</v>
      </c>
      <c r="DM34" s="660"/>
      <c r="DN34" s="660"/>
      <c r="DO34" s="660"/>
      <c r="DP34" s="660"/>
      <c r="DQ34" s="660"/>
      <c r="DR34" s="660"/>
      <c r="DS34" s="660"/>
      <c r="DT34" s="660"/>
      <c r="DU34" s="660"/>
      <c r="DV34" s="661"/>
      <c r="DW34" s="664">
        <v>12.9</v>
      </c>
      <c r="DX34" s="692"/>
      <c r="DY34" s="692"/>
      <c r="DZ34" s="692"/>
      <c r="EA34" s="692"/>
      <c r="EB34" s="692"/>
      <c r="EC34" s="693"/>
    </row>
    <row r="35" spans="2:133" ht="11.25" customHeight="1">
      <c r="B35" s="656" t="s">
        <v>208</v>
      </c>
      <c r="C35" s="657"/>
      <c r="D35" s="657"/>
      <c r="E35" s="657"/>
      <c r="F35" s="657"/>
      <c r="G35" s="657"/>
      <c r="H35" s="657"/>
      <c r="I35" s="657"/>
      <c r="J35" s="657"/>
      <c r="K35" s="657"/>
      <c r="L35" s="657"/>
      <c r="M35" s="657"/>
      <c r="N35" s="657"/>
      <c r="O35" s="657"/>
      <c r="P35" s="657"/>
      <c r="Q35" s="658"/>
      <c r="R35" s="659">
        <v>2969000</v>
      </c>
      <c r="S35" s="660"/>
      <c r="T35" s="660"/>
      <c r="U35" s="660"/>
      <c r="V35" s="660"/>
      <c r="W35" s="660"/>
      <c r="X35" s="660"/>
      <c r="Y35" s="661"/>
      <c r="Z35" s="662">
        <v>7</v>
      </c>
      <c r="AA35" s="662"/>
      <c r="AB35" s="662"/>
      <c r="AC35" s="662"/>
      <c r="AD35" s="663" t="s">
        <v>463</v>
      </c>
      <c r="AE35" s="663"/>
      <c r="AF35" s="663"/>
      <c r="AG35" s="663"/>
      <c r="AH35" s="663"/>
      <c r="AI35" s="663"/>
      <c r="AJ35" s="663"/>
      <c r="AK35" s="663"/>
      <c r="AL35" s="664" t="s">
        <v>463</v>
      </c>
      <c r="AM35" s="665"/>
      <c r="AN35" s="665"/>
      <c r="AO35" s="666"/>
      <c r="AP35" s="202"/>
      <c r="AQ35" s="732" t="s">
        <v>479</v>
      </c>
      <c r="AR35" s="733"/>
      <c r="AS35" s="733"/>
      <c r="AT35" s="733"/>
      <c r="AU35" s="733"/>
      <c r="AV35" s="733"/>
      <c r="AW35" s="733"/>
      <c r="AX35" s="733"/>
      <c r="AY35" s="734"/>
      <c r="AZ35" s="648">
        <v>5259257</v>
      </c>
      <c r="BA35" s="649"/>
      <c r="BB35" s="649"/>
      <c r="BC35" s="649"/>
      <c r="BD35" s="649"/>
      <c r="BE35" s="649"/>
      <c r="BF35" s="735"/>
      <c r="BG35" s="670" t="s">
        <v>209</v>
      </c>
      <c r="BH35" s="671"/>
      <c r="BI35" s="671"/>
      <c r="BJ35" s="671"/>
      <c r="BK35" s="671"/>
      <c r="BL35" s="671"/>
      <c r="BM35" s="671"/>
      <c r="BN35" s="671"/>
      <c r="BO35" s="671"/>
      <c r="BP35" s="671"/>
      <c r="BQ35" s="671"/>
      <c r="BR35" s="671"/>
      <c r="BS35" s="671"/>
      <c r="BT35" s="671"/>
      <c r="BU35" s="672"/>
      <c r="BV35" s="648">
        <v>231749</v>
      </c>
      <c r="BW35" s="649"/>
      <c r="BX35" s="649"/>
      <c r="BY35" s="649"/>
      <c r="BZ35" s="649"/>
      <c r="CA35" s="649"/>
      <c r="CB35" s="735"/>
      <c r="CD35" s="674" t="s">
        <v>480</v>
      </c>
      <c r="CE35" s="675"/>
      <c r="CF35" s="675"/>
      <c r="CG35" s="675"/>
      <c r="CH35" s="675"/>
      <c r="CI35" s="675"/>
      <c r="CJ35" s="675"/>
      <c r="CK35" s="675"/>
      <c r="CL35" s="675"/>
      <c r="CM35" s="675"/>
      <c r="CN35" s="675"/>
      <c r="CO35" s="675"/>
      <c r="CP35" s="675"/>
      <c r="CQ35" s="676"/>
      <c r="CR35" s="659">
        <v>534047</v>
      </c>
      <c r="CS35" s="695"/>
      <c r="CT35" s="695"/>
      <c r="CU35" s="695"/>
      <c r="CV35" s="695"/>
      <c r="CW35" s="695"/>
      <c r="CX35" s="695"/>
      <c r="CY35" s="696"/>
      <c r="CZ35" s="664">
        <v>1.3</v>
      </c>
      <c r="DA35" s="692"/>
      <c r="DB35" s="692"/>
      <c r="DC35" s="697"/>
      <c r="DD35" s="668">
        <v>431453</v>
      </c>
      <c r="DE35" s="695"/>
      <c r="DF35" s="695"/>
      <c r="DG35" s="695"/>
      <c r="DH35" s="695"/>
      <c r="DI35" s="695"/>
      <c r="DJ35" s="695"/>
      <c r="DK35" s="696"/>
      <c r="DL35" s="668">
        <v>431116</v>
      </c>
      <c r="DM35" s="695"/>
      <c r="DN35" s="695"/>
      <c r="DO35" s="695"/>
      <c r="DP35" s="695"/>
      <c r="DQ35" s="695"/>
      <c r="DR35" s="695"/>
      <c r="DS35" s="695"/>
      <c r="DT35" s="695"/>
      <c r="DU35" s="695"/>
      <c r="DV35" s="696"/>
      <c r="DW35" s="664">
        <v>1.8</v>
      </c>
      <c r="DX35" s="692"/>
      <c r="DY35" s="692"/>
      <c r="DZ35" s="692"/>
      <c r="EA35" s="692"/>
      <c r="EB35" s="692"/>
      <c r="EC35" s="693"/>
    </row>
    <row r="36" spans="2:133" ht="11.25" customHeight="1">
      <c r="B36" s="656" t="s">
        <v>210</v>
      </c>
      <c r="C36" s="657"/>
      <c r="D36" s="657"/>
      <c r="E36" s="657"/>
      <c r="F36" s="657"/>
      <c r="G36" s="657"/>
      <c r="H36" s="657"/>
      <c r="I36" s="657"/>
      <c r="J36" s="657"/>
      <c r="K36" s="657"/>
      <c r="L36" s="657"/>
      <c r="M36" s="657"/>
      <c r="N36" s="657"/>
      <c r="O36" s="657"/>
      <c r="P36" s="657"/>
      <c r="Q36" s="658"/>
      <c r="R36" s="659" t="s">
        <v>463</v>
      </c>
      <c r="S36" s="660"/>
      <c r="T36" s="660"/>
      <c r="U36" s="660"/>
      <c r="V36" s="660"/>
      <c r="W36" s="660"/>
      <c r="X36" s="660"/>
      <c r="Y36" s="661"/>
      <c r="Z36" s="662" t="s">
        <v>463</v>
      </c>
      <c r="AA36" s="662"/>
      <c r="AB36" s="662"/>
      <c r="AC36" s="662"/>
      <c r="AD36" s="663" t="s">
        <v>463</v>
      </c>
      <c r="AE36" s="663"/>
      <c r="AF36" s="663"/>
      <c r="AG36" s="663"/>
      <c r="AH36" s="663"/>
      <c r="AI36" s="663"/>
      <c r="AJ36" s="663"/>
      <c r="AK36" s="663"/>
      <c r="AL36" s="664" t="s">
        <v>463</v>
      </c>
      <c r="AM36" s="665"/>
      <c r="AN36" s="665"/>
      <c r="AO36" s="666"/>
      <c r="AQ36" s="736" t="s">
        <v>481</v>
      </c>
      <c r="AR36" s="737"/>
      <c r="AS36" s="737"/>
      <c r="AT36" s="737"/>
      <c r="AU36" s="737"/>
      <c r="AV36" s="737"/>
      <c r="AW36" s="737"/>
      <c r="AX36" s="737"/>
      <c r="AY36" s="738"/>
      <c r="AZ36" s="659">
        <v>1055363</v>
      </c>
      <c r="BA36" s="660"/>
      <c r="BB36" s="660"/>
      <c r="BC36" s="660"/>
      <c r="BD36" s="695"/>
      <c r="BE36" s="695"/>
      <c r="BF36" s="718"/>
      <c r="BG36" s="674" t="s">
        <v>211</v>
      </c>
      <c r="BH36" s="675"/>
      <c r="BI36" s="675"/>
      <c r="BJ36" s="675"/>
      <c r="BK36" s="675"/>
      <c r="BL36" s="675"/>
      <c r="BM36" s="675"/>
      <c r="BN36" s="675"/>
      <c r="BO36" s="675"/>
      <c r="BP36" s="675"/>
      <c r="BQ36" s="675"/>
      <c r="BR36" s="675"/>
      <c r="BS36" s="675"/>
      <c r="BT36" s="675"/>
      <c r="BU36" s="676"/>
      <c r="BV36" s="659">
        <v>-36319</v>
      </c>
      <c r="BW36" s="660"/>
      <c r="BX36" s="660"/>
      <c r="BY36" s="660"/>
      <c r="BZ36" s="660"/>
      <c r="CA36" s="660"/>
      <c r="CB36" s="669"/>
      <c r="CD36" s="674" t="s">
        <v>212</v>
      </c>
      <c r="CE36" s="675"/>
      <c r="CF36" s="675"/>
      <c r="CG36" s="675"/>
      <c r="CH36" s="675"/>
      <c r="CI36" s="675"/>
      <c r="CJ36" s="675"/>
      <c r="CK36" s="675"/>
      <c r="CL36" s="675"/>
      <c r="CM36" s="675"/>
      <c r="CN36" s="675"/>
      <c r="CO36" s="675"/>
      <c r="CP36" s="675"/>
      <c r="CQ36" s="676"/>
      <c r="CR36" s="659">
        <v>3039457</v>
      </c>
      <c r="CS36" s="660"/>
      <c r="CT36" s="660"/>
      <c r="CU36" s="660"/>
      <c r="CV36" s="660"/>
      <c r="CW36" s="660"/>
      <c r="CX36" s="660"/>
      <c r="CY36" s="661"/>
      <c r="CZ36" s="664">
        <v>7.4</v>
      </c>
      <c r="DA36" s="692"/>
      <c r="DB36" s="692"/>
      <c r="DC36" s="697"/>
      <c r="DD36" s="668">
        <v>2353624</v>
      </c>
      <c r="DE36" s="660"/>
      <c r="DF36" s="660"/>
      <c r="DG36" s="660"/>
      <c r="DH36" s="660"/>
      <c r="DI36" s="660"/>
      <c r="DJ36" s="660"/>
      <c r="DK36" s="661"/>
      <c r="DL36" s="668">
        <v>1797910</v>
      </c>
      <c r="DM36" s="660"/>
      <c r="DN36" s="660"/>
      <c r="DO36" s="660"/>
      <c r="DP36" s="660"/>
      <c r="DQ36" s="660"/>
      <c r="DR36" s="660"/>
      <c r="DS36" s="660"/>
      <c r="DT36" s="660"/>
      <c r="DU36" s="660"/>
      <c r="DV36" s="661"/>
      <c r="DW36" s="664">
        <v>7.6</v>
      </c>
      <c r="DX36" s="692"/>
      <c r="DY36" s="692"/>
      <c r="DZ36" s="692"/>
      <c r="EA36" s="692"/>
      <c r="EB36" s="692"/>
      <c r="EC36" s="693"/>
    </row>
    <row r="37" spans="2:133" ht="11.25" customHeight="1">
      <c r="B37" s="656" t="s">
        <v>482</v>
      </c>
      <c r="C37" s="657"/>
      <c r="D37" s="657"/>
      <c r="E37" s="657"/>
      <c r="F37" s="657"/>
      <c r="G37" s="657"/>
      <c r="H37" s="657"/>
      <c r="I37" s="657"/>
      <c r="J37" s="657"/>
      <c r="K37" s="657"/>
      <c r="L37" s="657"/>
      <c r="M37" s="657"/>
      <c r="N37" s="657"/>
      <c r="O37" s="657"/>
      <c r="P37" s="657"/>
      <c r="Q37" s="658"/>
      <c r="R37" s="659">
        <v>1210600</v>
      </c>
      <c r="S37" s="660"/>
      <c r="T37" s="660"/>
      <c r="U37" s="660"/>
      <c r="V37" s="660"/>
      <c r="W37" s="660"/>
      <c r="X37" s="660"/>
      <c r="Y37" s="661"/>
      <c r="Z37" s="662">
        <v>2.9</v>
      </c>
      <c r="AA37" s="662"/>
      <c r="AB37" s="662"/>
      <c r="AC37" s="662"/>
      <c r="AD37" s="663" t="s">
        <v>463</v>
      </c>
      <c r="AE37" s="663"/>
      <c r="AF37" s="663"/>
      <c r="AG37" s="663"/>
      <c r="AH37" s="663"/>
      <c r="AI37" s="663"/>
      <c r="AJ37" s="663"/>
      <c r="AK37" s="663"/>
      <c r="AL37" s="664" t="s">
        <v>463</v>
      </c>
      <c r="AM37" s="665"/>
      <c r="AN37" s="665"/>
      <c r="AO37" s="666"/>
      <c r="AQ37" s="736" t="s">
        <v>483</v>
      </c>
      <c r="AR37" s="737"/>
      <c r="AS37" s="737"/>
      <c r="AT37" s="737"/>
      <c r="AU37" s="737"/>
      <c r="AV37" s="737"/>
      <c r="AW37" s="737"/>
      <c r="AX37" s="737"/>
      <c r="AY37" s="738"/>
      <c r="AZ37" s="659">
        <v>376500</v>
      </c>
      <c r="BA37" s="660"/>
      <c r="BB37" s="660"/>
      <c r="BC37" s="660"/>
      <c r="BD37" s="695"/>
      <c r="BE37" s="695"/>
      <c r="BF37" s="718"/>
      <c r="BG37" s="674" t="s">
        <v>213</v>
      </c>
      <c r="BH37" s="675"/>
      <c r="BI37" s="675"/>
      <c r="BJ37" s="675"/>
      <c r="BK37" s="675"/>
      <c r="BL37" s="675"/>
      <c r="BM37" s="675"/>
      <c r="BN37" s="675"/>
      <c r="BO37" s="675"/>
      <c r="BP37" s="675"/>
      <c r="BQ37" s="675"/>
      <c r="BR37" s="675"/>
      <c r="BS37" s="675"/>
      <c r="BT37" s="675"/>
      <c r="BU37" s="676"/>
      <c r="BV37" s="659">
        <v>13957</v>
      </c>
      <c r="BW37" s="660"/>
      <c r="BX37" s="660"/>
      <c r="BY37" s="660"/>
      <c r="BZ37" s="660"/>
      <c r="CA37" s="660"/>
      <c r="CB37" s="669"/>
      <c r="CD37" s="674" t="s">
        <v>484</v>
      </c>
      <c r="CE37" s="675"/>
      <c r="CF37" s="675"/>
      <c r="CG37" s="675"/>
      <c r="CH37" s="675"/>
      <c r="CI37" s="675"/>
      <c r="CJ37" s="675"/>
      <c r="CK37" s="675"/>
      <c r="CL37" s="675"/>
      <c r="CM37" s="675"/>
      <c r="CN37" s="675"/>
      <c r="CO37" s="675"/>
      <c r="CP37" s="675"/>
      <c r="CQ37" s="676"/>
      <c r="CR37" s="659">
        <v>426458</v>
      </c>
      <c r="CS37" s="695"/>
      <c r="CT37" s="695"/>
      <c r="CU37" s="695"/>
      <c r="CV37" s="695"/>
      <c r="CW37" s="695"/>
      <c r="CX37" s="695"/>
      <c r="CY37" s="696"/>
      <c r="CZ37" s="664">
        <v>1</v>
      </c>
      <c r="DA37" s="692"/>
      <c r="DB37" s="692"/>
      <c r="DC37" s="697"/>
      <c r="DD37" s="668">
        <v>356458</v>
      </c>
      <c r="DE37" s="695"/>
      <c r="DF37" s="695"/>
      <c r="DG37" s="695"/>
      <c r="DH37" s="695"/>
      <c r="DI37" s="695"/>
      <c r="DJ37" s="695"/>
      <c r="DK37" s="696"/>
      <c r="DL37" s="668">
        <v>321772</v>
      </c>
      <c r="DM37" s="695"/>
      <c r="DN37" s="695"/>
      <c r="DO37" s="695"/>
      <c r="DP37" s="695"/>
      <c r="DQ37" s="695"/>
      <c r="DR37" s="695"/>
      <c r="DS37" s="695"/>
      <c r="DT37" s="695"/>
      <c r="DU37" s="695"/>
      <c r="DV37" s="696"/>
      <c r="DW37" s="664">
        <v>1.4</v>
      </c>
      <c r="DX37" s="692"/>
      <c r="DY37" s="692"/>
      <c r="DZ37" s="692"/>
      <c r="EA37" s="692"/>
      <c r="EB37" s="692"/>
      <c r="EC37" s="693"/>
    </row>
    <row r="38" spans="2:133" ht="11.25" customHeight="1">
      <c r="B38" s="704" t="s">
        <v>485</v>
      </c>
      <c r="C38" s="705"/>
      <c r="D38" s="705"/>
      <c r="E38" s="705"/>
      <c r="F38" s="705"/>
      <c r="G38" s="705"/>
      <c r="H38" s="705"/>
      <c r="I38" s="705"/>
      <c r="J38" s="705"/>
      <c r="K38" s="705"/>
      <c r="L38" s="705"/>
      <c r="M38" s="705"/>
      <c r="N38" s="705"/>
      <c r="O38" s="705"/>
      <c r="P38" s="705"/>
      <c r="Q38" s="706"/>
      <c r="R38" s="739">
        <v>42398939</v>
      </c>
      <c r="S38" s="740"/>
      <c r="T38" s="740"/>
      <c r="U38" s="740"/>
      <c r="V38" s="740"/>
      <c r="W38" s="740"/>
      <c r="X38" s="740"/>
      <c r="Y38" s="741"/>
      <c r="Z38" s="742">
        <v>100</v>
      </c>
      <c r="AA38" s="742"/>
      <c r="AB38" s="742"/>
      <c r="AC38" s="742"/>
      <c r="AD38" s="743">
        <v>22580681</v>
      </c>
      <c r="AE38" s="743"/>
      <c r="AF38" s="743"/>
      <c r="AG38" s="743"/>
      <c r="AH38" s="743"/>
      <c r="AI38" s="743"/>
      <c r="AJ38" s="743"/>
      <c r="AK38" s="743"/>
      <c r="AL38" s="744">
        <v>100</v>
      </c>
      <c r="AM38" s="730"/>
      <c r="AN38" s="730"/>
      <c r="AO38" s="745"/>
      <c r="AQ38" s="736" t="s">
        <v>486</v>
      </c>
      <c r="AR38" s="737"/>
      <c r="AS38" s="737"/>
      <c r="AT38" s="737"/>
      <c r="AU38" s="737"/>
      <c r="AV38" s="737"/>
      <c r="AW38" s="737"/>
      <c r="AX38" s="737"/>
      <c r="AY38" s="738"/>
      <c r="AZ38" s="659">
        <v>370070</v>
      </c>
      <c r="BA38" s="660"/>
      <c r="BB38" s="660"/>
      <c r="BC38" s="660"/>
      <c r="BD38" s="695"/>
      <c r="BE38" s="695"/>
      <c r="BF38" s="718"/>
      <c r="BG38" s="674" t="s">
        <v>214</v>
      </c>
      <c r="BH38" s="675"/>
      <c r="BI38" s="675"/>
      <c r="BJ38" s="675"/>
      <c r="BK38" s="675"/>
      <c r="BL38" s="675"/>
      <c r="BM38" s="675"/>
      <c r="BN38" s="675"/>
      <c r="BO38" s="675"/>
      <c r="BP38" s="675"/>
      <c r="BQ38" s="675"/>
      <c r="BR38" s="675"/>
      <c r="BS38" s="675"/>
      <c r="BT38" s="675"/>
      <c r="BU38" s="676"/>
      <c r="BV38" s="659">
        <v>23653</v>
      </c>
      <c r="BW38" s="660"/>
      <c r="BX38" s="660"/>
      <c r="BY38" s="660"/>
      <c r="BZ38" s="660"/>
      <c r="CA38" s="660"/>
      <c r="CB38" s="669"/>
      <c r="CD38" s="674" t="s">
        <v>487</v>
      </c>
      <c r="CE38" s="675"/>
      <c r="CF38" s="675"/>
      <c r="CG38" s="675"/>
      <c r="CH38" s="675"/>
      <c r="CI38" s="675"/>
      <c r="CJ38" s="675"/>
      <c r="CK38" s="675"/>
      <c r="CL38" s="675"/>
      <c r="CM38" s="675"/>
      <c r="CN38" s="675"/>
      <c r="CO38" s="675"/>
      <c r="CP38" s="675"/>
      <c r="CQ38" s="676"/>
      <c r="CR38" s="659">
        <v>4200198</v>
      </c>
      <c r="CS38" s="660"/>
      <c r="CT38" s="660"/>
      <c r="CU38" s="660"/>
      <c r="CV38" s="660"/>
      <c r="CW38" s="660"/>
      <c r="CX38" s="660"/>
      <c r="CY38" s="661"/>
      <c r="CZ38" s="664">
        <v>10.199999999999999</v>
      </c>
      <c r="DA38" s="692"/>
      <c r="DB38" s="692"/>
      <c r="DC38" s="697"/>
      <c r="DD38" s="668">
        <v>3559507</v>
      </c>
      <c r="DE38" s="660"/>
      <c r="DF38" s="660"/>
      <c r="DG38" s="660"/>
      <c r="DH38" s="660"/>
      <c r="DI38" s="660"/>
      <c r="DJ38" s="660"/>
      <c r="DK38" s="661"/>
      <c r="DL38" s="668">
        <v>3044387</v>
      </c>
      <c r="DM38" s="660"/>
      <c r="DN38" s="660"/>
      <c r="DO38" s="660"/>
      <c r="DP38" s="660"/>
      <c r="DQ38" s="660"/>
      <c r="DR38" s="660"/>
      <c r="DS38" s="660"/>
      <c r="DT38" s="660"/>
      <c r="DU38" s="660"/>
      <c r="DV38" s="661"/>
      <c r="DW38" s="664">
        <v>12.8</v>
      </c>
      <c r="DX38" s="692"/>
      <c r="DY38" s="692"/>
      <c r="DZ38" s="692"/>
      <c r="EA38" s="692"/>
      <c r="EB38" s="692"/>
      <c r="EC38" s="693"/>
    </row>
    <row r="39" spans="2:133" ht="11.25" customHeight="1">
      <c r="AQ39" s="736" t="s">
        <v>488</v>
      </c>
      <c r="AR39" s="737"/>
      <c r="AS39" s="737"/>
      <c r="AT39" s="737"/>
      <c r="AU39" s="737"/>
      <c r="AV39" s="737"/>
      <c r="AW39" s="737"/>
      <c r="AX39" s="737"/>
      <c r="AY39" s="738"/>
      <c r="AZ39" s="659">
        <v>8673</v>
      </c>
      <c r="BA39" s="660"/>
      <c r="BB39" s="660"/>
      <c r="BC39" s="660"/>
      <c r="BD39" s="695"/>
      <c r="BE39" s="695"/>
      <c r="BF39" s="718"/>
      <c r="BG39" s="750" t="s">
        <v>489</v>
      </c>
      <c r="BH39" s="751"/>
      <c r="BI39" s="751"/>
      <c r="BJ39" s="751"/>
      <c r="BK39" s="751"/>
      <c r="BL39" s="395"/>
      <c r="BM39" s="675" t="s">
        <v>490</v>
      </c>
      <c r="BN39" s="675"/>
      <c r="BO39" s="675"/>
      <c r="BP39" s="675"/>
      <c r="BQ39" s="675"/>
      <c r="BR39" s="675"/>
      <c r="BS39" s="675"/>
      <c r="BT39" s="675"/>
      <c r="BU39" s="676"/>
      <c r="BV39" s="659">
        <v>92</v>
      </c>
      <c r="BW39" s="660"/>
      <c r="BX39" s="660"/>
      <c r="BY39" s="660"/>
      <c r="BZ39" s="660"/>
      <c r="CA39" s="660"/>
      <c r="CB39" s="669"/>
      <c r="CD39" s="674" t="s">
        <v>491</v>
      </c>
      <c r="CE39" s="675"/>
      <c r="CF39" s="675"/>
      <c r="CG39" s="675"/>
      <c r="CH39" s="675"/>
      <c r="CI39" s="675"/>
      <c r="CJ39" s="675"/>
      <c r="CK39" s="675"/>
      <c r="CL39" s="675"/>
      <c r="CM39" s="675"/>
      <c r="CN39" s="675"/>
      <c r="CO39" s="675"/>
      <c r="CP39" s="675"/>
      <c r="CQ39" s="676"/>
      <c r="CR39" s="659">
        <v>1113692</v>
      </c>
      <c r="CS39" s="695"/>
      <c r="CT39" s="695"/>
      <c r="CU39" s="695"/>
      <c r="CV39" s="695"/>
      <c r="CW39" s="695"/>
      <c r="CX39" s="695"/>
      <c r="CY39" s="696"/>
      <c r="CZ39" s="664">
        <v>2.7</v>
      </c>
      <c r="DA39" s="692"/>
      <c r="DB39" s="692"/>
      <c r="DC39" s="697"/>
      <c r="DD39" s="668">
        <v>1007021</v>
      </c>
      <c r="DE39" s="695"/>
      <c r="DF39" s="695"/>
      <c r="DG39" s="695"/>
      <c r="DH39" s="695"/>
      <c r="DI39" s="695"/>
      <c r="DJ39" s="695"/>
      <c r="DK39" s="696"/>
      <c r="DL39" s="668" t="s">
        <v>463</v>
      </c>
      <c r="DM39" s="695"/>
      <c r="DN39" s="695"/>
      <c r="DO39" s="695"/>
      <c r="DP39" s="695"/>
      <c r="DQ39" s="695"/>
      <c r="DR39" s="695"/>
      <c r="DS39" s="695"/>
      <c r="DT39" s="695"/>
      <c r="DU39" s="695"/>
      <c r="DV39" s="696"/>
      <c r="DW39" s="664" t="s">
        <v>463</v>
      </c>
      <c r="DX39" s="692"/>
      <c r="DY39" s="692"/>
      <c r="DZ39" s="692"/>
      <c r="EA39" s="692"/>
      <c r="EB39" s="692"/>
      <c r="EC39" s="693"/>
    </row>
    <row r="40" spans="2:133" ht="11.25" customHeight="1">
      <c r="AQ40" s="736" t="s">
        <v>492</v>
      </c>
      <c r="AR40" s="737"/>
      <c r="AS40" s="737"/>
      <c r="AT40" s="737"/>
      <c r="AU40" s="737"/>
      <c r="AV40" s="737"/>
      <c r="AW40" s="737"/>
      <c r="AX40" s="737"/>
      <c r="AY40" s="738"/>
      <c r="AZ40" s="659">
        <v>940768</v>
      </c>
      <c r="BA40" s="660"/>
      <c r="BB40" s="660"/>
      <c r="BC40" s="660"/>
      <c r="BD40" s="695"/>
      <c r="BE40" s="695"/>
      <c r="BF40" s="718"/>
      <c r="BG40" s="750"/>
      <c r="BH40" s="751"/>
      <c r="BI40" s="751"/>
      <c r="BJ40" s="751"/>
      <c r="BK40" s="751"/>
      <c r="BL40" s="395"/>
      <c r="BM40" s="675" t="s">
        <v>493</v>
      </c>
      <c r="BN40" s="675"/>
      <c r="BO40" s="675"/>
      <c r="BP40" s="675"/>
      <c r="BQ40" s="675"/>
      <c r="BR40" s="675"/>
      <c r="BS40" s="675"/>
      <c r="BT40" s="675"/>
      <c r="BU40" s="676"/>
      <c r="BV40" s="659">
        <v>131</v>
      </c>
      <c r="BW40" s="660"/>
      <c r="BX40" s="660"/>
      <c r="BY40" s="660"/>
      <c r="BZ40" s="660"/>
      <c r="CA40" s="660"/>
      <c r="CB40" s="669"/>
      <c r="CD40" s="674" t="s">
        <v>494</v>
      </c>
      <c r="CE40" s="675"/>
      <c r="CF40" s="675"/>
      <c r="CG40" s="675"/>
      <c r="CH40" s="675"/>
      <c r="CI40" s="675"/>
      <c r="CJ40" s="675"/>
      <c r="CK40" s="675"/>
      <c r="CL40" s="675"/>
      <c r="CM40" s="675"/>
      <c r="CN40" s="675"/>
      <c r="CO40" s="675"/>
      <c r="CP40" s="675"/>
      <c r="CQ40" s="676"/>
      <c r="CR40" s="659">
        <v>1966720</v>
      </c>
      <c r="CS40" s="660"/>
      <c r="CT40" s="660"/>
      <c r="CU40" s="660"/>
      <c r="CV40" s="660"/>
      <c r="CW40" s="660"/>
      <c r="CX40" s="660"/>
      <c r="CY40" s="661"/>
      <c r="CZ40" s="664">
        <v>4.8</v>
      </c>
      <c r="DA40" s="692"/>
      <c r="DB40" s="692"/>
      <c r="DC40" s="697"/>
      <c r="DD40" s="668">
        <v>300</v>
      </c>
      <c r="DE40" s="660"/>
      <c r="DF40" s="660"/>
      <c r="DG40" s="660"/>
      <c r="DH40" s="660"/>
      <c r="DI40" s="660"/>
      <c r="DJ40" s="660"/>
      <c r="DK40" s="661"/>
      <c r="DL40" s="668">
        <v>300</v>
      </c>
      <c r="DM40" s="660"/>
      <c r="DN40" s="660"/>
      <c r="DO40" s="660"/>
      <c r="DP40" s="660"/>
      <c r="DQ40" s="660"/>
      <c r="DR40" s="660"/>
      <c r="DS40" s="660"/>
      <c r="DT40" s="660"/>
      <c r="DU40" s="660"/>
      <c r="DV40" s="661"/>
      <c r="DW40" s="664">
        <v>0</v>
      </c>
      <c r="DX40" s="692"/>
      <c r="DY40" s="692"/>
      <c r="DZ40" s="692"/>
      <c r="EA40" s="692"/>
      <c r="EB40" s="692"/>
      <c r="EC40" s="693"/>
    </row>
    <row r="41" spans="2:133" ht="11.25" customHeight="1">
      <c r="AQ41" s="746" t="s">
        <v>495</v>
      </c>
      <c r="AR41" s="747"/>
      <c r="AS41" s="747"/>
      <c r="AT41" s="747"/>
      <c r="AU41" s="747"/>
      <c r="AV41" s="747"/>
      <c r="AW41" s="747"/>
      <c r="AX41" s="747"/>
      <c r="AY41" s="748"/>
      <c r="AZ41" s="739">
        <v>2507883</v>
      </c>
      <c r="BA41" s="740"/>
      <c r="BB41" s="740"/>
      <c r="BC41" s="740"/>
      <c r="BD41" s="729"/>
      <c r="BE41" s="729"/>
      <c r="BF41" s="731"/>
      <c r="BG41" s="752"/>
      <c r="BH41" s="753"/>
      <c r="BI41" s="753"/>
      <c r="BJ41" s="753"/>
      <c r="BK41" s="753"/>
      <c r="BL41" s="396"/>
      <c r="BM41" s="684" t="s">
        <v>496</v>
      </c>
      <c r="BN41" s="684"/>
      <c r="BO41" s="684"/>
      <c r="BP41" s="684"/>
      <c r="BQ41" s="684"/>
      <c r="BR41" s="684"/>
      <c r="BS41" s="684"/>
      <c r="BT41" s="684"/>
      <c r="BU41" s="685"/>
      <c r="BV41" s="739">
        <v>283</v>
      </c>
      <c r="BW41" s="740"/>
      <c r="BX41" s="740"/>
      <c r="BY41" s="740"/>
      <c r="BZ41" s="740"/>
      <c r="CA41" s="740"/>
      <c r="CB41" s="749"/>
      <c r="CD41" s="674" t="s">
        <v>497</v>
      </c>
      <c r="CE41" s="675"/>
      <c r="CF41" s="675"/>
      <c r="CG41" s="675"/>
      <c r="CH41" s="675"/>
      <c r="CI41" s="675"/>
      <c r="CJ41" s="675"/>
      <c r="CK41" s="675"/>
      <c r="CL41" s="675"/>
      <c r="CM41" s="675"/>
      <c r="CN41" s="675"/>
      <c r="CO41" s="675"/>
      <c r="CP41" s="675"/>
      <c r="CQ41" s="676"/>
      <c r="CR41" s="659" t="s">
        <v>463</v>
      </c>
      <c r="CS41" s="695"/>
      <c r="CT41" s="695"/>
      <c r="CU41" s="695"/>
      <c r="CV41" s="695"/>
      <c r="CW41" s="695"/>
      <c r="CX41" s="695"/>
      <c r="CY41" s="696"/>
      <c r="CZ41" s="664" t="s">
        <v>463</v>
      </c>
      <c r="DA41" s="692"/>
      <c r="DB41" s="692"/>
      <c r="DC41" s="697"/>
      <c r="DD41" s="668" t="s">
        <v>463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393" t="s">
        <v>215</v>
      </c>
      <c r="C42" s="393"/>
      <c r="D42" s="393"/>
      <c r="E42" s="393"/>
      <c r="F42" s="393"/>
      <c r="G42" s="393"/>
      <c r="H42" s="393"/>
      <c r="I42" s="393"/>
      <c r="J42" s="393"/>
      <c r="K42" s="393"/>
      <c r="L42" s="393"/>
      <c r="M42" s="393"/>
      <c r="N42" s="393"/>
      <c r="O42" s="393"/>
      <c r="P42" s="393"/>
      <c r="Q42" s="39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6" t="s">
        <v>216</v>
      </c>
      <c r="CE42" s="657"/>
      <c r="CF42" s="657"/>
      <c r="CG42" s="657"/>
      <c r="CH42" s="657"/>
      <c r="CI42" s="657"/>
      <c r="CJ42" s="657"/>
      <c r="CK42" s="657"/>
      <c r="CL42" s="657"/>
      <c r="CM42" s="657"/>
      <c r="CN42" s="657"/>
      <c r="CO42" s="657"/>
      <c r="CP42" s="657"/>
      <c r="CQ42" s="658"/>
      <c r="CR42" s="659">
        <v>3418921</v>
      </c>
      <c r="CS42" s="660"/>
      <c r="CT42" s="660"/>
      <c r="CU42" s="660"/>
      <c r="CV42" s="660"/>
      <c r="CW42" s="660"/>
      <c r="CX42" s="660"/>
      <c r="CY42" s="661"/>
      <c r="CZ42" s="664">
        <v>8.3000000000000007</v>
      </c>
      <c r="DA42" s="665"/>
      <c r="DB42" s="665"/>
      <c r="DC42" s="760"/>
      <c r="DD42" s="668">
        <v>882319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05" t="s">
        <v>217</v>
      </c>
      <c r="C43" s="393"/>
      <c r="D43" s="393"/>
      <c r="E43" s="393"/>
      <c r="F43" s="393"/>
      <c r="G43" s="393"/>
      <c r="H43" s="393"/>
      <c r="I43" s="393"/>
      <c r="J43" s="393"/>
      <c r="K43" s="393"/>
      <c r="L43" s="393"/>
      <c r="M43" s="393"/>
      <c r="N43" s="393"/>
      <c r="O43" s="393"/>
      <c r="P43" s="393"/>
      <c r="Q43" s="39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6" t="s">
        <v>498</v>
      </c>
      <c r="CE43" s="657"/>
      <c r="CF43" s="657"/>
      <c r="CG43" s="657"/>
      <c r="CH43" s="657"/>
      <c r="CI43" s="657"/>
      <c r="CJ43" s="657"/>
      <c r="CK43" s="657"/>
      <c r="CL43" s="657"/>
      <c r="CM43" s="657"/>
      <c r="CN43" s="657"/>
      <c r="CO43" s="657"/>
      <c r="CP43" s="657"/>
      <c r="CQ43" s="658"/>
      <c r="CR43" s="659">
        <v>106027</v>
      </c>
      <c r="CS43" s="695"/>
      <c r="CT43" s="695"/>
      <c r="CU43" s="695"/>
      <c r="CV43" s="695"/>
      <c r="CW43" s="695"/>
      <c r="CX43" s="695"/>
      <c r="CY43" s="696"/>
      <c r="CZ43" s="664">
        <v>0.3</v>
      </c>
      <c r="DA43" s="692"/>
      <c r="DB43" s="692"/>
      <c r="DC43" s="697"/>
      <c r="DD43" s="668">
        <v>106027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06" t="s">
        <v>218</v>
      </c>
      <c r="CD44" s="771" t="s">
        <v>195</v>
      </c>
      <c r="CE44" s="772"/>
      <c r="CF44" s="656" t="s">
        <v>499</v>
      </c>
      <c r="CG44" s="657"/>
      <c r="CH44" s="657"/>
      <c r="CI44" s="657"/>
      <c r="CJ44" s="657"/>
      <c r="CK44" s="657"/>
      <c r="CL44" s="657"/>
      <c r="CM44" s="657"/>
      <c r="CN44" s="657"/>
      <c r="CO44" s="657"/>
      <c r="CP44" s="657"/>
      <c r="CQ44" s="658"/>
      <c r="CR44" s="659">
        <v>3025606</v>
      </c>
      <c r="CS44" s="660"/>
      <c r="CT44" s="660"/>
      <c r="CU44" s="660"/>
      <c r="CV44" s="660"/>
      <c r="CW44" s="660"/>
      <c r="CX44" s="660"/>
      <c r="CY44" s="661"/>
      <c r="CZ44" s="664">
        <v>7.4</v>
      </c>
      <c r="DA44" s="665"/>
      <c r="DB44" s="665"/>
      <c r="DC44" s="760"/>
      <c r="DD44" s="668">
        <v>779902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500</v>
      </c>
      <c r="CG45" s="657"/>
      <c r="CH45" s="657"/>
      <c r="CI45" s="657"/>
      <c r="CJ45" s="657"/>
      <c r="CK45" s="657"/>
      <c r="CL45" s="657"/>
      <c r="CM45" s="657"/>
      <c r="CN45" s="657"/>
      <c r="CO45" s="657"/>
      <c r="CP45" s="657"/>
      <c r="CQ45" s="658"/>
      <c r="CR45" s="659">
        <v>1466858</v>
      </c>
      <c r="CS45" s="695"/>
      <c r="CT45" s="695"/>
      <c r="CU45" s="695"/>
      <c r="CV45" s="695"/>
      <c r="CW45" s="695"/>
      <c r="CX45" s="695"/>
      <c r="CY45" s="696"/>
      <c r="CZ45" s="664">
        <v>3.6</v>
      </c>
      <c r="DA45" s="692"/>
      <c r="DB45" s="692"/>
      <c r="DC45" s="697"/>
      <c r="DD45" s="668">
        <v>161817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501</v>
      </c>
      <c r="CG46" s="657"/>
      <c r="CH46" s="657"/>
      <c r="CI46" s="657"/>
      <c r="CJ46" s="657"/>
      <c r="CK46" s="657"/>
      <c r="CL46" s="657"/>
      <c r="CM46" s="657"/>
      <c r="CN46" s="657"/>
      <c r="CO46" s="657"/>
      <c r="CP46" s="657"/>
      <c r="CQ46" s="658"/>
      <c r="CR46" s="659">
        <v>1532360</v>
      </c>
      <c r="CS46" s="660"/>
      <c r="CT46" s="660"/>
      <c r="CU46" s="660"/>
      <c r="CV46" s="660"/>
      <c r="CW46" s="660"/>
      <c r="CX46" s="660"/>
      <c r="CY46" s="661"/>
      <c r="CZ46" s="664">
        <v>3.7</v>
      </c>
      <c r="DA46" s="665"/>
      <c r="DB46" s="665"/>
      <c r="DC46" s="760"/>
      <c r="DD46" s="668">
        <v>591697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502</v>
      </c>
      <c r="CG47" s="657"/>
      <c r="CH47" s="657"/>
      <c r="CI47" s="657"/>
      <c r="CJ47" s="657"/>
      <c r="CK47" s="657"/>
      <c r="CL47" s="657"/>
      <c r="CM47" s="657"/>
      <c r="CN47" s="657"/>
      <c r="CO47" s="657"/>
      <c r="CP47" s="657"/>
      <c r="CQ47" s="658"/>
      <c r="CR47" s="659">
        <v>393315</v>
      </c>
      <c r="CS47" s="695"/>
      <c r="CT47" s="695"/>
      <c r="CU47" s="695"/>
      <c r="CV47" s="695"/>
      <c r="CW47" s="695"/>
      <c r="CX47" s="695"/>
      <c r="CY47" s="696"/>
      <c r="CZ47" s="664">
        <v>1</v>
      </c>
      <c r="DA47" s="692"/>
      <c r="DB47" s="692"/>
      <c r="DC47" s="697"/>
      <c r="DD47" s="668">
        <v>102417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503</v>
      </c>
      <c r="CG48" s="657"/>
      <c r="CH48" s="657"/>
      <c r="CI48" s="657"/>
      <c r="CJ48" s="657"/>
      <c r="CK48" s="657"/>
      <c r="CL48" s="657"/>
      <c r="CM48" s="657"/>
      <c r="CN48" s="657"/>
      <c r="CO48" s="657"/>
      <c r="CP48" s="657"/>
      <c r="CQ48" s="658"/>
      <c r="CR48" s="659" t="s">
        <v>463</v>
      </c>
      <c r="CS48" s="660"/>
      <c r="CT48" s="660"/>
      <c r="CU48" s="660"/>
      <c r="CV48" s="660"/>
      <c r="CW48" s="660"/>
      <c r="CX48" s="660"/>
      <c r="CY48" s="661"/>
      <c r="CZ48" s="664" t="s">
        <v>463</v>
      </c>
      <c r="DA48" s="665"/>
      <c r="DB48" s="665"/>
      <c r="DC48" s="760"/>
      <c r="DD48" s="668" t="s">
        <v>463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504</v>
      </c>
      <c r="CE49" s="705"/>
      <c r="CF49" s="705"/>
      <c r="CG49" s="705"/>
      <c r="CH49" s="705"/>
      <c r="CI49" s="705"/>
      <c r="CJ49" s="705"/>
      <c r="CK49" s="705"/>
      <c r="CL49" s="705"/>
      <c r="CM49" s="705"/>
      <c r="CN49" s="705"/>
      <c r="CO49" s="705"/>
      <c r="CP49" s="705"/>
      <c r="CQ49" s="706"/>
      <c r="CR49" s="739">
        <v>41054092</v>
      </c>
      <c r="CS49" s="729"/>
      <c r="CT49" s="729"/>
      <c r="CU49" s="729"/>
      <c r="CV49" s="729"/>
      <c r="CW49" s="729"/>
      <c r="CX49" s="729"/>
      <c r="CY49" s="761"/>
      <c r="CZ49" s="744">
        <v>100</v>
      </c>
      <c r="DA49" s="762"/>
      <c r="DB49" s="762"/>
      <c r="DC49" s="763"/>
      <c r="DD49" s="764">
        <v>26797117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0BIv38LXxke4n1uY18KqU/WGGEdia+Dgk+xZtrvQJCmdafYze/XkYedmMk7iYCiGaWV2B/6QFSGVnHljWc2/ow==" saltValue="/jlsgvArnvfEDnYu9tb2C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50" customWidth="1"/>
    <col min="131" max="131" width="1.625" style="250" customWidth="1"/>
    <col min="132" max="16384" width="9" style="250" hidden="1"/>
  </cols>
  <sheetData>
    <row r="1" spans="1:131" s="213" customFormat="1" ht="11.25" customHeight="1" thickBot="1">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c r="A2" s="214" t="s">
        <v>219</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806" t="s">
        <v>220</v>
      </c>
      <c r="DK2" s="807"/>
      <c r="DL2" s="807"/>
      <c r="DM2" s="807"/>
      <c r="DN2" s="807"/>
      <c r="DO2" s="808"/>
      <c r="DP2" s="215"/>
      <c r="DQ2" s="806" t="s">
        <v>221</v>
      </c>
      <c r="DR2" s="807"/>
      <c r="DS2" s="807"/>
      <c r="DT2" s="807"/>
      <c r="DU2" s="807"/>
      <c r="DV2" s="807"/>
      <c r="DW2" s="807"/>
      <c r="DX2" s="807"/>
      <c r="DY2" s="807"/>
      <c r="DZ2" s="808"/>
      <c r="EA2" s="216"/>
    </row>
    <row r="3" spans="1:131" s="213" customFormat="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c r="A4" s="809" t="s">
        <v>222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402"/>
      <c r="BA4" s="402"/>
      <c r="BB4" s="402"/>
      <c r="BC4" s="402"/>
      <c r="BD4" s="402"/>
      <c r="BE4" s="218"/>
      <c r="BF4" s="218"/>
      <c r="BG4" s="218"/>
      <c r="BH4" s="218"/>
      <c r="BI4" s="218"/>
      <c r="BJ4" s="218"/>
      <c r="BK4" s="218"/>
      <c r="BL4" s="218"/>
      <c r="BM4" s="218"/>
      <c r="BN4" s="218"/>
      <c r="BO4" s="218"/>
      <c r="BP4" s="218"/>
      <c r="BQ4" s="402" t="s">
        <v>223</v>
      </c>
      <c r="BR4" s="402"/>
      <c r="BS4" s="402"/>
      <c r="BT4" s="402"/>
      <c r="BU4" s="402"/>
      <c r="BV4" s="402"/>
      <c r="BW4" s="402"/>
      <c r="BX4" s="402"/>
      <c r="BY4" s="402"/>
      <c r="BZ4" s="402"/>
      <c r="CA4" s="402"/>
      <c r="CB4" s="402"/>
      <c r="CC4" s="402"/>
      <c r="CD4" s="402"/>
      <c r="CE4" s="402"/>
      <c r="CF4" s="402"/>
      <c r="CG4" s="402"/>
      <c r="CH4" s="402"/>
      <c r="CI4" s="402"/>
      <c r="CJ4" s="402"/>
      <c r="CK4" s="402"/>
      <c r="CL4" s="402"/>
      <c r="CM4" s="402"/>
      <c r="CN4" s="402"/>
      <c r="CO4" s="402"/>
      <c r="CP4" s="402"/>
      <c r="CQ4" s="402"/>
      <c r="CR4" s="402"/>
      <c r="CS4" s="402"/>
      <c r="CT4" s="402"/>
      <c r="CU4" s="402"/>
      <c r="CV4" s="402"/>
      <c r="CW4" s="402"/>
      <c r="CX4" s="402"/>
      <c r="CY4" s="402"/>
      <c r="CZ4" s="402"/>
      <c r="DA4" s="402"/>
      <c r="DB4" s="402"/>
      <c r="DC4" s="402"/>
      <c r="DD4" s="402"/>
      <c r="DE4" s="402"/>
      <c r="DF4" s="402"/>
      <c r="DG4" s="402"/>
      <c r="DH4" s="402"/>
      <c r="DI4" s="402"/>
      <c r="DJ4" s="402"/>
      <c r="DK4" s="402"/>
      <c r="DL4" s="402"/>
      <c r="DM4" s="402"/>
      <c r="DN4" s="402"/>
      <c r="DO4" s="402"/>
      <c r="DP4" s="402"/>
      <c r="DQ4" s="402"/>
      <c r="DR4" s="402"/>
      <c r="DS4" s="402"/>
      <c r="DT4" s="402"/>
      <c r="DU4" s="402"/>
      <c r="DV4" s="402"/>
      <c r="DW4" s="402"/>
      <c r="DX4" s="402"/>
      <c r="DY4" s="402"/>
      <c r="DZ4" s="402"/>
      <c r="EA4" s="219"/>
    </row>
    <row r="5" spans="1:131" s="220" customFormat="1" ht="26.25" customHeight="1">
      <c r="A5" s="800" t="s">
        <v>224</v>
      </c>
      <c r="B5" s="801"/>
      <c r="C5" s="801"/>
      <c r="D5" s="801"/>
      <c r="E5" s="801"/>
      <c r="F5" s="801"/>
      <c r="G5" s="801"/>
      <c r="H5" s="801"/>
      <c r="I5" s="801"/>
      <c r="J5" s="801"/>
      <c r="K5" s="801"/>
      <c r="L5" s="801"/>
      <c r="M5" s="801"/>
      <c r="N5" s="801"/>
      <c r="O5" s="801"/>
      <c r="P5" s="802"/>
      <c r="Q5" s="777" t="s">
        <v>225</v>
      </c>
      <c r="R5" s="778"/>
      <c r="S5" s="778"/>
      <c r="T5" s="778"/>
      <c r="U5" s="779"/>
      <c r="V5" s="777" t="s">
        <v>505</v>
      </c>
      <c r="W5" s="778"/>
      <c r="X5" s="778"/>
      <c r="Y5" s="778"/>
      <c r="Z5" s="779"/>
      <c r="AA5" s="777" t="s">
        <v>506</v>
      </c>
      <c r="AB5" s="778"/>
      <c r="AC5" s="778"/>
      <c r="AD5" s="778"/>
      <c r="AE5" s="778"/>
      <c r="AF5" s="810" t="s">
        <v>507</v>
      </c>
      <c r="AG5" s="778"/>
      <c r="AH5" s="778"/>
      <c r="AI5" s="778"/>
      <c r="AJ5" s="789"/>
      <c r="AK5" s="778" t="s">
        <v>226</v>
      </c>
      <c r="AL5" s="778"/>
      <c r="AM5" s="778"/>
      <c r="AN5" s="778"/>
      <c r="AO5" s="779"/>
      <c r="AP5" s="777" t="s">
        <v>508</v>
      </c>
      <c r="AQ5" s="778"/>
      <c r="AR5" s="778"/>
      <c r="AS5" s="778"/>
      <c r="AT5" s="779"/>
      <c r="AU5" s="777" t="s">
        <v>227</v>
      </c>
      <c r="AV5" s="778"/>
      <c r="AW5" s="778"/>
      <c r="AX5" s="778"/>
      <c r="AY5" s="789"/>
      <c r="AZ5" s="399"/>
      <c r="BA5" s="399"/>
      <c r="BB5" s="399"/>
      <c r="BC5" s="399"/>
      <c r="BD5" s="399"/>
      <c r="BE5" s="221"/>
      <c r="BF5" s="221"/>
      <c r="BG5" s="221"/>
      <c r="BH5" s="221"/>
      <c r="BI5" s="221"/>
      <c r="BJ5" s="221"/>
      <c r="BK5" s="221"/>
      <c r="BL5" s="221"/>
      <c r="BM5" s="221"/>
      <c r="BN5" s="221"/>
      <c r="BO5" s="221"/>
      <c r="BP5" s="221"/>
      <c r="BQ5" s="800" t="s">
        <v>228</v>
      </c>
      <c r="BR5" s="801"/>
      <c r="BS5" s="801"/>
      <c r="BT5" s="801"/>
      <c r="BU5" s="801"/>
      <c r="BV5" s="801"/>
      <c r="BW5" s="801"/>
      <c r="BX5" s="801"/>
      <c r="BY5" s="801"/>
      <c r="BZ5" s="801"/>
      <c r="CA5" s="801"/>
      <c r="CB5" s="801"/>
      <c r="CC5" s="801"/>
      <c r="CD5" s="801"/>
      <c r="CE5" s="801"/>
      <c r="CF5" s="801"/>
      <c r="CG5" s="802"/>
      <c r="CH5" s="777" t="s">
        <v>509</v>
      </c>
      <c r="CI5" s="778"/>
      <c r="CJ5" s="778"/>
      <c r="CK5" s="778"/>
      <c r="CL5" s="779"/>
      <c r="CM5" s="777" t="s">
        <v>510</v>
      </c>
      <c r="CN5" s="778"/>
      <c r="CO5" s="778"/>
      <c r="CP5" s="778"/>
      <c r="CQ5" s="779"/>
      <c r="CR5" s="777" t="s">
        <v>511</v>
      </c>
      <c r="CS5" s="778"/>
      <c r="CT5" s="778"/>
      <c r="CU5" s="778"/>
      <c r="CV5" s="779"/>
      <c r="CW5" s="777" t="s">
        <v>512</v>
      </c>
      <c r="CX5" s="778"/>
      <c r="CY5" s="778"/>
      <c r="CZ5" s="778"/>
      <c r="DA5" s="779"/>
      <c r="DB5" s="777" t="s">
        <v>513</v>
      </c>
      <c r="DC5" s="778"/>
      <c r="DD5" s="778"/>
      <c r="DE5" s="778"/>
      <c r="DF5" s="779"/>
      <c r="DG5" s="783" t="s">
        <v>229</v>
      </c>
      <c r="DH5" s="784"/>
      <c r="DI5" s="784"/>
      <c r="DJ5" s="784"/>
      <c r="DK5" s="785"/>
      <c r="DL5" s="783" t="s">
        <v>514</v>
      </c>
      <c r="DM5" s="784"/>
      <c r="DN5" s="784"/>
      <c r="DO5" s="784"/>
      <c r="DP5" s="785"/>
      <c r="DQ5" s="777" t="s">
        <v>515</v>
      </c>
      <c r="DR5" s="778"/>
      <c r="DS5" s="778"/>
      <c r="DT5" s="778"/>
      <c r="DU5" s="779"/>
      <c r="DV5" s="777" t="s">
        <v>227</v>
      </c>
      <c r="DW5" s="778"/>
      <c r="DX5" s="778"/>
      <c r="DY5" s="778"/>
      <c r="DZ5" s="789"/>
      <c r="EA5" s="219"/>
    </row>
    <row r="6" spans="1:131" s="220"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402"/>
      <c r="BA6" s="402"/>
      <c r="BB6" s="402"/>
      <c r="BC6" s="402"/>
      <c r="BD6" s="402"/>
      <c r="BE6" s="218"/>
      <c r="BF6" s="218"/>
      <c r="BG6" s="218"/>
      <c r="BH6" s="218"/>
      <c r="BI6" s="218"/>
      <c r="BJ6" s="218"/>
      <c r="BK6" s="218"/>
      <c r="BL6" s="218"/>
      <c r="BM6" s="218"/>
      <c r="BN6" s="218"/>
      <c r="BO6" s="218"/>
      <c r="BP6" s="218"/>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19"/>
    </row>
    <row r="7" spans="1:131" s="220" customFormat="1" ht="26.25" customHeight="1" thickTop="1">
      <c r="A7" s="222">
        <v>1</v>
      </c>
      <c r="B7" s="791" t="s">
        <v>516</v>
      </c>
      <c r="C7" s="792"/>
      <c r="D7" s="792"/>
      <c r="E7" s="792"/>
      <c r="F7" s="792"/>
      <c r="G7" s="792"/>
      <c r="H7" s="792"/>
      <c r="I7" s="792"/>
      <c r="J7" s="792"/>
      <c r="K7" s="792"/>
      <c r="L7" s="792"/>
      <c r="M7" s="792"/>
      <c r="N7" s="792"/>
      <c r="O7" s="792"/>
      <c r="P7" s="793"/>
      <c r="Q7" s="794">
        <v>42786</v>
      </c>
      <c r="R7" s="795"/>
      <c r="S7" s="795"/>
      <c r="T7" s="795"/>
      <c r="U7" s="795"/>
      <c r="V7" s="795">
        <v>40932</v>
      </c>
      <c r="W7" s="795"/>
      <c r="X7" s="795"/>
      <c r="Y7" s="795"/>
      <c r="Z7" s="795"/>
      <c r="AA7" s="795">
        <v>1854</v>
      </c>
      <c r="AB7" s="795"/>
      <c r="AC7" s="795"/>
      <c r="AD7" s="795"/>
      <c r="AE7" s="796"/>
      <c r="AF7" s="797">
        <v>1727</v>
      </c>
      <c r="AG7" s="798"/>
      <c r="AH7" s="798"/>
      <c r="AI7" s="798"/>
      <c r="AJ7" s="799"/>
      <c r="AK7" s="834">
        <v>85</v>
      </c>
      <c r="AL7" s="835"/>
      <c r="AM7" s="835"/>
      <c r="AN7" s="835"/>
      <c r="AO7" s="835"/>
      <c r="AP7" s="835">
        <v>49621</v>
      </c>
      <c r="AQ7" s="835"/>
      <c r="AR7" s="835"/>
      <c r="AS7" s="835"/>
      <c r="AT7" s="835"/>
      <c r="AU7" s="836"/>
      <c r="AV7" s="836"/>
      <c r="AW7" s="836"/>
      <c r="AX7" s="836"/>
      <c r="AY7" s="837"/>
      <c r="AZ7" s="402"/>
      <c r="BA7" s="402"/>
      <c r="BB7" s="402"/>
      <c r="BC7" s="402"/>
      <c r="BD7" s="402"/>
      <c r="BE7" s="218"/>
      <c r="BF7" s="218"/>
      <c r="BG7" s="218"/>
      <c r="BH7" s="218"/>
      <c r="BI7" s="218"/>
      <c r="BJ7" s="218"/>
      <c r="BK7" s="218"/>
      <c r="BL7" s="218"/>
      <c r="BM7" s="218"/>
      <c r="BN7" s="218"/>
      <c r="BO7" s="218"/>
      <c r="BP7" s="218"/>
      <c r="BQ7" s="223">
        <v>1</v>
      </c>
      <c r="BR7" s="224"/>
      <c r="BS7" s="838" t="s">
        <v>517</v>
      </c>
      <c r="BT7" s="839"/>
      <c r="BU7" s="839"/>
      <c r="BV7" s="839"/>
      <c r="BW7" s="839"/>
      <c r="BX7" s="839"/>
      <c r="BY7" s="839"/>
      <c r="BZ7" s="839"/>
      <c r="CA7" s="839"/>
      <c r="CB7" s="839"/>
      <c r="CC7" s="839"/>
      <c r="CD7" s="839"/>
      <c r="CE7" s="839"/>
      <c r="CF7" s="839"/>
      <c r="CG7" s="840"/>
      <c r="CH7" s="831">
        <v>2</v>
      </c>
      <c r="CI7" s="832"/>
      <c r="CJ7" s="832"/>
      <c r="CK7" s="832"/>
      <c r="CL7" s="833"/>
      <c r="CM7" s="831">
        <v>53</v>
      </c>
      <c r="CN7" s="832"/>
      <c r="CO7" s="832"/>
      <c r="CP7" s="832"/>
      <c r="CQ7" s="833"/>
      <c r="CR7" s="831">
        <v>9</v>
      </c>
      <c r="CS7" s="832"/>
      <c r="CT7" s="832"/>
      <c r="CU7" s="832"/>
      <c r="CV7" s="833"/>
      <c r="CW7" s="831">
        <v>4</v>
      </c>
      <c r="CX7" s="832"/>
      <c r="CY7" s="832"/>
      <c r="CZ7" s="832"/>
      <c r="DA7" s="833"/>
      <c r="DB7" s="831" t="s">
        <v>309</v>
      </c>
      <c r="DC7" s="832"/>
      <c r="DD7" s="832"/>
      <c r="DE7" s="832"/>
      <c r="DF7" s="833"/>
      <c r="DG7" s="831" t="s">
        <v>309</v>
      </c>
      <c r="DH7" s="832"/>
      <c r="DI7" s="832"/>
      <c r="DJ7" s="832"/>
      <c r="DK7" s="833"/>
      <c r="DL7" s="831" t="s">
        <v>309</v>
      </c>
      <c r="DM7" s="832"/>
      <c r="DN7" s="832"/>
      <c r="DO7" s="832"/>
      <c r="DP7" s="833"/>
      <c r="DQ7" s="831" t="s">
        <v>309</v>
      </c>
      <c r="DR7" s="832"/>
      <c r="DS7" s="832"/>
      <c r="DT7" s="832"/>
      <c r="DU7" s="833"/>
      <c r="DV7" s="812"/>
      <c r="DW7" s="813"/>
      <c r="DX7" s="813"/>
      <c r="DY7" s="813"/>
      <c r="DZ7" s="814"/>
      <c r="EA7" s="219"/>
    </row>
    <row r="8" spans="1:131" s="220" customFormat="1" ht="26.25" customHeight="1">
      <c r="A8" s="225">
        <v>2</v>
      </c>
      <c r="B8" s="815" t="s">
        <v>518</v>
      </c>
      <c r="C8" s="816"/>
      <c r="D8" s="816"/>
      <c r="E8" s="816"/>
      <c r="F8" s="816"/>
      <c r="G8" s="816"/>
      <c r="H8" s="816"/>
      <c r="I8" s="816"/>
      <c r="J8" s="816"/>
      <c r="K8" s="816"/>
      <c r="L8" s="816"/>
      <c r="M8" s="816"/>
      <c r="N8" s="816"/>
      <c r="O8" s="816"/>
      <c r="P8" s="817"/>
      <c r="Q8" s="818">
        <v>18</v>
      </c>
      <c r="R8" s="819"/>
      <c r="S8" s="819"/>
      <c r="T8" s="819"/>
      <c r="U8" s="819"/>
      <c r="V8" s="819">
        <v>507</v>
      </c>
      <c r="W8" s="819"/>
      <c r="X8" s="819"/>
      <c r="Y8" s="819"/>
      <c r="Z8" s="819"/>
      <c r="AA8" s="819">
        <v>-489</v>
      </c>
      <c r="AB8" s="819"/>
      <c r="AC8" s="819"/>
      <c r="AD8" s="819"/>
      <c r="AE8" s="820"/>
      <c r="AF8" s="821">
        <v>-489</v>
      </c>
      <c r="AG8" s="822"/>
      <c r="AH8" s="822"/>
      <c r="AI8" s="822"/>
      <c r="AJ8" s="823"/>
      <c r="AK8" s="824" t="s">
        <v>309</v>
      </c>
      <c r="AL8" s="825"/>
      <c r="AM8" s="825"/>
      <c r="AN8" s="825"/>
      <c r="AO8" s="825"/>
      <c r="AP8" s="825">
        <v>15</v>
      </c>
      <c r="AQ8" s="825"/>
      <c r="AR8" s="825"/>
      <c r="AS8" s="825"/>
      <c r="AT8" s="825"/>
      <c r="AU8" s="826"/>
      <c r="AV8" s="826"/>
      <c r="AW8" s="826"/>
      <c r="AX8" s="826"/>
      <c r="AY8" s="827"/>
      <c r="AZ8" s="402"/>
      <c r="BA8" s="402"/>
      <c r="BB8" s="402"/>
      <c r="BC8" s="402"/>
      <c r="BD8" s="402"/>
      <c r="BE8" s="218"/>
      <c r="BF8" s="218"/>
      <c r="BG8" s="218"/>
      <c r="BH8" s="218"/>
      <c r="BI8" s="218"/>
      <c r="BJ8" s="218"/>
      <c r="BK8" s="218"/>
      <c r="BL8" s="218"/>
      <c r="BM8" s="218"/>
      <c r="BN8" s="218"/>
      <c r="BO8" s="218"/>
      <c r="BP8" s="218"/>
      <c r="BQ8" s="226">
        <v>2</v>
      </c>
      <c r="BR8" s="227"/>
      <c r="BS8" s="828" t="s">
        <v>519</v>
      </c>
      <c r="BT8" s="829"/>
      <c r="BU8" s="829"/>
      <c r="BV8" s="829"/>
      <c r="BW8" s="829"/>
      <c r="BX8" s="829"/>
      <c r="BY8" s="829"/>
      <c r="BZ8" s="829"/>
      <c r="CA8" s="829"/>
      <c r="CB8" s="829"/>
      <c r="CC8" s="829"/>
      <c r="CD8" s="829"/>
      <c r="CE8" s="829"/>
      <c r="CF8" s="829"/>
      <c r="CG8" s="830"/>
      <c r="CH8" s="841">
        <v>-8</v>
      </c>
      <c r="CI8" s="842"/>
      <c r="CJ8" s="842"/>
      <c r="CK8" s="842"/>
      <c r="CL8" s="843"/>
      <c r="CM8" s="841">
        <v>66</v>
      </c>
      <c r="CN8" s="842"/>
      <c r="CO8" s="842"/>
      <c r="CP8" s="842"/>
      <c r="CQ8" s="843"/>
      <c r="CR8" s="841">
        <v>10</v>
      </c>
      <c r="CS8" s="842"/>
      <c r="CT8" s="842"/>
      <c r="CU8" s="842"/>
      <c r="CV8" s="843"/>
      <c r="CW8" s="841">
        <v>60</v>
      </c>
      <c r="CX8" s="842"/>
      <c r="CY8" s="842"/>
      <c r="CZ8" s="842"/>
      <c r="DA8" s="843"/>
      <c r="DB8" s="841">
        <v>1780</v>
      </c>
      <c r="DC8" s="842"/>
      <c r="DD8" s="842"/>
      <c r="DE8" s="842"/>
      <c r="DF8" s="843"/>
      <c r="DG8" s="841" t="s">
        <v>309</v>
      </c>
      <c r="DH8" s="842"/>
      <c r="DI8" s="842"/>
      <c r="DJ8" s="842"/>
      <c r="DK8" s="843"/>
      <c r="DL8" s="841" t="s">
        <v>309</v>
      </c>
      <c r="DM8" s="842"/>
      <c r="DN8" s="842"/>
      <c r="DO8" s="842"/>
      <c r="DP8" s="843"/>
      <c r="DQ8" s="841">
        <v>520</v>
      </c>
      <c r="DR8" s="842"/>
      <c r="DS8" s="842"/>
      <c r="DT8" s="842"/>
      <c r="DU8" s="843"/>
      <c r="DV8" s="844"/>
      <c r="DW8" s="845"/>
      <c r="DX8" s="845"/>
      <c r="DY8" s="845"/>
      <c r="DZ8" s="846"/>
      <c r="EA8" s="219"/>
    </row>
    <row r="9" spans="1:131" s="220" customFormat="1" ht="26.25" customHeight="1">
      <c r="A9" s="225">
        <v>3</v>
      </c>
      <c r="B9" s="815" t="s">
        <v>520</v>
      </c>
      <c r="C9" s="816"/>
      <c r="D9" s="816"/>
      <c r="E9" s="816"/>
      <c r="F9" s="816"/>
      <c r="G9" s="816"/>
      <c r="H9" s="816"/>
      <c r="I9" s="816"/>
      <c r="J9" s="816"/>
      <c r="K9" s="816"/>
      <c r="L9" s="816"/>
      <c r="M9" s="816"/>
      <c r="N9" s="816"/>
      <c r="O9" s="816"/>
      <c r="P9" s="817"/>
      <c r="Q9" s="818">
        <v>318</v>
      </c>
      <c r="R9" s="819"/>
      <c r="S9" s="819"/>
      <c r="T9" s="819"/>
      <c r="U9" s="819"/>
      <c r="V9" s="819">
        <v>317</v>
      </c>
      <c r="W9" s="819"/>
      <c r="X9" s="819"/>
      <c r="Y9" s="819"/>
      <c r="Z9" s="819"/>
      <c r="AA9" s="819">
        <v>2</v>
      </c>
      <c r="AB9" s="819"/>
      <c r="AC9" s="819"/>
      <c r="AD9" s="819"/>
      <c r="AE9" s="820"/>
      <c r="AF9" s="821">
        <v>2</v>
      </c>
      <c r="AG9" s="822"/>
      <c r="AH9" s="822"/>
      <c r="AI9" s="822"/>
      <c r="AJ9" s="823"/>
      <c r="AK9" s="824">
        <v>40</v>
      </c>
      <c r="AL9" s="825"/>
      <c r="AM9" s="825"/>
      <c r="AN9" s="825"/>
      <c r="AO9" s="825"/>
      <c r="AP9" s="825">
        <v>61</v>
      </c>
      <c r="AQ9" s="825"/>
      <c r="AR9" s="825"/>
      <c r="AS9" s="825"/>
      <c r="AT9" s="825"/>
      <c r="AU9" s="826"/>
      <c r="AV9" s="826"/>
      <c r="AW9" s="826"/>
      <c r="AX9" s="826"/>
      <c r="AY9" s="827"/>
      <c r="AZ9" s="402"/>
      <c r="BA9" s="402"/>
      <c r="BB9" s="402"/>
      <c r="BC9" s="402"/>
      <c r="BD9" s="402"/>
      <c r="BE9" s="218"/>
      <c r="BF9" s="218"/>
      <c r="BG9" s="218"/>
      <c r="BH9" s="218"/>
      <c r="BI9" s="218"/>
      <c r="BJ9" s="218"/>
      <c r="BK9" s="218"/>
      <c r="BL9" s="218"/>
      <c r="BM9" s="218"/>
      <c r="BN9" s="218"/>
      <c r="BO9" s="218"/>
      <c r="BP9" s="218"/>
      <c r="BQ9" s="226">
        <v>3</v>
      </c>
      <c r="BR9" s="227"/>
      <c r="BS9" s="828" t="s">
        <v>521</v>
      </c>
      <c r="BT9" s="829"/>
      <c r="BU9" s="829"/>
      <c r="BV9" s="829"/>
      <c r="BW9" s="829"/>
      <c r="BX9" s="829"/>
      <c r="BY9" s="829"/>
      <c r="BZ9" s="829"/>
      <c r="CA9" s="829"/>
      <c r="CB9" s="829"/>
      <c r="CC9" s="829"/>
      <c r="CD9" s="829"/>
      <c r="CE9" s="829"/>
      <c r="CF9" s="829"/>
      <c r="CG9" s="830"/>
      <c r="CH9" s="841">
        <v>2</v>
      </c>
      <c r="CI9" s="842"/>
      <c r="CJ9" s="842"/>
      <c r="CK9" s="842"/>
      <c r="CL9" s="843"/>
      <c r="CM9" s="841">
        <v>29</v>
      </c>
      <c r="CN9" s="842"/>
      <c r="CO9" s="842"/>
      <c r="CP9" s="842"/>
      <c r="CQ9" s="843"/>
      <c r="CR9" s="841">
        <v>9</v>
      </c>
      <c r="CS9" s="842"/>
      <c r="CT9" s="842"/>
      <c r="CU9" s="842"/>
      <c r="CV9" s="843"/>
      <c r="CW9" s="841" t="s">
        <v>309</v>
      </c>
      <c r="CX9" s="842"/>
      <c r="CY9" s="842"/>
      <c r="CZ9" s="842"/>
      <c r="DA9" s="843"/>
      <c r="DB9" s="841" t="s">
        <v>309</v>
      </c>
      <c r="DC9" s="842"/>
      <c r="DD9" s="842"/>
      <c r="DE9" s="842"/>
      <c r="DF9" s="843"/>
      <c r="DG9" s="841" t="s">
        <v>309</v>
      </c>
      <c r="DH9" s="842"/>
      <c r="DI9" s="842"/>
      <c r="DJ9" s="842"/>
      <c r="DK9" s="843"/>
      <c r="DL9" s="841" t="s">
        <v>309</v>
      </c>
      <c r="DM9" s="842"/>
      <c r="DN9" s="842"/>
      <c r="DO9" s="842"/>
      <c r="DP9" s="843"/>
      <c r="DQ9" s="841" t="s">
        <v>309</v>
      </c>
      <c r="DR9" s="842"/>
      <c r="DS9" s="842"/>
      <c r="DT9" s="842"/>
      <c r="DU9" s="843"/>
      <c r="DV9" s="844"/>
      <c r="DW9" s="845"/>
      <c r="DX9" s="845"/>
      <c r="DY9" s="845"/>
      <c r="DZ9" s="846"/>
      <c r="EA9" s="219"/>
    </row>
    <row r="10" spans="1:131" s="220" customFormat="1" ht="26.25" customHeight="1">
      <c r="A10" s="225">
        <v>4</v>
      </c>
      <c r="B10" s="815" t="s">
        <v>522</v>
      </c>
      <c r="C10" s="816"/>
      <c r="D10" s="816"/>
      <c r="E10" s="816"/>
      <c r="F10" s="816"/>
      <c r="G10" s="816"/>
      <c r="H10" s="816"/>
      <c r="I10" s="816"/>
      <c r="J10" s="816"/>
      <c r="K10" s="816"/>
      <c r="L10" s="816"/>
      <c r="M10" s="816"/>
      <c r="N10" s="816"/>
      <c r="O10" s="816"/>
      <c r="P10" s="817"/>
      <c r="Q10" s="818">
        <v>232</v>
      </c>
      <c r="R10" s="819"/>
      <c r="S10" s="819"/>
      <c r="T10" s="819"/>
      <c r="U10" s="819"/>
      <c r="V10" s="819">
        <v>254</v>
      </c>
      <c r="W10" s="819"/>
      <c r="X10" s="819"/>
      <c r="Y10" s="819"/>
      <c r="Z10" s="819"/>
      <c r="AA10" s="819">
        <v>-22</v>
      </c>
      <c r="AB10" s="819"/>
      <c r="AC10" s="819"/>
      <c r="AD10" s="819"/>
      <c r="AE10" s="820"/>
      <c r="AF10" s="821">
        <v>-22</v>
      </c>
      <c r="AG10" s="822"/>
      <c r="AH10" s="822"/>
      <c r="AI10" s="822"/>
      <c r="AJ10" s="823"/>
      <c r="AK10" s="824" t="s">
        <v>309</v>
      </c>
      <c r="AL10" s="825"/>
      <c r="AM10" s="825"/>
      <c r="AN10" s="825"/>
      <c r="AO10" s="825"/>
      <c r="AP10" s="825" t="s">
        <v>309</v>
      </c>
      <c r="AQ10" s="825"/>
      <c r="AR10" s="825"/>
      <c r="AS10" s="825"/>
      <c r="AT10" s="825"/>
      <c r="AU10" s="826"/>
      <c r="AV10" s="826"/>
      <c r="AW10" s="826"/>
      <c r="AX10" s="826"/>
      <c r="AY10" s="827"/>
      <c r="AZ10" s="402"/>
      <c r="BA10" s="402"/>
      <c r="BB10" s="402"/>
      <c r="BC10" s="402"/>
      <c r="BD10" s="402"/>
      <c r="BE10" s="218"/>
      <c r="BF10" s="218"/>
      <c r="BG10" s="218"/>
      <c r="BH10" s="218"/>
      <c r="BI10" s="218"/>
      <c r="BJ10" s="218"/>
      <c r="BK10" s="218"/>
      <c r="BL10" s="218"/>
      <c r="BM10" s="218"/>
      <c r="BN10" s="218"/>
      <c r="BO10" s="218"/>
      <c r="BP10" s="218"/>
      <c r="BQ10" s="226">
        <v>4</v>
      </c>
      <c r="BR10" s="227"/>
      <c r="BS10" s="828" t="s">
        <v>523</v>
      </c>
      <c r="BT10" s="829"/>
      <c r="BU10" s="829"/>
      <c r="BV10" s="829"/>
      <c r="BW10" s="829"/>
      <c r="BX10" s="829"/>
      <c r="BY10" s="829"/>
      <c r="BZ10" s="829"/>
      <c r="CA10" s="829"/>
      <c r="CB10" s="829"/>
      <c r="CC10" s="829"/>
      <c r="CD10" s="829"/>
      <c r="CE10" s="829"/>
      <c r="CF10" s="829"/>
      <c r="CG10" s="830"/>
      <c r="CH10" s="841">
        <v>-4</v>
      </c>
      <c r="CI10" s="842"/>
      <c r="CJ10" s="842"/>
      <c r="CK10" s="842"/>
      <c r="CL10" s="843"/>
      <c r="CM10" s="841">
        <v>5</v>
      </c>
      <c r="CN10" s="842"/>
      <c r="CO10" s="842"/>
      <c r="CP10" s="842"/>
      <c r="CQ10" s="843"/>
      <c r="CR10" s="841">
        <v>3</v>
      </c>
      <c r="CS10" s="842"/>
      <c r="CT10" s="842"/>
      <c r="CU10" s="842"/>
      <c r="CV10" s="843"/>
      <c r="CW10" s="841" t="s">
        <v>309</v>
      </c>
      <c r="CX10" s="842"/>
      <c r="CY10" s="842"/>
      <c r="CZ10" s="842"/>
      <c r="DA10" s="843"/>
      <c r="DB10" s="841" t="s">
        <v>309</v>
      </c>
      <c r="DC10" s="842"/>
      <c r="DD10" s="842"/>
      <c r="DE10" s="842"/>
      <c r="DF10" s="843"/>
      <c r="DG10" s="841" t="s">
        <v>309</v>
      </c>
      <c r="DH10" s="842"/>
      <c r="DI10" s="842"/>
      <c r="DJ10" s="842"/>
      <c r="DK10" s="843"/>
      <c r="DL10" s="841" t="s">
        <v>309</v>
      </c>
      <c r="DM10" s="842"/>
      <c r="DN10" s="842"/>
      <c r="DO10" s="842"/>
      <c r="DP10" s="843"/>
      <c r="DQ10" s="841" t="s">
        <v>309</v>
      </c>
      <c r="DR10" s="842"/>
      <c r="DS10" s="842"/>
      <c r="DT10" s="842"/>
      <c r="DU10" s="843"/>
      <c r="DV10" s="844"/>
      <c r="DW10" s="845"/>
      <c r="DX10" s="845"/>
      <c r="DY10" s="845"/>
      <c r="DZ10" s="846"/>
      <c r="EA10" s="219"/>
    </row>
    <row r="11" spans="1:131" s="220" customFormat="1" ht="26.25" customHeight="1">
      <c r="A11" s="225">
        <v>5</v>
      </c>
      <c r="B11" s="815" t="s">
        <v>524</v>
      </c>
      <c r="C11" s="816"/>
      <c r="D11" s="816"/>
      <c r="E11" s="816"/>
      <c r="F11" s="816"/>
      <c r="G11" s="816"/>
      <c r="H11" s="816"/>
      <c r="I11" s="816"/>
      <c r="J11" s="816"/>
      <c r="K11" s="816"/>
      <c r="L11" s="816"/>
      <c r="M11" s="816"/>
      <c r="N11" s="816"/>
      <c r="O11" s="816"/>
      <c r="P11" s="817"/>
      <c r="Q11" s="818" t="s">
        <v>309</v>
      </c>
      <c r="R11" s="819"/>
      <c r="S11" s="819"/>
      <c r="T11" s="819"/>
      <c r="U11" s="819"/>
      <c r="V11" s="819" t="s">
        <v>309</v>
      </c>
      <c r="W11" s="819"/>
      <c r="X11" s="819"/>
      <c r="Y11" s="819"/>
      <c r="Z11" s="819"/>
      <c r="AA11" s="819" t="s">
        <v>309</v>
      </c>
      <c r="AB11" s="819"/>
      <c r="AC11" s="819"/>
      <c r="AD11" s="819"/>
      <c r="AE11" s="820"/>
      <c r="AF11" s="821" t="s">
        <v>309</v>
      </c>
      <c r="AG11" s="822"/>
      <c r="AH11" s="822"/>
      <c r="AI11" s="822"/>
      <c r="AJ11" s="823"/>
      <c r="AK11" s="824" t="s">
        <v>309</v>
      </c>
      <c r="AL11" s="825"/>
      <c r="AM11" s="825"/>
      <c r="AN11" s="825"/>
      <c r="AO11" s="825"/>
      <c r="AP11" s="825" t="s">
        <v>309</v>
      </c>
      <c r="AQ11" s="825"/>
      <c r="AR11" s="825"/>
      <c r="AS11" s="825"/>
      <c r="AT11" s="825"/>
      <c r="AU11" s="826"/>
      <c r="AV11" s="826"/>
      <c r="AW11" s="826"/>
      <c r="AX11" s="826"/>
      <c r="AY11" s="827"/>
      <c r="AZ11" s="402"/>
      <c r="BA11" s="402"/>
      <c r="BB11" s="402"/>
      <c r="BC11" s="402"/>
      <c r="BD11" s="402"/>
      <c r="BE11" s="218"/>
      <c r="BF11" s="218"/>
      <c r="BG11" s="218"/>
      <c r="BH11" s="218"/>
      <c r="BI11" s="218"/>
      <c r="BJ11" s="218"/>
      <c r="BK11" s="218"/>
      <c r="BL11" s="218"/>
      <c r="BM11" s="218"/>
      <c r="BN11" s="218"/>
      <c r="BO11" s="218"/>
      <c r="BP11" s="218"/>
      <c r="BQ11" s="226">
        <v>5</v>
      </c>
      <c r="BR11" s="227"/>
      <c r="BS11" s="828" t="s">
        <v>525</v>
      </c>
      <c r="BT11" s="829"/>
      <c r="BU11" s="829"/>
      <c r="BV11" s="829"/>
      <c r="BW11" s="829"/>
      <c r="BX11" s="829"/>
      <c r="BY11" s="829"/>
      <c r="BZ11" s="829"/>
      <c r="CA11" s="829"/>
      <c r="CB11" s="829"/>
      <c r="CC11" s="829"/>
      <c r="CD11" s="829"/>
      <c r="CE11" s="829"/>
      <c r="CF11" s="829"/>
      <c r="CG11" s="830"/>
      <c r="CH11" s="841">
        <v>3</v>
      </c>
      <c r="CI11" s="842"/>
      <c r="CJ11" s="842"/>
      <c r="CK11" s="842"/>
      <c r="CL11" s="843"/>
      <c r="CM11" s="841">
        <v>30</v>
      </c>
      <c r="CN11" s="842"/>
      <c r="CO11" s="842"/>
      <c r="CP11" s="842"/>
      <c r="CQ11" s="843"/>
      <c r="CR11" s="841">
        <v>3</v>
      </c>
      <c r="CS11" s="842"/>
      <c r="CT11" s="842"/>
      <c r="CU11" s="842"/>
      <c r="CV11" s="843"/>
      <c r="CW11" s="841">
        <v>22</v>
      </c>
      <c r="CX11" s="842"/>
      <c r="CY11" s="842"/>
      <c r="CZ11" s="842"/>
      <c r="DA11" s="843"/>
      <c r="DB11" s="841" t="s">
        <v>309</v>
      </c>
      <c r="DC11" s="842"/>
      <c r="DD11" s="842"/>
      <c r="DE11" s="842"/>
      <c r="DF11" s="843"/>
      <c r="DG11" s="841" t="s">
        <v>309</v>
      </c>
      <c r="DH11" s="842"/>
      <c r="DI11" s="842"/>
      <c r="DJ11" s="842"/>
      <c r="DK11" s="843"/>
      <c r="DL11" s="841" t="s">
        <v>309</v>
      </c>
      <c r="DM11" s="842"/>
      <c r="DN11" s="842"/>
      <c r="DO11" s="842"/>
      <c r="DP11" s="843"/>
      <c r="DQ11" s="841" t="s">
        <v>309</v>
      </c>
      <c r="DR11" s="842"/>
      <c r="DS11" s="842"/>
      <c r="DT11" s="842"/>
      <c r="DU11" s="843"/>
      <c r="DV11" s="844"/>
      <c r="DW11" s="845"/>
      <c r="DX11" s="845"/>
      <c r="DY11" s="845"/>
      <c r="DZ11" s="846"/>
      <c r="EA11" s="219"/>
    </row>
    <row r="12" spans="1:131" s="220" customFormat="1" ht="26.25" customHeight="1">
      <c r="A12" s="225">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402"/>
      <c r="BA12" s="402"/>
      <c r="BB12" s="402"/>
      <c r="BC12" s="402"/>
      <c r="BD12" s="402"/>
      <c r="BE12" s="218"/>
      <c r="BF12" s="218"/>
      <c r="BG12" s="218"/>
      <c r="BH12" s="218"/>
      <c r="BI12" s="218"/>
      <c r="BJ12" s="218"/>
      <c r="BK12" s="218"/>
      <c r="BL12" s="218"/>
      <c r="BM12" s="218"/>
      <c r="BN12" s="218"/>
      <c r="BO12" s="218"/>
      <c r="BP12" s="218"/>
      <c r="BQ12" s="226">
        <v>6</v>
      </c>
      <c r="BR12" s="227"/>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19"/>
    </row>
    <row r="13" spans="1:131" s="220" customFormat="1" ht="26.25" customHeight="1">
      <c r="A13" s="225">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402"/>
      <c r="BA13" s="402"/>
      <c r="BB13" s="402"/>
      <c r="BC13" s="402"/>
      <c r="BD13" s="402"/>
      <c r="BE13" s="218"/>
      <c r="BF13" s="218"/>
      <c r="BG13" s="218"/>
      <c r="BH13" s="218"/>
      <c r="BI13" s="218"/>
      <c r="BJ13" s="218"/>
      <c r="BK13" s="218"/>
      <c r="BL13" s="218"/>
      <c r="BM13" s="218"/>
      <c r="BN13" s="218"/>
      <c r="BO13" s="218"/>
      <c r="BP13" s="218"/>
      <c r="BQ13" s="226">
        <v>7</v>
      </c>
      <c r="BR13" s="227"/>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19"/>
    </row>
    <row r="14" spans="1:131" s="220" customFormat="1" ht="26.25" customHeight="1">
      <c r="A14" s="225">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402"/>
      <c r="BA14" s="402"/>
      <c r="BB14" s="402"/>
      <c r="BC14" s="402"/>
      <c r="BD14" s="402"/>
      <c r="BE14" s="218"/>
      <c r="BF14" s="218"/>
      <c r="BG14" s="218"/>
      <c r="BH14" s="218"/>
      <c r="BI14" s="218"/>
      <c r="BJ14" s="218"/>
      <c r="BK14" s="218"/>
      <c r="BL14" s="218"/>
      <c r="BM14" s="218"/>
      <c r="BN14" s="218"/>
      <c r="BO14" s="218"/>
      <c r="BP14" s="218"/>
      <c r="BQ14" s="226">
        <v>8</v>
      </c>
      <c r="BR14" s="227"/>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19"/>
    </row>
    <row r="15" spans="1:131" s="220" customFormat="1" ht="26.25" customHeight="1">
      <c r="A15" s="225">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402"/>
      <c r="BA15" s="402"/>
      <c r="BB15" s="402"/>
      <c r="BC15" s="402"/>
      <c r="BD15" s="402"/>
      <c r="BE15" s="218"/>
      <c r="BF15" s="218"/>
      <c r="BG15" s="218"/>
      <c r="BH15" s="218"/>
      <c r="BI15" s="218"/>
      <c r="BJ15" s="218"/>
      <c r="BK15" s="218"/>
      <c r="BL15" s="218"/>
      <c r="BM15" s="218"/>
      <c r="BN15" s="218"/>
      <c r="BO15" s="218"/>
      <c r="BP15" s="218"/>
      <c r="BQ15" s="226">
        <v>9</v>
      </c>
      <c r="BR15" s="227"/>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19"/>
    </row>
    <row r="16" spans="1:131" s="220" customFormat="1" ht="26.25" customHeight="1">
      <c r="A16" s="225">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402"/>
      <c r="BA16" s="402"/>
      <c r="BB16" s="402"/>
      <c r="BC16" s="402"/>
      <c r="BD16" s="402"/>
      <c r="BE16" s="218"/>
      <c r="BF16" s="218"/>
      <c r="BG16" s="218"/>
      <c r="BH16" s="218"/>
      <c r="BI16" s="218"/>
      <c r="BJ16" s="218"/>
      <c r="BK16" s="218"/>
      <c r="BL16" s="218"/>
      <c r="BM16" s="218"/>
      <c r="BN16" s="218"/>
      <c r="BO16" s="218"/>
      <c r="BP16" s="218"/>
      <c r="BQ16" s="226">
        <v>10</v>
      </c>
      <c r="BR16" s="227"/>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19"/>
    </row>
    <row r="17" spans="1:131" s="220" customFormat="1" ht="26.25" customHeight="1">
      <c r="A17" s="225">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402"/>
      <c r="BA17" s="402"/>
      <c r="BB17" s="402"/>
      <c r="BC17" s="402"/>
      <c r="BD17" s="402"/>
      <c r="BE17" s="218"/>
      <c r="BF17" s="218"/>
      <c r="BG17" s="218"/>
      <c r="BH17" s="218"/>
      <c r="BI17" s="218"/>
      <c r="BJ17" s="218"/>
      <c r="BK17" s="218"/>
      <c r="BL17" s="218"/>
      <c r="BM17" s="218"/>
      <c r="BN17" s="218"/>
      <c r="BO17" s="218"/>
      <c r="BP17" s="218"/>
      <c r="BQ17" s="226">
        <v>11</v>
      </c>
      <c r="BR17" s="227"/>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19"/>
    </row>
    <row r="18" spans="1:131" s="220" customFormat="1" ht="26.25" customHeight="1">
      <c r="A18" s="225">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402"/>
      <c r="BA18" s="402"/>
      <c r="BB18" s="402"/>
      <c r="BC18" s="402"/>
      <c r="BD18" s="402"/>
      <c r="BE18" s="218"/>
      <c r="BF18" s="218"/>
      <c r="BG18" s="218"/>
      <c r="BH18" s="218"/>
      <c r="BI18" s="218"/>
      <c r="BJ18" s="218"/>
      <c r="BK18" s="218"/>
      <c r="BL18" s="218"/>
      <c r="BM18" s="218"/>
      <c r="BN18" s="218"/>
      <c r="BO18" s="218"/>
      <c r="BP18" s="218"/>
      <c r="BQ18" s="226">
        <v>12</v>
      </c>
      <c r="BR18" s="227"/>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19"/>
    </row>
    <row r="19" spans="1:131" s="220" customFormat="1" ht="26.25" customHeight="1">
      <c r="A19" s="225">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402"/>
      <c r="BA19" s="402"/>
      <c r="BB19" s="402"/>
      <c r="BC19" s="402"/>
      <c r="BD19" s="402"/>
      <c r="BE19" s="218"/>
      <c r="BF19" s="218"/>
      <c r="BG19" s="218"/>
      <c r="BH19" s="218"/>
      <c r="BI19" s="218"/>
      <c r="BJ19" s="218"/>
      <c r="BK19" s="218"/>
      <c r="BL19" s="218"/>
      <c r="BM19" s="218"/>
      <c r="BN19" s="218"/>
      <c r="BO19" s="218"/>
      <c r="BP19" s="218"/>
      <c r="BQ19" s="226">
        <v>13</v>
      </c>
      <c r="BR19" s="227"/>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19"/>
    </row>
    <row r="20" spans="1:131" s="220" customFormat="1" ht="26.25" customHeight="1">
      <c r="A20" s="225">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402"/>
      <c r="BA20" s="402"/>
      <c r="BB20" s="402"/>
      <c r="BC20" s="402"/>
      <c r="BD20" s="402"/>
      <c r="BE20" s="218"/>
      <c r="BF20" s="218"/>
      <c r="BG20" s="218"/>
      <c r="BH20" s="218"/>
      <c r="BI20" s="218"/>
      <c r="BJ20" s="218"/>
      <c r="BK20" s="218"/>
      <c r="BL20" s="218"/>
      <c r="BM20" s="218"/>
      <c r="BN20" s="218"/>
      <c r="BO20" s="218"/>
      <c r="BP20" s="218"/>
      <c r="BQ20" s="226">
        <v>14</v>
      </c>
      <c r="BR20" s="227"/>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19"/>
    </row>
    <row r="21" spans="1:131" s="220" customFormat="1" ht="26.25" customHeight="1" thickBot="1">
      <c r="A21" s="225">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402"/>
      <c r="BA21" s="402"/>
      <c r="BB21" s="402"/>
      <c r="BC21" s="402"/>
      <c r="BD21" s="402"/>
      <c r="BE21" s="218"/>
      <c r="BF21" s="218"/>
      <c r="BG21" s="218"/>
      <c r="BH21" s="218"/>
      <c r="BI21" s="218"/>
      <c r="BJ21" s="218"/>
      <c r="BK21" s="218"/>
      <c r="BL21" s="218"/>
      <c r="BM21" s="218"/>
      <c r="BN21" s="218"/>
      <c r="BO21" s="218"/>
      <c r="BP21" s="218"/>
      <c r="BQ21" s="226">
        <v>15</v>
      </c>
      <c r="BR21" s="227"/>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19"/>
    </row>
    <row r="22" spans="1:131" s="220" customFormat="1" ht="26.25" customHeight="1">
      <c r="A22" s="225">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230</v>
      </c>
      <c r="BA22" s="866"/>
      <c r="BB22" s="866"/>
      <c r="BC22" s="866"/>
      <c r="BD22" s="867"/>
      <c r="BE22" s="218"/>
      <c r="BF22" s="218"/>
      <c r="BG22" s="218"/>
      <c r="BH22" s="218"/>
      <c r="BI22" s="218"/>
      <c r="BJ22" s="218"/>
      <c r="BK22" s="218"/>
      <c r="BL22" s="218"/>
      <c r="BM22" s="218"/>
      <c r="BN22" s="218"/>
      <c r="BO22" s="218"/>
      <c r="BP22" s="218"/>
      <c r="BQ22" s="226">
        <v>16</v>
      </c>
      <c r="BR22" s="227"/>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19"/>
    </row>
    <row r="23" spans="1:131" s="220" customFormat="1" ht="26.25" customHeight="1" thickBot="1">
      <c r="A23" s="228" t="s">
        <v>231</v>
      </c>
      <c r="B23" s="850" t="s">
        <v>232</v>
      </c>
      <c r="C23" s="851"/>
      <c r="D23" s="851"/>
      <c r="E23" s="851"/>
      <c r="F23" s="851"/>
      <c r="G23" s="851"/>
      <c r="H23" s="851"/>
      <c r="I23" s="851"/>
      <c r="J23" s="851"/>
      <c r="K23" s="851"/>
      <c r="L23" s="851"/>
      <c r="M23" s="851"/>
      <c r="N23" s="851"/>
      <c r="O23" s="851"/>
      <c r="P23" s="852"/>
      <c r="Q23" s="853">
        <v>42404</v>
      </c>
      <c r="R23" s="854"/>
      <c r="S23" s="854"/>
      <c r="T23" s="854"/>
      <c r="U23" s="854"/>
      <c r="V23" s="854">
        <v>41059</v>
      </c>
      <c r="W23" s="854"/>
      <c r="X23" s="854"/>
      <c r="Y23" s="854"/>
      <c r="Z23" s="854"/>
      <c r="AA23" s="854">
        <v>1345</v>
      </c>
      <c r="AB23" s="854"/>
      <c r="AC23" s="854"/>
      <c r="AD23" s="854"/>
      <c r="AE23" s="855"/>
      <c r="AF23" s="856">
        <v>1218</v>
      </c>
      <c r="AG23" s="854"/>
      <c r="AH23" s="854"/>
      <c r="AI23" s="854"/>
      <c r="AJ23" s="857"/>
      <c r="AK23" s="858"/>
      <c r="AL23" s="859"/>
      <c r="AM23" s="859"/>
      <c r="AN23" s="859"/>
      <c r="AO23" s="859"/>
      <c r="AP23" s="854">
        <v>49696</v>
      </c>
      <c r="AQ23" s="854"/>
      <c r="AR23" s="854"/>
      <c r="AS23" s="854"/>
      <c r="AT23" s="854"/>
      <c r="AU23" s="860"/>
      <c r="AV23" s="860"/>
      <c r="AW23" s="860"/>
      <c r="AX23" s="860"/>
      <c r="AY23" s="861"/>
      <c r="AZ23" s="869" t="s">
        <v>526</v>
      </c>
      <c r="BA23" s="870"/>
      <c r="BB23" s="870"/>
      <c r="BC23" s="870"/>
      <c r="BD23" s="871"/>
      <c r="BE23" s="218"/>
      <c r="BF23" s="218"/>
      <c r="BG23" s="218"/>
      <c r="BH23" s="218"/>
      <c r="BI23" s="218"/>
      <c r="BJ23" s="218"/>
      <c r="BK23" s="218"/>
      <c r="BL23" s="218"/>
      <c r="BM23" s="218"/>
      <c r="BN23" s="218"/>
      <c r="BO23" s="218"/>
      <c r="BP23" s="218"/>
      <c r="BQ23" s="226">
        <v>17</v>
      </c>
      <c r="BR23" s="227"/>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19"/>
    </row>
    <row r="24" spans="1:131" s="220" customFormat="1" ht="26.25" customHeight="1">
      <c r="A24" s="868" t="s">
        <v>527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402"/>
      <c r="BA24" s="402"/>
      <c r="BB24" s="402"/>
      <c r="BC24" s="402"/>
      <c r="BD24" s="402"/>
      <c r="BE24" s="218"/>
      <c r="BF24" s="218"/>
      <c r="BG24" s="218"/>
      <c r="BH24" s="218"/>
      <c r="BI24" s="218"/>
      <c r="BJ24" s="218"/>
      <c r="BK24" s="218"/>
      <c r="BL24" s="218"/>
      <c r="BM24" s="218"/>
      <c r="BN24" s="218"/>
      <c r="BO24" s="218"/>
      <c r="BP24" s="218"/>
      <c r="BQ24" s="226">
        <v>18</v>
      </c>
      <c r="BR24" s="227"/>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19"/>
    </row>
    <row r="25" spans="1:131" s="213" customFormat="1" ht="26.25" customHeight="1" thickBot="1">
      <c r="A25" s="809" t="s">
        <v>233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402"/>
      <c r="BK25" s="402"/>
      <c r="BL25" s="402"/>
      <c r="BM25" s="402"/>
      <c r="BN25" s="402"/>
      <c r="BO25" s="229"/>
      <c r="BP25" s="229"/>
      <c r="BQ25" s="226">
        <v>19</v>
      </c>
      <c r="BR25" s="227"/>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12"/>
    </row>
    <row r="26" spans="1:131" s="213" customFormat="1" ht="26.25" customHeight="1">
      <c r="A26" s="800" t="s">
        <v>224</v>
      </c>
      <c r="B26" s="801"/>
      <c r="C26" s="801"/>
      <c r="D26" s="801"/>
      <c r="E26" s="801"/>
      <c r="F26" s="801"/>
      <c r="G26" s="801"/>
      <c r="H26" s="801"/>
      <c r="I26" s="801"/>
      <c r="J26" s="801"/>
      <c r="K26" s="801"/>
      <c r="L26" s="801"/>
      <c r="M26" s="801"/>
      <c r="N26" s="801"/>
      <c r="O26" s="801"/>
      <c r="P26" s="802"/>
      <c r="Q26" s="777" t="s">
        <v>528</v>
      </c>
      <c r="R26" s="778"/>
      <c r="S26" s="778"/>
      <c r="T26" s="778"/>
      <c r="U26" s="779"/>
      <c r="V26" s="777" t="s">
        <v>529</v>
      </c>
      <c r="W26" s="778"/>
      <c r="X26" s="778"/>
      <c r="Y26" s="778"/>
      <c r="Z26" s="779"/>
      <c r="AA26" s="777" t="s">
        <v>530</v>
      </c>
      <c r="AB26" s="778"/>
      <c r="AC26" s="778"/>
      <c r="AD26" s="778"/>
      <c r="AE26" s="778"/>
      <c r="AF26" s="872" t="s">
        <v>531</v>
      </c>
      <c r="AG26" s="873"/>
      <c r="AH26" s="873"/>
      <c r="AI26" s="873"/>
      <c r="AJ26" s="874"/>
      <c r="AK26" s="778" t="s">
        <v>532</v>
      </c>
      <c r="AL26" s="778"/>
      <c r="AM26" s="778"/>
      <c r="AN26" s="778"/>
      <c r="AO26" s="779"/>
      <c r="AP26" s="777" t="s">
        <v>533</v>
      </c>
      <c r="AQ26" s="778"/>
      <c r="AR26" s="778"/>
      <c r="AS26" s="778"/>
      <c r="AT26" s="779"/>
      <c r="AU26" s="777" t="s">
        <v>534</v>
      </c>
      <c r="AV26" s="778"/>
      <c r="AW26" s="778"/>
      <c r="AX26" s="778"/>
      <c r="AY26" s="779"/>
      <c r="AZ26" s="777" t="s">
        <v>234</v>
      </c>
      <c r="BA26" s="778"/>
      <c r="BB26" s="778"/>
      <c r="BC26" s="778"/>
      <c r="BD26" s="779"/>
      <c r="BE26" s="777" t="s">
        <v>227</v>
      </c>
      <c r="BF26" s="778"/>
      <c r="BG26" s="778"/>
      <c r="BH26" s="778"/>
      <c r="BI26" s="789"/>
      <c r="BJ26" s="402"/>
      <c r="BK26" s="402"/>
      <c r="BL26" s="402"/>
      <c r="BM26" s="402"/>
      <c r="BN26" s="402"/>
      <c r="BO26" s="229"/>
      <c r="BP26" s="229"/>
      <c r="BQ26" s="226">
        <v>20</v>
      </c>
      <c r="BR26" s="227"/>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12"/>
    </row>
    <row r="27" spans="1:131" s="213"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402"/>
      <c r="BK27" s="402"/>
      <c r="BL27" s="402"/>
      <c r="BM27" s="402"/>
      <c r="BN27" s="402"/>
      <c r="BO27" s="229"/>
      <c r="BP27" s="229"/>
      <c r="BQ27" s="226">
        <v>21</v>
      </c>
      <c r="BR27" s="227"/>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12"/>
    </row>
    <row r="28" spans="1:131" s="213" customFormat="1" ht="26.25" customHeight="1" thickTop="1">
      <c r="A28" s="230">
        <v>1</v>
      </c>
      <c r="B28" s="791" t="s">
        <v>535</v>
      </c>
      <c r="C28" s="792"/>
      <c r="D28" s="792"/>
      <c r="E28" s="792"/>
      <c r="F28" s="792"/>
      <c r="G28" s="792"/>
      <c r="H28" s="792"/>
      <c r="I28" s="792"/>
      <c r="J28" s="792"/>
      <c r="K28" s="792"/>
      <c r="L28" s="792"/>
      <c r="M28" s="792"/>
      <c r="N28" s="792"/>
      <c r="O28" s="792"/>
      <c r="P28" s="793"/>
      <c r="Q28" s="881">
        <v>12328</v>
      </c>
      <c r="R28" s="882"/>
      <c r="S28" s="882"/>
      <c r="T28" s="882"/>
      <c r="U28" s="882"/>
      <c r="V28" s="882">
        <v>12096</v>
      </c>
      <c r="W28" s="882"/>
      <c r="X28" s="882"/>
      <c r="Y28" s="882"/>
      <c r="Z28" s="882"/>
      <c r="AA28" s="882">
        <v>232</v>
      </c>
      <c r="AB28" s="882"/>
      <c r="AC28" s="882"/>
      <c r="AD28" s="882"/>
      <c r="AE28" s="883"/>
      <c r="AF28" s="884">
        <v>232</v>
      </c>
      <c r="AG28" s="882"/>
      <c r="AH28" s="882"/>
      <c r="AI28" s="882"/>
      <c r="AJ28" s="885"/>
      <c r="AK28" s="886">
        <v>1235</v>
      </c>
      <c r="AL28" s="878"/>
      <c r="AM28" s="878"/>
      <c r="AN28" s="878"/>
      <c r="AO28" s="878"/>
      <c r="AP28" s="878" t="s">
        <v>309</v>
      </c>
      <c r="AQ28" s="878"/>
      <c r="AR28" s="878"/>
      <c r="AS28" s="878"/>
      <c r="AT28" s="878"/>
      <c r="AU28" s="878" t="s">
        <v>309</v>
      </c>
      <c r="AV28" s="878"/>
      <c r="AW28" s="878"/>
      <c r="AX28" s="878"/>
      <c r="AY28" s="878"/>
      <c r="AZ28" s="878" t="s">
        <v>309</v>
      </c>
      <c r="BA28" s="878"/>
      <c r="BB28" s="878"/>
      <c r="BC28" s="878"/>
      <c r="BD28" s="878"/>
      <c r="BE28" s="879"/>
      <c r="BF28" s="879"/>
      <c r="BG28" s="879"/>
      <c r="BH28" s="879"/>
      <c r="BI28" s="880"/>
      <c r="BJ28" s="402"/>
      <c r="BK28" s="402"/>
      <c r="BL28" s="402"/>
      <c r="BM28" s="402"/>
      <c r="BN28" s="402"/>
      <c r="BO28" s="229"/>
      <c r="BP28" s="229"/>
      <c r="BQ28" s="226">
        <v>22</v>
      </c>
      <c r="BR28" s="227"/>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12"/>
    </row>
    <row r="29" spans="1:131" s="213" customFormat="1" ht="26.25" customHeight="1">
      <c r="A29" s="230">
        <v>2</v>
      </c>
      <c r="B29" s="815" t="s">
        <v>536</v>
      </c>
      <c r="C29" s="816"/>
      <c r="D29" s="816"/>
      <c r="E29" s="816"/>
      <c r="F29" s="816"/>
      <c r="G29" s="816"/>
      <c r="H29" s="816"/>
      <c r="I29" s="816"/>
      <c r="J29" s="816"/>
      <c r="K29" s="816"/>
      <c r="L29" s="816"/>
      <c r="M29" s="816"/>
      <c r="N29" s="816"/>
      <c r="O29" s="816"/>
      <c r="P29" s="817"/>
      <c r="Q29" s="818">
        <v>22</v>
      </c>
      <c r="R29" s="819"/>
      <c r="S29" s="819"/>
      <c r="T29" s="819"/>
      <c r="U29" s="819"/>
      <c r="V29" s="819">
        <v>21</v>
      </c>
      <c r="W29" s="819"/>
      <c r="X29" s="819"/>
      <c r="Y29" s="819"/>
      <c r="Z29" s="819"/>
      <c r="AA29" s="819">
        <v>1</v>
      </c>
      <c r="AB29" s="819"/>
      <c r="AC29" s="819"/>
      <c r="AD29" s="819"/>
      <c r="AE29" s="820"/>
      <c r="AF29" s="821">
        <v>1</v>
      </c>
      <c r="AG29" s="822"/>
      <c r="AH29" s="822"/>
      <c r="AI29" s="822"/>
      <c r="AJ29" s="823"/>
      <c r="AK29" s="889">
        <v>11</v>
      </c>
      <c r="AL29" s="890"/>
      <c r="AM29" s="890"/>
      <c r="AN29" s="890"/>
      <c r="AO29" s="890"/>
      <c r="AP29" s="890" t="s">
        <v>309</v>
      </c>
      <c r="AQ29" s="890"/>
      <c r="AR29" s="890"/>
      <c r="AS29" s="890"/>
      <c r="AT29" s="890"/>
      <c r="AU29" s="890" t="s">
        <v>309</v>
      </c>
      <c r="AV29" s="890"/>
      <c r="AW29" s="890"/>
      <c r="AX29" s="890"/>
      <c r="AY29" s="890"/>
      <c r="AZ29" s="890" t="s">
        <v>309</v>
      </c>
      <c r="BA29" s="890"/>
      <c r="BB29" s="890"/>
      <c r="BC29" s="890"/>
      <c r="BD29" s="890"/>
      <c r="BE29" s="887"/>
      <c r="BF29" s="887"/>
      <c r="BG29" s="887"/>
      <c r="BH29" s="887"/>
      <c r="BI29" s="888"/>
      <c r="BJ29" s="402"/>
      <c r="BK29" s="402"/>
      <c r="BL29" s="402"/>
      <c r="BM29" s="402"/>
      <c r="BN29" s="402"/>
      <c r="BO29" s="229"/>
      <c r="BP29" s="229"/>
      <c r="BQ29" s="226">
        <v>23</v>
      </c>
      <c r="BR29" s="227"/>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12"/>
    </row>
    <row r="30" spans="1:131" s="213" customFormat="1" ht="26.25" customHeight="1">
      <c r="A30" s="230">
        <v>3</v>
      </c>
      <c r="B30" s="815" t="s">
        <v>537</v>
      </c>
      <c r="C30" s="816"/>
      <c r="D30" s="816"/>
      <c r="E30" s="816"/>
      <c r="F30" s="816"/>
      <c r="G30" s="816"/>
      <c r="H30" s="816"/>
      <c r="I30" s="816"/>
      <c r="J30" s="816"/>
      <c r="K30" s="816"/>
      <c r="L30" s="816"/>
      <c r="M30" s="816"/>
      <c r="N30" s="816"/>
      <c r="O30" s="816"/>
      <c r="P30" s="817"/>
      <c r="Q30" s="818">
        <v>8992</v>
      </c>
      <c r="R30" s="819"/>
      <c r="S30" s="819"/>
      <c r="T30" s="819"/>
      <c r="U30" s="819"/>
      <c r="V30" s="819">
        <v>8867</v>
      </c>
      <c r="W30" s="819"/>
      <c r="X30" s="819"/>
      <c r="Y30" s="819"/>
      <c r="Z30" s="819"/>
      <c r="AA30" s="819">
        <v>124</v>
      </c>
      <c r="AB30" s="819"/>
      <c r="AC30" s="819"/>
      <c r="AD30" s="819"/>
      <c r="AE30" s="820"/>
      <c r="AF30" s="821">
        <v>124</v>
      </c>
      <c r="AG30" s="822"/>
      <c r="AH30" s="822"/>
      <c r="AI30" s="822"/>
      <c r="AJ30" s="823"/>
      <c r="AK30" s="889">
        <v>1318</v>
      </c>
      <c r="AL30" s="890"/>
      <c r="AM30" s="890"/>
      <c r="AN30" s="890"/>
      <c r="AO30" s="890"/>
      <c r="AP30" s="890" t="s">
        <v>309</v>
      </c>
      <c r="AQ30" s="890"/>
      <c r="AR30" s="890"/>
      <c r="AS30" s="890"/>
      <c r="AT30" s="890"/>
      <c r="AU30" s="890" t="s">
        <v>309</v>
      </c>
      <c r="AV30" s="890"/>
      <c r="AW30" s="890"/>
      <c r="AX30" s="890"/>
      <c r="AY30" s="890"/>
      <c r="AZ30" s="890" t="s">
        <v>309</v>
      </c>
      <c r="BA30" s="890"/>
      <c r="BB30" s="890"/>
      <c r="BC30" s="890"/>
      <c r="BD30" s="890"/>
      <c r="BE30" s="887"/>
      <c r="BF30" s="887"/>
      <c r="BG30" s="887"/>
      <c r="BH30" s="887"/>
      <c r="BI30" s="888"/>
      <c r="BJ30" s="402"/>
      <c r="BK30" s="402"/>
      <c r="BL30" s="402"/>
      <c r="BM30" s="402"/>
      <c r="BN30" s="402"/>
      <c r="BO30" s="229"/>
      <c r="BP30" s="229"/>
      <c r="BQ30" s="226">
        <v>24</v>
      </c>
      <c r="BR30" s="227"/>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12"/>
    </row>
    <row r="31" spans="1:131" s="213" customFormat="1" ht="26.25" customHeight="1">
      <c r="A31" s="230">
        <v>4</v>
      </c>
      <c r="B31" s="815" t="s">
        <v>538</v>
      </c>
      <c r="C31" s="816"/>
      <c r="D31" s="816"/>
      <c r="E31" s="816"/>
      <c r="F31" s="816"/>
      <c r="G31" s="816"/>
      <c r="H31" s="816"/>
      <c r="I31" s="816"/>
      <c r="J31" s="816"/>
      <c r="K31" s="816"/>
      <c r="L31" s="816"/>
      <c r="M31" s="816"/>
      <c r="N31" s="816"/>
      <c r="O31" s="816"/>
      <c r="P31" s="817"/>
      <c r="Q31" s="818">
        <v>1811</v>
      </c>
      <c r="R31" s="819"/>
      <c r="S31" s="819"/>
      <c r="T31" s="819"/>
      <c r="U31" s="819"/>
      <c r="V31" s="819">
        <v>1807</v>
      </c>
      <c r="W31" s="819"/>
      <c r="X31" s="819"/>
      <c r="Y31" s="819"/>
      <c r="Z31" s="819"/>
      <c r="AA31" s="819">
        <v>4</v>
      </c>
      <c r="AB31" s="819"/>
      <c r="AC31" s="819"/>
      <c r="AD31" s="819"/>
      <c r="AE31" s="820"/>
      <c r="AF31" s="821">
        <v>4</v>
      </c>
      <c r="AG31" s="822"/>
      <c r="AH31" s="822"/>
      <c r="AI31" s="822"/>
      <c r="AJ31" s="823"/>
      <c r="AK31" s="889">
        <v>1155</v>
      </c>
      <c r="AL31" s="890"/>
      <c r="AM31" s="890"/>
      <c r="AN31" s="890"/>
      <c r="AO31" s="890"/>
      <c r="AP31" s="890" t="s">
        <v>309</v>
      </c>
      <c r="AQ31" s="890"/>
      <c r="AR31" s="890"/>
      <c r="AS31" s="890"/>
      <c r="AT31" s="890"/>
      <c r="AU31" s="890" t="s">
        <v>309</v>
      </c>
      <c r="AV31" s="890"/>
      <c r="AW31" s="890"/>
      <c r="AX31" s="890"/>
      <c r="AY31" s="890"/>
      <c r="AZ31" s="890" t="s">
        <v>309</v>
      </c>
      <c r="BA31" s="890"/>
      <c r="BB31" s="890"/>
      <c r="BC31" s="890"/>
      <c r="BD31" s="890"/>
      <c r="BE31" s="887"/>
      <c r="BF31" s="887"/>
      <c r="BG31" s="887"/>
      <c r="BH31" s="887"/>
      <c r="BI31" s="888"/>
      <c r="BJ31" s="402"/>
      <c r="BK31" s="402"/>
      <c r="BL31" s="402"/>
      <c r="BM31" s="402"/>
      <c r="BN31" s="402"/>
      <c r="BO31" s="229"/>
      <c r="BP31" s="229"/>
      <c r="BQ31" s="226">
        <v>25</v>
      </c>
      <c r="BR31" s="227"/>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12"/>
    </row>
    <row r="32" spans="1:131" s="213" customFormat="1" ht="26.25" customHeight="1">
      <c r="A32" s="230">
        <v>5</v>
      </c>
      <c r="B32" s="815" t="s">
        <v>539</v>
      </c>
      <c r="C32" s="816"/>
      <c r="D32" s="816"/>
      <c r="E32" s="816"/>
      <c r="F32" s="816"/>
      <c r="G32" s="816"/>
      <c r="H32" s="816"/>
      <c r="I32" s="816"/>
      <c r="J32" s="816"/>
      <c r="K32" s="816"/>
      <c r="L32" s="816"/>
      <c r="M32" s="816"/>
      <c r="N32" s="816"/>
      <c r="O32" s="816"/>
      <c r="P32" s="817"/>
      <c r="Q32" s="818">
        <v>50</v>
      </c>
      <c r="R32" s="819"/>
      <c r="S32" s="819"/>
      <c r="T32" s="819"/>
      <c r="U32" s="819"/>
      <c r="V32" s="819">
        <v>381</v>
      </c>
      <c r="W32" s="819"/>
      <c r="X32" s="819"/>
      <c r="Y32" s="819"/>
      <c r="Z32" s="819"/>
      <c r="AA32" s="819">
        <v>-331</v>
      </c>
      <c r="AB32" s="819"/>
      <c r="AC32" s="819"/>
      <c r="AD32" s="819"/>
      <c r="AE32" s="820"/>
      <c r="AF32" s="821">
        <v>-331</v>
      </c>
      <c r="AG32" s="822"/>
      <c r="AH32" s="822"/>
      <c r="AI32" s="822"/>
      <c r="AJ32" s="823"/>
      <c r="AK32" s="889" t="s">
        <v>309</v>
      </c>
      <c r="AL32" s="890"/>
      <c r="AM32" s="890"/>
      <c r="AN32" s="890"/>
      <c r="AO32" s="890"/>
      <c r="AP32" s="890">
        <v>53</v>
      </c>
      <c r="AQ32" s="890"/>
      <c r="AR32" s="890"/>
      <c r="AS32" s="890"/>
      <c r="AT32" s="890"/>
      <c r="AU32" s="890" t="s">
        <v>309</v>
      </c>
      <c r="AV32" s="890"/>
      <c r="AW32" s="890"/>
      <c r="AX32" s="890"/>
      <c r="AY32" s="890"/>
      <c r="AZ32" s="890" t="s">
        <v>309</v>
      </c>
      <c r="BA32" s="890"/>
      <c r="BB32" s="890"/>
      <c r="BC32" s="890"/>
      <c r="BD32" s="890"/>
      <c r="BE32" s="887"/>
      <c r="BF32" s="887"/>
      <c r="BG32" s="887"/>
      <c r="BH32" s="887"/>
      <c r="BI32" s="888"/>
      <c r="BJ32" s="402"/>
      <c r="BK32" s="402"/>
      <c r="BL32" s="402"/>
      <c r="BM32" s="402"/>
      <c r="BN32" s="402"/>
      <c r="BO32" s="229"/>
      <c r="BP32" s="229"/>
      <c r="BQ32" s="226">
        <v>26</v>
      </c>
      <c r="BR32" s="227"/>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12"/>
    </row>
    <row r="33" spans="1:131" s="213" customFormat="1" ht="26.25" customHeight="1">
      <c r="A33" s="230">
        <v>6</v>
      </c>
      <c r="B33" s="815" t="s">
        <v>540</v>
      </c>
      <c r="C33" s="816"/>
      <c r="D33" s="816"/>
      <c r="E33" s="816"/>
      <c r="F33" s="816"/>
      <c r="G33" s="816"/>
      <c r="H33" s="816"/>
      <c r="I33" s="816"/>
      <c r="J33" s="816"/>
      <c r="K33" s="816"/>
      <c r="L33" s="816"/>
      <c r="M33" s="816"/>
      <c r="N33" s="816"/>
      <c r="O33" s="816"/>
      <c r="P33" s="817"/>
      <c r="Q33" s="818">
        <v>1520</v>
      </c>
      <c r="R33" s="819"/>
      <c r="S33" s="819"/>
      <c r="T33" s="819"/>
      <c r="U33" s="819"/>
      <c r="V33" s="819">
        <v>1278</v>
      </c>
      <c r="W33" s="819"/>
      <c r="X33" s="819"/>
      <c r="Y33" s="819"/>
      <c r="Z33" s="819"/>
      <c r="AA33" s="819">
        <v>241</v>
      </c>
      <c r="AB33" s="819"/>
      <c r="AC33" s="819"/>
      <c r="AD33" s="819"/>
      <c r="AE33" s="820"/>
      <c r="AF33" s="821">
        <v>2476</v>
      </c>
      <c r="AG33" s="822"/>
      <c r="AH33" s="822"/>
      <c r="AI33" s="822"/>
      <c r="AJ33" s="823"/>
      <c r="AK33" s="889">
        <v>4</v>
      </c>
      <c r="AL33" s="890"/>
      <c r="AM33" s="890"/>
      <c r="AN33" s="890"/>
      <c r="AO33" s="890"/>
      <c r="AP33" s="890">
        <v>140</v>
      </c>
      <c r="AQ33" s="890"/>
      <c r="AR33" s="890"/>
      <c r="AS33" s="890"/>
      <c r="AT33" s="890"/>
      <c r="AU33" s="890">
        <v>1</v>
      </c>
      <c r="AV33" s="890"/>
      <c r="AW33" s="890"/>
      <c r="AX33" s="890"/>
      <c r="AY33" s="890"/>
      <c r="AZ33" s="890" t="s">
        <v>309</v>
      </c>
      <c r="BA33" s="890"/>
      <c r="BB33" s="890"/>
      <c r="BC33" s="890"/>
      <c r="BD33" s="890"/>
      <c r="BE33" s="887" t="s">
        <v>541</v>
      </c>
      <c r="BF33" s="887"/>
      <c r="BG33" s="887"/>
      <c r="BH33" s="887"/>
      <c r="BI33" s="888"/>
      <c r="BJ33" s="402"/>
      <c r="BK33" s="402"/>
      <c r="BL33" s="402"/>
      <c r="BM33" s="402"/>
      <c r="BN33" s="402"/>
      <c r="BO33" s="229"/>
      <c r="BP33" s="229"/>
      <c r="BQ33" s="226">
        <v>27</v>
      </c>
      <c r="BR33" s="227"/>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12"/>
    </row>
    <row r="34" spans="1:131" s="213" customFormat="1" ht="26.25" customHeight="1">
      <c r="A34" s="230">
        <v>7</v>
      </c>
      <c r="B34" s="815" t="s">
        <v>542</v>
      </c>
      <c r="C34" s="816"/>
      <c r="D34" s="816"/>
      <c r="E34" s="816"/>
      <c r="F34" s="816"/>
      <c r="G34" s="816"/>
      <c r="H34" s="816"/>
      <c r="I34" s="816"/>
      <c r="J34" s="816"/>
      <c r="K34" s="816"/>
      <c r="L34" s="816"/>
      <c r="M34" s="816"/>
      <c r="N34" s="816"/>
      <c r="O34" s="816"/>
      <c r="P34" s="817"/>
      <c r="Q34" s="818">
        <v>1279</v>
      </c>
      <c r="R34" s="819"/>
      <c r="S34" s="819"/>
      <c r="T34" s="819"/>
      <c r="U34" s="819"/>
      <c r="V34" s="819">
        <v>1265</v>
      </c>
      <c r="W34" s="819"/>
      <c r="X34" s="819"/>
      <c r="Y34" s="819"/>
      <c r="Z34" s="819"/>
      <c r="AA34" s="819">
        <v>14</v>
      </c>
      <c r="AB34" s="819"/>
      <c r="AC34" s="819"/>
      <c r="AD34" s="819"/>
      <c r="AE34" s="820"/>
      <c r="AF34" s="821">
        <v>14</v>
      </c>
      <c r="AG34" s="822"/>
      <c r="AH34" s="822"/>
      <c r="AI34" s="822"/>
      <c r="AJ34" s="823"/>
      <c r="AK34" s="889">
        <v>529</v>
      </c>
      <c r="AL34" s="890"/>
      <c r="AM34" s="890"/>
      <c r="AN34" s="890"/>
      <c r="AO34" s="890"/>
      <c r="AP34" s="890">
        <v>4715</v>
      </c>
      <c r="AQ34" s="890"/>
      <c r="AR34" s="890"/>
      <c r="AS34" s="890"/>
      <c r="AT34" s="890"/>
      <c r="AU34" s="890">
        <v>3385</v>
      </c>
      <c r="AV34" s="890"/>
      <c r="AW34" s="890"/>
      <c r="AX34" s="890"/>
      <c r="AY34" s="890"/>
      <c r="AZ34" s="890" t="s">
        <v>309</v>
      </c>
      <c r="BA34" s="890"/>
      <c r="BB34" s="890"/>
      <c r="BC34" s="890"/>
      <c r="BD34" s="890"/>
      <c r="BE34" s="887" t="s">
        <v>543</v>
      </c>
      <c r="BF34" s="887"/>
      <c r="BG34" s="887"/>
      <c r="BH34" s="887"/>
      <c r="BI34" s="888"/>
      <c r="BJ34" s="402"/>
      <c r="BK34" s="402"/>
      <c r="BL34" s="402"/>
      <c r="BM34" s="402"/>
      <c r="BN34" s="402"/>
      <c r="BO34" s="229"/>
      <c r="BP34" s="229"/>
      <c r="BQ34" s="226">
        <v>28</v>
      </c>
      <c r="BR34" s="227"/>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12"/>
    </row>
    <row r="35" spans="1:131" s="213" customFormat="1" ht="26.25" customHeight="1">
      <c r="A35" s="230">
        <v>8</v>
      </c>
      <c r="B35" s="815" t="s">
        <v>544</v>
      </c>
      <c r="C35" s="816"/>
      <c r="D35" s="816"/>
      <c r="E35" s="816"/>
      <c r="F35" s="816"/>
      <c r="G35" s="816"/>
      <c r="H35" s="816"/>
      <c r="I35" s="816"/>
      <c r="J35" s="816"/>
      <c r="K35" s="816"/>
      <c r="L35" s="816"/>
      <c r="M35" s="816"/>
      <c r="N35" s="816"/>
      <c r="O35" s="816"/>
      <c r="P35" s="817"/>
      <c r="Q35" s="818">
        <v>379</v>
      </c>
      <c r="R35" s="819"/>
      <c r="S35" s="819"/>
      <c r="T35" s="819"/>
      <c r="U35" s="819"/>
      <c r="V35" s="819">
        <v>378</v>
      </c>
      <c r="W35" s="819"/>
      <c r="X35" s="819"/>
      <c r="Y35" s="819"/>
      <c r="Z35" s="819"/>
      <c r="AA35" s="819">
        <v>1</v>
      </c>
      <c r="AB35" s="819"/>
      <c r="AC35" s="819"/>
      <c r="AD35" s="819"/>
      <c r="AE35" s="820"/>
      <c r="AF35" s="821">
        <v>1</v>
      </c>
      <c r="AG35" s="822"/>
      <c r="AH35" s="822"/>
      <c r="AI35" s="822"/>
      <c r="AJ35" s="823"/>
      <c r="AK35" s="889">
        <v>279</v>
      </c>
      <c r="AL35" s="890"/>
      <c r="AM35" s="890"/>
      <c r="AN35" s="890"/>
      <c r="AO35" s="890"/>
      <c r="AP35" s="890">
        <v>1895</v>
      </c>
      <c r="AQ35" s="890"/>
      <c r="AR35" s="890"/>
      <c r="AS35" s="890"/>
      <c r="AT35" s="890"/>
      <c r="AU35" s="890">
        <v>1634</v>
      </c>
      <c r="AV35" s="890"/>
      <c r="AW35" s="890"/>
      <c r="AX35" s="890"/>
      <c r="AY35" s="890"/>
      <c r="AZ35" s="890" t="s">
        <v>309</v>
      </c>
      <c r="BA35" s="890"/>
      <c r="BB35" s="890"/>
      <c r="BC35" s="890"/>
      <c r="BD35" s="890"/>
      <c r="BE35" s="887" t="s">
        <v>543</v>
      </c>
      <c r="BF35" s="887"/>
      <c r="BG35" s="887"/>
      <c r="BH35" s="887"/>
      <c r="BI35" s="888"/>
      <c r="BJ35" s="402"/>
      <c r="BK35" s="402"/>
      <c r="BL35" s="402"/>
      <c r="BM35" s="402"/>
      <c r="BN35" s="402"/>
      <c r="BO35" s="229"/>
      <c r="BP35" s="229"/>
      <c r="BQ35" s="226">
        <v>29</v>
      </c>
      <c r="BR35" s="227"/>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12"/>
    </row>
    <row r="36" spans="1:131" s="213" customFormat="1" ht="26.25" customHeight="1">
      <c r="A36" s="230">
        <v>9</v>
      </c>
      <c r="B36" s="815" t="s">
        <v>545</v>
      </c>
      <c r="C36" s="816"/>
      <c r="D36" s="816"/>
      <c r="E36" s="816"/>
      <c r="F36" s="816"/>
      <c r="G36" s="816"/>
      <c r="H36" s="816"/>
      <c r="I36" s="816"/>
      <c r="J36" s="816"/>
      <c r="K36" s="816"/>
      <c r="L36" s="816"/>
      <c r="M36" s="816"/>
      <c r="N36" s="816"/>
      <c r="O36" s="816"/>
      <c r="P36" s="817"/>
      <c r="Q36" s="818">
        <v>14</v>
      </c>
      <c r="R36" s="819"/>
      <c r="S36" s="819"/>
      <c r="T36" s="819"/>
      <c r="U36" s="819"/>
      <c r="V36" s="819">
        <v>13</v>
      </c>
      <c r="W36" s="819"/>
      <c r="X36" s="819"/>
      <c r="Y36" s="819"/>
      <c r="Z36" s="819"/>
      <c r="AA36" s="819">
        <v>1</v>
      </c>
      <c r="AB36" s="819"/>
      <c r="AC36" s="819"/>
      <c r="AD36" s="819"/>
      <c r="AE36" s="820"/>
      <c r="AF36" s="821">
        <v>1</v>
      </c>
      <c r="AG36" s="822"/>
      <c r="AH36" s="822"/>
      <c r="AI36" s="822"/>
      <c r="AJ36" s="823"/>
      <c r="AK36" s="889">
        <v>12</v>
      </c>
      <c r="AL36" s="890"/>
      <c r="AM36" s="890"/>
      <c r="AN36" s="890"/>
      <c r="AO36" s="890"/>
      <c r="AP36" s="890">
        <v>42</v>
      </c>
      <c r="AQ36" s="890"/>
      <c r="AR36" s="890"/>
      <c r="AS36" s="890"/>
      <c r="AT36" s="890"/>
      <c r="AU36" s="890">
        <v>42</v>
      </c>
      <c r="AV36" s="890"/>
      <c r="AW36" s="890"/>
      <c r="AX36" s="890"/>
      <c r="AY36" s="890"/>
      <c r="AZ36" s="890" t="s">
        <v>309</v>
      </c>
      <c r="BA36" s="890"/>
      <c r="BB36" s="890"/>
      <c r="BC36" s="890"/>
      <c r="BD36" s="890"/>
      <c r="BE36" s="887" t="s">
        <v>543</v>
      </c>
      <c r="BF36" s="887"/>
      <c r="BG36" s="887"/>
      <c r="BH36" s="887"/>
      <c r="BI36" s="888"/>
      <c r="BJ36" s="402"/>
      <c r="BK36" s="402"/>
      <c r="BL36" s="402"/>
      <c r="BM36" s="402"/>
      <c r="BN36" s="402"/>
      <c r="BO36" s="229"/>
      <c r="BP36" s="229"/>
      <c r="BQ36" s="226">
        <v>30</v>
      </c>
      <c r="BR36" s="227"/>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12"/>
    </row>
    <row r="37" spans="1:131" s="213" customFormat="1" ht="26.25" customHeight="1">
      <c r="A37" s="230">
        <v>10</v>
      </c>
      <c r="B37" s="815" t="s">
        <v>546</v>
      </c>
      <c r="C37" s="816"/>
      <c r="D37" s="816"/>
      <c r="E37" s="816"/>
      <c r="F37" s="816"/>
      <c r="G37" s="816"/>
      <c r="H37" s="816"/>
      <c r="I37" s="816"/>
      <c r="J37" s="816"/>
      <c r="K37" s="816"/>
      <c r="L37" s="816"/>
      <c r="M37" s="816"/>
      <c r="N37" s="816"/>
      <c r="O37" s="816"/>
      <c r="P37" s="817"/>
      <c r="Q37" s="818">
        <v>64</v>
      </c>
      <c r="R37" s="819"/>
      <c r="S37" s="819"/>
      <c r="T37" s="819"/>
      <c r="U37" s="819"/>
      <c r="V37" s="819">
        <v>63</v>
      </c>
      <c r="W37" s="819"/>
      <c r="X37" s="819"/>
      <c r="Y37" s="819"/>
      <c r="Z37" s="819"/>
      <c r="AA37" s="819">
        <v>1</v>
      </c>
      <c r="AB37" s="819"/>
      <c r="AC37" s="819"/>
      <c r="AD37" s="819"/>
      <c r="AE37" s="820"/>
      <c r="AF37" s="821">
        <v>1</v>
      </c>
      <c r="AG37" s="822"/>
      <c r="AH37" s="822"/>
      <c r="AI37" s="822"/>
      <c r="AJ37" s="823"/>
      <c r="AK37" s="889">
        <v>48</v>
      </c>
      <c r="AL37" s="890"/>
      <c r="AM37" s="890"/>
      <c r="AN37" s="890"/>
      <c r="AO37" s="890"/>
      <c r="AP37" s="890">
        <v>625</v>
      </c>
      <c r="AQ37" s="890"/>
      <c r="AR37" s="890"/>
      <c r="AS37" s="890"/>
      <c r="AT37" s="890"/>
      <c r="AU37" s="890">
        <v>543</v>
      </c>
      <c r="AV37" s="890"/>
      <c r="AW37" s="890"/>
      <c r="AX37" s="890"/>
      <c r="AY37" s="890"/>
      <c r="AZ37" s="890" t="s">
        <v>309</v>
      </c>
      <c r="BA37" s="890"/>
      <c r="BB37" s="890"/>
      <c r="BC37" s="890"/>
      <c r="BD37" s="890"/>
      <c r="BE37" s="887" t="s">
        <v>543</v>
      </c>
      <c r="BF37" s="887"/>
      <c r="BG37" s="887"/>
      <c r="BH37" s="887"/>
      <c r="BI37" s="888"/>
      <c r="BJ37" s="402"/>
      <c r="BK37" s="402"/>
      <c r="BL37" s="402"/>
      <c r="BM37" s="402"/>
      <c r="BN37" s="402"/>
      <c r="BO37" s="229"/>
      <c r="BP37" s="229"/>
      <c r="BQ37" s="226">
        <v>31</v>
      </c>
      <c r="BR37" s="227"/>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12"/>
    </row>
    <row r="38" spans="1:131" s="213" customFormat="1" ht="26.25" customHeight="1">
      <c r="A38" s="230">
        <v>11</v>
      </c>
      <c r="B38" s="815" t="s">
        <v>547</v>
      </c>
      <c r="C38" s="816"/>
      <c r="D38" s="816"/>
      <c r="E38" s="816"/>
      <c r="F38" s="816"/>
      <c r="G38" s="816"/>
      <c r="H38" s="816"/>
      <c r="I38" s="816"/>
      <c r="J38" s="816"/>
      <c r="K38" s="816"/>
      <c r="L38" s="816"/>
      <c r="M38" s="816"/>
      <c r="N38" s="816"/>
      <c r="O38" s="816"/>
      <c r="P38" s="817"/>
      <c r="Q38" s="818">
        <v>57</v>
      </c>
      <c r="R38" s="819"/>
      <c r="S38" s="819"/>
      <c r="T38" s="819"/>
      <c r="U38" s="819"/>
      <c r="V38" s="819">
        <v>56</v>
      </c>
      <c r="W38" s="819"/>
      <c r="X38" s="819"/>
      <c r="Y38" s="819"/>
      <c r="Z38" s="819"/>
      <c r="AA38" s="819">
        <v>1</v>
      </c>
      <c r="AB38" s="819"/>
      <c r="AC38" s="819"/>
      <c r="AD38" s="819"/>
      <c r="AE38" s="820"/>
      <c r="AF38" s="821">
        <v>1</v>
      </c>
      <c r="AG38" s="822"/>
      <c r="AH38" s="822"/>
      <c r="AI38" s="822"/>
      <c r="AJ38" s="823"/>
      <c r="AK38" s="889">
        <v>36</v>
      </c>
      <c r="AL38" s="890"/>
      <c r="AM38" s="890"/>
      <c r="AN38" s="890"/>
      <c r="AO38" s="890"/>
      <c r="AP38" s="890">
        <v>179</v>
      </c>
      <c r="AQ38" s="890"/>
      <c r="AR38" s="890"/>
      <c r="AS38" s="890"/>
      <c r="AT38" s="890"/>
      <c r="AU38" s="890">
        <v>153</v>
      </c>
      <c r="AV38" s="890"/>
      <c r="AW38" s="890"/>
      <c r="AX38" s="890"/>
      <c r="AY38" s="890"/>
      <c r="AZ38" s="890" t="s">
        <v>309</v>
      </c>
      <c r="BA38" s="890"/>
      <c r="BB38" s="890"/>
      <c r="BC38" s="890"/>
      <c r="BD38" s="890"/>
      <c r="BE38" s="887" t="s">
        <v>543</v>
      </c>
      <c r="BF38" s="887"/>
      <c r="BG38" s="887"/>
      <c r="BH38" s="887"/>
      <c r="BI38" s="888"/>
      <c r="BJ38" s="402"/>
      <c r="BK38" s="402"/>
      <c r="BL38" s="402"/>
      <c r="BM38" s="402"/>
      <c r="BN38" s="402"/>
      <c r="BO38" s="229"/>
      <c r="BP38" s="229"/>
      <c r="BQ38" s="226">
        <v>32</v>
      </c>
      <c r="BR38" s="227"/>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12"/>
    </row>
    <row r="39" spans="1:131" s="213" customFormat="1" ht="26.25" customHeight="1">
      <c r="A39" s="230">
        <v>12</v>
      </c>
      <c r="B39" s="815" t="s">
        <v>548</v>
      </c>
      <c r="C39" s="816"/>
      <c r="D39" s="816"/>
      <c r="E39" s="816"/>
      <c r="F39" s="816"/>
      <c r="G39" s="816"/>
      <c r="H39" s="816"/>
      <c r="I39" s="816"/>
      <c r="J39" s="816"/>
      <c r="K39" s="816"/>
      <c r="L39" s="816"/>
      <c r="M39" s="816"/>
      <c r="N39" s="816"/>
      <c r="O39" s="816"/>
      <c r="P39" s="817"/>
      <c r="Q39" s="818">
        <v>6</v>
      </c>
      <c r="R39" s="819"/>
      <c r="S39" s="819"/>
      <c r="T39" s="819"/>
      <c r="U39" s="819"/>
      <c r="V39" s="819">
        <v>6</v>
      </c>
      <c r="W39" s="819"/>
      <c r="X39" s="819"/>
      <c r="Y39" s="819"/>
      <c r="Z39" s="819"/>
      <c r="AA39" s="819">
        <v>0</v>
      </c>
      <c r="AB39" s="819"/>
      <c r="AC39" s="819"/>
      <c r="AD39" s="819"/>
      <c r="AE39" s="820"/>
      <c r="AF39" s="821">
        <v>0</v>
      </c>
      <c r="AG39" s="822"/>
      <c r="AH39" s="822"/>
      <c r="AI39" s="822"/>
      <c r="AJ39" s="823"/>
      <c r="AK39" s="889">
        <v>2</v>
      </c>
      <c r="AL39" s="890"/>
      <c r="AM39" s="890"/>
      <c r="AN39" s="890"/>
      <c r="AO39" s="890"/>
      <c r="AP39" s="890">
        <v>20</v>
      </c>
      <c r="AQ39" s="890"/>
      <c r="AR39" s="890"/>
      <c r="AS39" s="890"/>
      <c r="AT39" s="890"/>
      <c r="AU39" s="890">
        <v>12</v>
      </c>
      <c r="AV39" s="890"/>
      <c r="AW39" s="890"/>
      <c r="AX39" s="890"/>
      <c r="AY39" s="890"/>
      <c r="AZ39" s="890" t="s">
        <v>309</v>
      </c>
      <c r="BA39" s="890"/>
      <c r="BB39" s="890"/>
      <c r="BC39" s="890"/>
      <c r="BD39" s="890"/>
      <c r="BE39" s="887" t="s">
        <v>543</v>
      </c>
      <c r="BF39" s="887"/>
      <c r="BG39" s="887"/>
      <c r="BH39" s="887"/>
      <c r="BI39" s="888"/>
      <c r="BJ39" s="402"/>
      <c r="BK39" s="402"/>
      <c r="BL39" s="402"/>
      <c r="BM39" s="402"/>
      <c r="BN39" s="402"/>
      <c r="BO39" s="229"/>
      <c r="BP39" s="229"/>
      <c r="BQ39" s="226">
        <v>33</v>
      </c>
      <c r="BR39" s="227"/>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12"/>
    </row>
    <row r="40" spans="1:131" s="213" customFormat="1" ht="26.25" customHeight="1">
      <c r="A40" s="225">
        <v>13</v>
      </c>
      <c r="B40" s="815" t="s">
        <v>549</v>
      </c>
      <c r="C40" s="816"/>
      <c r="D40" s="816"/>
      <c r="E40" s="816"/>
      <c r="F40" s="816"/>
      <c r="G40" s="816"/>
      <c r="H40" s="816"/>
      <c r="I40" s="816"/>
      <c r="J40" s="816"/>
      <c r="K40" s="816"/>
      <c r="L40" s="816"/>
      <c r="M40" s="816"/>
      <c r="N40" s="816"/>
      <c r="O40" s="816"/>
      <c r="P40" s="817"/>
      <c r="Q40" s="818">
        <v>87</v>
      </c>
      <c r="R40" s="819"/>
      <c r="S40" s="819"/>
      <c r="T40" s="819"/>
      <c r="U40" s="819"/>
      <c r="V40" s="819">
        <v>0</v>
      </c>
      <c r="W40" s="819"/>
      <c r="X40" s="819"/>
      <c r="Y40" s="819"/>
      <c r="Z40" s="819"/>
      <c r="AA40" s="819">
        <v>87</v>
      </c>
      <c r="AB40" s="819"/>
      <c r="AC40" s="819"/>
      <c r="AD40" s="819"/>
      <c r="AE40" s="820"/>
      <c r="AF40" s="821">
        <v>154</v>
      </c>
      <c r="AG40" s="822"/>
      <c r="AH40" s="822"/>
      <c r="AI40" s="822"/>
      <c r="AJ40" s="823"/>
      <c r="AK40" s="889" t="s">
        <v>309</v>
      </c>
      <c r="AL40" s="890"/>
      <c r="AM40" s="890"/>
      <c r="AN40" s="890"/>
      <c r="AO40" s="890"/>
      <c r="AP40" s="890" t="s">
        <v>309</v>
      </c>
      <c r="AQ40" s="890"/>
      <c r="AR40" s="890"/>
      <c r="AS40" s="890"/>
      <c r="AT40" s="890"/>
      <c r="AU40" s="890" t="s">
        <v>309</v>
      </c>
      <c r="AV40" s="890"/>
      <c r="AW40" s="890"/>
      <c r="AX40" s="890"/>
      <c r="AY40" s="890"/>
      <c r="AZ40" s="890" t="s">
        <v>309</v>
      </c>
      <c r="BA40" s="890"/>
      <c r="BB40" s="890"/>
      <c r="BC40" s="890"/>
      <c r="BD40" s="890"/>
      <c r="BE40" s="887" t="s">
        <v>543</v>
      </c>
      <c r="BF40" s="887"/>
      <c r="BG40" s="887"/>
      <c r="BH40" s="887"/>
      <c r="BI40" s="888"/>
      <c r="BJ40" s="402"/>
      <c r="BK40" s="402"/>
      <c r="BL40" s="402"/>
      <c r="BM40" s="402"/>
      <c r="BN40" s="402"/>
      <c r="BO40" s="229"/>
      <c r="BP40" s="229"/>
      <c r="BQ40" s="226">
        <v>34</v>
      </c>
      <c r="BR40" s="227"/>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12"/>
    </row>
    <row r="41" spans="1:131" s="213" customFormat="1" ht="26.25" customHeight="1">
      <c r="A41" s="225">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402"/>
      <c r="BK41" s="402"/>
      <c r="BL41" s="402"/>
      <c r="BM41" s="402"/>
      <c r="BN41" s="402"/>
      <c r="BO41" s="229"/>
      <c r="BP41" s="229"/>
      <c r="BQ41" s="226">
        <v>35</v>
      </c>
      <c r="BR41" s="227"/>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12"/>
    </row>
    <row r="42" spans="1:131" s="213" customFormat="1" ht="26.25" customHeight="1">
      <c r="A42" s="225">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402"/>
      <c r="BK42" s="402"/>
      <c r="BL42" s="402"/>
      <c r="BM42" s="402"/>
      <c r="BN42" s="402"/>
      <c r="BO42" s="229"/>
      <c r="BP42" s="229"/>
      <c r="BQ42" s="226">
        <v>36</v>
      </c>
      <c r="BR42" s="227"/>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12"/>
    </row>
    <row r="43" spans="1:131" s="213" customFormat="1" ht="26.25" customHeight="1">
      <c r="A43" s="225">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402"/>
      <c r="BK43" s="402"/>
      <c r="BL43" s="402"/>
      <c r="BM43" s="402"/>
      <c r="BN43" s="402"/>
      <c r="BO43" s="229"/>
      <c r="BP43" s="229"/>
      <c r="BQ43" s="226">
        <v>37</v>
      </c>
      <c r="BR43" s="227"/>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12"/>
    </row>
    <row r="44" spans="1:131" s="213" customFormat="1" ht="26.25" customHeight="1">
      <c r="A44" s="225">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402"/>
      <c r="BK44" s="402"/>
      <c r="BL44" s="402"/>
      <c r="BM44" s="402"/>
      <c r="BN44" s="402"/>
      <c r="BO44" s="229"/>
      <c r="BP44" s="229"/>
      <c r="BQ44" s="226">
        <v>38</v>
      </c>
      <c r="BR44" s="227"/>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12"/>
    </row>
    <row r="45" spans="1:131" s="213" customFormat="1" ht="26.25" customHeight="1">
      <c r="A45" s="225">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402"/>
      <c r="BK45" s="402"/>
      <c r="BL45" s="402"/>
      <c r="BM45" s="402"/>
      <c r="BN45" s="402"/>
      <c r="BO45" s="229"/>
      <c r="BP45" s="229"/>
      <c r="BQ45" s="226">
        <v>39</v>
      </c>
      <c r="BR45" s="227"/>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12"/>
    </row>
    <row r="46" spans="1:131" s="213" customFormat="1" ht="26.25" customHeight="1">
      <c r="A46" s="225">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402"/>
      <c r="BK46" s="402"/>
      <c r="BL46" s="402"/>
      <c r="BM46" s="402"/>
      <c r="BN46" s="402"/>
      <c r="BO46" s="229"/>
      <c r="BP46" s="229"/>
      <c r="BQ46" s="226">
        <v>40</v>
      </c>
      <c r="BR46" s="227"/>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12"/>
    </row>
    <row r="47" spans="1:131" s="213" customFormat="1" ht="26.25" customHeight="1">
      <c r="A47" s="225">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402"/>
      <c r="BK47" s="402"/>
      <c r="BL47" s="402"/>
      <c r="BM47" s="402"/>
      <c r="BN47" s="402"/>
      <c r="BO47" s="229"/>
      <c r="BP47" s="229"/>
      <c r="BQ47" s="226">
        <v>41</v>
      </c>
      <c r="BR47" s="227"/>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12"/>
    </row>
    <row r="48" spans="1:131" s="213" customFormat="1" ht="26.25" customHeight="1">
      <c r="A48" s="225">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402"/>
      <c r="BK48" s="402"/>
      <c r="BL48" s="402"/>
      <c r="BM48" s="402"/>
      <c r="BN48" s="402"/>
      <c r="BO48" s="229"/>
      <c r="BP48" s="229"/>
      <c r="BQ48" s="226">
        <v>42</v>
      </c>
      <c r="BR48" s="227"/>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12"/>
    </row>
    <row r="49" spans="1:131" s="213" customFormat="1" ht="26.25" customHeight="1">
      <c r="A49" s="225">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402"/>
      <c r="BK49" s="402"/>
      <c r="BL49" s="402"/>
      <c r="BM49" s="402"/>
      <c r="BN49" s="402"/>
      <c r="BO49" s="229"/>
      <c r="BP49" s="229"/>
      <c r="BQ49" s="226">
        <v>43</v>
      </c>
      <c r="BR49" s="227"/>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12"/>
    </row>
    <row r="50" spans="1:131" s="213" customFormat="1" ht="26.25" customHeight="1">
      <c r="A50" s="225">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402"/>
      <c r="BK50" s="402"/>
      <c r="BL50" s="402"/>
      <c r="BM50" s="402"/>
      <c r="BN50" s="402"/>
      <c r="BO50" s="229"/>
      <c r="BP50" s="229"/>
      <c r="BQ50" s="226">
        <v>44</v>
      </c>
      <c r="BR50" s="227"/>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12"/>
    </row>
    <row r="51" spans="1:131" s="213" customFormat="1" ht="26.25" customHeight="1">
      <c r="A51" s="225">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402"/>
      <c r="BK51" s="402"/>
      <c r="BL51" s="402"/>
      <c r="BM51" s="402"/>
      <c r="BN51" s="402"/>
      <c r="BO51" s="229"/>
      <c r="BP51" s="229"/>
      <c r="BQ51" s="226">
        <v>45</v>
      </c>
      <c r="BR51" s="227"/>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12"/>
    </row>
    <row r="52" spans="1:131" s="213" customFormat="1" ht="26.25" customHeight="1">
      <c r="A52" s="225">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402"/>
      <c r="BK52" s="402"/>
      <c r="BL52" s="402"/>
      <c r="BM52" s="402"/>
      <c r="BN52" s="402"/>
      <c r="BO52" s="229"/>
      <c r="BP52" s="229"/>
      <c r="BQ52" s="226">
        <v>46</v>
      </c>
      <c r="BR52" s="227"/>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12"/>
    </row>
    <row r="53" spans="1:131" s="213" customFormat="1" ht="26.25" customHeight="1">
      <c r="A53" s="225">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402"/>
      <c r="BK53" s="402"/>
      <c r="BL53" s="402"/>
      <c r="BM53" s="402"/>
      <c r="BN53" s="402"/>
      <c r="BO53" s="229"/>
      <c r="BP53" s="229"/>
      <c r="BQ53" s="226">
        <v>47</v>
      </c>
      <c r="BR53" s="227"/>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12"/>
    </row>
    <row r="54" spans="1:131" s="213" customFormat="1" ht="26.25" customHeight="1">
      <c r="A54" s="225">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402"/>
      <c r="BK54" s="402"/>
      <c r="BL54" s="402"/>
      <c r="BM54" s="402"/>
      <c r="BN54" s="402"/>
      <c r="BO54" s="229"/>
      <c r="BP54" s="229"/>
      <c r="BQ54" s="226">
        <v>48</v>
      </c>
      <c r="BR54" s="227"/>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12"/>
    </row>
    <row r="55" spans="1:131" s="213" customFormat="1" ht="26.25" customHeight="1">
      <c r="A55" s="225">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402"/>
      <c r="BK55" s="402"/>
      <c r="BL55" s="402"/>
      <c r="BM55" s="402"/>
      <c r="BN55" s="402"/>
      <c r="BO55" s="229"/>
      <c r="BP55" s="229"/>
      <c r="BQ55" s="226">
        <v>49</v>
      </c>
      <c r="BR55" s="227"/>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12"/>
    </row>
    <row r="56" spans="1:131" s="213" customFormat="1" ht="26.25" customHeight="1">
      <c r="A56" s="225">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402"/>
      <c r="BK56" s="402"/>
      <c r="BL56" s="402"/>
      <c r="BM56" s="402"/>
      <c r="BN56" s="402"/>
      <c r="BO56" s="229"/>
      <c r="BP56" s="229"/>
      <c r="BQ56" s="226">
        <v>50</v>
      </c>
      <c r="BR56" s="227"/>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12"/>
    </row>
    <row r="57" spans="1:131" s="213" customFormat="1" ht="26.25" customHeight="1">
      <c r="A57" s="225">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402"/>
      <c r="BK57" s="402"/>
      <c r="BL57" s="402"/>
      <c r="BM57" s="402"/>
      <c r="BN57" s="402"/>
      <c r="BO57" s="229"/>
      <c r="BP57" s="229"/>
      <c r="BQ57" s="226">
        <v>51</v>
      </c>
      <c r="BR57" s="227"/>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12"/>
    </row>
    <row r="58" spans="1:131" s="213" customFormat="1" ht="26.25" customHeight="1">
      <c r="A58" s="225">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402"/>
      <c r="BK58" s="402"/>
      <c r="BL58" s="402"/>
      <c r="BM58" s="402"/>
      <c r="BN58" s="402"/>
      <c r="BO58" s="229"/>
      <c r="BP58" s="229"/>
      <c r="BQ58" s="226">
        <v>52</v>
      </c>
      <c r="BR58" s="227"/>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12"/>
    </row>
    <row r="59" spans="1:131" s="213" customFormat="1" ht="26.25" customHeight="1">
      <c r="A59" s="225">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402"/>
      <c r="BK59" s="402"/>
      <c r="BL59" s="402"/>
      <c r="BM59" s="402"/>
      <c r="BN59" s="402"/>
      <c r="BO59" s="229"/>
      <c r="BP59" s="229"/>
      <c r="BQ59" s="226">
        <v>53</v>
      </c>
      <c r="BR59" s="227"/>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12"/>
    </row>
    <row r="60" spans="1:131" s="213" customFormat="1" ht="26.25" customHeight="1">
      <c r="A60" s="225">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402"/>
      <c r="BK60" s="402"/>
      <c r="BL60" s="402"/>
      <c r="BM60" s="402"/>
      <c r="BN60" s="402"/>
      <c r="BO60" s="229"/>
      <c r="BP60" s="229"/>
      <c r="BQ60" s="226">
        <v>54</v>
      </c>
      <c r="BR60" s="227"/>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12"/>
    </row>
    <row r="61" spans="1:131" s="213" customFormat="1" ht="26.25" customHeight="1" thickBot="1">
      <c r="A61" s="225">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402"/>
      <c r="BK61" s="402"/>
      <c r="BL61" s="402"/>
      <c r="BM61" s="402"/>
      <c r="BN61" s="402"/>
      <c r="BO61" s="229"/>
      <c r="BP61" s="229"/>
      <c r="BQ61" s="226">
        <v>55</v>
      </c>
      <c r="BR61" s="227"/>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12"/>
    </row>
    <row r="62" spans="1:131" s="213" customFormat="1" ht="26.25" customHeight="1">
      <c r="A62" s="225">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235</v>
      </c>
      <c r="BK62" s="866"/>
      <c r="BL62" s="866"/>
      <c r="BM62" s="866"/>
      <c r="BN62" s="867"/>
      <c r="BO62" s="229"/>
      <c r="BP62" s="229"/>
      <c r="BQ62" s="226">
        <v>56</v>
      </c>
      <c r="BR62" s="227"/>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12"/>
    </row>
    <row r="63" spans="1:131" s="213" customFormat="1" ht="26.25" customHeight="1" thickBot="1">
      <c r="A63" s="228" t="s">
        <v>231</v>
      </c>
      <c r="B63" s="850" t="s">
        <v>236</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2678</v>
      </c>
      <c r="AG63" s="901"/>
      <c r="AH63" s="901"/>
      <c r="AI63" s="901"/>
      <c r="AJ63" s="902"/>
      <c r="AK63" s="903"/>
      <c r="AL63" s="898"/>
      <c r="AM63" s="898"/>
      <c r="AN63" s="898"/>
      <c r="AO63" s="898"/>
      <c r="AP63" s="901">
        <v>7669</v>
      </c>
      <c r="AQ63" s="901"/>
      <c r="AR63" s="901"/>
      <c r="AS63" s="901"/>
      <c r="AT63" s="901"/>
      <c r="AU63" s="901">
        <v>5770</v>
      </c>
      <c r="AV63" s="901"/>
      <c r="AW63" s="901"/>
      <c r="AX63" s="901"/>
      <c r="AY63" s="901"/>
      <c r="AZ63" s="905"/>
      <c r="BA63" s="905"/>
      <c r="BB63" s="905"/>
      <c r="BC63" s="905"/>
      <c r="BD63" s="905"/>
      <c r="BE63" s="906"/>
      <c r="BF63" s="906"/>
      <c r="BG63" s="906"/>
      <c r="BH63" s="906"/>
      <c r="BI63" s="907"/>
      <c r="BJ63" s="908" t="s">
        <v>526</v>
      </c>
      <c r="BK63" s="909"/>
      <c r="BL63" s="909"/>
      <c r="BM63" s="909"/>
      <c r="BN63" s="910"/>
      <c r="BO63" s="229"/>
      <c r="BP63" s="229"/>
      <c r="BQ63" s="226">
        <v>57</v>
      </c>
      <c r="BR63" s="227"/>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12"/>
    </row>
    <row r="64" spans="1:131" s="213" customFormat="1" ht="26.25" customHeight="1">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12"/>
    </row>
    <row r="65" spans="1:131" s="213" customFormat="1" ht="26.25" customHeight="1" thickBot="1">
      <c r="A65" s="402" t="s">
        <v>237</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2"/>
      <c r="AY65" s="402"/>
      <c r="AZ65" s="402"/>
      <c r="BA65" s="402"/>
      <c r="BB65" s="402"/>
      <c r="BC65" s="402"/>
      <c r="BD65" s="402"/>
      <c r="BE65" s="229"/>
      <c r="BF65" s="229"/>
      <c r="BG65" s="229"/>
      <c r="BH65" s="229"/>
      <c r="BI65" s="229"/>
      <c r="BJ65" s="229"/>
      <c r="BK65" s="229"/>
      <c r="BL65" s="229"/>
      <c r="BM65" s="229"/>
      <c r="BN65" s="229"/>
      <c r="BO65" s="229"/>
      <c r="BP65" s="229"/>
      <c r="BQ65" s="226">
        <v>59</v>
      </c>
      <c r="BR65" s="227"/>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12"/>
    </row>
    <row r="66" spans="1:131" s="213" customFormat="1" ht="26.25" customHeight="1">
      <c r="A66" s="800" t="s">
        <v>238</v>
      </c>
      <c r="B66" s="801"/>
      <c r="C66" s="801"/>
      <c r="D66" s="801"/>
      <c r="E66" s="801"/>
      <c r="F66" s="801"/>
      <c r="G66" s="801"/>
      <c r="H66" s="801"/>
      <c r="I66" s="801"/>
      <c r="J66" s="801"/>
      <c r="K66" s="801"/>
      <c r="L66" s="801"/>
      <c r="M66" s="801"/>
      <c r="N66" s="801"/>
      <c r="O66" s="801"/>
      <c r="P66" s="802"/>
      <c r="Q66" s="777" t="s">
        <v>528</v>
      </c>
      <c r="R66" s="778"/>
      <c r="S66" s="778"/>
      <c r="T66" s="778"/>
      <c r="U66" s="779"/>
      <c r="V66" s="777" t="s">
        <v>529</v>
      </c>
      <c r="W66" s="778"/>
      <c r="X66" s="778"/>
      <c r="Y66" s="778"/>
      <c r="Z66" s="779"/>
      <c r="AA66" s="777" t="s">
        <v>550</v>
      </c>
      <c r="AB66" s="778"/>
      <c r="AC66" s="778"/>
      <c r="AD66" s="778"/>
      <c r="AE66" s="779"/>
      <c r="AF66" s="911" t="s">
        <v>551</v>
      </c>
      <c r="AG66" s="873"/>
      <c r="AH66" s="873"/>
      <c r="AI66" s="873"/>
      <c r="AJ66" s="912"/>
      <c r="AK66" s="777" t="s">
        <v>552</v>
      </c>
      <c r="AL66" s="801"/>
      <c r="AM66" s="801"/>
      <c r="AN66" s="801"/>
      <c r="AO66" s="802"/>
      <c r="AP66" s="777" t="s">
        <v>553</v>
      </c>
      <c r="AQ66" s="778"/>
      <c r="AR66" s="778"/>
      <c r="AS66" s="778"/>
      <c r="AT66" s="779"/>
      <c r="AU66" s="777" t="s">
        <v>239</v>
      </c>
      <c r="AV66" s="778"/>
      <c r="AW66" s="778"/>
      <c r="AX66" s="778"/>
      <c r="AY66" s="779"/>
      <c r="AZ66" s="777" t="s">
        <v>227</v>
      </c>
      <c r="BA66" s="778"/>
      <c r="BB66" s="778"/>
      <c r="BC66" s="778"/>
      <c r="BD66" s="789"/>
      <c r="BE66" s="229"/>
      <c r="BF66" s="229"/>
      <c r="BG66" s="229"/>
      <c r="BH66" s="229"/>
      <c r="BI66" s="229"/>
      <c r="BJ66" s="229"/>
      <c r="BK66" s="229"/>
      <c r="BL66" s="229"/>
      <c r="BM66" s="229"/>
      <c r="BN66" s="229"/>
      <c r="BO66" s="229"/>
      <c r="BP66" s="229"/>
      <c r="BQ66" s="226">
        <v>60</v>
      </c>
      <c r="BR66" s="231"/>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12"/>
    </row>
    <row r="67" spans="1:131" s="213"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29"/>
      <c r="BF67" s="229"/>
      <c r="BG67" s="229"/>
      <c r="BH67" s="229"/>
      <c r="BI67" s="229"/>
      <c r="BJ67" s="229"/>
      <c r="BK67" s="229"/>
      <c r="BL67" s="229"/>
      <c r="BM67" s="229"/>
      <c r="BN67" s="229"/>
      <c r="BO67" s="229"/>
      <c r="BP67" s="229"/>
      <c r="BQ67" s="226">
        <v>61</v>
      </c>
      <c r="BR67" s="231"/>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12"/>
    </row>
    <row r="68" spans="1:131" s="213" customFormat="1" ht="26.25" customHeight="1" thickTop="1">
      <c r="A68" s="222">
        <v>1</v>
      </c>
      <c r="B68" s="928" t="s">
        <v>554</v>
      </c>
      <c r="C68" s="929"/>
      <c r="D68" s="929"/>
      <c r="E68" s="929"/>
      <c r="F68" s="929"/>
      <c r="G68" s="929"/>
      <c r="H68" s="929"/>
      <c r="I68" s="929"/>
      <c r="J68" s="929"/>
      <c r="K68" s="929"/>
      <c r="L68" s="929"/>
      <c r="M68" s="929"/>
      <c r="N68" s="929"/>
      <c r="O68" s="929"/>
      <c r="P68" s="930"/>
      <c r="Q68" s="931">
        <v>11964</v>
      </c>
      <c r="R68" s="925"/>
      <c r="S68" s="925"/>
      <c r="T68" s="925"/>
      <c r="U68" s="925"/>
      <c r="V68" s="925">
        <v>11912</v>
      </c>
      <c r="W68" s="925"/>
      <c r="X68" s="925"/>
      <c r="Y68" s="925"/>
      <c r="Z68" s="925"/>
      <c r="AA68" s="925">
        <v>52</v>
      </c>
      <c r="AB68" s="925"/>
      <c r="AC68" s="925"/>
      <c r="AD68" s="925"/>
      <c r="AE68" s="925"/>
      <c r="AF68" s="925">
        <v>2734</v>
      </c>
      <c r="AG68" s="925"/>
      <c r="AH68" s="925"/>
      <c r="AI68" s="925"/>
      <c r="AJ68" s="925"/>
      <c r="AK68" s="925" t="s">
        <v>309</v>
      </c>
      <c r="AL68" s="925"/>
      <c r="AM68" s="925"/>
      <c r="AN68" s="925"/>
      <c r="AO68" s="925"/>
      <c r="AP68" s="925">
        <v>6062</v>
      </c>
      <c r="AQ68" s="925"/>
      <c r="AR68" s="925"/>
      <c r="AS68" s="925"/>
      <c r="AT68" s="925"/>
      <c r="AU68" s="925">
        <v>2771</v>
      </c>
      <c r="AV68" s="925"/>
      <c r="AW68" s="925"/>
      <c r="AX68" s="925"/>
      <c r="AY68" s="925"/>
      <c r="AZ68" s="926" t="s">
        <v>555</v>
      </c>
      <c r="BA68" s="926"/>
      <c r="BB68" s="926"/>
      <c r="BC68" s="926"/>
      <c r="BD68" s="927"/>
      <c r="BE68" s="229"/>
      <c r="BF68" s="229"/>
      <c r="BG68" s="229"/>
      <c r="BH68" s="229"/>
      <c r="BI68" s="229"/>
      <c r="BJ68" s="229"/>
      <c r="BK68" s="229"/>
      <c r="BL68" s="229"/>
      <c r="BM68" s="229"/>
      <c r="BN68" s="229"/>
      <c r="BO68" s="229"/>
      <c r="BP68" s="229"/>
      <c r="BQ68" s="226">
        <v>62</v>
      </c>
      <c r="BR68" s="231"/>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12"/>
    </row>
    <row r="69" spans="1:131" s="213" customFormat="1" ht="26.25" customHeight="1">
      <c r="A69" s="225">
        <v>2</v>
      </c>
      <c r="B69" s="932" t="s">
        <v>556</v>
      </c>
      <c r="C69" s="933"/>
      <c r="D69" s="933"/>
      <c r="E69" s="933"/>
      <c r="F69" s="933"/>
      <c r="G69" s="933"/>
      <c r="H69" s="933"/>
      <c r="I69" s="933"/>
      <c r="J69" s="933"/>
      <c r="K69" s="933"/>
      <c r="L69" s="933"/>
      <c r="M69" s="933"/>
      <c r="N69" s="933"/>
      <c r="O69" s="933"/>
      <c r="P69" s="934"/>
      <c r="Q69" s="935">
        <v>378</v>
      </c>
      <c r="R69" s="890"/>
      <c r="S69" s="890"/>
      <c r="T69" s="890"/>
      <c r="U69" s="890"/>
      <c r="V69" s="890">
        <v>351</v>
      </c>
      <c r="W69" s="890"/>
      <c r="X69" s="890"/>
      <c r="Y69" s="890"/>
      <c r="Z69" s="890"/>
      <c r="AA69" s="890">
        <v>27</v>
      </c>
      <c r="AB69" s="890"/>
      <c r="AC69" s="890"/>
      <c r="AD69" s="890"/>
      <c r="AE69" s="890"/>
      <c r="AF69" s="890">
        <v>27</v>
      </c>
      <c r="AG69" s="890"/>
      <c r="AH69" s="890"/>
      <c r="AI69" s="890"/>
      <c r="AJ69" s="890"/>
      <c r="AK69" s="890">
        <v>6</v>
      </c>
      <c r="AL69" s="890"/>
      <c r="AM69" s="890"/>
      <c r="AN69" s="890"/>
      <c r="AO69" s="890"/>
      <c r="AP69" s="890">
        <v>140</v>
      </c>
      <c r="AQ69" s="890"/>
      <c r="AR69" s="890"/>
      <c r="AS69" s="890"/>
      <c r="AT69" s="890"/>
      <c r="AU69" s="890" t="s">
        <v>309</v>
      </c>
      <c r="AV69" s="890"/>
      <c r="AW69" s="890"/>
      <c r="AX69" s="890"/>
      <c r="AY69" s="890"/>
      <c r="AZ69" s="936"/>
      <c r="BA69" s="936"/>
      <c r="BB69" s="936"/>
      <c r="BC69" s="936"/>
      <c r="BD69" s="937"/>
      <c r="BE69" s="229"/>
      <c r="BF69" s="229"/>
      <c r="BG69" s="229"/>
      <c r="BH69" s="229"/>
      <c r="BI69" s="229"/>
      <c r="BJ69" s="229"/>
      <c r="BK69" s="229"/>
      <c r="BL69" s="229"/>
      <c r="BM69" s="229"/>
      <c r="BN69" s="229"/>
      <c r="BO69" s="229"/>
      <c r="BP69" s="229"/>
      <c r="BQ69" s="226">
        <v>63</v>
      </c>
      <c r="BR69" s="231"/>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12"/>
    </row>
    <row r="70" spans="1:131" s="213" customFormat="1" ht="26.25" customHeight="1">
      <c r="A70" s="225">
        <v>3</v>
      </c>
      <c r="B70" s="932" t="s">
        <v>557</v>
      </c>
      <c r="C70" s="933"/>
      <c r="D70" s="933"/>
      <c r="E70" s="933"/>
      <c r="F70" s="933"/>
      <c r="G70" s="933"/>
      <c r="H70" s="933"/>
      <c r="I70" s="933"/>
      <c r="J70" s="933"/>
      <c r="K70" s="933"/>
      <c r="L70" s="933"/>
      <c r="M70" s="933"/>
      <c r="N70" s="933"/>
      <c r="O70" s="933"/>
      <c r="P70" s="934"/>
      <c r="Q70" s="935">
        <v>329</v>
      </c>
      <c r="R70" s="890"/>
      <c r="S70" s="890"/>
      <c r="T70" s="890"/>
      <c r="U70" s="890"/>
      <c r="V70" s="890">
        <v>323</v>
      </c>
      <c r="W70" s="890"/>
      <c r="X70" s="890"/>
      <c r="Y70" s="890"/>
      <c r="Z70" s="890"/>
      <c r="AA70" s="890">
        <v>6</v>
      </c>
      <c r="AB70" s="890"/>
      <c r="AC70" s="890"/>
      <c r="AD70" s="890"/>
      <c r="AE70" s="890"/>
      <c r="AF70" s="890">
        <v>6</v>
      </c>
      <c r="AG70" s="890"/>
      <c r="AH70" s="890"/>
      <c r="AI70" s="890"/>
      <c r="AJ70" s="890"/>
      <c r="AK70" s="890" t="s">
        <v>309</v>
      </c>
      <c r="AL70" s="890"/>
      <c r="AM70" s="890"/>
      <c r="AN70" s="890"/>
      <c r="AO70" s="890"/>
      <c r="AP70" s="890">
        <v>151</v>
      </c>
      <c r="AQ70" s="890"/>
      <c r="AR70" s="890"/>
      <c r="AS70" s="890"/>
      <c r="AT70" s="890"/>
      <c r="AU70" s="890">
        <v>28</v>
      </c>
      <c r="AV70" s="890"/>
      <c r="AW70" s="890"/>
      <c r="AX70" s="890"/>
      <c r="AY70" s="890"/>
      <c r="AZ70" s="936"/>
      <c r="BA70" s="936"/>
      <c r="BB70" s="936"/>
      <c r="BC70" s="936"/>
      <c r="BD70" s="937"/>
      <c r="BE70" s="229"/>
      <c r="BF70" s="229"/>
      <c r="BG70" s="229"/>
      <c r="BH70" s="229"/>
      <c r="BI70" s="229"/>
      <c r="BJ70" s="229"/>
      <c r="BK70" s="229"/>
      <c r="BL70" s="229"/>
      <c r="BM70" s="229"/>
      <c r="BN70" s="229"/>
      <c r="BO70" s="229"/>
      <c r="BP70" s="229"/>
      <c r="BQ70" s="226">
        <v>64</v>
      </c>
      <c r="BR70" s="231"/>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12"/>
    </row>
    <row r="71" spans="1:131" s="213" customFormat="1" ht="26.25" customHeight="1">
      <c r="A71" s="225">
        <v>4</v>
      </c>
      <c r="B71" s="932" t="s">
        <v>558</v>
      </c>
      <c r="C71" s="933"/>
      <c r="D71" s="933"/>
      <c r="E71" s="933"/>
      <c r="F71" s="933"/>
      <c r="G71" s="933"/>
      <c r="H71" s="933"/>
      <c r="I71" s="933"/>
      <c r="J71" s="933"/>
      <c r="K71" s="933"/>
      <c r="L71" s="933"/>
      <c r="M71" s="933"/>
      <c r="N71" s="933"/>
      <c r="O71" s="933"/>
      <c r="P71" s="934"/>
      <c r="Q71" s="935">
        <v>8850</v>
      </c>
      <c r="R71" s="890"/>
      <c r="S71" s="890"/>
      <c r="T71" s="890"/>
      <c r="U71" s="890"/>
      <c r="V71" s="890">
        <v>7338</v>
      </c>
      <c r="W71" s="890"/>
      <c r="X71" s="890"/>
      <c r="Y71" s="890"/>
      <c r="Z71" s="890"/>
      <c r="AA71" s="890">
        <v>1512</v>
      </c>
      <c r="AB71" s="890"/>
      <c r="AC71" s="890"/>
      <c r="AD71" s="890"/>
      <c r="AE71" s="890"/>
      <c r="AF71" s="890">
        <v>1512</v>
      </c>
      <c r="AG71" s="890"/>
      <c r="AH71" s="890"/>
      <c r="AI71" s="890"/>
      <c r="AJ71" s="890"/>
      <c r="AK71" s="890" t="s">
        <v>309</v>
      </c>
      <c r="AL71" s="890"/>
      <c r="AM71" s="890"/>
      <c r="AN71" s="890"/>
      <c r="AO71" s="890"/>
      <c r="AP71" s="890" t="s">
        <v>309</v>
      </c>
      <c r="AQ71" s="890"/>
      <c r="AR71" s="890"/>
      <c r="AS71" s="890"/>
      <c r="AT71" s="890"/>
      <c r="AU71" s="890" t="s">
        <v>309</v>
      </c>
      <c r="AV71" s="890"/>
      <c r="AW71" s="890"/>
      <c r="AX71" s="890"/>
      <c r="AY71" s="890"/>
      <c r="AZ71" s="936"/>
      <c r="BA71" s="936"/>
      <c r="BB71" s="936"/>
      <c r="BC71" s="936"/>
      <c r="BD71" s="937"/>
      <c r="BE71" s="229"/>
      <c r="BF71" s="229"/>
      <c r="BG71" s="229"/>
      <c r="BH71" s="229"/>
      <c r="BI71" s="229"/>
      <c r="BJ71" s="229"/>
      <c r="BK71" s="229"/>
      <c r="BL71" s="229"/>
      <c r="BM71" s="229"/>
      <c r="BN71" s="229"/>
      <c r="BO71" s="229"/>
      <c r="BP71" s="229"/>
      <c r="BQ71" s="226">
        <v>65</v>
      </c>
      <c r="BR71" s="231"/>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12"/>
    </row>
    <row r="72" spans="1:131" s="213" customFormat="1" ht="26.25" customHeight="1">
      <c r="A72" s="225">
        <v>5</v>
      </c>
      <c r="B72" s="932" t="s">
        <v>559</v>
      </c>
      <c r="C72" s="933"/>
      <c r="D72" s="933"/>
      <c r="E72" s="933"/>
      <c r="F72" s="933"/>
      <c r="G72" s="933"/>
      <c r="H72" s="933"/>
      <c r="I72" s="933"/>
      <c r="J72" s="933"/>
      <c r="K72" s="933"/>
      <c r="L72" s="933"/>
      <c r="M72" s="933"/>
      <c r="N72" s="933"/>
      <c r="O72" s="933"/>
      <c r="P72" s="934"/>
      <c r="Q72" s="935">
        <v>141</v>
      </c>
      <c r="R72" s="890"/>
      <c r="S72" s="890"/>
      <c r="T72" s="890"/>
      <c r="U72" s="890"/>
      <c r="V72" s="890">
        <v>140</v>
      </c>
      <c r="W72" s="890"/>
      <c r="X72" s="890"/>
      <c r="Y72" s="890"/>
      <c r="Z72" s="890"/>
      <c r="AA72" s="890">
        <v>1</v>
      </c>
      <c r="AB72" s="890"/>
      <c r="AC72" s="890"/>
      <c r="AD72" s="890"/>
      <c r="AE72" s="890"/>
      <c r="AF72" s="890">
        <v>1</v>
      </c>
      <c r="AG72" s="890"/>
      <c r="AH72" s="890"/>
      <c r="AI72" s="890"/>
      <c r="AJ72" s="890"/>
      <c r="AK72" s="890">
        <v>17</v>
      </c>
      <c r="AL72" s="890"/>
      <c r="AM72" s="890"/>
      <c r="AN72" s="890"/>
      <c r="AO72" s="890"/>
      <c r="AP72" s="890" t="s">
        <v>309</v>
      </c>
      <c r="AQ72" s="890"/>
      <c r="AR72" s="890"/>
      <c r="AS72" s="890"/>
      <c r="AT72" s="890"/>
      <c r="AU72" s="890" t="s">
        <v>309</v>
      </c>
      <c r="AV72" s="890"/>
      <c r="AW72" s="890"/>
      <c r="AX72" s="890"/>
      <c r="AY72" s="890"/>
      <c r="AZ72" s="936"/>
      <c r="BA72" s="936"/>
      <c r="BB72" s="936"/>
      <c r="BC72" s="936"/>
      <c r="BD72" s="937"/>
      <c r="BE72" s="229"/>
      <c r="BF72" s="229"/>
      <c r="BG72" s="229"/>
      <c r="BH72" s="229"/>
      <c r="BI72" s="229"/>
      <c r="BJ72" s="229"/>
      <c r="BK72" s="229"/>
      <c r="BL72" s="229"/>
      <c r="BM72" s="229"/>
      <c r="BN72" s="229"/>
      <c r="BO72" s="229"/>
      <c r="BP72" s="229"/>
      <c r="BQ72" s="226">
        <v>66</v>
      </c>
      <c r="BR72" s="231"/>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12"/>
    </row>
    <row r="73" spans="1:131" s="213" customFormat="1" ht="26.25" customHeight="1">
      <c r="A73" s="225">
        <v>6</v>
      </c>
      <c r="B73" s="932" t="s">
        <v>560</v>
      </c>
      <c r="C73" s="933"/>
      <c r="D73" s="933"/>
      <c r="E73" s="933"/>
      <c r="F73" s="933"/>
      <c r="G73" s="933"/>
      <c r="H73" s="933"/>
      <c r="I73" s="933"/>
      <c r="J73" s="933"/>
      <c r="K73" s="933"/>
      <c r="L73" s="933"/>
      <c r="M73" s="933"/>
      <c r="N73" s="933"/>
      <c r="O73" s="933"/>
      <c r="P73" s="934"/>
      <c r="Q73" s="935">
        <v>185</v>
      </c>
      <c r="R73" s="890"/>
      <c r="S73" s="890"/>
      <c r="T73" s="890"/>
      <c r="U73" s="890"/>
      <c r="V73" s="890">
        <v>160</v>
      </c>
      <c r="W73" s="890"/>
      <c r="X73" s="890"/>
      <c r="Y73" s="890"/>
      <c r="Z73" s="890"/>
      <c r="AA73" s="890">
        <v>25</v>
      </c>
      <c r="AB73" s="890"/>
      <c r="AC73" s="890"/>
      <c r="AD73" s="890"/>
      <c r="AE73" s="890"/>
      <c r="AF73" s="890">
        <v>25</v>
      </c>
      <c r="AG73" s="890"/>
      <c r="AH73" s="890"/>
      <c r="AI73" s="890"/>
      <c r="AJ73" s="890"/>
      <c r="AK73" s="890" t="s">
        <v>309</v>
      </c>
      <c r="AL73" s="890"/>
      <c r="AM73" s="890"/>
      <c r="AN73" s="890"/>
      <c r="AO73" s="890"/>
      <c r="AP73" s="890" t="s">
        <v>309</v>
      </c>
      <c r="AQ73" s="890"/>
      <c r="AR73" s="890"/>
      <c r="AS73" s="890"/>
      <c r="AT73" s="890"/>
      <c r="AU73" s="890" t="s">
        <v>309</v>
      </c>
      <c r="AV73" s="890"/>
      <c r="AW73" s="890"/>
      <c r="AX73" s="890"/>
      <c r="AY73" s="890"/>
      <c r="AZ73" s="936"/>
      <c r="BA73" s="936"/>
      <c r="BB73" s="936"/>
      <c r="BC73" s="936"/>
      <c r="BD73" s="937"/>
      <c r="BE73" s="229"/>
      <c r="BF73" s="229"/>
      <c r="BG73" s="229"/>
      <c r="BH73" s="229"/>
      <c r="BI73" s="229"/>
      <c r="BJ73" s="229"/>
      <c r="BK73" s="229"/>
      <c r="BL73" s="229"/>
      <c r="BM73" s="229"/>
      <c r="BN73" s="229"/>
      <c r="BO73" s="229"/>
      <c r="BP73" s="229"/>
      <c r="BQ73" s="226">
        <v>67</v>
      </c>
      <c r="BR73" s="231"/>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12"/>
    </row>
    <row r="74" spans="1:131" s="213" customFormat="1" ht="26.25" customHeight="1">
      <c r="A74" s="225">
        <v>7</v>
      </c>
      <c r="B74" s="932" t="s">
        <v>561</v>
      </c>
      <c r="C74" s="933"/>
      <c r="D74" s="933"/>
      <c r="E74" s="933"/>
      <c r="F74" s="933"/>
      <c r="G74" s="933"/>
      <c r="H74" s="933"/>
      <c r="I74" s="933"/>
      <c r="J74" s="933"/>
      <c r="K74" s="933"/>
      <c r="L74" s="933"/>
      <c r="M74" s="933"/>
      <c r="N74" s="933"/>
      <c r="O74" s="933"/>
      <c r="P74" s="934"/>
      <c r="Q74" s="935">
        <v>51</v>
      </c>
      <c r="R74" s="890"/>
      <c r="S74" s="890"/>
      <c r="T74" s="890"/>
      <c r="U74" s="890"/>
      <c r="V74" s="890">
        <v>45</v>
      </c>
      <c r="W74" s="890"/>
      <c r="X74" s="890"/>
      <c r="Y74" s="890"/>
      <c r="Z74" s="890"/>
      <c r="AA74" s="890">
        <v>5</v>
      </c>
      <c r="AB74" s="890"/>
      <c r="AC74" s="890"/>
      <c r="AD74" s="890"/>
      <c r="AE74" s="890"/>
      <c r="AF74" s="890">
        <v>5</v>
      </c>
      <c r="AG74" s="890"/>
      <c r="AH74" s="890"/>
      <c r="AI74" s="890"/>
      <c r="AJ74" s="890"/>
      <c r="AK74" s="890" t="s">
        <v>309</v>
      </c>
      <c r="AL74" s="890"/>
      <c r="AM74" s="890"/>
      <c r="AN74" s="890"/>
      <c r="AO74" s="890"/>
      <c r="AP74" s="890" t="s">
        <v>309</v>
      </c>
      <c r="AQ74" s="890"/>
      <c r="AR74" s="890"/>
      <c r="AS74" s="890"/>
      <c r="AT74" s="890"/>
      <c r="AU74" s="890" t="s">
        <v>309</v>
      </c>
      <c r="AV74" s="890"/>
      <c r="AW74" s="890"/>
      <c r="AX74" s="890"/>
      <c r="AY74" s="890"/>
      <c r="AZ74" s="936"/>
      <c r="BA74" s="936"/>
      <c r="BB74" s="936"/>
      <c r="BC74" s="936"/>
      <c r="BD74" s="937"/>
      <c r="BE74" s="229"/>
      <c r="BF74" s="229"/>
      <c r="BG74" s="229"/>
      <c r="BH74" s="229"/>
      <c r="BI74" s="229"/>
      <c r="BJ74" s="229"/>
      <c r="BK74" s="229"/>
      <c r="BL74" s="229"/>
      <c r="BM74" s="229"/>
      <c r="BN74" s="229"/>
      <c r="BO74" s="229"/>
      <c r="BP74" s="229"/>
      <c r="BQ74" s="226">
        <v>68</v>
      </c>
      <c r="BR74" s="231"/>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12"/>
    </row>
    <row r="75" spans="1:131" s="213" customFormat="1" ht="26.25" customHeight="1">
      <c r="A75" s="225">
        <v>8</v>
      </c>
      <c r="B75" s="932" t="s">
        <v>562</v>
      </c>
      <c r="C75" s="933"/>
      <c r="D75" s="933"/>
      <c r="E75" s="933"/>
      <c r="F75" s="933"/>
      <c r="G75" s="933"/>
      <c r="H75" s="933"/>
      <c r="I75" s="933"/>
      <c r="J75" s="933"/>
      <c r="K75" s="933"/>
      <c r="L75" s="933"/>
      <c r="M75" s="933"/>
      <c r="N75" s="933"/>
      <c r="O75" s="933"/>
      <c r="P75" s="934"/>
      <c r="Q75" s="938">
        <v>142</v>
      </c>
      <c r="R75" s="939"/>
      <c r="S75" s="939"/>
      <c r="T75" s="939"/>
      <c r="U75" s="889"/>
      <c r="V75" s="940">
        <v>137</v>
      </c>
      <c r="W75" s="939"/>
      <c r="X75" s="939"/>
      <c r="Y75" s="939"/>
      <c r="Z75" s="889"/>
      <c r="AA75" s="940">
        <v>5</v>
      </c>
      <c r="AB75" s="939"/>
      <c r="AC75" s="939"/>
      <c r="AD75" s="939"/>
      <c r="AE75" s="889"/>
      <c r="AF75" s="940">
        <v>5</v>
      </c>
      <c r="AG75" s="939"/>
      <c r="AH75" s="939"/>
      <c r="AI75" s="939"/>
      <c r="AJ75" s="889"/>
      <c r="AK75" s="940" t="s">
        <v>309</v>
      </c>
      <c r="AL75" s="939"/>
      <c r="AM75" s="939"/>
      <c r="AN75" s="939"/>
      <c r="AO75" s="889"/>
      <c r="AP75" s="940" t="s">
        <v>309</v>
      </c>
      <c r="AQ75" s="939"/>
      <c r="AR75" s="939"/>
      <c r="AS75" s="939"/>
      <c r="AT75" s="889"/>
      <c r="AU75" s="940" t="s">
        <v>309</v>
      </c>
      <c r="AV75" s="939"/>
      <c r="AW75" s="939"/>
      <c r="AX75" s="939"/>
      <c r="AY75" s="889"/>
      <c r="AZ75" s="936"/>
      <c r="BA75" s="936"/>
      <c r="BB75" s="936"/>
      <c r="BC75" s="936"/>
      <c r="BD75" s="937"/>
      <c r="BE75" s="229"/>
      <c r="BF75" s="229"/>
      <c r="BG75" s="229"/>
      <c r="BH75" s="229"/>
      <c r="BI75" s="229"/>
      <c r="BJ75" s="229"/>
      <c r="BK75" s="229"/>
      <c r="BL75" s="229"/>
      <c r="BM75" s="229"/>
      <c r="BN75" s="229"/>
      <c r="BO75" s="229"/>
      <c r="BP75" s="229"/>
      <c r="BQ75" s="226">
        <v>69</v>
      </c>
      <c r="BR75" s="231"/>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12"/>
    </row>
    <row r="76" spans="1:131" s="213" customFormat="1" ht="26.25" customHeight="1">
      <c r="A76" s="225">
        <v>9</v>
      </c>
      <c r="B76" s="932" t="s">
        <v>563</v>
      </c>
      <c r="C76" s="933"/>
      <c r="D76" s="933"/>
      <c r="E76" s="933"/>
      <c r="F76" s="933"/>
      <c r="G76" s="933"/>
      <c r="H76" s="933"/>
      <c r="I76" s="933"/>
      <c r="J76" s="933"/>
      <c r="K76" s="933"/>
      <c r="L76" s="933"/>
      <c r="M76" s="933"/>
      <c r="N76" s="933"/>
      <c r="O76" s="933"/>
      <c r="P76" s="934"/>
      <c r="Q76" s="938">
        <v>127</v>
      </c>
      <c r="R76" s="939"/>
      <c r="S76" s="939"/>
      <c r="T76" s="939"/>
      <c r="U76" s="889"/>
      <c r="V76" s="940">
        <v>115</v>
      </c>
      <c r="W76" s="939"/>
      <c r="X76" s="939"/>
      <c r="Y76" s="939"/>
      <c r="Z76" s="889"/>
      <c r="AA76" s="940">
        <v>12</v>
      </c>
      <c r="AB76" s="939"/>
      <c r="AC76" s="939"/>
      <c r="AD76" s="939"/>
      <c r="AE76" s="889"/>
      <c r="AF76" s="940">
        <v>10</v>
      </c>
      <c r="AG76" s="939"/>
      <c r="AH76" s="939"/>
      <c r="AI76" s="939"/>
      <c r="AJ76" s="889"/>
      <c r="AK76" s="940" t="s">
        <v>309</v>
      </c>
      <c r="AL76" s="939"/>
      <c r="AM76" s="939"/>
      <c r="AN76" s="939"/>
      <c r="AO76" s="889"/>
      <c r="AP76" s="940" t="s">
        <v>309</v>
      </c>
      <c r="AQ76" s="939"/>
      <c r="AR76" s="939"/>
      <c r="AS76" s="939"/>
      <c r="AT76" s="889"/>
      <c r="AU76" s="940" t="s">
        <v>309</v>
      </c>
      <c r="AV76" s="939"/>
      <c r="AW76" s="939"/>
      <c r="AX76" s="939"/>
      <c r="AY76" s="889"/>
      <c r="AZ76" s="936"/>
      <c r="BA76" s="936"/>
      <c r="BB76" s="936"/>
      <c r="BC76" s="936"/>
      <c r="BD76" s="937"/>
      <c r="BE76" s="229"/>
      <c r="BF76" s="229"/>
      <c r="BG76" s="229"/>
      <c r="BH76" s="229"/>
      <c r="BI76" s="229"/>
      <c r="BJ76" s="229"/>
      <c r="BK76" s="229"/>
      <c r="BL76" s="229"/>
      <c r="BM76" s="229"/>
      <c r="BN76" s="229"/>
      <c r="BO76" s="229"/>
      <c r="BP76" s="229"/>
      <c r="BQ76" s="226">
        <v>70</v>
      </c>
      <c r="BR76" s="231"/>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12"/>
    </row>
    <row r="77" spans="1:131" s="213" customFormat="1" ht="26.25" customHeight="1">
      <c r="A77" s="225">
        <v>10</v>
      </c>
      <c r="B77" s="932" t="s">
        <v>564</v>
      </c>
      <c r="C77" s="933"/>
      <c r="D77" s="933"/>
      <c r="E77" s="933"/>
      <c r="F77" s="933"/>
      <c r="G77" s="933"/>
      <c r="H77" s="933"/>
      <c r="I77" s="933"/>
      <c r="J77" s="933"/>
      <c r="K77" s="933"/>
      <c r="L77" s="933"/>
      <c r="M77" s="933"/>
      <c r="N77" s="933"/>
      <c r="O77" s="933"/>
      <c r="P77" s="934"/>
      <c r="Q77" s="938">
        <v>145875</v>
      </c>
      <c r="R77" s="939"/>
      <c r="S77" s="939"/>
      <c r="T77" s="939"/>
      <c r="U77" s="889"/>
      <c r="V77" s="940">
        <v>144159</v>
      </c>
      <c r="W77" s="939"/>
      <c r="X77" s="939"/>
      <c r="Y77" s="939"/>
      <c r="Z77" s="889"/>
      <c r="AA77" s="940">
        <v>1716</v>
      </c>
      <c r="AB77" s="939"/>
      <c r="AC77" s="939"/>
      <c r="AD77" s="939"/>
      <c r="AE77" s="889"/>
      <c r="AF77" s="940">
        <v>1716</v>
      </c>
      <c r="AG77" s="939"/>
      <c r="AH77" s="939"/>
      <c r="AI77" s="939"/>
      <c r="AJ77" s="889"/>
      <c r="AK77" s="940">
        <v>26</v>
      </c>
      <c r="AL77" s="939"/>
      <c r="AM77" s="939"/>
      <c r="AN77" s="939"/>
      <c r="AO77" s="889"/>
      <c r="AP77" s="940" t="s">
        <v>309</v>
      </c>
      <c r="AQ77" s="939"/>
      <c r="AR77" s="939"/>
      <c r="AS77" s="939"/>
      <c r="AT77" s="889"/>
      <c r="AU77" s="940" t="s">
        <v>309</v>
      </c>
      <c r="AV77" s="939"/>
      <c r="AW77" s="939"/>
      <c r="AX77" s="939"/>
      <c r="AY77" s="889"/>
      <c r="AZ77" s="936"/>
      <c r="BA77" s="936"/>
      <c r="BB77" s="936"/>
      <c r="BC77" s="936"/>
      <c r="BD77" s="937"/>
      <c r="BE77" s="229"/>
      <c r="BF77" s="229"/>
      <c r="BG77" s="229"/>
      <c r="BH77" s="229"/>
      <c r="BI77" s="229"/>
      <c r="BJ77" s="229"/>
      <c r="BK77" s="229"/>
      <c r="BL77" s="229"/>
      <c r="BM77" s="229"/>
      <c r="BN77" s="229"/>
      <c r="BO77" s="229"/>
      <c r="BP77" s="229"/>
      <c r="BQ77" s="226">
        <v>71</v>
      </c>
      <c r="BR77" s="231"/>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12"/>
    </row>
    <row r="78" spans="1:131" s="213" customFormat="1" ht="26.25" customHeight="1">
      <c r="A78" s="225">
        <v>11</v>
      </c>
      <c r="B78" s="932" t="s">
        <v>565</v>
      </c>
      <c r="C78" s="933"/>
      <c r="D78" s="933"/>
      <c r="E78" s="933"/>
      <c r="F78" s="933"/>
      <c r="G78" s="933"/>
      <c r="H78" s="933"/>
      <c r="I78" s="933"/>
      <c r="J78" s="933"/>
      <c r="K78" s="933"/>
      <c r="L78" s="933"/>
      <c r="M78" s="933"/>
      <c r="N78" s="933"/>
      <c r="O78" s="933"/>
      <c r="P78" s="934"/>
      <c r="Q78" s="935">
        <v>192</v>
      </c>
      <c r="R78" s="890"/>
      <c r="S78" s="890"/>
      <c r="T78" s="890"/>
      <c r="U78" s="890"/>
      <c r="V78" s="890">
        <v>180</v>
      </c>
      <c r="W78" s="890"/>
      <c r="X78" s="890"/>
      <c r="Y78" s="890"/>
      <c r="Z78" s="890"/>
      <c r="AA78" s="890">
        <v>11</v>
      </c>
      <c r="AB78" s="890"/>
      <c r="AC78" s="890"/>
      <c r="AD78" s="890"/>
      <c r="AE78" s="890"/>
      <c r="AF78" s="890">
        <v>11</v>
      </c>
      <c r="AG78" s="890"/>
      <c r="AH78" s="890"/>
      <c r="AI78" s="890"/>
      <c r="AJ78" s="890"/>
      <c r="AK78" s="890" t="s">
        <v>309</v>
      </c>
      <c r="AL78" s="890"/>
      <c r="AM78" s="890"/>
      <c r="AN78" s="890"/>
      <c r="AO78" s="890"/>
      <c r="AP78" s="890">
        <v>8</v>
      </c>
      <c r="AQ78" s="890"/>
      <c r="AR78" s="890"/>
      <c r="AS78" s="890"/>
      <c r="AT78" s="890"/>
      <c r="AU78" s="890">
        <v>2</v>
      </c>
      <c r="AV78" s="890"/>
      <c r="AW78" s="890"/>
      <c r="AX78" s="890"/>
      <c r="AY78" s="890"/>
      <c r="AZ78" s="936"/>
      <c r="BA78" s="936"/>
      <c r="BB78" s="936"/>
      <c r="BC78" s="936"/>
      <c r="BD78" s="937"/>
      <c r="BE78" s="229"/>
      <c r="BF78" s="229"/>
      <c r="BG78" s="229"/>
      <c r="BH78" s="229"/>
      <c r="BI78" s="229"/>
      <c r="BJ78" s="232"/>
      <c r="BK78" s="232"/>
      <c r="BL78" s="232"/>
      <c r="BM78" s="232"/>
      <c r="BN78" s="232"/>
      <c r="BO78" s="229"/>
      <c r="BP78" s="229"/>
      <c r="BQ78" s="226">
        <v>72</v>
      </c>
      <c r="BR78" s="231"/>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12"/>
    </row>
    <row r="79" spans="1:131" s="213" customFormat="1" ht="26.25" customHeight="1">
      <c r="A79" s="225">
        <v>12</v>
      </c>
      <c r="B79" s="932" t="s">
        <v>566</v>
      </c>
      <c r="C79" s="933"/>
      <c r="D79" s="933"/>
      <c r="E79" s="933"/>
      <c r="F79" s="933"/>
      <c r="G79" s="933"/>
      <c r="H79" s="933"/>
      <c r="I79" s="933"/>
      <c r="J79" s="933"/>
      <c r="K79" s="933"/>
      <c r="L79" s="933"/>
      <c r="M79" s="933"/>
      <c r="N79" s="933"/>
      <c r="O79" s="933"/>
      <c r="P79" s="934"/>
      <c r="Q79" s="935">
        <v>246</v>
      </c>
      <c r="R79" s="890"/>
      <c r="S79" s="890"/>
      <c r="T79" s="890"/>
      <c r="U79" s="890"/>
      <c r="V79" s="890">
        <v>205</v>
      </c>
      <c r="W79" s="890"/>
      <c r="X79" s="890"/>
      <c r="Y79" s="890"/>
      <c r="Z79" s="890"/>
      <c r="AA79" s="890">
        <v>42</v>
      </c>
      <c r="AB79" s="890"/>
      <c r="AC79" s="890"/>
      <c r="AD79" s="890"/>
      <c r="AE79" s="890"/>
      <c r="AF79" s="890">
        <v>42</v>
      </c>
      <c r="AG79" s="890"/>
      <c r="AH79" s="890"/>
      <c r="AI79" s="890"/>
      <c r="AJ79" s="890"/>
      <c r="AK79" s="890" t="s">
        <v>309</v>
      </c>
      <c r="AL79" s="890"/>
      <c r="AM79" s="890"/>
      <c r="AN79" s="890"/>
      <c r="AO79" s="890"/>
      <c r="AP79" s="890" t="s">
        <v>309</v>
      </c>
      <c r="AQ79" s="890"/>
      <c r="AR79" s="890"/>
      <c r="AS79" s="890"/>
      <c r="AT79" s="890"/>
      <c r="AU79" s="890" t="s">
        <v>309</v>
      </c>
      <c r="AV79" s="890"/>
      <c r="AW79" s="890"/>
      <c r="AX79" s="890"/>
      <c r="AY79" s="890"/>
      <c r="AZ79" s="936"/>
      <c r="BA79" s="936"/>
      <c r="BB79" s="936"/>
      <c r="BC79" s="936"/>
      <c r="BD79" s="937"/>
      <c r="BE79" s="229"/>
      <c r="BF79" s="229"/>
      <c r="BG79" s="229"/>
      <c r="BH79" s="229"/>
      <c r="BI79" s="229"/>
      <c r="BJ79" s="232"/>
      <c r="BK79" s="232"/>
      <c r="BL79" s="232"/>
      <c r="BM79" s="232"/>
      <c r="BN79" s="232"/>
      <c r="BO79" s="229"/>
      <c r="BP79" s="229"/>
      <c r="BQ79" s="226">
        <v>73</v>
      </c>
      <c r="BR79" s="231"/>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12"/>
    </row>
    <row r="80" spans="1:131" s="213" customFormat="1" ht="26.25" customHeight="1">
      <c r="A80" s="225">
        <v>13</v>
      </c>
      <c r="B80" s="932" t="s">
        <v>567</v>
      </c>
      <c r="C80" s="933"/>
      <c r="D80" s="933"/>
      <c r="E80" s="933"/>
      <c r="F80" s="933"/>
      <c r="G80" s="933"/>
      <c r="H80" s="933"/>
      <c r="I80" s="933"/>
      <c r="J80" s="933"/>
      <c r="K80" s="933"/>
      <c r="L80" s="933"/>
      <c r="M80" s="933"/>
      <c r="N80" s="933"/>
      <c r="O80" s="933"/>
      <c r="P80" s="934"/>
      <c r="Q80" s="935">
        <v>393</v>
      </c>
      <c r="R80" s="890"/>
      <c r="S80" s="890"/>
      <c r="T80" s="890"/>
      <c r="U80" s="890"/>
      <c r="V80" s="890">
        <v>374</v>
      </c>
      <c r="W80" s="890"/>
      <c r="X80" s="890"/>
      <c r="Y80" s="890"/>
      <c r="Z80" s="890"/>
      <c r="AA80" s="890">
        <v>19</v>
      </c>
      <c r="AB80" s="890"/>
      <c r="AC80" s="890"/>
      <c r="AD80" s="890"/>
      <c r="AE80" s="890"/>
      <c r="AF80" s="890">
        <v>19</v>
      </c>
      <c r="AG80" s="890"/>
      <c r="AH80" s="890"/>
      <c r="AI80" s="890"/>
      <c r="AJ80" s="890"/>
      <c r="AK80" s="890" t="s">
        <v>309</v>
      </c>
      <c r="AL80" s="890"/>
      <c r="AM80" s="890"/>
      <c r="AN80" s="890"/>
      <c r="AO80" s="890"/>
      <c r="AP80" s="890">
        <v>478</v>
      </c>
      <c r="AQ80" s="890"/>
      <c r="AR80" s="890"/>
      <c r="AS80" s="890"/>
      <c r="AT80" s="890"/>
      <c r="AU80" s="890">
        <v>104</v>
      </c>
      <c r="AV80" s="890"/>
      <c r="AW80" s="890"/>
      <c r="AX80" s="890"/>
      <c r="AY80" s="890"/>
      <c r="AZ80" s="936"/>
      <c r="BA80" s="936"/>
      <c r="BB80" s="936"/>
      <c r="BC80" s="936"/>
      <c r="BD80" s="937"/>
      <c r="BE80" s="229"/>
      <c r="BF80" s="229"/>
      <c r="BG80" s="229"/>
      <c r="BH80" s="229"/>
      <c r="BI80" s="229"/>
      <c r="BJ80" s="229"/>
      <c r="BK80" s="229"/>
      <c r="BL80" s="229"/>
      <c r="BM80" s="229"/>
      <c r="BN80" s="229"/>
      <c r="BO80" s="229"/>
      <c r="BP80" s="229"/>
      <c r="BQ80" s="226">
        <v>74</v>
      </c>
      <c r="BR80" s="231"/>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12"/>
    </row>
    <row r="81" spans="1:131" s="213" customFormat="1" ht="26.25" customHeight="1">
      <c r="A81" s="225">
        <v>14</v>
      </c>
      <c r="B81" s="932" t="s">
        <v>568</v>
      </c>
      <c r="C81" s="933"/>
      <c r="D81" s="933"/>
      <c r="E81" s="933"/>
      <c r="F81" s="933"/>
      <c r="G81" s="933"/>
      <c r="H81" s="933"/>
      <c r="I81" s="933"/>
      <c r="J81" s="933"/>
      <c r="K81" s="933"/>
      <c r="L81" s="933"/>
      <c r="M81" s="933"/>
      <c r="N81" s="933"/>
      <c r="O81" s="933"/>
      <c r="P81" s="934"/>
      <c r="Q81" s="935">
        <v>183</v>
      </c>
      <c r="R81" s="890"/>
      <c r="S81" s="890"/>
      <c r="T81" s="890"/>
      <c r="U81" s="890"/>
      <c r="V81" s="890">
        <v>164</v>
      </c>
      <c r="W81" s="890"/>
      <c r="X81" s="890"/>
      <c r="Y81" s="890"/>
      <c r="Z81" s="890"/>
      <c r="AA81" s="890">
        <v>20</v>
      </c>
      <c r="AB81" s="890"/>
      <c r="AC81" s="890"/>
      <c r="AD81" s="890"/>
      <c r="AE81" s="890"/>
      <c r="AF81" s="890">
        <v>20</v>
      </c>
      <c r="AG81" s="890"/>
      <c r="AH81" s="890"/>
      <c r="AI81" s="890"/>
      <c r="AJ81" s="890"/>
      <c r="AK81" s="890">
        <v>9</v>
      </c>
      <c r="AL81" s="890"/>
      <c r="AM81" s="890"/>
      <c r="AN81" s="890"/>
      <c r="AO81" s="890"/>
      <c r="AP81" s="890" t="s">
        <v>309</v>
      </c>
      <c r="AQ81" s="890"/>
      <c r="AR81" s="890"/>
      <c r="AS81" s="890"/>
      <c r="AT81" s="890"/>
      <c r="AU81" s="890" t="s">
        <v>309</v>
      </c>
      <c r="AV81" s="890"/>
      <c r="AW81" s="890"/>
      <c r="AX81" s="890"/>
      <c r="AY81" s="890"/>
      <c r="AZ81" s="936"/>
      <c r="BA81" s="936"/>
      <c r="BB81" s="936"/>
      <c r="BC81" s="936"/>
      <c r="BD81" s="937"/>
      <c r="BE81" s="229"/>
      <c r="BF81" s="229"/>
      <c r="BG81" s="229"/>
      <c r="BH81" s="229"/>
      <c r="BI81" s="229"/>
      <c r="BJ81" s="229"/>
      <c r="BK81" s="229"/>
      <c r="BL81" s="229"/>
      <c r="BM81" s="229"/>
      <c r="BN81" s="229"/>
      <c r="BO81" s="229"/>
      <c r="BP81" s="229"/>
      <c r="BQ81" s="226">
        <v>75</v>
      </c>
      <c r="BR81" s="231"/>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12"/>
    </row>
    <row r="82" spans="1:131" s="213" customFormat="1" ht="26.25" customHeight="1">
      <c r="A82" s="225">
        <v>15</v>
      </c>
      <c r="B82" s="932" t="s">
        <v>569</v>
      </c>
      <c r="C82" s="933"/>
      <c r="D82" s="933"/>
      <c r="E82" s="933"/>
      <c r="F82" s="933"/>
      <c r="G82" s="933"/>
      <c r="H82" s="933"/>
      <c r="I82" s="933"/>
      <c r="J82" s="933"/>
      <c r="K82" s="933"/>
      <c r="L82" s="933"/>
      <c r="M82" s="933"/>
      <c r="N82" s="933"/>
      <c r="O82" s="933"/>
      <c r="P82" s="934"/>
      <c r="Q82" s="935">
        <v>12</v>
      </c>
      <c r="R82" s="890"/>
      <c r="S82" s="890"/>
      <c r="T82" s="890"/>
      <c r="U82" s="890"/>
      <c r="V82" s="890">
        <v>11</v>
      </c>
      <c r="W82" s="890"/>
      <c r="X82" s="890"/>
      <c r="Y82" s="890"/>
      <c r="Z82" s="890"/>
      <c r="AA82" s="890">
        <v>1</v>
      </c>
      <c r="AB82" s="890"/>
      <c r="AC82" s="890"/>
      <c r="AD82" s="890"/>
      <c r="AE82" s="890"/>
      <c r="AF82" s="890">
        <v>1</v>
      </c>
      <c r="AG82" s="890"/>
      <c r="AH82" s="890"/>
      <c r="AI82" s="890"/>
      <c r="AJ82" s="890"/>
      <c r="AK82" s="890" t="s">
        <v>309</v>
      </c>
      <c r="AL82" s="890"/>
      <c r="AM82" s="890"/>
      <c r="AN82" s="890"/>
      <c r="AO82" s="890"/>
      <c r="AP82" s="890" t="s">
        <v>309</v>
      </c>
      <c r="AQ82" s="890"/>
      <c r="AR82" s="890"/>
      <c r="AS82" s="890"/>
      <c r="AT82" s="890"/>
      <c r="AU82" s="890" t="s">
        <v>309</v>
      </c>
      <c r="AV82" s="890"/>
      <c r="AW82" s="890"/>
      <c r="AX82" s="890"/>
      <c r="AY82" s="890"/>
      <c r="AZ82" s="936"/>
      <c r="BA82" s="936"/>
      <c r="BB82" s="936"/>
      <c r="BC82" s="936"/>
      <c r="BD82" s="937"/>
      <c r="BE82" s="229"/>
      <c r="BF82" s="229"/>
      <c r="BG82" s="229"/>
      <c r="BH82" s="229"/>
      <c r="BI82" s="229"/>
      <c r="BJ82" s="229"/>
      <c r="BK82" s="229"/>
      <c r="BL82" s="229"/>
      <c r="BM82" s="229"/>
      <c r="BN82" s="229"/>
      <c r="BO82" s="229"/>
      <c r="BP82" s="229"/>
      <c r="BQ82" s="226">
        <v>76</v>
      </c>
      <c r="BR82" s="231"/>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12"/>
    </row>
    <row r="83" spans="1:131" s="213" customFormat="1" ht="26.25" customHeight="1">
      <c r="A83" s="225">
        <v>16</v>
      </c>
      <c r="B83" s="932" t="s">
        <v>570</v>
      </c>
      <c r="C83" s="933"/>
      <c r="D83" s="933"/>
      <c r="E83" s="933"/>
      <c r="F83" s="933"/>
      <c r="G83" s="933"/>
      <c r="H83" s="933"/>
      <c r="I83" s="933"/>
      <c r="J83" s="933"/>
      <c r="K83" s="933"/>
      <c r="L83" s="933"/>
      <c r="M83" s="933"/>
      <c r="N83" s="933"/>
      <c r="O83" s="933"/>
      <c r="P83" s="934"/>
      <c r="Q83" s="935">
        <v>232</v>
      </c>
      <c r="R83" s="890"/>
      <c r="S83" s="890"/>
      <c r="T83" s="890"/>
      <c r="U83" s="890"/>
      <c r="V83" s="890">
        <v>232</v>
      </c>
      <c r="W83" s="890"/>
      <c r="X83" s="890"/>
      <c r="Y83" s="890"/>
      <c r="Z83" s="890"/>
      <c r="AA83" s="890" t="s">
        <v>309</v>
      </c>
      <c r="AB83" s="890"/>
      <c r="AC83" s="890"/>
      <c r="AD83" s="890"/>
      <c r="AE83" s="890"/>
      <c r="AF83" s="890" t="s">
        <v>309</v>
      </c>
      <c r="AG83" s="890"/>
      <c r="AH83" s="890"/>
      <c r="AI83" s="890"/>
      <c r="AJ83" s="890"/>
      <c r="AK83" s="890">
        <v>4</v>
      </c>
      <c r="AL83" s="890"/>
      <c r="AM83" s="890"/>
      <c r="AN83" s="890"/>
      <c r="AO83" s="890"/>
      <c r="AP83" s="890" t="s">
        <v>309</v>
      </c>
      <c r="AQ83" s="890"/>
      <c r="AR83" s="890"/>
      <c r="AS83" s="890"/>
      <c r="AT83" s="890"/>
      <c r="AU83" s="890" t="s">
        <v>309</v>
      </c>
      <c r="AV83" s="890"/>
      <c r="AW83" s="890"/>
      <c r="AX83" s="890"/>
      <c r="AY83" s="890"/>
      <c r="AZ83" s="936"/>
      <c r="BA83" s="936"/>
      <c r="BB83" s="936"/>
      <c r="BC83" s="936"/>
      <c r="BD83" s="937"/>
      <c r="BE83" s="229"/>
      <c r="BF83" s="229"/>
      <c r="BG83" s="229"/>
      <c r="BH83" s="229"/>
      <c r="BI83" s="229"/>
      <c r="BJ83" s="229"/>
      <c r="BK83" s="229"/>
      <c r="BL83" s="229"/>
      <c r="BM83" s="229"/>
      <c r="BN83" s="229"/>
      <c r="BO83" s="229"/>
      <c r="BP83" s="229"/>
      <c r="BQ83" s="226">
        <v>77</v>
      </c>
      <c r="BR83" s="231"/>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12"/>
    </row>
    <row r="84" spans="1:131" s="213" customFormat="1" ht="26.25" customHeight="1">
      <c r="A84" s="225">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29"/>
      <c r="BF84" s="229"/>
      <c r="BG84" s="229"/>
      <c r="BH84" s="229"/>
      <c r="BI84" s="229"/>
      <c r="BJ84" s="229"/>
      <c r="BK84" s="229"/>
      <c r="BL84" s="229"/>
      <c r="BM84" s="229"/>
      <c r="BN84" s="229"/>
      <c r="BO84" s="229"/>
      <c r="BP84" s="229"/>
      <c r="BQ84" s="226">
        <v>78</v>
      </c>
      <c r="BR84" s="231"/>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12"/>
    </row>
    <row r="85" spans="1:131" s="213" customFormat="1" ht="26.25" customHeight="1">
      <c r="A85" s="225">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29"/>
      <c r="BF85" s="229"/>
      <c r="BG85" s="229"/>
      <c r="BH85" s="229"/>
      <c r="BI85" s="229"/>
      <c r="BJ85" s="229"/>
      <c r="BK85" s="229"/>
      <c r="BL85" s="229"/>
      <c r="BM85" s="229"/>
      <c r="BN85" s="229"/>
      <c r="BO85" s="229"/>
      <c r="BP85" s="229"/>
      <c r="BQ85" s="226">
        <v>79</v>
      </c>
      <c r="BR85" s="231"/>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12"/>
    </row>
    <row r="86" spans="1:131" s="213" customFormat="1" ht="26.25" customHeight="1">
      <c r="A86" s="225">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29"/>
      <c r="BF86" s="229"/>
      <c r="BG86" s="229"/>
      <c r="BH86" s="229"/>
      <c r="BI86" s="229"/>
      <c r="BJ86" s="229"/>
      <c r="BK86" s="229"/>
      <c r="BL86" s="229"/>
      <c r="BM86" s="229"/>
      <c r="BN86" s="229"/>
      <c r="BO86" s="229"/>
      <c r="BP86" s="229"/>
      <c r="BQ86" s="226">
        <v>80</v>
      </c>
      <c r="BR86" s="231"/>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12"/>
    </row>
    <row r="87" spans="1:131" s="213" customFormat="1" ht="26.25" customHeight="1">
      <c r="A87" s="233">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29"/>
      <c r="BF87" s="229"/>
      <c r="BG87" s="229"/>
      <c r="BH87" s="229"/>
      <c r="BI87" s="229"/>
      <c r="BJ87" s="229"/>
      <c r="BK87" s="229"/>
      <c r="BL87" s="229"/>
      <c r="BM87" s="229"/>
      <c r="BN87" s="229"/>
      <c r="BO87" s="229"/>
      <c r="BP87" s="229"/>
      <c r="BQ87" s="226">
        <v>81</v>
      </c>
      <c r="BR87" s="231"/>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12"/>
    </row>
    <row r="88" spans="1:131" s="213" customFormat="1" ht="26.25" customHeight="1" thickBot="1">
      <c r="A88" s="228" t="s">
        <v>231</v>
      </c>
      <c r="B88" s="850" t="s">
        <v>240</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6134</v>
      </c>
      <c r="AG88" s="901"/>
      <c r="AH88" s="901"/>
      <c r="AI88" s="901"/>
      <c r="AJ88" s="901"/>
      <c r="AK88" s="898"/>
      <c r="AL88" s="898"/>
      <c r="AM88" s="898"/>
      <c r="AN88" s="898"/>
      <c r="AO88" s="898"/>
      <c r="AP88" s="901">
        <v>6839</v>
      </c>
      <c r="AQ88" s="901"/>
      <c r="AR88" s="901"/>
      <c r="AS88" s="901"/>
      <c r="AT88" s="901"/>
      <c r="AU88" s="901">
        <v>2905</v>
      </c>
      <c r="AV88" s="901"/>
      <c r="AW88" s="901"/>
      <c r="AX88" s="901"/>
      <c r="AY88" s="901"/>
      <c r="AZ88" s="906"/>
      <c r="BA88" s="906"/>
      <c r="BB88" s="906"/>
      <c r="BC88" s="906"/>
      <c r="BD88" s="907"/>
      <c r="BE88" s="229"/>
      <c r="BF88" s="229"/>
      <c r="BG88" s="229"/>
      <c r="BH88" s="229"/>
      <c r="BI88" s="229"/>
      <c r="BJ88" s="229"/>
      <c r="BK88" s="229"/>
      <c r="BL88" s="229"/>
      <c r="BM88" s="229"/>
      <c r="BN88" s="229"/>
      <c r="BO88" s="229"/>
      <c r="BP88" s="229"/>
      <c r="BQ88" s="226">
        <v>82</v>
      </c>
      <c r="BR88" s="231"/>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12"/>
    </row>
    <row r="89" spans="1:131" s="213" customFormat="1" ht="26.25" hidden="1" customHeight="1">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12"/>
    </row>
    <row r="90" spans="1:131" s="213" customFormat="1" ht="26.25" hidden="1" customHeight="1">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12"/>
    </row>
    <row r="91" spans="1:131" s="213" customFormat="1" ht="26.25" hidden="1" customHeight="1">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12"/>
    </row>
    <row r="92" spans="1:131" s="213" customFormat="1" ht="26.25" hidden="1" customHeight="1">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12"/>
    </row>
    <row r="93" spans="1:131" s="213" customFormat="1" ht="26.25" hidden="1" customHeight="1">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12"/>
    </row>
    <row r="94" spans="1:131" s="213" customFormat="1" ht="26.25" hidden="1" customHeight="1">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12"/>
    </row>
    <row r="95" spans="1:131" s="213" customFormat="1" ht="26.25" hidden="1" customHeight="1">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12"/>
    </row>
    <row r="96" spans="1:131" s="213" customFormat="1" ht="26.25" hidden="1" customHeight="1">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12"/>
    </row>
    <row r="97" spans="1:131" s="213" customFormat="1" ht="26.25" hidden="1" customHeight="1">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12"/>
    </row>
    <row r="98" spans="1:131" s="213" customFormat="1" ht="26.25" hidden="1" customHeight="1">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12"/>
    </row>
    <row r="99" spans="1:131" s="213" customFormat="1" ht="26.25" hidden="1" customHeight="1">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12"/>
    </row>
    <row r="100" spans="1:131" s="213" customFormat="1" ht="26.25" hidden="1" customHeight="1">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12"/>
    </row>
    <row r="101" spans="1:131" s="213" customFormat="1" ht="26.25" hidden="1" customHeight="1">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12"/>
    </row>
    <row r="102" spans="1:131" s="213" customFormat="1" ht="26.25" customHeight="1" thickBot="1">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231</v>
      </c>
      <c r="BR102" s="850" t="s">
        <v>241</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33</v>
      </c>
      <c r="CS102" s="909"/>
      <c r="CT102" s="909"/>
      <c r="CU102" s="909"/>
      <c r="CV102" s="952"/>
      <c r="CW102" s="951">
        <v>85</v>
      </c>
      <c r="CX102" s="909"/>
      <c r="CY102" s="909"/>
      <c r="CZ102" s="909"/>
      <c r="DA102" s="952"/>
      <c r="DB102" s="951">
        <v>1780</v>
      </c>
      <c r="DC102" s="909"/>
      <c r="DD102" s="909"/>
      <c r="DE102" s="909"/>
      <c r="DF102" s="952"/>
      <c r="DG102" s="951" t="s">
        <v>309</v>
      </c>
      <c r="DH102" s="909"/>
      <c r="DI102" s="909"/>
      <c r="DJ102" s="909"/>
      <c r="DK102" s="952"/>
      <c r="DL102" s="951" t="s">
        <v>309</v>
      </c>
      <c r="DM102" s="909"/>
      <c r="DN102" s="909"/>
      <c r="DO102" s="909"/>
      <c r="DP102" s="952"/>
      <c r="DQ102" s="951">
        <v>520</v>
      </c>
      <c r="DR102" s="909"/>
      <c r="DS102" s="909"/>
      <c r="DT102" s="909"/>
      <c r="DU102" s="952"/>
      <c r="DV102" s="975"/>
      <c r="DW102" s="976"/>
      <c r="DX102" s="976"/>
      <c r="DY102" s="976"/>
      <c r="DZ102" s="977"/>
      <c r="EA102" s="212"/>
    </row>
    <row r="103" spans="1:131" s="213" customFormat="1" ht="26.25" customHeight="1">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978" t="s">
        <v>571</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12"/>
    </row>
    <row r="104" spans="1:131" s="213" customFormat="1" ht="26.25" customHeight="1">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979" t="s">
        <v>572</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12"/>
    </row>
    <row r="105" spans="1:131" s="213" customFormat="1" ht="11.2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c r="A107" s="239" t="s">
        <v>242</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239" t="s">
        <v>573</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212" customFormat="1" ht="26.25" customHeight="1">
      <c r="A108" s="980" t="s">
        <v>243</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244</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12" customFormat="1" ht="26.25" customHeight="1">
      <c r="A109" s="973" t="s">
        <v>245</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246</v>
      </c>
      <c r="AB109" s="954"/>
      <c r="AC109" s="954"/>
      <c r="AD109" s="954"/>
      <c r="AE109" s="955"/>
      <c r="AF109" s="953" t="s">
        <v>194</v>
      </c>
      <c r="AG109" s="954"/>
      <c r="AH109" s="954"/>
      <c r="AI109" s="954"/>
      <c r="AJ109" s="955"/>
      <c r="AK109" s="953" t="s">
        <v>193</v>
      </c>
      <c r="AL109" s="954"/>
      <c r="AM109" s="954"/>
      <c r="AN109" s="954"/>
      <c r="AO109" s="955"/>
      <c r="AP109" s="953" t="s">
        <v>247</v>
      </c>
      <c r="AQ109" s="954"/>
      <c r="AR109" s="954"/>
      <c r="AS109" s="954"/>
      <c r="AT109" s="956"/>
      <c r="AU109" s="973" t="s">
        <v>245</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246</v>
      </c>
      <c r="BR109" s="954"/>
      <c r="BS109" s="954"/>
      <c r="BT109" s="954"/>
      <c r="BU109" s="955"/>
      <c r="BV109" s="953" t="s">
        <v>194</v>
      </c>
      <c r="BW109" s="954"/>
      <c r="BX109" s="954"/>
      <c r="BY109" s="954"/>
      <c r="BZ109" s="955"/>
      <c r="CA109" s="953" t="s">
        <v>193</v>
      </c>
      <c r="CB109" s="954"/>
      <c r="CC109" s="954"/>
      <c r="CD109" s="954"/>
      <c r="CE109" s="955"/>
      <c r="CF109" s="974" t="s">
        <v>247</v>
      </c>
      <c r="CG109" s="974"/>
      <c r="CH109" s="974"/>
      <c r="CI109" s="974"/>
      <c r="CJ109" s="974"/>
      <c r="CK109" s="953" t="s">
        <v>248</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246</v>
      </c>
      <c r="DH109" s="954"/>
      <c r="DI109" s="954"/>
      <c r="DJ109" s="954"/>
      <c r="DK109" s="955"/>
      <c r="DL109" s="953" t="s">
        <v>194</v>
      </c>
      <c r="DM109" s="954"/>
      <c r="DN109" s="954"/>
      <c r="DO109" s="954"/>
      <c r="DP109" s="955"/>
      <c r="DQ109" s="953" t="s">
        <v>193</v>
      </c>
      <c r="DR109" s="954"/>
      <c r="DS109" s="954"/>
      <c r="DT109" s="954"/>
      <c r="DU109" s="955"/>
      <c r="DV109" s="953" t="s">
        <v>247</v>
      </c>
      <c r="DW109" s="954"/>
      <c r="DX109" s="954"/>
      <c r="DY109" s="954"/>
      <c r="DZ109" s="956"/>
    </row>
    <row r="110" spans="1:131" s="212" customFormat="1" ht="26.25" customHeight="1">
      <c r="A110" s="957" t="s">
        <v>249</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5576276</v>
      </c>
      <c r="AB110" s="961"/>
      <c r="AC110" s="961"/>
      <c r="AD110" s="961"/>
      <c r="AE110" s="962"/>
      <c r="AF110" s="963">
        <v>5521996</v>
      </c>
      <c r="AG110" s="961"/>
      <c r="AH110" s="961"/>
      <c r="AI110" s="961"/>
      <c r="AJ110" s="962"/>
      <c r="AK110" s="963">
        <v>5495142</v>
      </c>
      <c r="AL110" s="961"/>
      <c r="AM110" s="961"/>
      <c r="AN110" s="961"/>
      <c r="AO110" s="962"/>
      <c r="AP110" s="964">
        <v>28.9</v>
      </c>
      <c r="AQ110" s="965"/>
      <c r="AR110" s="965"/>
      <c r="AS110" s="965"/>
      <c r="AT110" s="966"/>
      <c r="AU110" s="967" t="s">
        <v>51</v>
      </c>
      <c r="AV110" s="968"/>
      <c r="AW110" s="968"/>
      <c r="AX110" s="968"/>
      <c r="AY110" s="968"/>
      <c r="AZ110" s="1009" t="s">
        <v>250</v>
      </c>
      <c r="BA110" s="958"/>
      <c r="BB110" s="958"/>
      <c r="BC110" s="958"/>
      <c r="BD110" s="958"/>
      <c r="BE110" s="958"/>
      <c r="BF110" s="958"/>
      <c r="BG110" s="958"/>
      <c r="BH110" s="958"/>
      <c r="BI110" s="958"/>
      <c r="BJ110" s="958"/>
      <c r="BK110" s="958"/>
      <c r="BL110" s="958"/>
      <c r="BM110" s="958"/>
      <c r="BN110" s="958"/>
      <c r="BO110" s="958"/>
      <c r="BP110" s="959"/>
      <c r="BQ110" s="995">
        <v>52810661</v>
      </c>
      <c r="BR110" s="996"/>
      <c r="BS110" s="996"/>
      <c r="BT110" s="996"/>
      <c r="BU110" s="996"/>
      <c r="BV110" s="996">
        <v>51767252</v>
      </c>
      <c r="BW110" s="996"/>
      <c r="BX110" s="996"/>
      <c r="BY110" s="996"/>
      <c r="BZ110" s="996"/>
      <c r="CA110" s="996">
        <v>49696482</v>
      </c>
      <c r="CB110" s="996"/>
      <c r="CC110" s="996"/>
      <c r="CD110" s="996"/>
      <c r="CE110" s="996"/>
      <c r="CF110" s="1010">
        <v>261.10000000000002</v>
      </c>
      <c r="CG110" s="1011"/>
      <c r="CH110" s="1011"/>
      <c r="CI110" s="1011"/>
      <c r="CJ110" s="1011"/>
      <c r="CK110" s="1012" t="s">
        <v>251</v>
      </c>
      <c r="CL110" s="1013"/>
      <c r="CM110" s="992" t="s">
        <v>252</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526</v>
      </c>
      <c r="DH110" s="996"/>
      <c r="DI110" s="996"/>
      <c r="DJ110" s="996"/>
      <c r="DK110" s="996"/>
      <c r="DL110" s="996" t="s">
        <v>526</v>
      </c>
      <c r="DM110" s="996"/>
      <c r="DN110" s="996"/>
      <c r="DO110" s="996"/>
      <c r="DP110" s="996"/>
      <c r="DQ110" s="996" t="s">
        <v>526</v>
      </c>
      <c r="DR110" s="996"/>
      <c r="DS110" s="996"/>
      <c r="DT110" s="996"/>
      <c r="DU110" s="996"/>
      <c r="DV110" s="997" t="s">
        <v>526</v>
      </c>
      <c r="DW110" s="997"/>
      <c r="DX110" s="997"/>
      <c r="DY110" s="997"/>
      <c r="DZ110" s="998"/>
    </row>
    <row r="111" spans="1:131" s="212" customFormat="1" ht="26.25" customHeight="1">
      <c r="A111" s="999" t="s">
        <v>253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526</v>
      </c>
      <c r="AB111" s="1003"/>
      <c r="AC111" s="1003"/>
      <c r="AD111" s="1003"/>
      <c r="AE111" s="1004"/>
      <c r="AF111" s="1005" t="s">
        <v>526</v>
      </c>
      <c r="AG111" s="1003"/>
      <c r="AH111" s="1003"/>
      <c r="AI111" s="1003"/>
      <c r="AJ111" s="1004"/>
      <c r="AK111" s="1005" t="s">
        <v>526</v>
      </c>
      <c r="AL111" s="1003"/>
      <c r="AM111" s="1003"/>
      <c r="AN111" s="1003"/>
      <c r="AO111" s="1004"/>
      <c r="AP111" s="1006" t="s">
        <v>526</v>
      </c>
      <c r="AQ111" s="1007"/>
      <c r="AR111" s="1007"/>
      <c r="AS111" s="1007"/>
      <c r="AT111" s="1008"/>
      <c r="AU111" s="969"/>
      <c r="AV111" s="970"/>
      <c r="AW111" s="970"/>
      <c r="AX111" s="970"/>
      <c r="AY111" s="970"/>
      <c r="AZ111" s="1018" t="s">
        <v>254</v>
      </c>
      <c r="BA111" s="1019"/>
      <c r="BB111" s="1019"/>
      <c r="BC111" s="1019"/>
      <c r="BD111" s="1019"/>
      <c r="BE111" s="1019"/>
      <c r="BF111" s="1019"/>
      <c r="BG111" s="1019"/>
      <c r="BH111" s="1019"/>
      <c r="BI111" s="1019"/>
      <c r="BJ111" s="1019"/>
      <c r="BK111" s="1019"/>
      <c r="BL111" s="1019"/>
      <c r="BM111" s="1019"/>
      <c r="BN111" s="1019"/>
      <c r="BO111" s="1019"/>
      <c r="BP111" s="1020"/>
      <c r="BQ111" s="988" t="s">
        <v>526</v>
      </c>
      <c r="BR111" s="989"/>
      <c r="BS111" s="989"/>
      <c r="BT111" s="989"/>
      <c r="BU111" s="989"/>
      <c r="BV111" s="989">
        <v>875</v>
      </c>
      <c r="BW111" s="989"/>
      <c r="BX111" s="989"/>
      <c r="BY111" s="989"/>
      <c r="BZ111" s="989"/>
      <c r="CA111" s="989">
        <v>4180</v>
      </c>
      <c r="CB111" s="989"/>
      <c r="CC111" s="989"/>
      <c r="CD111" s="989"/>
      <c r="CE111" s="989"/>
      <c r="CF111" s="983">
        <v>0</v>
      </c>
      <c r="CG111" s="984"/>
      <c r="CH111" s="984"/>
      <c r="CI111" s="984"/>
      <c r="CJ111" s="984"/>
      <c r="CK111" s="1014"/>
      <c r="CL111" s="1015"/>
      <c r="CM111" s="985" t="s">
        <v>255</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526</v>
      </c>
      <c r="DH111" s="989"/>
      <c r="DI111" s="989"/>
      <c r="DJ111" s="989"/>
      <c r="DK111" s="989"/>
      <c r="DL111" s="989" t="s">
        <v>526</v>
      </c>
      <c r="DM111" s="989"/>
      <c r="DN111" s="989"/>
      <c r="DO111" s="989"/>
      <c r="DP111" s="989"/>
      <c r="DQ111" s="989" t="s">
        <v>526</v>
      </c>
      <c r="DR111" s="989"/>
      <c r="DS111" s="989"/>
      <c r="DT111" s="989"/>
      <c r="DU111" s="989"/>
      <c r="DV111" s="990" t="s">
        <v>526</v>
      </c>
      <c r="DW111" s="990"/>
      <c r="DX111" s="990"/>
      <c r="DY111" s="990"/>
      <c r="DZ111" s="991"/>
    </row>
    <row r="112" spans="1:131" s="212" customFormat="1" ht="26.25" customHeight="1">
      <c r="A112" s="1021" t="s">
        <v>256</v>
      </c>
      <c r="B112" s="1022"/>
      <c r="C112" s="1019" t="s">
        <v>257</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526</v>
      </c>
      <c r="AB112" s="1028"/>
      <c r="AC112" s="1028"/>
      <c r="AD112" s="1028"/>
      <c r="AE112" s="1029"/>
      <c r="AF112" s="1030" t="s">
        <v>526</v>
      </c>
      <c r="AG112" s="1028"/>
      <c r="AH112" s="1028"/>
      <c r="AI112" s="1028"/>
      <c r="AJ112" s="1029"/>
      <c r="AK112" s="1030" t="s">
        <v>526</v>
      </c>
      <c r="AL112" s="1028"/>
      <c r="AM112" s="1028"/>
      <c r="AN112" s="1028"/>
      <c r="AO112" s="1029"/>
      <c r="AP112" s="1031" t="s">
        <v>526</v>
      </c>
      <c r="AQ112" s="1032"/>
      <c r="AR112" s="1032"/>
      <c r="AS112" s="1032"/>
      <c r="AT112" s="1033"/>
      <c r="AU112" s="969"/>
      <c r="AV112" s="970"/>
      <c r="AW112" s="970"/>
      <c r="AX112" s="970"/>
      <c r="AY112" s="970"/>
      <c r="AZ112" s="1018" t="s">
        <v>258</v>
      </c>
      <c r="BA112" s="1019"/>
      <c r="BB112" s="1019"/>
      <c r="BC112" s="1019"/>
      <c r="BD112" s="1019"/>
      <c r="BE112" s="1019"/>
      <c r="BF112" s="1019"/>
      <c r="BG112" s="1019"/>
      <c r="BH112" s="1019"/>
      <c r="BI112" s="1019"/>
      <c r="BJ112" s="1019"/>
      <c r="BK112" s="1019"/>
      <c r="BL112" s="1019"/>
      <c r="BM112" s="1019"/>
      <c r="BN112" s="1019"/>
      <c r="BO112" s="1019"/>
      <c r="BP112" s="1020"/>
      <c r="BQ112" s="988">
        <v>5726931</v>
      </c>
      <c r="BR112" s="989"/>
      <c r="BS112" s="989"/>
      <c r="BT112" s="989"/>
      <c r="BU112" s="989"/>
      <c r="BV112" s="989">
        <v>5645003</v>
      </c>
      <c r="BW112" s="989"/>
      <c r="BX112" s="989"/>
      <c r="BY112" s="989"/>
      <c r="BZ112" s="989"/>
      <c r="CA112" s="989">
        <v>5769045</v>
      </c>
      <c r="CB112" s="989"/>
      <c r="CC112" s="989"/>
      <c r="CD112" s="989"/>
      <c r="CE112" s="989"/>
      <c r="CF112" s="983">
        <v>30.3</v>
      </c>
      <c r="CG112" s="984"/>
      <c r="CH112" s="984"/>
      <c r="CI112" s="984"/>
      <c r="CJ112" s="984"/>
      <c r="CK112" s="1014"/>
      <c r="CL112" s="1015"/>
      <c r="CM112" s="985" t="s">
        <v>259</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526</v>
      </c>
      <c r="DH112" s="989"/>
      <c r="DI112" s="989"/>
      <c r="DJ112" s="989"/>
      <c r="DK112" s="989"/>
      <c r="DL112" s="989">
        <v>875</v>
      </c>
      <c r="DM112" s="989"/>
      <c r="DN112" s="989"/>
      <c r="DO112" s="989"/>
      <c r="DP112" s="989"/>
      <c r="DQ112" s="989">
        <v>4180</v>
      </c>
      <c r="DR112" s="989"/>
      <c r="DS112" s="989"/>
      <c r="DT112" s="989"/>
      <c r="DU112" s="989"/>
      <c r="DV112" s="990">
        <v>0</v>
      </c>
      <c r="DW112" s="990"/>
      <c r="DX112" s="990"/>
      <c r="DY112" s="990"/>
      <c r="DZ112" s="991"/>
    </row>
    <row r="113" spans="1:130" s="212" customFormat="1" ht="26.25" customHeight="1">
      <c r="A113" s="1023"/>
      <c r="B113" s="1024"/>
      <c r="C113" s="1019" t="s">
        <v>260</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567052</v>
      </c>
      <c r="AB113" s="1003"/>
      <c r="AC113" s="1003"/>
      <c r="AD113" s="1003"/>
      <c r="AE113" s="1004"/>
      <c r="AF113" s="1005">
        <v>535164</v>
      </c>
      <c r="AG113" s="1003"/>
      <c r="AH113" s="1003"/>
      <c r="AI113" s="1003"/>
      <c r="AJ113" s="1004"/>
      <c r="AK113" s="1005">
        <v>537502</v>
      </c>
      <c r="AL113" s="1003"/>
      <c r="AM113" s="1003"/>
      <c r="AN113" s="1003"/>
      <c r="AO113" s="1004"/>
      <c r="AP113" s="1006">
        <v>2.8</v>
      </c>
      <c r="AQ113" s="1007"/>
      <c r="AR113" s="1007"/>
      <c r="AS113" s="1007"/>
      <c r="AT113" s="1008"/>
      <c r="AU113" s="969"/>
      <c r="AV113" s="970"/>
      <c r="AW113" s="970"/>
      <c r="AX113" s="970"/>
      <c r="AY113" s="970"/>
      <c r="AZ113" s="1018" t="s">
        <v>261</v>
      </c>
      <c r="BA113" s="1019"/>
      <c r="BB113" s="1019"/>
      <c r="BC113" s="1019"/>
      <c r="BD113" s="1019"/>
      <c r="BE113" s="1019"/>
      <c r="BF113" s="1019"/>
      <c r="BG113" s="1019"/>
      <c r="BH113" s="1019"/>
      <c r="BI113" s="1019"/>
      <c r="BJ113" s="1019"/>
      <c r="BK113" s="1019"/>
      <c r="BL113" s="1019"/>
      <c r="BM113" s="1019"/>
      <c r="BN113" s="1019"/>
      <c r="BO113" s="1019"/>
      <c r="BP113" s="1020"/>
      <c r="BQ113" s="988">
        <v>3178555</v>
      </c>
      <c r="BR113" s="989"/>
      <c r="BS113" s="989"/>
      <c r="BT113" s="989"/>
      <c r="BU113" s="989"/>
      <c r="BV113" s="989">
        <v>2727067</v>
      </c>
      <c r="BW113" s="989"/>
      <c r="BX113" s="989"/>
      <c r="BY113" s="989"/>
      <c r="BZ113" s="989"/>
      <c r="CA113" s="989">
        <v>2905090</v>
      </c>
      <c r="CB113" s="989"/>
      <c r="CC113" s="989"/>
      <c r="CD113" s="989"/>
      <c r="CE113" s="989"/>
      <c r="CF113" s="983">
        <v>15.3</v>
      </c>
      <c r="CG113" s="984"/>
      <c r="CH113" s="984"/>
      <c r="CI113" s="984"/>
      <c r="CJ113" s="984"/>
      <c r="CK113" s="1014"/>
      <c r="CL113" s="1015"/>
      <c r="CM113" s="985" t="s">
        <v>574</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526</v>
      </c>
      <c r="DH113" s="1028"/>
      <c r="DI113" s="1028"/>
      <c r="DJ113" s="1028"/>
      <c r="DK113" s="1029"/>
      <c r="DL113" s="1030" t="s">
        <v>526</v>
      </c>
      <c r="DM113" s="1028"/>
      <c r="DN113" s="1028"/>
      <c r="DO113" s="1028"/>
      <c r="DP113" s="1029"/>
      <c r="DQ113" s="1030" t="s">
        <v>526</v>
      </c>
      <c r="DR113" s="1028"/>
      <c r="DS113" s="1028"/>
      <c r="DT113" s="1028"/>
      <c r="DU113" s="1029"/>
      <c r="DV113" s="1031" t="s">
        <v>526</v>
      </c>
      <c r="DW113" s="1032"/>
      <c r="DX113" s="1032"/>
      <c r="DY113" s="1032"/>
      <c r="DZ113" s="1033"/>
    </row>
    <row r="114" spans="1:130" s="212" customFormat="1" ht="26.25" customHeight="1">
      <c r="A114" s="1023"/>
      <c r="B114" s="1024"/>
      <c r="C114" s="1019" t="s">
        <v>262</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291574</v>
      </c>
      <c r="AB114" s="1028"/>
      <c r="AC114" s="1028"/>
      <c r="AD114" s="1028"/>
      <c r="AE114" s="1029"/>
      <c r="AF114" s="1030">
        <v>321941</v>
      </c>
      <c r="AG114" s="1028"/>
      <c r="AH114" s="1028"/>
      <c r="AI114" s="1028"/>
      <c r="AJ114" s="1029"/>
      <c r="AK114" s="1030">
        <v>354327</v>
      </c>
      <c r="AL114" s="1028"/>
      <c r="AM114" s="1028"/>
      <c r="AN114" s="1028"/>
      <c r="AO114" s="1029"/>
      <c r="AP114" s="1031">
        <v>1.9</v>
      </c>
      <c r="AQ114" s="1032"/>
      <c r="AR114" s="1032"/>
      <c r="AS114" s="1032"/>
      <c r="AT114" s="1033"/>
      <c r="AU114" s="969"/>
      <c r="AV114" s="970"/>
      <c r="AW114" s="970"/>
      <c r="AX114" s="970"/>
      <c r="AY114" s="970"/>
      <c r="AZ114" s="1018" t="s">
        <v>263</v>
      </c>
      <c r="BA114" s="1019"/>
      <c r="BB114" s="1019"/>
      <c r="BC114" s="1019"/>
      <c r="BD114" s="1019"/>
      <c r="BE114" s="1019"/>
      <c r="BF114" s="1019"/>
      <c r="BG114" s="1019"/>
      <c r="BH114" s="1019"/>
      <c r="BI114" s="1019"/>
      <c r="BJ114" s="1019"/>
      <c r="BK114" s="1019"/>
      <c r="BL114" s="1019"/>
      <c r="BM114" s="1019"/>
      <c r="BN114" s="1019"/>
      <c r="BO114" s="1019"/>
      <c r="BP114" s="1020"/>
      <c r="BQ114" s="988">
        <v>6742960</v>
      </c>
      <c r="BR114" s="989"/>
      <c r="BS114" s="989"/>
      <c r="BT114" s="989"/>
      <c r="BU114" s="989"/>
      <c r="BV114" s="989">
        <v>6622240</v>
      </c>
      <c r="BW114" s="989"/>
      <c r="BX114" s="989"/>
      <c r="BY114" s="989"/>
      <c r="BZ114" s="989"/>
      <c r="CA114" s="989">
        <v>6511945</v>
      </c>
      <c r="CB114" s="989"/>
      <c r="CC114" s="989"/>
      <c r="CD114" s="989"/>
      <c r="CE114" s="989"/>
      <c r="CF114" s="983">
        <v>34.200000000000003</v>
      </c>
      <c r="CG114" s="984"/>
      <c r="CH114" s="984"/>
      <c r="CI114" s="984"/>
      <c r="CJ114" s="984"/>
      <c r="CK114" s="1014"/>
      <c r="CL114" s="1015"/>
      <c r="CM114" s="985" t="s">
        <v>264</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526</v>
      </c>
      <c r="DH114" s="1028"/>
      <c r="DI114" s="1028"/>
      <c r="DJ114" s="1028"/>
      <c r="DK114" s="1029"/>
      <c r="DL114" s="1030" t="s">
        <v>526</v>
      </c>
      <c r="DM114" s="1028"/>
      <c r="DN114" s="1028"/>
      <c r="DO114" s="1028"/>
      <c r="DP114" s="1029"/>
      <c r="DQ114" s="1030" t="s">
        <v>526</v>
      </c>
      <c r="DR114" s="1028"/>
      <c r="DS114" s="1028"/>
      <c r="DT114" s="1028"/>
      <c r="DU114" s="1029"/>
      <c r="DV114" s="1031" t="s">
        <v>526</v>
      </c>
      <c r="DW114" s="1032"/>
      <c r="DX114" s="1032"/>
      <c r="DY114" s="1032"/>
      <c r="DZ114" s="1033"/>
    </row>
    <row r="115" spans="1:130" s="212" customFormat="1" ht="26.25" customHeight="1">
      <c r="A115" s="1023"/>
      <c r="B115" s="1024"/>
      <c r="C115" s="1019" t="s">
        <v>265</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8408</v>
      </c>
      <c r="AB115" s="1003"/>
      <c r="AC115" s="1003"/>
      <c r="AD115" s="1003"/>
      <c r="AE115" s="1004"/>
      <c r="AF115" s="1005">
        <v>7506</v>
      </c>
      <c r="AG115" s="1003"/>
      <c r="AH115" s="1003"/>
      <c r="AI115" s="1003"/>
      <c r="AJ115" s="1004"/>
      <c r="AK115" s="1005">
        <v>7927</v>
      </c>
      <c r="AL115" s="1003"/>
      <c r="AM115" s="1003"/>
      <c r="AN115" s="1003"/>
      <c r="AO115" s="1004"/>
      <c r="AP115" s="1006">
        <v>0</v>
      </c>
      <c r="AQ115" s="1007"/>
      <c r="AR115" s="1007"/>
      <c r="AS115" s="1007"/>
      <c r="AT115" s="1008"/>
      <c r="AU115" s="969"/>
      <c r="AV115" s="970"/>
      <c r="AW115" s="970"/>
      <c r="AX115" s="970"/>
      <c r="AY115" s="970"/>
      <c r="AZ115" s="1018" t="s">
        <v>266</v>
      </c>
      <c r="BA115" s="1019"/>
      <c r="BB115" s="1019"/>
      <c r="BC115" s="1019"/>
      <c r="BD115" s="1019"/>
      <c r="BE115" s="1019"/>
      <c r="BF115" s="1019"/>
      <c r="BG115" s="1019"/>
      <c r="BH115" s="1019"/>
      <c r="BI115" s="1019"/>
      <c r="BJ115" s="1019"/>
      <c r="BK115" s="1019"/>
      <c r="BL115" s="1019"/>
      <c r="BM115" s="1019"/>
      <c r="BN115" s="1019"/>
      <c r="BO115" s="1019"/>
      <c r="BP115" s="1020"/>
      <c r="BQ115" s="988">
        <v>234657</v>
      </c>
      <c r="BR115" s="989"/>
      <c r="BS115" s="989"/>
      <c r="BT115" s="989"/>
      <c r="BU115" s="989"/>
      <c r="BV115" s="989">
        <v>244538</v>
      </c>
      <c r="BW115" s="989"/>
      <c r="BX115" s="989"/>
      <c r="BY115" s="989"/>
      <c r="BZ115" s="989"/>
      <c r="CA115" s="989">
        <v>520366</v>
      </c>
      <c r="CB115" s="989"/>
      <c r="CC115" s="989"/>
      <c r="CD115" s="989"/>
      <c r="CE115" s="989"/>
      <c r="CF115" s="983">
        <v>2.7</v>
      </c>
      <c r="CG115" s="984"/>
      <c r="CH115" s="984"/>
      <c r="CI115" s="984"/>
      <c r="CJ115" s="984"/>
      <c r="CK115" s="1014"/>
      <c r="CL115" s="1015"/>
      <c r="CM115" s="1018" t="s">
        <v>267</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526</v>
      </c>
      <c r="DH115" s="1028"/>
      <c r="DI115" s="1028"/>
      <c r="DJ115" s="1028"/>
      <c r="DK115" s="1029"/>
      <c r="DL115" s="1030" t="s">
        <v>526</v>
      </c>
      <c r="DM115" s="1028"/>
      <c r="DN115" s="1028"/>
      <c r="DO115" s="1028"/>
      <c r="DP115" s="1029"/>
      <c r="DQ115" s="1030" t="s">
        <v>526</v>
      </c>
      <c r="DR115" s="1028"/>
      <c r="DS115" s="1028"/>
      <c r="DT115" s="1028"/>
      <c r="DU115" s="1029"/>
      <c r="DV115" s="1031" t="s">
        <v>526</v>
      </c>
      <c r="DW115" s="1032"/>
      <c r="DX115" s="1032"/>
      <c r="DY115" s="1032"/>
      <c r="DZ115" s="1033"/>
    </row>
    <row r="116" spans="1:130" s="212" customFormat="1" ht="26.25" customHeight="1">
      <c r="A116" s="1025"/>
      <c r="B116" s="1026"/>
      <c r="C116" s="1034" t="s">
        <v>268</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526</v>
      </c>
      <c r="AB116" s="1028"/>
      <c r="AC116" s="1028"/>
      <c r="AD116" s="1028"/>
      <c r="AE116" s="1029"/>
      <c r="AF116" s="1030" t="s">
        <v>526</v>
      </c>
      <c r="AG116" s="1028"/>
      <c r="AH116" s="1028"/>
      <c r="AI116" s="1028"/>
      <c r="AJ116" s="1029"/>
      <c r="AK116" s="1030" t="s">
        <v>526</v>
      </c>
      <c r="AL116" s="1028"/>
      <c r="AM116" s="1028"/>
      <c r="AN116" s="1028"/>
      <c r="AO116" s="1029"/>
      <c r="AP116" s="1031" t="s">
        <v>526</v>
      </c>
      <c r="AQ116" s="1032"/>
      <c r="AR116" s="1032"/>
      <c r="AS116" s="1032"/>
      <c r="AT116" s="1033"/>
      <c r="AU116" s="969"/>
      <c r="AV116" s="970"/>
      <c r="AW116" s="970"/>
      <c r="AX116" s="970"/>
      <c r="AY116" s="970"/>
      <c r="AZ116" s="1036" t="s">
        <v>575</v>
      </c>
      <c r="BA116" s="1037"/>
      <c r="BB116" s="1037"/>
      <c r="BC116" s="1037"/>
      <c r="BD116" s="1037"/>
      <c r="BE116" s="1037"/>
      <c r="BF116" s="1037"/>
      <c r="BG116" s="1037"/>
      <c r="BH116" s="1037"/>
      <c r="BI116" s="1037"/>
      <c r="BJ116" s="1037"/>
      <c r="BK116" s="1037"/>
      <c r="BL116" s="1037"/>
      <c r="BM116" s="1037"/>
      <c r="BN116" s="1037"/>
      <c r="BO116" s="1037"/>
      <c r="BP116" s="1038"/>
      <c r="BQ116" s="988" t="s">
        <v>526</v>
      </c>
      <c r="BR116" s="989"/>
      <c r="BS116" s="989"/>
      <c r="BT116" s="989"/>
      <c r="BU116" s="989"/>
      <c r="BV116" s="989" t="s">
        <v>526</v>
      </c>
      <c r="BW116" s="989"/>
      <c r="BX116" s="989"/>
      <c r="BY116" s="989"/>
      <c r="BZ116" s="989"/>
      <c r="CA116" s="989" t="s">
        <v>526</v>
      </c>
      <c r="CB116" s="989"/>
      <c r="CC116" s="989"/>
      <c r="CD116" s="989"/>
      <c r="CE116" s="989"/>
      <c r="CF116" s="983" t="s">
        <v>526</v>
      </c>
      <c r="CG116" s="984"/>
      <c r="CH116" s="984"/>
      <c r="CI116" s="984"/>
      <c r="CJ116" s="984"/>
      <c r="CK116" s="1014"/>
      <c r="CL116" s="1015"/>
      <c r="CM116" s="985" t="s">
        <v>269</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526</v>
      </c>
      <c r="DH116" s="1028"/>
      <c r="DI116" s="1028"/>
      <c r="DJ116" s="1028"/>
      <c r="DK116" s="1029"/>
      <c r="DL116" s="1030" t="s">
        <v>526</v>
      </c>
      <c r="DM116" s="1028"/>
      <c r="DN116" s="1028"/>
      <c r="DO116" s="1028"/>
      <c r="DP116" s="1029"/>
      <c r="DQ116" s="1030" t="s">
        <v>526</v>
      </c>
      <c r="DR116" s="1028"/>
      <c r="DS116" s="1028"/>
      <c r="DT116" s="1028"/>
      <c r="DU116" s="1029"/>
      <c r="DV116" s="1031" t="s">
        <v>526</v>
      </c>
      <c r="DW116" s="1032"/>
      <c r="DX116" s="1032"/>
      <c r="DY116" s="1032"/>
      <c r="DZ116" s="1033"/>
    </row>
    <row r="117" spans="1:130" s="212" customFormat="1" ht="26.25" customHeight="1">
      <c r="A117" s="973" t="s">
        <v>123</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576</v>
      </c>
      <c r="Z117" s="955"/>
      <c r="AA117" s="1045">
        <v>6443310</v>
      </c>
      <c r="AB117" s="1046"/>
      <c r="AC117" s="1046"/>
      <c r="AD117" s="1046"/>
      <c r="AE117" s="1047"/>
      <c r="AF117" s="1048">
        <v>6386607</v>
      </c>
      <c r="AG117" s="1046"/>
      <c r="AH117" s="1046"/>
      <c r="AI117" s="1046"/>
      <c r="AJ117" s="1047"/>
      <c r="AK117" s="1048">
        <v>6394898</v>
      </c>
      <c r="AL117" s="1046"/>
      <c r="AM117" s="1046"/>
      <c r="AN117" s="1046"/>
      <c r="AO117" s="1047"/>
      <c r="AP117" s="1049"/>
      <c r="AQ117" s="1050"/>
      <c r="AR117" s="1050"/>
      <c r="AS117" s="1050"/>
      <c r="AT117" s="1051"/>
      <c r="AU117" s="969"/>
      <c r="AV117" s="970"/>
      <c r="AW117" s="970"/>
      <c r="AX117" s="970"/>
      <c r="AY117" s="970"/>
      <c r="AZ117" s="1036" t="s">
        <v>577</v>
      </c>
      <c r="BA117" s="1037"/>
      <c r="BB117" s="1037"/>
      <c r="BC117" s="1037"/>
      <c r="BD117" s="1037"/>
      <c r="BE117" s="1037"/>
      <c r="BF117" s="1037"/>
      <c r="BG117" s="1037"/>
      <c r="BH117" s="1037"/>
      <c r="BI117" s="1037"/>
      <c r="BJ117" s="1037"/>
      <c r="BK117" s="1037"/>
      <c r="BL117" s="1037"/>
      <c r="BM117" s="1037"/>
      <c r="BN117" s="1037"/>
      <c r="BO117" s="1037"/>
      <c r="BP117" s="1038"/>
      <c r="BQ117" s="988" t="s">
        <v>526</v>
      </c>
      <c r="BR117" s="989"/>
      <c r="BS117" s="989"/>
      <c r="BT117" s="989"/>
      <c r="BU117" s="989"/>
      <c r="BV117" s="989" t="s">
        <v>526</v>
      </c>
      <c r="BW117" s="989"/>
      <c r="BX117" s="989"/>
      <c r="BY117" s="989"/>
      <c r="BZ117" s="989"/>
      <c r="CA117" s="989" t="s">
        <v>526</v>
      </c>
      <c r="CB117" s="989"/>
      <c r="CC117" s="989"/>
      <c r="CD117" s="989"/>
      <c r="CE117" s="989"/>
      <c r="CF117" s="983" t="s">
        <v>526</v>
      </c>
      <c r="CG117" s="984"/>
      <c r="CH117" s="984"/>
      <c r="CI117" s="984"/>
      <c r="CJ117" s="984"/>
      <c r="CK117" s="1014"/>
      <c r="CL117" s="1015"/>
      <c r="CM117" s="985" t="s">
        <v>270</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526</v>
      </c>
      <c r="DH117" s="1028"/>
      <c r="DI117" s="1028"/>
      <c r="DJ117" s="1028"/>
      <c r="DK117" s="1029"/>
      <c r="DL117" s="1030" t="s">
        <v>526</v>
      </c>
      <c r="DM117" s="1028"/>
      <c r="DN117" s="1028"/>
      <c r="DO117" s="1028"/>
      <c r="DP117" s="1029"/>
      <c r="DQ117" s="1030" t="s">
        <v>526</v>
      </c>
      <c r="DR117" s="1028"/>
      <c r="DS117" s="1028"/>
      <c r="DT117" s="1028"/>
      <c r="DU117" s="1029"/>
      <c r="DV117" s="1031" t="s">
        <v>526</v>
      </c>
      <c r="DW117" s="1032"/>
      <c r="DX117" s="1032"/>
      <c r="DY117" s="1032"/>
      <c r="DZ117" s="1033"/>
    </row>
    <row r="118" spans="1:130" s="212" customFormat="1" ht="26.25" customHeight="1">
      <c r="A118" s="973" t="s">
        <v>248</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246</v>
      </c>
      <c r="AB118" s="954"/>
      <c r="AC118" s="954"/>
      <c r="AD118" s="954"/>
      <c r="AE118" s="955"/>
      <c r="AF118" s="953" t="s">
        <v>194</v>
      </c>
      <c r="AG118" s="954"/>
      <c r="AH118" s="954"/>
      <c r="AI118" s="954"/>
      <c r="AJ118" s="955"/>
      <c r="AK118" s="953" t="s">
        <v>193</v>
      </c>
      <c r="AL118" s="954"/>
      <c r="AM118" s="954"/>
      <c r="AN118" s="954"/>
      <c r="AO118" s="955"/>
      <c r="AP118" s="1040" t="s">
        <v>247</v>
      </c>
      <c r="AQ118" s="1041"/>
      <c r="AR118" s="1041"/>
      <c r="AS118" s="1041"/>
      <c r="AT118" s="1042"/>
      <c r="AU118" s="969"/>
      <c r="AV118" s="970"/>
      <c r="AW118" s="970"/>
      <c r="AX118" s="970"/>
      <c r="AY118" s="970"/>
      <c r="AZ118" s="1043" t="s">
        <v>271</v>
      </c>
      <c r="BA118" s="1034"/>
      <c r="BB118" s="1034"/>
      <c r="BC118" s="1034"/>
      <c r="BD118" s="1034"/>
      <c r="BE118" s="1034"/>
      <c r="BF118" s="1034"/>
      <c r="BG118" s="1034"/>
      <c r="BH118" s="1034"/>
      <c r="BI118" s="1034"/>
      <c r="BJ118" s="1034"/>
      <c r="BK118" s="1034"/>
      <c r="BL118" s="1034"/>
      <c r="BM118" s="1034"/>
      <c r="BN118" s="1034"/>
      <c r="BO118" s="1034"/>
      <c r="BP118" s="1035"/>
      <c r="BQ118" s="1066" t="s">
        <v>526</v>
      </c>
      <c r="BR118" s="1067"/>
      <c r="BS118" s="1067"/>
      <c r="BT118" s="1067"/>
      <c r="BU118" s="1067"/>
      <c r="BV118" s="1067" t="s">
        <v>526</v>
      </c>
      <c r="BW118" s="1067"/>
      <c r="BX118" s="1067"/>
      <c r="BY118" s="1067"/>
      <c r="BZ118" s="1067"/>
      <c r="CA118" s="1067" t="s">
        <v>526</v>
      </c>
      <c r="CB118" s="1067"/>
      <c r="CC118" s="1067"/>
      <c r="CD118" s="1067"/>
      <c r="CE118" s="1067"/>
      <c r="CF118" s="983" t="s">
        <v>526</v>
      </c>
      <c r="CG118" s="984"/>
      <c r="CH118" s="984"/>
      <c r="CI118" s="984"/>
      <c r="CJ118" s="984"/>
      <c r="CK118" s="1014"/>
      <c r="CL118" s="1015"/>
      <c r="CM118" s="985" t="s">
        <v>272</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526</v>
      </c>
      <c r="DH118" s="1028"/>
      <c r="DI118" s="1028"/>
      <c r="DJ118" s="1028"/>
      <c r="DK118" s="1029"/>
      <c r="DL118" s="1030" t="s">
        <v>526</v>
      </c>
      <c r="DM118" s="1028"/>
      <c r="DN118" s="1028"/>
      <c r="DO118" s="1028"/>
      <c r="DP118" s="1029"/>
      <c r="DQ118" s="1030" t="s">
        <v>526</v>
      </c>
      <c r="DR118" s="1028"/>
      <c r="DS118" s="1028"/>
      <c r="DT118" s="1028"/>
      <c r="DU118" s="1029"/>
      <c r="DV118" s="1031" t="s">
        <v>526</v>
      </c>
      <c r="DW118" s="1032"/>
      <c r="DX118" s="1032"/>
      <c r="DY118" s="1032"/>
      <c r="DZ118" s="1033"/>
    </row>
    <row r="119" spans="1:130" s="212" customFormat="1" ht="26.25" customHeight="1">
      <c r="A119" s="1127" t="s">
        <v>251</v>
      </c>
      <c r="B119" s="1013"/>
      <c r="C119" s="992" t="s">
        <v>252</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526</v>
      </c>
      <c r="AB119" s="961"/>
      <c r="AC119" s="961"/>
      <c r="AD119" s="961"/>
      <c r="AE119" s="962"/>
      <c r="AF119" s="963" t="s">
        <v>526</v>
      </c>
      <c r="AG119" s="961"/>
      <c r="AH119" s="961"/>
      <c r="AI119" s="961"/>
      <c r="AJ119" s="962"/>
      <c r="AK119" s="963" t="s">
        <v>526</v>
      </c>
      <c r="AL119" s="961"/>
      <c r="AM119" s="961"/>
      <c r="AN119" s="961"/>
      <c r="AO119" s="962"/>
      <c r="AP119" s="964" t="s">
        <v>526</v>
      </c>
      <c r="AQ119" s="965"/>
      <c r="AR119" s="965"/>
      <c r="AS119" s="965"/>
      <c r="AT119" s="966"/>
      <c r="AU119" s="971"/>
      <c r="AV119" s="972"/>
      <c r="AW119" s="972"/>
      <c r="AX119" s="972"/>
      <c r="AY119" s="972"/>
      <c r="AZ119" s="240" t="s">
        <v>123</v>
      </c>
      <c r="BA119" s="240"/>
      <c r="BB119" s="240"/>
      <c r="BC119" s="240"/>
      <c r="BD119" s="240"/>
      <c r="BE119" s="240"/>
      <c r="BF119" s="240"/>
      <c r="BG119" s="240"/>
      <c r="BH119" s="240"/>
      <c r="BI119" s="240"/>
      <c r="BJ119" s="240"/>
      <c r="BK119" s="240"/>
      <c r="BL119" s="240"/>
      <c r="BM119" s="240"/>
      <c r="BN119" s="240"/>
      <c r="BO119" s="1044" t="s">
        <v>578</v>
      </c>
      <c r="BP119" s="1075"/>
      <c r="BQ119" s="1066">
        <v>68693764</v>
      </c>
      <c r="BR119" s="1067"/>
      <c r="BS119" s="1067"/>
      <c r="BT119" s="1067"/>
      <c r="BU119" s="1067"/>
      <c r="BV119" s="1067">
        <v>67006975</v>
      </c>
      <c r="BW119" s="1067"/>
      <c r="BX119" s="1067"/>
      <c r="BY119" s="1067"/>
      <c r="BZ119" s="1067"/>
      <c r="CA119" s="1067">
        <v>65407108</v>
      </c>
      <c r="CB119" s="1067"/>
      <c r="CC119" s="1067"/>
      <c r="CD119" s="1067"/>
      <c r="CE119" s="1067"/>
      <c r="CF119" s="1068"/>
      <c r="CG119" s="1069"/>
      <c r="CH119" s="1069"/>
      <c r="CI119" s="1069"/>
      <c r="CJ119" s="1070"/>
      <c r="CK119" s="1016"/>
      <c r="CL119" s="1017"/>
      <c r="CM119" s="1071" t="s">
        <v>273</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526</v>
      </c>
      <c r="DH119" s="1053"/>
      <c r="DI119" s="1053"/>
      <c r="DJ119" s="1053"/>
      <c r="DK119" s="1054"/>
      <c r="DL119" s="1052" t="s">
        <v>526</v>
      </c>
      <c r="DM119" s="1053"/>
      <c r="DN119" s="1053"/>
      <c r="DO119" s="1053"/>
      <c r="DP119" s="1054"/>
      <c r="DQ119" s="1052" t="s">
        <v>526</v>
      </c>
      <c r="DR119" s="1053"/>
      <c r="DS119" s="1053"/>
      <c r="DT119" s="1053"/>
      <c r="DU119" s="1054"/>
      <c r="DV119" s="1055" t="s">
        <v>526</v>
      </c>
      <c r="DW119" s="1056"/>
      <c r="DX119" s="1056"/>
      <c r="DY119" s="1056"/>
      <c r="DZ119" s="1057"/>
    </row>
    <row r="120" spans="1:130" s="212" customFormat="1" ht="26.25" customHeight="1">
      <c r="A120" s="1128"/>
      <c r="B120" s="1015"/>
      <c r="C120" s="985" t="s">
        <v>255</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526</v>
      </c>
      <c r="AB120" s="1028"/>
      <c r="AC120" s="1028"/>
      <c r="AD120" s="1028"/>
      <c r="AE120" s="1029"/>
      <c r="AF120" s="1030" t="s">
        <v>526</v>
      </c>
      <c r="AG120" s="1028"/>
      <c r="AH120" s="1028"/>
      <c r="AI120" s="1028"/>
      <c r="AJ120" s="1029"/>
      <c r="AK120" s="1030" t="s">
        <v>526</v>
      </c>
      <c r="AL120" s="1028"/>
      <c r="AM120" s="1028"/>
      <c r="AN120" s="1028"/>
      <c r="AO120" s="1029"/>
      <c r="AP120" s="1031" t="s">
        <v>526</v>
      </c>
      <c r="AQ120" s="1032"/>
      <c r="AR120" s="1032"/>
      <c r="AS120" s="1032"/>
      <c r="AT120" s="1033"/>
      <c r="AU120" s="1058" t="s">
        <v>274</v>
      </c>
      <c r="AV120" s="1059"/>
      <c r="AW120" s="1059"/>
      <c r="AX120" s="1059"/>
      <c r="AY120" s="1060"/>
      <c r="AZ120" s="1009" t="s">
        <v>275</v>
      </c>
      <c r="BA120" s="958"/>
      <c r="BB120" s="958"/>
      <c r="BC120" s="958"/>
      <c r="BD120" s="958"/>
      <c r="BE120" s="958"/>
      <c r="BF120" s="958"/>
      <c r="BG120" s="958"/>
      <c r="BH120" s="958"/>
      <c r="BI120" s="958"/>
      <c r="BJ120" s="958"/>
      <c r="BK120" s="958"/>
      <c r="BL120" s="958"/>
      <c r="BM120" s="958"/>
      <c r="BN120" s="958"/>
      <c r="BO120" s="958"/>
      <c r="BP120" s="959"/>
      <c r="BQ120" s="995">
        <v>19234141</v>
      </c>
      <c r="BR120" s="996"/>
      <c r="BS120" s="996"/>
      <c r="BT120" s="996"/>
      <c r="BU120" s="996"/>
      <c r="BV120" s="996">
        <v>20197266</v>
      </c>
      <c r="BW120" s="996"/>
      <c r="BX120" s="996"/>
      <c r="BY120" s="996"/>
      <c r="BZ120" s="996"/>
      <c r="CA120" s="996">
        <v>20928658</v>
      </c>
      <c r="CB120" s="996"/>
      <c r="CC120" s="996"/>
      <c r="CD120" s="996"/>
      <c r="CE120" s="996"/>
      <c r="CF120" s="1010">
        <v>110</v>
      </c>
      <c r="CG120" s="1011"/>
      <c r="CH120" s="1011"/>
      <c r="CI120" s="1011"/>
      <c r="CJ120" s="1011"/>
      <c r="CK120" s="1076" t="s">
        <v>276</v>
      </c>
      <c r="CL120" s="1077"/>
      <c r="CM120" s="1077"/>
      <c r="CN120" s="1077"/>
      <c r="CO120" s="1078"/>
      <c r="CP120" s="1084" t="s">
        <v>579</v>
      </c>
      <c r="CQ120" s="1085"/>
      <c r="CR120" s="1085"/>
      <c r="CS120" s="1085"/>
      <c r="CT120" s="1085"/>
      <c r="CU120" s="1085"/>
      <c r="CV120" s="1085"/>
      <c r="CW120" s="1085"/>
      <c r="CX120" s="1085"/>
      <c r="CY120" s="1085"/>
      <c r="CZ120" s="1085"/>
      <c r="DA120" s="1085"/>
      <c r="DB120" s="1085"/>
      <c r="DC120" s="1085"/>
      <c r="DD120" s="1085"/>
      <c r="DE120" s="1085"/>
      <c r="DF120" s="1086"/>
      <c r="DG120" s="995">
        <v>3190763</v>
      </c>
      <c r="DH120" s="996"/>
      <c r="DI120" s="996"/>
      <c r="DJ120" s="996"/>
      <c r="DK120" s="996"/>
      <c r="DL120" s="996">
        <v>3257668</v>
      </c>
      <c r="DM120" s="996"/>
      <c r="DN120" s="996"/>
      <c r="DO120" s="996"/>
      <c r="DP120" s="996"/>
      <c r="DQ120" s="996">
        <v>3385412</v>
      </c>
      <c r="DR120" s="996"/>
      <c r="DS120" s="996"/>
      <c r="DT120" s="996"/>
      <c r="DU120" s="996"/>
      <c r="DV120" s="997">
        <v>17.8</v>
      </c>
      <c r="DW120" s="997"/>
      <c r="DX120" s="997"/>
      <c r="DY120" s="997"/>
      <c r="DZ120" s="998"/>
    </row>
    <row r="121" spans="1:130" s="212" customFormat="1" ht="26.25" customHeight="1">
      <c r="A121" s="1128"/>
      <c r="B121" s="1015"/>
      <c r="C121" s="1036" t="s">
        <v>277</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526</v>
      </c>
      <c r="AB121" s="1028"/>
      <c r="AC121" s="1028"/>
      <c r="AD121" s="1028"/>
      <c r="AE121" s="1029"/>
      <c r="AF121" s="1030" t="s">
        <v>526</v>
      </c>
      <c r="AG121" s="1028"/>
      <c r="AH121" s="1028"/>
      <c r="AI121" s="1028"/>
      <c r="AJ121" s="1029"/>
      <c r="AK121" s="1030" t="s">
        <v>526</v>
      </c>
      <c r="AL121" s="1028"/>
      <c r="AM121" s="1028"/>
      <c r="AN121" s="1028"/>
      <c r="AO121" s="1029"/>
      <c r="AP121" s="1031" t="s">
        <v>526</v>
      </c>
      <c r="AQ121" s="1032"/>
      <c r="AR121" s="1032"/>
      <c r="AS121" s="1032"/>
      <c r="AT121" s="1033"/>
      <c r="AU121" s="1061"/>
      <c r="AV121" s="1062"/>
      <c r="AW121" s="1062"/>
      <c r="AX121" s="1062"/>
      <c r="AY121" s="1063"/>
      <c r="AZ121" s="1018" t="s">
        <v>278</v>
      </c>
      <c r="BA121" s="1019"/>
      <c r="BB121" s="1019"/>
      <c r="BC121" s="1019"/>
      <c r="BD121" s="1019"/>
      <c r="BE121" s="1019"/>
      <c r="BF121" s="1019"/>
      <c r="BG121" s="1019"/>
      <c r="BH121" s="1019"/>
      <c r="BI121" s="1019"/>
      <c r="BJ121" s="1019"/>
      <c r="BK121" s="1019"/>
      <c r="BL121" s="1019"/>
      <c r="BM121" s="1019"/>
      <c r="BN121" s="1019"/>
      <c r="BO121" s="1019"/>
      <c r="BP121" s="1020"/>
      <c r="BQ121" s="988">
        <v>1795378</v>
      </c>
      <c r="BR121" s="989"/>
      <c r="BS121" s="989"/>
      <c r="BT121" s="989"/>
      <c r="BU121" s="989"/>
      <c r="BV121" s="989">
        <v>1723816</v>
      </c>
      <c r="BW121" s="989"/>
      <c r="BX121" s="989"/>
      <c r="BY121" s="989"/>
      <c r="BZ121" s="989"/>
      <c r="CA121" s="989">
        <v>1586323</v>
      </c>
      <c r="CB121" s="989"/>
      <c r="CC121" s="989"/>
      <c r="CD121" s="989"/>
      <c r="CE121" s="989"/>
      <c r="CF121" s="983">
        <v>8.3000000000000007</v>
      </c>
      <c r="CG121" s="984"/>
      <c r="CH121" s="984"/>
      <c r="CI121" s="984"/>
      <c r="CJ121" s="984"/>
      <c r="CK121" s="1079"/>
      <c r="CL121" s="1080"/>
      <c r="CM121" s="1080"/>
      <c r="CN121" s="1080"/>
      <c r="CO121" s="1081"/>
      <c r="CP121" s="1089" t="s">
        <v>580</v>
      </c>
      <c r="CQ121" s="1090"/>
      <c r="CR121" s="1090"/>
      <c r="CS121" s="1090"/>
      <c r="CT121" s="1090"/>
      <c r="CU121" s="1090"/>
      <c r="CV121" s="1090"/>
      <c r="CW121" s="1090"/>
      <c r="CX121" s="1090"/>
      <c r="CY121" s="1090"/>
      <c r="CZ121" s="1090"/>
      <c r="DA121" s="1090"/>
      <c r="DB121" s="1090"/>
      <c r="DC121" s="1090"/>
      <c r="DD121" s="1090"/>
      <c r="DE121" s="1090"/>
      <c r="DF121" s="1091"/>
      <c r="DG121" s="988">
        <v>1799761</v>
      </c>
      <c r="DH121" s="989"/>
      <c r="DI121" s="989"/>
      <c r="DJ121" s="989"/>
      <c r="DK121" s="989"/>
      <c r="DL121" s="989">
        <v>1664413</v>
      </c>
      <c r="DM121" s="989"/>
      <c r="DN121" s="989"/>
      <c r="DO121" s="989"/>
      <c r="DP121" s="989"/>
      <c r="DQ121" s="989">
        <v>1633577</v>
      </c>
      <c r="DR121" s="989"/>
      <c r="DS121" s="989"/>
      <c r="DT121" s="989"/>
      <c r="DU121" s="989"/>
      <c r="DV121" s="990">
        <v>8.6</v>
      </c>
      <c r="DW121" s="990"/>
      <c r="DX121" s="990"/>
      <c r="DY121" s="990"/>
      <c r="DZ121" s="991"/>
    </row>
    <row r="122" spans="1:130" s="212" customFormat="1" ht="26.25" customHeight="1">
      <c r="A122" s="1128"/>
      <c r="B122" s="1015"/>
      <c r="C122" s="985" t="s">
        <v>264</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526</v>
      </c>
      <c r="AB122" s="1028"/>
      <c r="AC122" s="1028"/>
      <c r="AD122" s="1028"/>
      <c r="AE122" s="1029"/>
      <c r="AF122" s="1030" t="s">
        <v>526</v>
      </c>
      <c r="AG122" s="1028"/>
      <c r="AH122" s="1028"/>
      <c r="AI122" s="1028"/>
      <c r="AJ122" s="1029"/>
      <c r="AK122" s="1030" t="s">
        <v>526</v>
      </c>
      <c r="AL122" s="1028"/>
      <c r="AM122" s="1028"/>
      <c r="AN122" s="1028"/>
      <c r="AO122" s="1029"/>
      <c r="AP122" s="1031" t="s">
        <v>526</v>
      </c>
      <c r="AQ122" s="1032"/>
      <c r="AR122" s="1032"/>
      <c r="AS122" s="1032"/>
      <c r="AT122" s="1033"/>
      <c r="AU122" s="1061"/>
      <c r="AV122" s="1062"/>
      <c r="AW122" s="1062"/>
      <c r="AX122" s="1062"/>
      <c r="AY122" s="1063"/>
      <c r="AZ122" s="1043" t="s">
        <v>279</v>
      </c>
      <c r="BA122" s="1034"/>
      <c r="BB122" s="1034"/>
      <c r="BC122" s="1034"/>
      <c r="BD122" s="1034"/>
      <c r="BE122" s="1034"/>
      <c r="BF122" s="1034"/>
      <c r="BG122" s="1034"/>
      <c r="BH122" s="1034"/>
      <c r="BI122" s="1034"/>
      <c r="BJ122" s="1034"/>
      <c r="BK122" s="1034"/>
      <c r="BL122" s="1034"/>
      <c r="BM122" s="1034"/>
      <c r="BN122" s="1034"/>
      <c r="BO122" s="1034"/>
      <c r="BP122" s="1035"/>
      <c r="BQ122" s="1066">
        <v>43646661</v>
      </c>
      <c r="BR122" s="1067"/>
      <c r="BS122" s="1067"/>
      <c r="BT122" s="1067"/>
      <c r="BU122" s="1067"/>
      <c r="BV122" s="1067">
        <v>43133450</v>
      </c>
      <c r="BW122" s="1067"/>
      <c r="BX122" s="1067"/>
      <c r="BY122" s="1067"/>
      <c r="BZ122" s="1067"/>
      <c r="CA122" s="1067">
        <v>41838061</v>
      </c>
      <c r="CB122" s="1067"/>
      <c r="CC122" s="1067"/>
      <c r="CD122" s="1067"/>
      <c r="CE122" s="1067"/>
      <c r="CF122" s="1087">
        <v>219.8</v>
      </c>
      <c r="CG122" s="1088"/>
      <c r="CH122" s="1088"/>
      <c r="CI122" s="1088"/>
      <c r="CJ122" s="1088"/>
      <c r="CK122" s="1079"/>
      <c r="CL122" s="1080"/>
      <c r="CM122" s="1080"/>
      <c r="CN122" s="1080"/>
      <c r="CO122" s="1081"/>
      <c r="CP122" s="1089" t="s">
        <v>581</v>
      </c>
      <c r="CQ122" s="1090"/>
      <c r="CR122" s="1090"/>
      <c r="CS122" s="1090"/>
      <c r="CT122" s="1090"/>
      <c r="CU122" s="1090"/>
      <c r="CV122" s="1090"/>
      <c r="CW122" s="1090"/>
      <c r="CX122" s="1090"/>
      <c r="CY122" s="1090"/>
      <c r="CZ122" s="1090"/>
      <c r="DA122" s="1090"/>
      <c r="DB122" s="1090"/>
      <c r="DC122" s="1090"/>
      <c r="DD122" s="1090"/>
      <c r="DE122" s="1090"/>
      <c r="DF122" s="1091"/>
      <c r="DG122" s="988">
        <v>531059</v>
      </c>
      <c r="DH122" s="989"/>
      <c r="DI122" s="989"/>
      <c r="DJ122" s="989"/>
      <c r="DK122" s="989"/>
      <c r="DL122" s="989">
        <v>523173</v>
      </c>
      <c r="DM122" s="989"/>
      <c r="DN122" s="989"/>
      <c r="DO122" s="989"/>
      <c r="DP122" s="989"/>
      <c r="DQ122" s="989">
        <v>543016</v>
      </c>
      <c r="DR122" s="989"/>
      <c r="DS122" s="989"/>
      <c r="DT122" s="989"/>
      <c r="DU122" s="989"/>
      <c r="DV122" s="990">
        <v>2.9</v>
      </c>
      <c r="DW122" s="990"/>
      <c r="DX122" s="990"/>
      <c r="DY122" s="990"/>
      <c r="DZ122" s="991"/>
    </row>
    <row r="123" spans="1:130" s="212" customFormat="1" ht="26.25" customHeight="1">
      <c r="A123" s="1128"/>
      <c r="B123" s="1015"/>
      <c r="C123" s="985" t="s">
        <v>269</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526</v>
      </c>
      <c r="AB123" s="1028"/>
      <c r="AC123" s="1028"/>
      <c r="AD123" s="1028"/>
      <c r="AE123" s="1029"/>
      <c r="AF123" s="1030" t="s">
        <v>526</v>
      </c>
      <c r="AG123" s="1028"/>
      <c r="AH123" s="1028"/>
      <c r="AI123" s="1028"/>
      <c r="AJ123" s="1029"/>
      <c r="AK123" s="1030" t="s">
        <v>526</v>
      </c>
      <c r="AL123" s="1028"/>
      <c r="AM123" s="1028"/>
      <c r="AN123" s="1028"/>
      <c r="AO123" s="1029"/>
      <c r="AP123" s="1031" t="s">
        <v>526</v>
      </c>
      <c r="AQ123" s="1032"/>
      <c r="AR123" s="1032"/>
      <c r="AS123" s="1032"/>
      <c r="AT123" s="1033"/>
      <c r="AU123" s="1064"/>
      <c r="AV123" s="1065"/>
      <c r="AW123" s="1065"/>
      <c r="AX123" s="1065"/>
      <c r="AY123" s="1065"/>
      <c r="AZ123" s="240" t="s">
        <v>123</v>
      </c>
      <c r="BA123" s="240"/>
      <c r="BB123" s="240"/>
      <c r="BC123" s="240"/>
      <c r="BD123" s="240"/>
      <c r="BE123" s="240"/>
      <c r="BF123" s="240"/>
      <c r="BG123" s="240"/>
      <c r="BH123" s="240"/>
      <c r="BI123" s="240"/>
      <c r="BJ123" s="240"/>
      <c r="BK123" s="240"/>
      <c r="BL123" s="240"/>
      <c r="BM123" s="240"/>
      <c r="BN123" s="240"/>
      <c r="BO123" s="1044" t="s">
        <v>582</v>
      </c>
      <c r="BP123" s="1075"/>
      <c r="BQ123" s="1134">
        <v>64676180</v>
      </c>
      <c r="BR123" s="1135"/>
      <c r="BS123" s="1135"/>
      <c r="BT123" s="1135"/>
      <c r="BU123" s="1135"/>
      <c r="BV123" s="1135">
        <v>65054532</v>
      </c>
      <c r="BW123" s="1135"/>
      <c r="BX123" s="1135"/>
      <c r="BY123" s="1135"/>
      <c r="BZ123" s="1135"/>
      <c r="CA123" s="1135">
        <v>64353042</v>
      </c>
      <c r="CB123" s="1135"/>
      <c r="CC123" s="1135"/>
      <c r="CD123" s="1135"/>
      <c r="CE123" s="1135"/>
      <c r="CF123" s="1068"/>
      <c r="CG123" s="1069"/>
      <c r="CH123" s="1069"/>
      <c r="CI123" s="1069"/>
      <c r="CJ123" s="1070"/>
      <c r="CK123" s="1079"/>
      <c r="CL123" s="1080"/>
      <c r="CM123" s="1080"/>
      <c r="CN123" s="1080"/>
      <c r="CO123" s="1081"/>
      <c r="CP123" s="1089" t="s">
        <v>583</v>
      </c>
      <c r="CQ123" s="1090"/>
      <c r="CR123" s="1090"/>
      <c r="CS123" s="1090"/>
      <c r="CT123" s="1090"/>
      <c r="CU123" s="1090"/>
      <c r="CV123" s="1090"/>
      <c r="CW123" s="1090"/>
      <c r="CX123" s="1090"/>
      <c r="CY123" s="1090"/>
      <c r="CZ123" s="1090"/>
      <c r="DA123" s="1090"/>
      <c r="DB123" s="1090"/>
      <c r="DC123" s="1090"/>
      <c r="DD123" s="1090"/>
      <c r="DE123" s="1090"/>
      <c r="DF123" s="1091"/>
      <c r="DG123" s="1027">
        <v>163851</v>
      </c>
      <c r="DH123" s="1028"/>
      <c r="DI123" s="1028"/>
      <c r="DJ123" s="1028"/>
      <c r="DK123" s="1029"/>
      <c r="DL123" s="1030">
        <v>147224</v>
      </c>
      <c r="DM123" s="1028"/>
      <c r="DN123" s="1028"/>
      <c r="DO123" s="1028"/>
      <c r="DP123" s="1029"/>
      <c r="DQ123" s="1030">
        <v>152785</v>
      </c>
      <c r="DR123" s="1028"/>
      <c r="DS123" s="1028"/>
      <c r="DT123" s="1028"/>
      <c r="DU123" s="1029"/>
      <c r="DV123" s="1031">
        <v>0.8</v>
      </c>
      <c r="DW123" s="1032"/>
      <c r="DX123" s="1032"/>
      <c r="DY123" s="1032"/>
      <c r="DZ123" s="1033"/>
    </row>
    <row r="124" spans="1:130" s="212" customFormat="1" ht="26.25" customHeight="1" thickBot="1">
      <c r="A124" s="1128"/>
      <c r="B124" s="1015"/>
      <c r="C124" s="985" t="s">
        <v>270</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526</v>
      </c>
      <c r="AB124" s="1028"/>
      <c r="AC124" s="1028"/>
      <c r="AD124" s="1028"/>
      <c r="AE124" s="1029"/>
      <c r="AF124" s="1030" t="s">
        <v>526</v>
      </c>
      <c r="AG124" s="1028"/>
      <c r="AH124" s="1028"/>
      <c r="AI124" s="1028"/>
      <c r="AJ124" s="1029"/>
      <c r="AK124" s="1030" t="s">
        <v>526</v>
      </c>
      <c r="AL124" s="1028"/>
      <c r="AM124" s="1028"/>
      <c r="AN124" s="1028"/>
      <c r="AO124" s="1029"/>
      <c r="AP124" s="1031" t="s">
        <v>526</v>
      </c>
      <c r="AQ124" s="1032"/>
      <c r="AR124" s="1032"/>
      <c r="AS124" s="1032"/>
      <c r="AT124" s="1033"/>
      <c r="AU124" s="1130" t="s">
        <v>280</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20.100000000000001</v>
      </c>
      <c r="BR124" s="1097"/>
      <c r="BS124" s="1097"/>
      <c r="BT124" s="1097"/>
      <c r="BU124" s="1097"/>
      <c r="BV124" s="1097">
        <v>9.9</v>
      </c>
      <c r="BW124" s="1097"/>
      <c r="BX124" s="1097"/>
      <c r="BY124" s="1097"/>
      <c r="BZ124" s="1097"/>
      <c r="CA124" s="1097">
        <v>5.5</v>
      </c>
      <c r="CB124" s="1097"/>
      <c r="CC124" s="1097"/>
      <c r="CD124" s="1097"/>
      <c r="CE124" s="1097"/>
      <c r="CF124" s="1098"/>
      <c r="CG124" s="1099"/>
      <c r="CH124" s="1099"/>
      <c r="CI124" s="1099"/>
      <c r="CJ124" s="1100"/>
      <c r="CK124" s="1082"/>
      <c r="CL124" s="1082"/>
      <c r="CM124" s="1082"/>
      <c r="CN124" s="1082"/>
      <c r="CO124" s="1083"/>
      <c r="CP124" s="1089" t="s">
        <v>584</v>
      </c>
      <c r="CQ124" s="1090"/>
      <c r="CR124" s="1090"/>
      <c r="CS124" s="1090"/>
      <c r="CT124" s="1090"/>
      <c r="CU124" s="1090"/>
      <c r="CV124" s="1090"/>
      <c r="CW124" s="1090"/>
      <c r="CX124" s="1090"/>
      <c r="CY124" s="1090"/>
      <c r="CZ124" s="1090"/>
      <c r="DA124" s="1090"/>
      <c r="DB124" s="1090"/>
      <c r="DC124" s="1090"/>
      <c r="DD124" s="1090"/>
      <c r="DE124" s="1090"/>
      <c r="DF124" s="1091"/>
      <c r="DG124" s="1074">
        <v>41497</v>
      </c>
      <c r="DH124" s="1053"/>
      <c r="DI124" s="1053"/>
      <c r="DJ124" s="1053"/>
      <c r="DK124" s="1054"/>
      <c r="DL124" s="1052">
        <v>52525</v>
      </c>
      <c r="DM124" s="1053"/>
      <c r="DN124" s="1053"/>
      <c r="DO124" s="1053"/>
      <c r="DP124" s="1054"/>
      <c r="DQ124" s="1052">
        <v>54255</v>
      </c>
      <c r="DR124" s="1053"/>
      <c r="DS124" s="1053"/>
      <c r="DT124" s="1053"/>
      <c r="DU124" s="1054"/>
      <c r="DV124" s="1055">
        <v>0.3</v>
      </c>
      <c r="DW124" s="1056"/>
      <c r="DX124" s="1056"/>
      <c r="DY124" s="1056"/>
      <c r="DZ124" s="1057"/>
    </row>
    <row r="125" spans="1:130" s="212" customFormat="1" ht="26.25" customHeight="1">
      <c r="A125" s="1128"/>
      <c r="B125" s="1015"/>
      <c r="C125" s="985" t="s">
        <v>272</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526</v>
      </c>
      <c r="AB125" s="1028"/>
      <c r="AC125" s="1028"/>
      <c r="AD125" s="1028"/>
      <c r="AE125" s="1029"/>
      <c r="AF125" s="1030" t="s">
        <v>526</v>
      </c>
      <c r="AG125" s="1028"/>
      <c r="AH125" s="1028"/>
      <c r="AI125" s="1028"/>
      <c r="AJ125" s="1029"/>
      <c r="AK125" s="1030" t="s">
        <v>526</v>
      </c>
      <c r="AL125" s="1028"/>
      <c r="AM125" s="1028"/>
      <c r="AN125" s="1028"/>
      <c r="AO125" s="1029"/>
      <c r="AP125" s="1031" t="s">
        <v>526</v>
      </c>
      <c r="AQ125" s="1032"/>
      <c r="AR125" s="1032"/>
      <c r="AS125" s="1032"/>
      <c r="AT125" s="1033"/>
      <c r="AU125" s="241"/>
      <c r="AV125" s="401"/>
      <c r="AW125" s="401"/>
      <c r="AX125" s="401"/>
      <c r="AY125" s="401"/>
      <c r="AZ125" s="401"/>
      <c r="BA125" s="401"/>
      <c r="BB125" s="401"/>
      <c r="BC125" s="401"/>
      <c r="BD125" s="401"/>
      <c r="BE125" s="401"/>
      <c r="BF125" s="401"/>
      <c r="BG125" s="401"/>
      <c r="BH125" s="401"/>
      <c r="BI125" s="401"/>
      <c r="BJ125" s="401"/>
      <c r="BK125" s="401"/>
      <c r="BL125" s="401"/>
      <c r="BM125" s="401"/>
      <c r="BN125" s="401"/>
      <c r="BO125" s="401"/>
      <c r="BP125" s="401"/>
      <c r="BQ125" s="400"/>
      <c r="BR125" s="400"/>
      <c r="BS125" s="400"/>
      <c r="BT125" s="400"/>
      <c r="BU125" s="400"/>
      <c r="BV125" s="400"/>
      <c r="BW125" s="400"/>
      <c r="BX125" s="400"/>
      <c r="BY125" s="400"/>
      <c r="BZ125" s="400"/>
      <c r="CA125" s="400"/>
      <c r="CB125" s="400"/>
      <c r="CC125" s="400"/>
      <c r="CD125" s="400"/>
      <c r="CE125" s="400"/>
      <c r="CF125" s="400"/>
      <c r="CG125" s="400"/>
      <c r="CH125" s="400"/>
      <c r="CI125" s="400"/>
      <c r="CJ125" s="242"/>
      <c r="CK125" s="1092" t="s">
        <v>281</v>
      </c>
      <c r="CL125" s="1077"/>
      <c r="CM125" s="1077"/>
      <c r="CN125" s="1077"/>
      <c r="CO125" s="1078"/>
      <c r="CP125" s="1009" t="s">
        <v>282</v>
      </c>
      <c r="CQ125" s="958"/>
      <c r="CR125" s="958"/>
      <c r="CS125" s="958"/>
      <c r="CT125" s="958"/>
      <c r="CU125" s="958"/>
      <c r="CV125" s="958"/>
      <c r="CW125" s="958"/>
      <c r="CX125" s="958"/>
      <c r="CY125" s="958"/>
      <c r="CZ125" s="958"/>
      <c r="DA125" s="958"/>
      <c r="DB125" s="958"/>
      <c r="DC125" s="958"/>
      <c r="DD125" s="958"/>
      <c r="DE125" s="958"/>
      <c r="DF125" s="959"/>
      <c r="DG125" s="995" t="s">
        <v>526</v>
      </c>
      <c r="DH125" s="996"/>
      <c r="DI125" s="996"/>
      <c r="DJ125" s="996"/>
      <c r="DK125" s="996"/>
      <c r="DL125" s="996" t="s">
        <v>526</v>
      </c>
      <c r="DM125" s="996"/>
      <c r="DN125" s="996"/>
      <c r="DO125" s="996"/>
      <c r="DP125" s="996"/>
      <c r="DQ125" s="996" t="s">
        <v>526</v>
      </c>
      <c r="DR125" s="996"/>
      <c r="DS125" s="996"/>
      <c r="DT125" s="996"/>
      <c r="DU125" s="996"/>
      <c r="DV125" s="997" t="s">
        <v>526</v>
      </c>
      <c r="DW125" s="997"/>
      <c r="DX125" s="997"/>
      <c r="DY125" s="997"/>
      <c r="DZ125" s="998"/>
    </row>
    <row r="126" spans="1:130" s="212" customFormat="1" ht="26.25" customHeight="1" thickBot="1">
      <c r="A126" s="1128"/>
      <c r="B126" s="1015"/>
      <c r="C126" s="985" t="s">
        <v>273</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526</v>
      </c>
      <c r="AB126" s="1028"/>
      <c r="AC126" s="1028"/>
      <c r="AD126" s="1028"/>
      <c r="AE126" s="1029"/>
      <c r="AF126" s="1030" t="s">
        <v>526</v>
      </c>
      <c r="AG126" s="1028"/>
      <c r="AH126" s="1028"/>
      <c r="AI126" s="1028"/>
      <c r="AJ126" s="1029"/>
      <c r="AK126" s="1030" t="s">
        <v>526</v>
      </c>
      <c r="AL126" s="1028"/>
      <c r="AM126" s="1028"/>
      <c r="AN126" s="1028"/>
      <c r="AO126" s="1029"/>
      <c r="AP126" s="1031" t="s">
        <v>526</v>
      </c>
      <c r="AQ126" s="1032"/>
      <c r="AR126" s="1032"/>
      <c r="AS126" s="1032"/>
      <c r="AT126" s="103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400"/>
      <c r="CH126" s="400"/>
      <c r="CI126" s="400"/>
      <c r="CJ126" s="242"/>
      <c r="CK126" s="1093"/>
      <c r="CL126" s="1080"/>
      <c r="CM126" s="1080"/>
      <c r="CN126" s="1080"/>
      <c r="CO126" s="1081"/>
      <c r="CP126" s="1018" t="s">
        <v>283</v>
      </c>
      <c r="CQ126" s="1019"/>
      <c r="CR126" s="1019"/>
      <c r="CS126" s="1019"/>
      <c r="CT126" s="1019"/>
      <c r="CU126" s="1019"/>
      <c r="CV126" s="1019"/>
      <c r="CW126" s="1019"/>
      <c r="CX126" s="1019"/>
      <c r="CY126" s="1019"/>
      <c r="CZ126" s="1019"/>
      <c r="DA126" s="1019"/>
      <c r="DB126" s="1019"/>
      <c r="DC126" s="1019"/>
      <c r="DD126" s="1019"/>
      <c r="DE126" s="1019"/>
      <c r="DF126" s="1020"/>
      <c r="DG126" s="988">
        <v>234657</v>
      </c>
      <c r="DH126" s="989"/>
      <c r="DI126" s="989"/>
      <c r="DJ126" s="989"/>
      <c r="DK126" s="989"/>
      <c r="DL126" s="989">
        <v>244538</v>
      </c>
      <c r="DM126" s="989"/>
      <c r="DN126" s="989"/>
      <c r="DO126" s="989"/>
      <c r="DP126" s="989"/>
      <c r="DQ126" s="989">
        <v>520366</v>
      </c>
      <c r="DR126" s="989"/>
      <c r="DS126" s="989"/>
      <c r="DT126" s="989"/>
      <c r="DU126" s="989"/>
      <c r="DV126" s="990">
        <v>2.7</v>
      </c>
      <c r="DW126" s="990"/>
      <c r="DX126" s="990"/>
      <c r="DY126" s="990"/>
      <c r="DZ126" s="991"/>
    </row>
    <row r="127" spans="1:130" s="212" customFormat="1" ht="26.25" customHeight="1">
      <c r="A127" s="1129"/>
      <c r="B127" s="1017"/>
      <c r="C127" s="1071" t="s">
        <v>284</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v>8408</v>
      </c>
      <c r="AB127" s="1028"/>
      <c r="AC127" s="1028"/>
      <c r="AD127" s="1028"/>
      <c r="AE127" s="1029"/>
      <c r="AF127" s="1030">
        <v>7506</v>
      </c>
      <c r="AG127" s="1028"/>
      <c r="AH127" s="1028"/>
      <c r="AI127" s="1028"/>
      <c r="AJ127" s="1029"/>
      <c r="AK127" s="1030">
        <v>7927</v>
      </c>
      <c r="AL127" s="1028"/>
      <c r="AM127" s="1028"/>
      <c r="AN127" s="1028"/>
      <c r="AO127" s="1029"/>
      <c r="AP127" s="1031">
        <v>0</v>
      </c>
      <c r="AQ127" s="1032"/>
      <c r="AR127" s="1032"/>
      <c r="AS127" s="1032"/>
      <c r="AT127" s="1033"/>
      <c r="AU127" s="243"/>
      <c r="AV127" s="243"/>
      <c r="AW127" s="243"/>
      <c r="AX127" s="1101" t="s">
        <v>285</v>
      </c>
      <c r="AY127" s="1102"/>
      <c r="AZ127" s="1102"/>
      <c r="BA127" s="1102"/>
      <c r="BB127" s="1102"/>
      <c r="BC127" s="1102"/>
      <c r="BD127" s="1102"/>
      <c r="BE127" s="1103"/>
      <c r="BF127" s="1104" t="s">
        <v>286</v>
      </c>
      <c r="BG127" s="1102"/>
      <c r="BH127" s="1102"/>
      <c r="BI127" s="1102"/>
      <c r="BJ127" s="1102"/>
      <c r="BK127" s="1102"/>
      <c r="BL127" s="1103"/>
      <c r="BM127" s="1104" t="s">
        <v>585</v>
      </c>
      <c r="BN127" s="1102"/>
      <c r="BO127" s="1102"/>
      <c r="BP127" s="1102"/>
      <c r="BQ127" s="1102"/>
      <c r="BR127" s="1102"/>
      <c r="BS127" s="1103"/>
      <c r="BT127" s="1104" t="s">
        <v>586</v>
      </c>
      <c r="BU127" s="1102"/>
      <c r="BV127" s="1102"/>
      <c r="BW127" s="1102"/>
      <c r="BX127" s="1102"/>
      <c r="BY127" s="1102"/>
      <c r="BZ127" s="1126"/>
      <c r="CA127" s="243"/>
      <c r="CB127" s="243"/>
      <c r="CC127" s="243"/>
      <c r="CD127" s="244"/>
      <c r="CE127" s="244"/>
      <c r="CF127" s="244"/>
      <c r="CG127" s="400"/>
      <c r="CH127" s="400"/>
      <c r="CI127" s="400"/>
      <c r="CJ127" s="242"/>
      <c r="CK127" s="1093"/>
      <c r="CL127" s="1080"/>
      <c r="CM127" s="1080"/>
      <c r="CN127" s="1080"/>
      <c r="CO127" s="1081"/>
      <c r="CP127" s="1018" t="s">
        <v>587</v>
      </c>
      <c r="CQ127" s="1019"/>
      <c r="CR127" s="1019"/>
      <c r="CS127" s="1019"/>
      <c r="CT127" s="1019"/>
      <c r="CU127" s="1019"/>
      <c r="CV127" s="1019"/>
      <c r="CW127" s="1019"/>
      <c r="CX127" s="1019"/>
      <c r="CY127" s="1019"/>
      <c r="CZ127" s="1019"/>
      <c r="DA127" s="1019"/>
      <c r="DB127" s="1019"/>
      <c r="DC127" s="1019"/>
      <c r="DD127" s="1019"/>
      <c r="DE127" s="1019"/>
      <c r="DF127" s="1020"/>
      <c r="DG127" s="988" t="s">
        <v>526</v>
      </c>
      <c r="DH127" s="989"/>
      <c r="DI127" s="989"/>
      <c r="DJ127" s="989"/>
      <c r="DK127" s="989"/>
      <c r="DL127" s="989" t="s">
        <v>526</v>
      </c>
      <c r="DM127" s="989"/>
      <c r="DN127" s="989"/>
      <c r="DO127" s="989"/>
      <c r="DP127" s="989"/>
      <c r="DQ127" s="989" t="s">
        <v>526</v>
      </c>
      <c r="DR127" s="989"/>
      <c r="DS127" s="989"/>
      <c r="DT127" s="989"/>
      <c r="DU127" s="989"/>
      <c r="DV127" s="990" t="s">
        <v>526</v>
      </c>
      <c r="DW127" s="990"/>
      <c r="DX127" s="990"/>
      <c r="DY127" s="990"/>
      <c r="DZ127" s="991"/>
    </row>
    <row r="128" spans="1:130" s="212" customFormat="1" ht="26.25" customHeight="1" thickBot="1">
      <c r="A128" s="1112" t="s">
        <v>287</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588</v>
      </c>
      <c r="X128" s="1114"/>
      <c r="Y128" s="1114"/>
      <c r="Z128" s="1115"/>
      <c r="AA128" s="1116">
        <v>350834</v>
      </c>
      <c r="AB128" s="1117"/>
      <c r="AC128" s="1117"/>
      <c r="AD128" s="1117"/>
      <c r="AE128" s="1118"/>
      <c r="AF128" s="1119">
        <v>342900</v>
      </c>
      <c r="AG128" s="1117"/>
      <c r="AH128" s="1117"/>
      <c r="AI128" s="1117"/>
      <c r="AJ128" s="1118"/>
      <c r="AK128" s="1119">
        <v>319235</v>
      </c>
      <c r="AL128" s="1117"/>
      <c r="AM128" s="1117"/>
      <c r="AN128" s="1117"/>
      <c r="AO128" s="1118"/>
      <c r="AP128" s="1120"/>
      <c r="AQ128" s="1121"/>
      <c r="AR128" s="1121"/>
      <c r="AS128" s="1121"/>
      <c r="AT128" s="1122"/>
      <c r="AU128" s="243"/>
      <c r="AV128" s="243"/>
      <c r="AW128" s="243"/>
      <c r="AX128" s="957" t="s">
        <v>288</v>
      </c>
      <c r="AY128" s="958"/>
      <c r="AZ128" s="958"/>
      <c r="BA128" s="958"/>
      <c r="BB128" s="958"/>
      <c r="BC128" s="958"/>
      <c r="BD128" s="958"/>
      <c r="BE128" s="959"/>
      <c r="BF128" s="1123" t="s">
        <v>526</v>
      </c>
      <c r="BG128" s="1124"/>
      <c r="BH128" s="1124"/>
      <c r="BI128" s="1124"/>
      <c r="BJ128" s="1124"/>
      <c r="BK128" s="1124"/>
      <c r="BL128" s="1125"/>
      <c r="BM128" s="1123">
        <v>12.19</v>
      </c>
      <c r="BN128" s="1124"/>
      <c r="BO128" s="1124"/>
      <c r="BP128" s="1124"/>
      <c r="BQ128" s="1124"/>
      <c r="BR128" s="1124"/>
      <c r="BS128" s="1125"/>
      <c r="BT128" s="1123">
        <v>20</v>
      </c>
      <c r="BU128" s="1124"/>
      <c r="BV128" s="1124"/>
      <c r="BW128" s="1124"/>
      <c r="BX128" s="1124"/>
      <c r="BY128" s="1124"/>
      <c r="BZ128" s="1148"/>
      <c r="CA128" s="244"/>
      <c r="CB128" s="244"/>
      <c r="CC128" s="244"/>
      <c r="CD128" s="244"/>
      <c r="CE128" s="244"/>
      <c r="CF128" s="244"/>
      <c r="CG128" s="400"/>
      <c r="CH128" s="400"/>
      <c r="CI128" s="400"/>
      <c r="CJ128" s="242"/>
      <c r="CK128" s="1094"/>
      <c r="CL128" s="1095"/>
      <c r="CM128" s="1095"/>
      <c r="CN128" s="1095"/>
      <c r="CO128" s="1096"/>
      <c r="CP128" s="1105" t="s">
        <v>289</v>
      </c>
      <c r="CQ128" s="1106"/>
      <c r="CR128" s="1106"/>
      <c r="CS128" s="1106"/>
      <c r="CT128" s="1106"/>
      <c r="CU128" s="1106"/>
      <c r="CV128" s="1106"/>
      <c r="CW128" s="1106"/>
      <c r="CX128" s="1106"/>
      <c r="CY128" s="1106"/>
      <c r="CZ128" s="1106"/>
      <c r="DA128" s="1106"/>
      <c r="DB128" s="1106"/>
      <c r="DC128" s="1106"/>
      <c r="DD128" s="1106"/>
      <c r="DE128" s="1106"/>
      <c r="DF128" s="1107"/>
      <c r="DG128" s="1108" t="s">
        <v>526</v>
      </c>
      <c r="DH128" s="1109"/>
      <c r="DI128" s="1109"/>
      <c r="DJ128" s="1109"/>
      <c r="DK128" s="1109"/>
      <c r="DL128" s="1109" t="s">
        <v>526</v>
      </c>
      <c r="DM128" s="1109"/>
      <c r="DN128" s="1109"/>
      <c r="DO128" s="1109"/>
      <c r="DP128" s="1109"/>
      <c r="DQ128" s="1109" t="s">
        <v>526</v>
      </c>
      <c r="DR128" s="1109"/>
      <c r="DS128" s="1109"/>
      <c r="DT128" s="1109"/>
      <c r="DU128" s="1109"/>
      <c r="DV128" s="1110" t="s">
        <v>526</v>
      </c>
      <c r="DW128" s="1110"/>
      <c r="DX128" s="1110"/>
      <c r="DY128" s="1110"/>
      <c r="DZ128" s="1111"/>
    </row>
    <row r="129" spans="1:131" s="212" customFormat="1" ht="26.25" customHeight="1">
      <c r="A129" s="999" t="s">
        <v>70</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589</v>
      </c>
      <c r="X129" s="1143"/>
      <c r="Y129" s="1143"/>
      <c r="Z129" s="1144"/>
      <c r="AA129" s="1027">
        <v>24507124</v>
      </c>
      <c r="AB129" s="1028"/>
      <c r="AC129" s="1028"/>
      <c r="AD129" s="1028"/>
      <c r="AE129" s="1029"/>
      <c r="AF129" s="1030">
        <v>24065392</v>
      </c>
      <c r="AG129" s="1028"/>
      <c r="AH129" s="1028"/>
      <c r="AI129" s="1028"/>
      <c r="AJ129" s="1029"/>
      <c r="AK129" s="1030">
        <v>23531849</v>
      </c>
      <c r="AL129" s="1028"/>
      <c r="AM129" s="1028"/>
      <c r="AN129" s="1028"/>
      <c r="AO129" s="1029"/>
      <c r="AP129" s="1145"/>
      <c r="AQ129" s="1146"/>
      <c r="AR129" s="1146"/>
      <c r="AS129" s="1146"/>
      <c r="AT129" s="1147"/>
      <c r="AU129" s="245"/>
      <c r="AV129" s="245"/>
      <c r="AW129" s="245"/>
      <c r="AX129" s="1136" t="s">
        <v>290</v>
      </c>
      <c r="AY129" s="1019"/>
      <c r="AZ129" s="1019"/>
      <c r="BA129" s="1019"/>
      <c r="BB129" s="1019"/>
      <c r="BC129" s="1019"/>
      <c r="BD129" s="1019"/>
      <c r="BE129" s="1020"/>
      <c r="BF129" s="1137" t="s">
        <v>526</v>
      </c>
      <c r="BG129" s="1138"/>
      <c r="BH129" s="1138"/>
      <c r="BI129" s="1138"/>
      <c r="BJ129" s="1138"/>
      <c r="BK129" s="1138"/>
      <c r="BL129" s="1139"/>
      <c r="BM129" s="1137">
        <v>17.190000000000001</v>
      </c>
      <c r="BN129" s="1138"/>
      <c r="BO129" s="1138"/>
      <c r="BP129" s="1138"/>
      <c r="BQ129" s="1138"/>
      <c r="BR129" s="1138"/>
      <c r="BS129" s="1139"/>
      <c r="BT129" s="1137">
        <v>30</v>
      </c>
      <c r="BU129" s="1140"/>
      <c r="BV129" s="1140"/>
      <c r="BW129" s="1140"/>
      <c r="BX129" s="1140"/>
      <c r="BY129" s="1140"/>
      <c r="BZ129" s="1141"/>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c r="A130" s="999" t="s">
        <v>291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590</v>
      </c>
      <c r="X130" s="1143"/>
      <c r="Y130" s="1143"/>
      <c r="Z130" s="1144"/>
      <c r="AA130" s="1027">
        <v>4538252</v>
      </c>
      <c r="AB130" s="1028"/>
      <c r="AC130" s="1028"/>
      <c r="AD130" s="1028"/>
      <c r="AE130" s="1029"/>
      <c r="AF130" s="1030">
        <v>4520771</v>
      </c>
      <c r="AG130" s="1028"/>
      <c r="AH130" s="1028"/>
      <c r="AI130" s="1028"/>
      <c r="AJ130" s="1029"/>
      <c r="AK130" s="1030">
        <v>4499552</v>
      </c>
      <c r="AL130" s="1028"/>
      <c r="AM130" s="1028"/>
      <c r="AN130" s="1028"/>
      <c r="AO130" s="1029"/>
      <c r="AP130" s="1145"/>
      <c r="AQ130" s="1146"/>
      <c r="AR130" s="1146"/>
      <c r="AS130" s="1146"/>
      <c r="AT130" s="1147"/>
      <c r="AU130" s="245"/>
      <c r="AV130" s="245"/>
      <c r="AW130" s="245"/>
      <c r="AX130" s="1136" t="s">
        <v>292</v>
      </c>
      <c r="AY130" s="1019"/>
      <c r="AZ130" s="1019"/>
      <c r="BA130" s="1019"/>
      <c r="BB130" s="1019"/>
      <c r="BC130" s="1019"/>
      <c r="BD130" s="1019"/>
      <c r="BE130" s="1020"/>
      <c r="BF130" s="1173">
        <v>7.9</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591</v>
      </c>
      <c r="X131" s="1181"/>
      <c r="Y131" s="1181"/>
      <c r="Z131" s="1182"/>
      <c r="AA131" s="1074">
        <v>19968872</v>
      </c>
      <c r="AB131" s="1053"/>
      <c r="AC131" s="1053"/>
      <c r="AD131" s="1053"/>
      <c r="AE131" s="1054"/>
      <c r="AF131" s="1052">
        <v>19544621</v>
      </c>
      <c r="AG131" s="1053"/>
      <c r="AH131" s="1053"/>
      <c r="AI131" s="1053"/>
      <c r="AJ131" s="1054"/>
      <c r="AK131" s="1052">
        <v>19032297</v>
      </c>
      <c r="AL131" s="1053"/>
      <c r="AM131" s="1053"/>
      <c r="AN131" s="1053"/>
      <c r="AO131" s="1054"/>
      <c r="AP131" s="1183"/>
      <c r="AQ131" s="1184"/>
      <c r="AR131" s="1184"/>
      <c r="AS131" s="1184"/>
      <c r="AT131" s="1185"/>
      <c r="AU131" s="245"/>
      <c r="AV131" s="245"/>
      <c r="AW131" s="245"/>
      <c r="AX131" s="1155" t="s">
        <v>293</v>
      </c>
      <c r="AY131" s="1106"/>
      <c r="AZ131" s="1106"/>
      <c r="BA131" s="1106"/>
      <c r="BB131" s="1106"/>
      <c r="BC131" s="1106"/>
      <c r="BD131" s="1106"/>
      <c r="BE131" s="1107"/>
      <c r="BF131" s="1156">
        <v>5.5</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c r="A132" s="1162" t="s">
        <v>294</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295</v>
      </c>
      <c r="W132" s="1166"/>
      <c r="X132" s="1166"/>
      <c r="Y132" s="1166"/>
      <c r="Z132" s="1167"/>
      <c r="AA132" s="1168">
        <v>7.7832338249999999</v>
      </c>
      <c r="AB132" s="1169"/>
      <c r="AC132" s="1169"/>
      <c r="AD132" s="1169"/>
      <c r="AE132" s="1170"/>
      <c r="AF132" s="1171">
        <v>7.7920978869999997</v>
      </c>
      <c r="AG132" s="1169"/>
      <c r="AH132" s="1169"/>
      <c r="AI132" s="1169"/>
      <c r="AJ132" s="1170"/>
      <c r="AK132" s="1171">
        <v>8.2812442449999999</v>
      </c>
      <c r="AL132" s="1169"/>
      <c r="AM132" s="1169"/>
      <c r="AN132" s="1169"/>
      <c r="AO132" s="1170"/>
      <c r="AP132" s="1068"/>
      <c r="AQ132" s="1069"/>
      <c r="AR132" s="1069"/>
      <c r="AS132" s="1069"/>
      <c r="AT132" s="1172"/>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296</v>
      </c>
      <c r="W133" s="1149"/>
      <c r="X133" s="1149"/>
      <c r="Y133" s="1149"/>
      <c r="Z133" s="1150"/>
      <c r="AA133" s="1151">
        <v>9.1999999999999993</v>
      </c>
      <c r="AB133" s="1152"/>
      <c r="AC133" s="1152"/>
      <c r="AD133" s="1152"/>
      <c r="AE133" s="1153"/>
      <c r="AF133" s="1151">
        <v>8.1999999999999993</v>
      </c>
      <c r="AG133" s="1152"/>
      <c r="AH133" s="1152"/>
      <c r="AI133" s="1152"/>
      <c r="AJ133" s="1153"/>
      <c r="AK133" s="1151">
        <v>7.9</v>
      </c>
      <c r="AL133" s="1152"/>
      <c r="AM133" s="1152"/>
      <c r="AN133" s="1152"/>
      <c r="AO133" s="1153"/>
      <c r="AP133" s="1098"/>
      <c r="AQ133" s="1099"/>
      <c r="AR133" s="1099"/>
      <c r="AS133" s="1099"/>
      <c r="AT133" s="1154"/>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sheetData>
  <sheetProtection algorithmName="SHA-512" hashValue="Kg09kfbWUsw8hZ+//O2UPxToRJSBXaFhn+nGaNFyRBz06+gWjYMq6M/j9Kzdy9iTOgH5HniuwRYkEYSZiXkFrg==" saltValue="6LVoeJmLHtpmF+uA9bqN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52" customWidth="1"/>
    <col min="121" max="121" width="0" style="251" hidden="1" customWidth="1"/>
    <col min="122" max="16384" width="9" style="251" hidden="1"/>
  </cols>
  <sheetData>
    <row r="1" spans="1:120">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row r="3" spans="1:120"/>
    <row r="4" spans="1:120"/>
    <row r="5" spans="1:120"/>
    <row r="6" spans="1:120"/>
    <row r="7" spans="1:120"/>
    <row r="8" spans="1:120"/>
    <row r="9" spans="1:120"/>
    <row r="10" spans="1:120"/>
    <row r="11" spans="1:120"/>
    <row r="12" spans="1:120"/>
    <row r="13" spans="1:120"/>
    <row r="14" spans="1:120"/>
    <row r="15" spans="1:120"/>
    <row r="16" spans="1:120">
      <c r="DP16" s="251"/>
    </row>
    <row r="17" spans="119:120">
      <c r="DP17" s="251"/>
    </row>
    <row r="18" spans="119:120"/>
    <row r="19" spans="119:120"/>
    <row r="20" spans="119:120">
      <c r="DO20" s="251"/>
      <c r="DP20" s="251"/>
    </row>
    <row r="21" spans="119:120">
      <c r="DP21" s="251"/>
    </row>
    <row r="22" spans="119:120"/>
    <row r="23" spans="119:120">
      <c r="DO23" s="251"/>
      <c r="DP23" s="251"/>
    </row>
    <row r="24" spans="119:120">
      <c r="DP24" s="251"/>
    </row>
    <row r="25" spans="119:120">
      <c r="DP25" s="251"/>
    </row>
    <row r="26" spans="119:120">
      <c r="DO26" s="251"/>
      <c r="DP26" s="251"/>
    </row>
    <row r="27" spans="119:120"/>
    <row r="28" spans="119:120">
      <c r="DO28" s="251"/>
      <c r="DP28" s="251"/>
    </row>
    <row r="29" spans="119:120">
      <c r="DP29" s="251"/>
    </row>
    <row r="30" spans="119:120"/>
    <row r="31" spans="119:120">
      <c r="DO31" s="251"/>
      <c r="DP31" s="251"/>
    </row>
    <row r="32" spans="119:120"/>
    <row r="33" spans="98:120">
      <c r="DO33" s="251"/>
      <c r="DP33" s="251"/>
    </row>
    <row r="34" spans="98:120">
      <c r="DM34" s="251"/>
    </row>
    <row r="35" spans="98:120">
      <c r="CT35" s="251"/>
      <c r="CU35" s="251"/>
      <c r="CV35" s="251"/>
      <c r="CY35" s="251"/>
      <c r="CZ35" s="251"/>
      <c r="DA35" s="251"/>
      <c r="DD35" s="251"/>
      <c r="DE35" s="251"/>
      <c r="DF35" s="251"/>
      <c r="DI35" s="251"/>
      <c r="DJ35" s="251"/>
      <c r="DK35" s="251"/>
      <c r="DM35" s="251"/>
      <c r="DN35" s="251"/>
      <c r="DO35" s="251"/>
      <c r="DP35" s="251"/>
    </row>
    <row r="36" spans="98:120"/>
    <row r="37" spans="98:120">
      <c r="CW37" s="251"/>
      <c r="DB37" s="251"/>
      <c r="DG37" s="251"/>
      <c r="DL37" s="251"/>
      <c r="DP37" s="251"/>
    </row>
    <row r="38" spans="98:120">
      <c r="CT38" s="251"/>
      <c r="CU38" s="251"/>
      <c r="CV38" s="251"/>
      <c r="CW38" s="251"/>
      <c r="CY38" s="251"/>
      <c r="CZ38" s="251"/>
      <c r="DA38" s="251"/>
      <c r="DB38" s="251"/>
      <c r="DD38" s="251"/>
      <c r="DE38" s="251"/>
      <c r="DF38" s="251"/>
      <c r="DG38" s="251"/>
      <c r="DI38" s="251"/>
      <c r="DJ38" s="251"/>
      <c r="DK38" s="251"/>
      <c r="DL38" s="251"/>
      <c r="DN38" s="251"/>
      <c r="DO38" s="251"/>
      <c r="DP38" s="251"/>
    </row>
    <row r="39" spans="98:120"/>
    <row r="40" spans="98:120"/>
    <row r="41" spans="98:120"/>
    <row r="42" spans="98:120"/>
    <row r="43" spans="98:120"/>
    <row r="44" spans="98:120"/>
    <row r="45" spans="98:120"/>
    <row r="46" spans="98:120"/>
    <row r="47" spans="98:120"/>
    <row r="48" spans="98:120"/>
    <row r="49" spans="22:120">
      <c r="DN49" s="251"/>
      <c r="DO49" s="251"/>
      <c r="DP49" s="2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1"/>
      <c r="CS63" s="251"/>
      <c r="CX63" s="251"/>
      <c r="DC63" s="251"/>
      <c r="DH63" s="251"/>
    </row>
    <row r="64" spans="22:120">
      <c r="V64" s="251"/>
    </row>
    <row r="65" spans="15:120">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c r="Q66" s="251"/>
      <c r="S66" s="251"/>
      <c r="U66" s="251"/>
      <c r="DM66" s="251"/>
    </row>
    <row r="67" spans="15:120">
      <c r="O67" s="251"/>
      <c r="P67" s="251"/>
      <c r="R67" s="251"/>
      <c r="T67" s="251"/>
      <c r="Y67" s="251"/>
      <c r="CT67" s="251"/>
      <c r="CV67" s="251"/>
      <c r="CW67" s="251"/>
      <c r="CY67" s="251"/>
      <c r="DA67" s="251"/>
      <c r="DB67" s="251"/>
      <c r="DD67" s="251"/>
      <c r="DF67" s="251"/>
      <c r="DG67" s="251"/>
      <c r="DI67" s="251"/>
      <c r="DK67" s="251"/>
      <c r="DL67" s="251"/>
      <c r="DN67" s="251"/>
      <c r="DO67" s="251"/>
      <c r="DP67" s="251"/>
    </row>
    <row r="68" spans="15:120"/>
    <row r="69" spans="15:120"/>
    <row r="70" spans="15:120"/>
    <row r="71" spans="15:120"/>
    <row r="72" spans="15:120">
      <c r="DP72" s="251"/>
    </row>
    <row r="73" spans="15:120">
      <c r="DP73" s="2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1"/>
      <c r="CX96" s="251"/>
      <c r="DC96" s="251"/>
      <c r="DH96" s="251"/>
    </row>
    <row r="97" spans="24:120">
      <c r="CS97" s="251"/>
      <c r="CX97" s="251"/>
      <c r="DC97" s="251"/>
      <c r="DH97" s="251"/>
      <c r="DP97" s="252" t="s">
        <v>592</v>
      </c>
    </row>
    <row r="98" spans="24:120" hidden="1">
      <c r="CS98" s="251"/>
      <c r="CX98" s="251"/>
      <c r="DC98" s="251"/>
      <c r="DH98" s="251"/>
    </row>
    <row r="99" spans="24:120" hidden="1">
      <c r="CS99" s="251"/>
      <c r="CX99" s="251"/>
      <c r="DC99" s="251"/>
      <c r="DH99" s="251"/>
    </row>
    <row r="100" spans="24:120" hidden="1"/>
    <row r="101" spans="24:120" ht="12" hidden="1" customHeight="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c r="CU102" s="251"/>
      <c r="CZ102" s="251"/>
      <c r="DE102" s="251"/>
      <c r="DJ102" s="251"/>
      <c r="DM102" s="251"/>
    </row>
    <row r="103" spans="24:120" hidden="1">
      <c r="CT103" s="251"/>
      <c r="CV103" s="251"/>
      <c r="CW103" s="251"/>
      <c r="CY103" s="251"/>
      <c r="DA103" s="251"/>
      <c r="DB103" s="251"/>
      <c r="DD103" s="251"/>
      <c r="DF103" s="251"/>
      <c r="DG103" s="251"/>
      <c r="DI103" s="251"/>
      <c r="DK103" s="251"/>
      <c r="DL103" s="251"/>
      <c r="DM103" s="251"/>
      <c r="DN103" s="251"/>
      <c r="DO103" s="251"/>
      <c r="DP103" s="251"/>
    </row>
    <row r="104" spans="24:120" hidden="1">
      <c r="CV104" s="251"/>
      <c r="CW104" s="251"/>
      <c r="DA104" s="251"/>
      <c r="DB104" s="251"/>
      <c r="DF104" s="251"/>
      <c r="DG104" s="251"/>
      <c r="DK104" s="251"/>
      <c r="DL104" s="251"/>
      <c r="DN104" s="251"/>
      <c r="DO104" s="251"/>
      <c r="DP104" s="251"/>
    </row>
    <row r="105" spans="24:120" ht="12.75" hidden="1" customHeight="1"/>
    <row r="106" spans="24:120" hidden="1"/>
    <row r="107" spans="24:120" hidden="1"/>
    <row r="108" spans="24:120" hidden="1"/>
    <row r="109" spans="24:120" hidden="1"/>
    <row r="110" spans="24:120" hidden="1"/>
  </sheetData>
  <sheetProtection algorithmName="SHA-512" hashValue="ouppX0NukUtUQZLUPYi0WWmttW0Gy0mIfxCYoNV2uVfSG+j+GABm7JbBAugsKmZExv6+pQtRG+C0e42Wu3tZ4g==" saltValue="kHCGFCPH9z57oHmr4T+IGw==" spinCount="100000" sheet="1" objects="1" scenarios="1"/>
  <dataConsolidate/>
  <phoneticPr fontId="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52" customWidth="1"/>
    <col min="117" max="16384" width="9" style="251" hidden="1"/>
  </cols>
  <sheetData>
    <row r="1" spans="2:116">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row r="3" spans="2:116"/>
    <row r="4" spans="2:116">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row r="7" spans="2:116"/>
    <row r="8" spans="2:116"/>
    <row r="9" spans="2:116"/>
    <row r="10" spans="2:116"/>
    <row r="11" spans="2:116"/>
    <row r="12" spans="2:116"/>
    <row r="13" spans="2:116"/>
    <row r="14" spans="2:116"/>
    <row r="15" spans="2:116"/>
    <row r="16" spans="2:116"/>
    <row r="17" spans="9:116"/>
    <row r="18" spans="9:116">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row r="20" spans="9:116"/>
    <row r="21" spans="9:116">
      <c r="DL21" s="251"/>
    </row>
    <row r="22" spans="9:116">
      <c r="DI22" s="251"/>
      <c r="DJ22" s="251"/>
      <c r="DK22" s="251"/>
      <c r="DL22" s="251"/>
    </row>
    <row r="23" spans="9:116">
      <c r="CY23" s="251"/>
      <c r="CZ23" s="251"/>
      <c r="DA23" s="251"/>
      <c r="DB23" s="251"/>
      <c r="DC23" s="251"/>
      <c r="DD23" s="251"/>
      <c r="DE23" s="251"/>
      <c r="DF23" s="251"/>
      <c r="DG23" s="251"/>
      <c r="DH23" s="251"/>
      <c r="DI23" s="251"/>
      <c r="DJ23" s="251"/>
      <c r="DK23" s="251"/>
      <c r="DL23" s="251"/>
    </row>
    <row r="24" spans="9:116"/>
    <row r="25" spans="9:116"/>
    <row r="26" spans="9:116"/>
    <row r="27" spans="9:116"/>
    <row r="28" spans="9:116"/>
    <row r="29" spans="9:116"/>
    <row r="30" spans="9:116"/>
    <row r="31" spans="9:116"/>
    <row r="32" spans="9:116"/>
    <row r="33" spans="15:116"/>
    <row r="34" spans="15:116"/>
    <row r="35" spans="15:116">
      <c r="CZ35" s="251"/>
      <c r="DA35" s="251"/>
      <c r="DB35" s="251"/>
      <c r="DC35" s="251"/>
      <c r="DD35" s="251"/>
      <c r="DE35" s="251"/>
      <c r="DF35" s="251"/>
      <c r="DG35" s="251"/>
      <c r="DH35" s="251"/>
      <c r="DI35" s="251"/>
      <c r="DJ35" s="251"/>
      <c r="DK35" s="251"/>
      <c r="DL35" s="251"/>
    </row>
    <row r="36" spans="15:116"/>
    <row r="37" spans="15:116">
      <c r="DL37" s="251"/>
    </row>
    <row r="38" spans="15:116">
      <c r="DI38" s="251"/>
      <c r="DJ38" s="251"/>
      <c r="DK38" s="251"/>
      <c r="DL38" s="251"/>
    </row>
    <row r="39" spans="15:116"/>
    <row r="40" spans="15:116"/>
    <row r="41" spans="15:116"/>
    <row r="42" spans="15:116"/>
    <row r="43" spans="15:116">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c r="DL44" s="251"/>
    </row>
    <row r="45" spans="15:116"/>
    <row r="46" spans="15:116">
      <c r="DA46" s="251"/>
      <c r="DB46" s="251"/>
      <c r="DC46" s="251"/>
      <c r="DD46" s="251"/>
      <c r="DE46" s="251"/>
      <c r="DF46" s="251"/>
      <c r="DG46" s="251"/>
      <c r="DH46" s="251"/>
      <c r="DI46" s="251"/>
      <c r="DJ46" s="251"/>
      <c r="DK46" s="251"/>
      <c r="DL46" s="251"/>
    </row>
    <row r="47" spans="15:116"/>
    <row r="48" spans="15:116"/>
    <row r="49" spans="104:116"/>
    <row r="50" spans="104:116">
      <c r="CZ50" s="251"/>
      <c r="DA50" s="251"/>
      <c r="DB50" s="251"/>
      <c r="DC50" s="251"/>
      <c r="DD50" s="251"/>
      <c r="DE50" s="251"/>
      <c r="DF50" s="251"/>
      <c r="DG50" s="251"/>
      <c r="DH50" s="251"/>
      <c r="DI50" s="251"/>
      <c r="DJ50" s="251"/>
      <c r="DK50" s="251"/>
      <c r="DL50" s="251"/>
    </row>
    <row r="51" spans="104:116"/>
    <row r="52" spans="104:116"/>
    <row r="53" spans="104:116">
      <c r="DL53" s="2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1"/>
      <c r="DD67" s="251"/>
      <c r="DE67" s="251"/>
      <c r="DF67" s="251"/>
      <c r="DG67" s="251"/>
      <c r="DH67" s="251"/>
      <c r="DI67" s="251"/>
      <c r="DJ67" s="251"/>
      <c r="DK67" s="251"/>
      <c r="DL67" s="2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GWDN8L6QEtW+4UA2z/Ac5umcs9d7cAytxeIpq7+acJyLqDVFaXMHjL/IuFStRYMQnm7lok+OCOAut1/ZlbsQw==" saltValue="K2F1Q2mWNFwHGfyQvZktZg==" spinCount="100000" sheet="1" objects="1" scenarios="1"/>
  <dataConsolidate/>
  <phoneticPr fontId="3"/>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c r="AS1" s="254"/>
      <c r="AT1" s="254"/>
    </row>
    <row r="2" spans="1:46">
      <c r="AS2" s="254"/>
      <c r="AT2" s="254"/>
    </row>
    <row r="3" spans="1:46">
      <c r="AS3" s="254"/>
      <c r="AT3" s="254"/>
    </row>
    <row r="4" spans="1:46">
      <c r="AS4" s="254"/>
      <c r="AT4" s="254"/>
    </row>
    <row r="5" spans="1:46" ht="17.25">
      <c r="A5" s="255" t="s">
        <v>298</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299</v>
      </c>
      <c r="AL6" s="259"/>
      <c r="AM6" s="259"/>
      <c r="AN6" s="259"/>
      <c r="AO6" s="254"/>
      <c r="AP6" s="254"/>
      <c r="AQ6" s="254"/>
      <c r="AR6" s="254"/>
    </row>
    <row r="7" spans="1:46">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89" t="s">
        <v>300</v>
      </c>
      <c r="AP7" s="264"/>
      <c r="AQ7" s="265" t="s">
        <v>301</v>
      </c>
      <c r="AR7" s="266"/>
    </row>
    <row r="8" spans="1:46">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0"/>
      <c r="AP8" s="270" t="s">
        <v>302</v>
      </c>
      <c r="AQ8" s="271" t="s">
        <v>303</v>
      </c>
      <c r="AR8" s="272" t="s">
        <v>304</v>
      </c>
    </row>
    <row r="9" spans="1:46">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91" t="s">
        <v>305</v>
      </c>
      <c r="AL9" s="1192"/>
      <c r="AM9" s="1192"/>
      <c r="AN9" s="1193"/>
      <c r="AO9" s="273">
        <v>7315653</v>
      </c>
      <c r="AP9" s="273">
        <v>97007</v>
      </c>
      <c r="AQ9" s="274">
        <v>72828</v>
      </c>
      <c r="AR9" s="275">
        <v>33.200000000000003</v>
      </c>
    </row>
    <row r="10" spans="1:46">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91" t="s">
        <v>306</v>
      </c>
      <c r="AL10" s="1192"/>
      <c r="AM10" s="1192"/>
      <c r="AN10" s="1193"/>
      <c r="AO10" s="276">
        <v>727102</v>
      </c>
      <c r="AP10" s="276">
        <v>9641</v>
      </c>
      <c r="AQ10" s="277">
        <v>5865</v>
      </c>
      <c r="AR10" s="278">
        <v>64.400000000000006</v>
      </c>
    </row>
    <row r="11" spans="1:46" ht="13.5" customHeight="1">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91" t="s">
        <v>307</v>
      </c>
      <c r="AL11" s="1192"/>
      <c r="AM11" s="1192"/>
      <c r="AN11" s="1193"/>
      <c r="AO11" s="276">
        <v>57753</v>
      </c>
      <c r="AP11" s="276">
        <v>766</v>
      </c>
      <c r="AQ11" s="277">
        <v>5145</v>
      </c>
      <c r="AR11" s="278">
        <v>-85.1</v>
      </c>
    </row>
    <row r="12" spans="1:46" ht="13.5" customHeight="1">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91" t="s">
        <v>308</v>
      </c>
      <c r="AL12" s="1192"/>
      <c r="AM12" s="1192"/>
      <c r="AN12" s="1193"/>
      <c r="AO12" s="276" t="s">
        <v>309</v>
      </c>
      <c r="AP12" s="276" t="s">
        <v>309</v>
      </c>
      <c r="AQ12" s="277">
        <v>1255</v>
      </c>
      <c r="AR12" s="278" t="s">
        <v>309</v>
      </c>
    </row>
    <row r="13" spans="1:46" ht="13.5" customHeight="1">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91" t="s">
        <v>310</v>
      </c>
      <c r="AL13" s="1192"/>
      <c r="AM13" s="1192"/>
      <c r="AN13" s="1193"/>
      <c r="AO13" s="276" t="s">
        <v>309</v>
      </c>
      <c r="AP13" s="276" t="s">
        <v>309</v>
      </c>
      <c r="AQ13" s="277">
        <v>1</v>
      </c>
      <c r="AR13" s="278" t="s">
        <v>309</v>
      </c>
    </row>
    <row r="14" spans="1:46" ht="13.5" customHeight="1">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91" t="s">
        <v>311</v>
      </c>
      <c r="AL14" s="1192"/>
      <c r="AM14" s="1192"/>
      <c r="AN14" s="1193"/>
      <c r="AO14" s="276">
        <v>254973</v>
      </c>
      <c r="AP14" s="276">
        <v>3381</v>
      </c>
      <c r="AQ14" s="277">
        <v>3026</v>
      </c>
      <c r="AR14" s="278">
        <v>11.7</v>
      </c>
    </row>
    <row r="15" spans="1:46" ht="13.5" customHeight="1">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91" t="s">
        <v>312</v>
      </c>
      <c r="AL15" s="1192"/>
      <c r="AM15" s="1192"/>
      <c r="AN15" s="1193"/>
      <c r="AO15" s="276">
        <v>106027</v>
      </c>
      <c r="AP15" s="276">
        <v>1406</v>
      </c>
      <c r="AQ15" s="277">
        <v>1617</v>
      </c>
      <c r="AR15" s="278">
        <v>-13</v>
      </c>
    </row>
    <row r="16" spans="1:46">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94" t="s">
        <v>313</v>
      </c>
      <c r="AL16" s="1195"/>
      <c r="AM16" s="1195"/>
      <c r="AN16" s="1196"/>
      <c r="AO16" s="276">
        <v>-767373</v>
      </c>
      <c r="AP16" s="276">
        <v>-10175</v>
      </c>
      <c r="AQ16" s="277">
        <v>-6841</v>
      </c>
      <c r="AR16" s="278">
        <v>48.7</v>
      </c>
    </row>
    <row r="17" spans="1:46">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194" t="s">
        <v>123</v>
      </c>
      <c r="AL17" s="1195"/>
      <c r="AM17" s="1195"/>
      <c r="AN17" s="1196"/>
      <c r="AO17" s="276">
        <v>7694135</v>
      </c>
      <c r="AP17" s="276">
        <v>102025</v>
      </c>
      <c r="AQ17" s="277">
        <v>82896</v>
      </c>
      <c r="AR17" s="278">
        <v>23.1</v>
      </c>
    </row>
    <row r="18" spans="1:46">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314</v>
      </c>
      <c r="AL19" s="254"/>
      <c r="AM19" s="254"/>
      <c r="AN19" s="254"/>
      <c r="AO19" s="254"/>
      <c r="AP19" s="254"/>
      <c r="AQ19" s="254"/>
      <c r="AR19" s="254"/>
    </row>
    <row r="20" spans="1:46">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315</v>
      </c>
      <c r="AP20" s="284" t="s">
        <v>316</v>
      </c>
      <c r="AQ20" s="285" t="s">
        <v>317</v>
      </c>
      <c r="AR20" s="286"/>
    </row>
    <row r="21" spans="1:46" s="292" customFormat="1">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186" t="s">
        <v>318</v>
      </c>
      <c r="AL21" s="1187"/>
      <c r="AM21" s="1187"/>
      <c r="AN21" s="1188"/>
      <c r="AO21" s="288">
        <v>10.5</v>
      </c>
      <c r="AP21" s="289">
        <v>8.3000000000000007</v>
      </c>
      <c r="AQ21" s="290">
        <v>2.2000000000000002</v>
      </c>
      <c r="AR21" s="259"/>
      <c r="AS21" s="291"/>
      <c r="AT21" s="287"/>
    </row>
    <row r="22" spans="1:46" s="292" customFormat="1">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186" t="s">
        <v>319</v>
      </c>
      <c r="AL22" s="1187"/>
      <c r="AM22" s="1187"/>
      <c r="AN22" s="1188"/>
      <c r="AO22" s="293">
        <v>99.5</v>
      </c>
      <c r="AP22" s="294">
        <v>98</v>
      </c>
      <c r="AQ22" s="295">
        <v>1.5</v>
      </c>
      <c r="AR22" s="279"/>
      <c r="AS22" s="291"/>
      <c r="AT22" s="287"/>
    </row>
    <row r="23" spans="1:46" s="292" customFormat="1">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259" t="s">
        <v>593</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c r="A27" s="300" t="s">
        <v>320</v>
      </c>
      <c r="AO27" s="254"/>
      <c r="AP27" s="254"/>
      <c r="AQ27" s="254"/>
      <c r="AR27" s="254"/>
      <c r="AS27" s="254"/>
      <c r="AT27" s="254"/>
    </row>
    <row r="28" spans="1:46" ht="17.25">
      <c r="A28" s="255" t="s">
        <v>321</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322</v>
      </c>
      <c r="AL29" s="259"/>
      <c r="AM29" s="259"/>
      <c r="AN29" s="259"/>
      <c r="AO29" s="254"/>
      <c r="AP29" s="254"/>
      <c r="AQ29" s="254"/>
      <c r="AR29" s="254"/>
      <c r="AS29" s="302"/>
    </row>
    <row r="30" spans="1:46">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89" t="s">
        <v>300</v>
      </c>
      <c r="AP30" s="264"/>
      <c r="AQ30" s="265" t="s">
        <v>301</v>
      </c>
      <c r="AR30" s="266"/>
    </row>
    <row r="31" spans="1:46">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0"/>
      <c r="AP31" s="270" t="s">
        <v>302</v>
      </c>
      <c r="AQ31" s="271" t="s">
        <v>303</v>
      </c>
      <c r="AR31" s="272" t="s">
        <v>304</v>
      </c>
    </row>
    <row r="32" spans="1:46" ht="27" customHeight="1">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202" t="s">
        <v>323</v>
      </c>
      <c r="AL32" s="1203"/>
      <c r="AM32" s="1203"/>
      <c r="AN32" s="1204"/>
      <c r="AO32" s="303">
        <v>5495142</v>
      </c>
      <c r="AP32" s="303">
        <v>72866</v>
      </c>
      <c r="AQ32" s="304">
        <v>54128</v>
      </c>
      <c r="AR32" s="305">
        <v>34.6</v>
      </c>
    </row>
    <row r="33" spans="1:46" ht="13.5" customHeight="1">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202" t="s">
        <v>324</v>
      </c>
      <c r="AL33" s="1203"/>
      <c r="AM33" s="1203"/>
      <c r="AN33" s="1204"/>
      <c r="AO33" s="303" t="s">
        <v>309</v>
      </c>
      <c r="AP33" s="303" t="s">
        <v>309</v>
      </c>
      <c r="AQ33" s="304" t="s">
        <v>309</v>
      </c>
      <c r="AR33" s="305" t="s">
        <v>309</v>
      </c>
    </row>
    <row r="34" spans="1:46" ht="27" customHeight="1">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202" t="s">
        <v>325</v>
      </c>
      <c r="AL34" s="1203"/>
      <c r="AM34" s="1203"/>
      <c r="AN34" s="1204"/>
      <c r="AO34" s="303" t="s">
        <v>309</v>
      </c>
      <c r="AP34" s="303" t="s">
        <v>309</v>
      </c>
      <c r="AQ34" s="304">
        <v>36</v>
      </c>
      <c r="AR34" s="305" t="s">
        <v>309</v>
      </c>
    </row>
    <row r="35" spans="1:46" ht="27" customHeight="1">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202" t="s">
        <v>594</v>
      </c>
      <c r="AL35" s="1203"/>
      <c r="AM35" s="1203"/>
      <c r="AN35" s="1204"/>
      <c r="AO35" s="303">
        <v>537502</v>
      </c>
      <c r="AP35" s="303">
        <v>7127</v>
      </c>
      <c r="AQ35" s="304">
        <v>14780</v>
      </c>
      <c r="AR35" s="305">
        <v>-51.8</v>
      </c>
    </row>
    <row r="36" spans="1:46" ht="27" customHeight="1">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202" t="s">
        <v>595</v>
      </c>
      <c r="AL36" s="1203"/>
      <c r="AM36" s="1203"/>
      <c r="AN36" s="1204"/>
      <c r="AO36" s="303">
        <v>354327</v>
      </c>
      <c r="AP36" s="303">
        <v>4698</v>
      </c>
      <c r="AQ36" s="304">
        <v>1208</v>
      </c>
      <c r="AR36" s="305">
        <v>288.89999999999998</v>
      </c>
    </row>
    <row r="37" spans="1:46" ht="13.5" customHeight="1">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202" t="s">
        <v>596</v>
      </c>
      <c r="AL37" s="1203"/>
      <c r="AM37" s="1203"/>
      <c r="AN37" s="1204"/>
      <c r="AO37" s="303">
        <v>7927</v>
      </c>
      <c r="AP37" s="303">
        <v>105</v>
      </c>
      <c r="AQ37" s="304">
        <v>884</v>
      </c>
      <c r="AR37" s="305">
        <v>-88.1</v>
      </c>
    </row>
    <row r="38" spans="1:46" ht="27" customHeight="1">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205" t="s">
        <v>326</v>
      </c>
      <c r="AL38" s="1206"/>
      <c r="AM38" s="1206"/>
      <c r="AN38" s="1207"/>
      <c r="AO38" s="306" t="s">
        <v>309</v>
      </c>
      <c r="AP38" s="306" t="s">
        <v>309</v>
      </c>
      <c r="AQ38" s="307">
        <v>2</v>
      </c>
      <c r="AR38" s="295" t="s">
        <v>309</v>
      </c>
      <c r="AS38" s="302"/>
    </row>
    <row r="39" spans="1:46">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205" t="s">
        <v>327</v>
      </c>
      <c r="AL39" s="1206"/>
      <c r="AM39" s="1206"/>
      <c r="AN39" s="1207"/>
      <c r="AO39" s="303">
        <v>-319235</v>
      </c>
      <c r="AP39" s="303">
        <v>-4233</v>
      </c>
      <c r="AQ39" s="304">
        <v>-4266</v>
      </c>
      <c r="AR39" s="305">
        <v>-0.8</v>
      </c>
      <c r="AS39" s="302"/>
    </row>
    <row r="40" spans="1:46" ht="27" customHeight="1">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202" t="s">
        <v>328</v>
      </c>
      <c r="AL40" s="1203"/>
      <c r="AM40" s="1203"/>
      <c r="AN40" s="1204"/>
      <c r="AO40" s="303">
        <v>-4499552</v>
      </c>
      <c r="AP40" s="303">
        <v>-59665</v>
      </c>
      <c r="AQ40" s="304">
        <v>-48487</v>
      </c>
      <c r="AR40" s="305">
        <v>23.1</v>
      </c>
      <c r="AS40" s="302"/>
    </row>
    <row r="41" spans="1:46">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208" t="s">
        <v>190</v>
      </c>
      <c r="AL41" s="1209"/>
      <c r="AM41" s="1209"/>
      <c r="AN41" s="1210"/>
      <c r="AO41" s="303">
        <v>1576111</v>
      </c>
      <c r="AP41" s="303">
        <v>20899</v>
      </c>
      <c r="AQ41" s="304">
        <v>18285</v>
      </c>
      <c r="AR41" s="305">
        <v>14.3</v>
      </c>
      <c r="AS41" s="302"/>
    </row>
    <row r="42" spans="1:46">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597</v>
      </c>
      <c r="AL42" s="254"/>
      <c r="AM42" s="254"/>
      <c r="AN42" s="254"/>
      <c r="AO42" s="254"/>
      <c r="AP42" s="254"/>
      <c r="AQ42" s="279"/>
      <c r="AR42" s="279"/>
      <c r="AS42" s="302"/>
    </row>
    <row r="43" spans="1:46">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c r="A47" s="312" t="s">
        <v>329</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330</v>
      </c>
      <c r="AL48" s="313"/>
      <c r="AM48" s="313"/>
      <c r="AN48" s="313"/>
      <c r="AO48" s="313"/>
      <c r="AP48" s="313"/>
      <c r="AQ48" s="314"/>
      <c r="AR48" s="313"/>
    </row>
    <row r="49" spans="1:44" ht="13.5" customHeight="1">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7" t="s">
        <v>300</v>
      </c>
      <c r="AN49" s="1199" t="s">
        <v>331</v>
      </c>
      <c r="AO49" s="1200"/>
      <c r="AP49" s="1200"/>
      <c r="AQ49" s="1200"/>
      <c r="AR49" s="1201"/>
    </row>
    <row r="50" spans="1:44">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98"/>
      <c r="AN50" s="319" t="s">
        <v>332</v>
      </c>
      <c r="AO50" s="320" t="s">
        <v>333</v>
      </c>
      <c r="AP50" s="321" t="s">
        <v>334</v>
      </c>
      <c r="AQ50" s="322" t="s">
        <v>335</v>
      </c>
      <c r="AR50" s="323" t="s">
        <v>336</v>
      </c>
    </row>
    <row r="51" spans="1:44">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337</v>
      </c>
      <c r="AL51" s="316"/>
      <c r="AM51" s="324">
        <v>8651697</v>
      </c>
      <c r="AN51" s="325">
        <v>108647</v>
      </c>
      <c r="AO51" s="326">
        <v>75.3</v>
      </c>
      <c r="AP51" s="327">
        <v>63956</v>
      </c>
      <c r="AQ51" s="328">
        <v>25.7</v>
      </c>
      <c r="AR51" s="329">
        <v>49.6</v>
      </c>
    </row>
    <row r="52" spans="1:44">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338</v>
      </c>
      <c r="AM52" s="332">
        <v>2205119</v>
      </c>
      <c r="AN52" s="333">
        <v>27692</v>
      </c>
      <c r="AO52" s="334">
        <v>12.1</v>
      </c>
      <c r="AP52" s="335">
        <v>29239</v>
      </c>
      <c r="AQ52" s="336">
        <v>8.8000000000000007</v>
      </c>
      <c r="AR52" s="337">
        <v>3.3</v>
      </c>
    </row>
    <row r="53" spans="1:44">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339</v>
      </c>
      <c r="AL53" s="316"/>
      <c r="AM53" s="324">
        <v>9975939</v>
      </c>
      <c r="AN53" s="325">
        <v>126822</v>
      </c>
      <c r="AO53" s="326">
        <v>16.7</v>
      </c>
      <c r="AP53" s="327">
        <v>66255</v>
      </c>
      <c r="AQ53" s="328">
        <v>3.6</v>
      </c>
      <c r="AR53" s="329">
        <v>13.1</v>
      </c>
    </row>
    <row r="54" spans="1:44">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338</v>
      </c>
      <c r="AM54" s="332">
        <v>3170020</v>
      </c>
      <c r="AN54" s="333">
        <v>40300</v>
      </c>
      <c r="AO54" s="334">
        <v>45.5</v>
      </c>
      <c r="AP54" s="335">
        <v>31822</v>
      </c>
      <c r="AQ54" s="336">
        <v>8.8000000000000007</v>
      </c>
      <c r="AR54" s="337">
        <v>36.700000000000003</v>
      </c>
    </row>
    <row r="55" spans="1:44">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340</v>
      </c>
      <c r="AL55" s="316"/>
      <c r="AM55" s="324">
        <v>6889541</v>
      </c>
      <c r="AN55" s="325">
        <v>88913</v>
      </c>
      <c r="AO55" s="326">
        <v>-29.9</v>
      </c>
      <c r="AP55" s="327">
        <v>92247</v>
      </c>
      <c r="AQ55" s="328">
        <v>39.200000000000003</v>
      </c>
      <c r="AR55" s="329">
        <v>-69.099999999999994</v>
      </c>
    </row>
    <row r="56" spans="1:44">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338</v>
      </c>
      <c r="AM56" s="332">
        <v>4046742</v>
      </c>
      <c r="AN56" s="333">
        <v>52225</v>
      </c>
      <c r="AO56" s="334">
        <v>29.6</v>
      </c>
      <c r="AP56" s="335">
        <v>37204</v>
      </c>
      <c r="AQ56" s="336">
        <v>16.899999999999999</v>
      </c>
      <c r="AR56" s="337">
        <v>12.7</v>
      </c>
    </row>
    <row r="57" spans="1:44">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341</v>
      </c>
      <c r="AL57" s="316"/>
      <c r="AM57" s="324">
        <v>4899077</v>
      </c>
      <c r="AN57" s="325">
        <v>64033</v>
      </c>
      <c r="AO57" s="326">
        <v>-28</v>
      </c>
      <c r="AP57" s="327">
        <v>67319</v>
      </c>
      <c r="AQ57" s="328">
        <v>-27</v>
      </c>
      <c r="AR57" s="329">
        <v>-1</v>
      </c>
    </row>
    <row r="58" spans="1:44">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338</v>
      </c>
      <c r="AM58" s="332">
        <v>2132141</v>
      </c>
      <c r="AN58" s="333">
        <v>27868</v>
      </c>
      <c r="AO58" s="334">
        <v>-46.6</v>
      </c>
      <c r="AP58" s="335">
        <v>38101</v>
      </c>
      <c r="AQ58" s="336">
        <v>2.4</v>
      </c>
      <c r="AR58" s="337">
        <v>-49</v>
      </c>
    </row>
    <row r="59" spans="1:44">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342</v>
      </c>
      <c r="AL59" s="316"/>
      <c r="AM59" s="324">
        <v>3025606</v>
      </c>
      <c r="AN59" s="325">
        <v>40120</v>
      </c>
      <c r="AO59" s="326">
        <v>-37.299999999999997</v>
      </c>
      <c r="AP59" s="327">
        <v>70615</v>
      </c>
      <c r="AQ59" s="328">
        <v>4.9000000000000004</v>
      </c>
      <c r="AR59" s="329">
        <v>-42.2</v>
      </c>
    </row>
    <row r="60" spans="1:44">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338</v>
      </c>
      <c r="AM60" s="332">
        <v>1532360</v>
      </c>
      <c r="AN60" s="333">
        <v>20319</v>
      </c>
      <c r="AO60" s="334">
        <v>-27.1</v>
      </c>
      <c r="AP60" s="335">
        <v>37382</v>
      </c>
      <c r="AQ60" s="336">
        <v>-1.9</v>
      </c>
      <c r="AR60" s="337">
        <v>-25.2</v>
      </c>
    </row>
    <row r="61" spans="1:44">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343</v>
      </c>
      <c r="AL61" s="338"/>
      <c r="AM61" s="339">
        <v>6688372</v>
      </c>
      <c r="AN61" s="340">
        <v>85707</v>
      </c>
      <c r="AO61" s="341">
        <v>-0.6</v>
      </c>
      <c r="AP61" s="342">
        <v>72078</v>
      </c>
      <c r="AQ61" s="343">
        <v>9.3000000000000007</v>
      </c>
      <c r="AR61" s="329">
        <v>-9.9</v>
      </c>
    </row>
    <row r="62" spans="1:44">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338</v>
      </c>
      <c r="AM62" s="332">
        <v>2617276</v>
      </c>
      <c r="AN62" s="333">
        <v>33681</v>
      </c>
      <c r="AO62" s="334">
        <v>2.7</v>
      </c>
      <c r="AP62" s="335">
        <v>34750</v>
      </c>
      <c r="AQ62" s="336">
        <v>7</v>
      </c>
      <c r="AR62" s="337">
        <v>-4.3</v>
      </c>
    </row>
    <row r="63" spans="1:44">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4"/>
      <c r="AL67" s="254"/>
      <c r="AM67" s="254"/>
      <c r="AN67" s="254"/>
      <c r="AO67" s="254"/>
      <c r="AP67" s="254"/>
      <c r="AQ67" s="254"/>
      <c r="AR67" s="254"/>
      <c r="AS67" s="254"/>
      <c r="AT67" s="254"/>
    </row>
    <row r="68" spans="1:46" ht="13.5" hidden="1" customHeight="1">
      <c r="AK68" s="254"/>
      <c r="AL68" s="254"/>
      <c r="AM68" s="254"/>
      <c r="AN68" s="254"/>
      <c r="AO68" s="254"/>
      <c r="AP68" s="254"/>
      <c r="AQ68" s="254"/>
      <c r="AR68" s="254"/>
    </row>
    <row r="69" spans="1:46" ht="13.5" hidden="1" customHeight="1">
      <c r="AK69" s="254"/>
      <c r="AL69" s="254"/>
      <c r="AM69" s="254"/>
      <c r="AN69" s="254"/>
      <c r="AO69" s="254"/>
      <c r="AP69" s="254"/>
      <c r="AQ69" s="254"/>
      <c r="AR69" s="254"/>
    </row>
    <row r="70" spans="1:46" hidden="1">
      <c r="AK70" s="254"/>
      <c r="AL70" s="254"/>
      <c r="AM70" s="254"/>
      <c r="AN70" s="254"/>
      <c r="AO70" s="254"/>
      <c r="AP70" s="254"/>
      <c r="AQ70" s="254"/>
      <c r="AR70" s="254"/>
    </row>
    <row r="71" spans="1:46" hidden="1">
      <c r="AK71" s="254"/>
      <c r="AL71" s="254"/>
      <c r="AM71" s="254"/>
      <c r="AN71" s="254"/>
      <c r="AO71" s="254"/>
      <c r="AP71" s="254"/>
      <c r="AQ71" s="254"/>
      <c r="AR71" s="254"/>
    </row>
    <row r="72" spans="1:46" hidden="1">
      <c r="AK72" s="254"/>
      <c r="AL72" s="254"/>
      <c r="AM72" s="254"/>
      <c r="AN72" s="254"/>
      <c r="AO72" s="254"/>
      <c r="AP72" s="254"/>
      <c r="AQ72" s="254"/>
      <c r="AR72" s="254"/>
    </row>
    <row r="73" spans="1:46" hidden="1">
      <c r="AK73" s="254"/>
      <c r="AL73" s="254"/>
      <c r="AM73" s="254"/>
      <c r="AN73" s="254"/>
      <c r="AO73" s="254"/>
      <c r="AP73" s="254"/>
      <c r="AQ73" s="254"/>
      <c r="AR73" s="254"/>
    </row>
    <row r="74" spans="1:46" hidden="1"/>
  </sheetData>
  <sheetProtection algorithmName="SHA-512" hashValue="ytWQHxjRcA4qgQGs2YeiYBSLvEfNkdi7QrtD/SnMq2nMuGq55E9s2v51f50WVtas56z2nzB4zs+6halnPrNRwg==" saltValue="58x1sf07PLFAuqrQK0k52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52" customWidth="1"/>
    <col min="126" max="16384" width="9" style="251" hidden="1"/>
  </cols>
  <sheetData>
    <row r="1" spans="2:125"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c r="B2" s="251"/>
      <c r="DG2" s="251"/>
    </row>
    <row r="3" spans="2:12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row r="5" spans="2:125"/>
    <row r="6" spans="2:125"/>
    <row r="7" spans="2:125"/>
    <row r="8" spans="2:125"/>
    <row r="9" spans="2:125">
      <c r="DU9" s="251"/>
    </row>
    <row r="10" spans="2:125"/>
    <row r="11" spans="2:125"/>
    <row r="12" spans="2:125"/>
    <row r="13" spans="2:125"/>
    <row r="14" spans="2:125"/>
    <row r="15" spans="2:125"/>
    <row r="16" spans="2:125"/>
    <row r="17" spans="125:125">
      <c r="DU17" s="251"/>
    </row>
    <row r="18" spans="125:125"/>
    <row r="19" spans="125:125"/>
    <row r="20" spans="125:125">
      <c r="DU20" s="251"/>
    </row>
    <row r="21" spans="125:125">
      <c r="DU21" s="251"/>
    </row>
    <row r="22" spans="125:125"/>
    <row r="23" spans="125:125"/>
    <row r="24" spans="125:125"/>
    <row r="25" spans="125:125"/>
    <row r="26" spans="125:125"/>
    <row r="27" spans="125:125"/>
    <row r="28" spans="125:125">
      <c r="DU28" s="251"/>
    </row>
    <row r="29" spans="125:125"/>
    <row r="30" spans="125:125"/>
    <row r="31" spans="125:125"/>
    <row r="32" spans="125:125"/>
    <row r="33" spans="2:125">
      <c r="B33" s="251"/>
      <c r="G33" s="251"/>
      <c r="I33" s="251"/>
    </row>
    <row r="34" spans="2:125">
      <c r="C34" s="251"/>
      <c r="P34" s="251"/>
      <c r="DE34" s="251"/>
      <c r="DH34" s="251"/>
    </row>
    <row r="35" spans="2:125">
      <c r="D35" s="251"/>
      <c r="E35" s="251"/>
      <c r="DG35" s="251"/>
      <c r="DJ35" s="251"/>
      <c r="DP35" s="251"/>
      <c r="DQ35" s="251"/>
      <c r="DR35" s="251"/>
      <c r="DS35" s="251"/>
      <c r="DT35" s="251"/>
      <c r="DU35" s="251"/>
    </row>
    <row r="36" spans="2:12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c r="DU37" s="251"/>
    </row>
    <row r="38" spans="2:125">
      <c r="DT38" s="251"/>
      <c r="DU38" s="251"/>
    </row>
    <row r="39" spans="2:125"/>
    <row r="40" spans="2:125">
      <c r="DH40" s="251"/>
    </row>
    <row r="41" spans="2:125">
      <c r="DE41" s="251"/>
    </row>
    <row r="42" spans="2:125">
      <c r="DG42" s="251"/>
      <c r="DJ42" s="251"/>
    </row>
    <row r="43" spans="2:12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c r="DU44" s="251"/>
    </row>
    <row r="45" spans="2:125"/>
    <row r="46" spans="2:125"/>
    <row r="47" spans="2:125"/>
    <row r="48" spans="2:125">
      <c r="DT48" s="251"/>
      <c r="DU48" s="251"/>
    </row>
    <row r="49" spans="120:125">
      <c r="DU49" s="251"/>
    </row>
    <row r="50" spans="120:125">
      <c r="DU50" s="251"/>
    </row>
    <row r="51" spans="120:125">
      <c r="DP51" s="251"/>
      <c r="DQ51" s="251"/>
      <c r="DR51" s="251"/>
      <c r="DS51" s="251"/>
      <c r="DT51" s="251"/>
      <c r="DU51" s="251"/>
    </row>
    <row r="52" spans="120:125"/>
    <row r="53" spans="120:125"/>
    <row r="54" spans="120:125">
      <c r="DU54" s="251"/>
    </row>
    <row r="55" spans="120:125"/>
    <row r="56" spans="120:125"/>
    <row r="57" spans="120:125"/>
    <row r="58" spans="120:125">
      <c r="DU58" s="251"/>
    </row>
    <row r="59" spans="120:125"/>
    <row r="60" spans="120:125"/>
    <row r="61" spans="120:125"/>
    <row r="62" spans="120:125"/>
    <row r="63" spans="120:125">
      <c r="DU63" s="251"/>
    </row>
    <row r="64" spans="120:125">
      <c r="DT64" s="251"/>
      <c r="DU64" s="251"/>
    </row>
    <row r="65" spans="123:125"/>
    <row r="66" spans="123:125"/>
    <row r="67" spans="123:125"/>
    <row r="68" spans="123:125"/>
    <row r="69" spans="123:125">
      <c r="DS69" s="251"/>
      <c r="DT69" s="251"/>
      <c r="DU69" s="251"/>
    </row>
    <row r="70" spans="123:125"/>
    <row r="71" spans="123:125"/>
    <row r="72" spans="123:125"/>
    <row r="73" spans="123:125"/>
    <row r="74" spans="123:125"/>
    <row r="75" spans="123:125"/>
    <row r="76" spans="123:125"/>
    <row r="77" spans="123:125"/>
    <row r="78" spans="123:125"/>
    <row r="79" spans="123:125"/>
    <row r="80" spans="123:125"/>
    <row r="81" spans="116:125"/>
    <row r="82" spans="116:125">
      <c r="DL82" s="251"/>
    </row>
    <row r="83" spans="116:125">
      <c r="DM83" s="251"/>
      <c r="DN83" s="251"/>
      <c r="DO83" s="251"/>
      <c r="DP83" s="251"/>
      <c r="DQ83" s="251"/>
      <c r="DR83" s="251"/>
      <c r="DS83" s="251"/>
      <c r="DT83" s="251"/>
      <c r="DU83" s="251"/>
    </row>
    <row r="84" spans="116:125"/>
    <row r="85" spans="116:125"/>
    <row r="86" spans="116:125"/>
    <row r="87" spans="116:125"/>
    <row r="88" spans="116:125">
      <c r="DU88" s="251"/>
    </row>
    <row r="89" spans="116:125"/>
    <row r="90" spans="116:125"/>
    <row r="91" spans="116:125"/>
    <row r="92" spans="116:125" ht="13.5" customHeight="1"/>
    <row r="93" spans="116:125" ht="13.5" customHeight="1"/>
    <row r="94" spans="116:125" ht="13.5" customHeight="1">
      <c r="DS94" s="251"/>
      <c r="DT94" s="251"/>
      <c r="DU94" s="251"/>
    </row>
    <row r="95" spans="116:125" ht="13.5" customHeight="1">
      <c r="DU95" s="251"/>
    </row>
    <row r="96" spans="116:125" ht="13.5" customHeight="1"/>
    <row r="97" spans="124:125" ht="13.5" customHeight="1"/>
    <row r="98" spans="124:125" ht="13.5" customHeight="1"/>
    <row r="99" spans="124:125" ht="13.5" customHeight="1"/>
    <row r="100" spans="124:125" ht="13.5" customHeight="1"/>
    <row r="101" spans="124:125" ht="13.5" customHeight="1">
      <c r="DU101" s="251"/>
    </row>
    <row r="102" spans="124:125" ht="13.5" customHeight="1"/>
    <row r="103" spans="124:125" ht="13.5" customHeight="1"/>
    <row r="104" spans="124:125" ht="13.5" customHeight="1">
      <c r="DT104" s="251"/>
      <c r="DU104" s="2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1" t="s">
        <v>598</v>
      </c>
    </row>
    <row r="117" spans="125:125" ht="13.5" hidden="1" customHeight="1"/>
    <row r="118" spans="125:125" ht="13.5" hidden="1" customHeight="1"/>
    <row r="119" spans="125:125" ht="13.5" hidden="1" customHeight="1"/>
    <row r="120" spans="125:125" ht="13.5" hidden="1" customHeight="1"/>
    <row r="121" spans="125:125" ht="13.5" hidden="1" customHeight="1">
      <c r="DU121" s="25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UK0pFLAnS2F4OlvN/KyNxdz10MT4qJzdhqPCLW/+pyC0eOAv5+qxFkjR8i50JeWXd5sJmk9TgVCU3MvUb31+w==" saltValue="hbLT7+ufClq3wazGh/Cb1w=="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52" customWidth="1"/>
    <col min="126" max="142" width="0" style="251" hidden="1" customWidth="1"/>
    <col min="143" max="16384" width="9" style="251" hidden="1"/>
  </cols>
  <sheetData>
    <row r="1" spans="1:125" ht="13.5" customHeight="1">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c r="B2" s="251"/>
      <c r="T2" s="251"/>
    </row>
    <row r="3" spans="1:12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1"/>
      <c r="G33" s="251"/>
      <c r="I33" s="251"/>
    </row>
    <row r="34" spans="2:125">
      <c r="C34" s="251"/>
      <c r="P34" s="251"/>
      <c r="R34" s="251"/>
      <c r="U34" s="251"/>
    </row>
    <row r="35" spans="2:12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c r="F36" s="251"/>
      <c r="H36" s="251"/>
      <c r="J36" s="251"/>
      <c r="K36" s="251"/>
      <c r="L36" s="251"/>
      <c r="M36" s="251"/>
      <c r="N36" s="251"/>
      <c r="O36" s="251"/>
      <c r="Q36" s="251"/>
      <c r="S36" s="251"/>
      <c r="V36" s="251"/>
    </row>
    <row r="37" spans="2:125"/>
    <row r="38" spans="2:125"/>
    <row r="39" spans="2:125"/>
    <row r="40" spans="2:125">
      <c r="U40" s="251"/>
    </row>
    <row r="41" spans="2:125">
      <c r="R41" s="251"/>
    </row>
    <row r="42" spans="2:12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c r="Q43" s="251"/>
      <c r="S43" s="251"/>
      <c r="V43" s="2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2" t="s">
        <v>599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NfgWwR1o3WaWLEF6X3Cfk5lAU+UumIrobSkuamd9SNqg1oOTvdC1CSUkRO8r9BmBFeXJsH7g3Q1o/gVYFsStQ==" saltValue="gJs42AQv0u8gDBia4NbrhQ=="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600</v>
      </c>
    </row>
    <row r="46" spans="2:10" ht="29.25" customHeight="1" thickBot="1">
      <c r="B46" s="4" t="s">
        <v>1</v>
      </c>
      <c r="C46" s="5"/>
      <c r="D46" s="5"/>
      <c r="E46" s="6" t="s">
        <v>2</v>
      </c>
      <c r="F46" s="7" t="s">
        <v>345</v>
      </c>
      <c r="G46" s="8" t="s">
        <v>346</v>
      </c>
      <c r="H46" s="8" t="s">
        <v>347</v>
      </c>
      <c r="I46" s="8" t="s">
        <v>348</v>
      </c>
      <c r="J46" s="9" t="s">
        <v>349</v>
      </c>
    </row>
    <row r="47" spans="2:10" ht="57.75" customHeight="1">
      <c r="B47" s="10"/>
      <c r="C47" s="1211" t="s">
        <v>3</v>
      </c>
      <c r="D47" s="1211"/>
      <c r="E47" s="1212"/>
      <c r="F47" s="11">
        <v>13.78</v>
      </c>
      <c r="G47" s="12">
        <v>18.53</v>
      </c>
      <c r="H47" s="12">
        <v>14.54</v>
      </c>
      <c r="I47" s="12">
        <v>14.81</v>
      </c>
      <c r="J47" s="13">
        <v>15.14</v>
      </c>
    </row>
    <row r="48" spans="2:10" ht="57.75" customHeight="1">
      <c r="B48" s="14"/>
      <c r="C48" s="1213" t="s">
        <v>4</v>
      </c>
      <c r="D48" s="1213"/>
      <c r="E48" s="1214"/>
      <c r="F48" s="15">
        <v>4.37</v>
      </c>
      <c r="G48" s="16">
        <v>3.99</v>
      </c>
      <c r="H48" s="16">
        <v>5.1100000000000003</v>
      </c>
      <c r="I48" s="16">
        <v>6.41</v>
      </c>
      <c r="J48" s="17">
        <v>5.18</v>
      </c>
    </row>
    <row r="49" spans="2:10" ht="57.75" customHeight="1" thickBot="1">
      <c r="B49" s="18"/>
      <c r="C49" s="1215" t="s">
        <v>5</v>
      </c>
      <c r="D49" s="1215"/>
      <c r="E49" s="1216"/>
      <c r="F49" s="19">
        <v>0.41</v>
      </c>
      <c r="G49" s="20">
        <v>4.26</v>
      </c>
      <c r="H49" s="20" t="s">
        <v>350</v>
      </c>
      <c r="I49" s="20">
        <v>1.21</v>
      </c>
      <c r="J49" s="21" t="s">
        <v>351</v>
      </c>
    </row>
    <row r="50" spans="2:10" ht="13.5" customHeight="1"/>
    <row r="51" spans="2:10" ht="13.5" hidden="1" customHeight="1"/>
    <row r="52" spans="2:10" ht="13.5" hidden="1" customHeight="1"/>
    <row r="53" spans="2:10" ht="13.5" hidden="1" customHeight="1"/>
  </sheetData>
  <sheetProtection algorithmName="SHA-512" hashValue="RlglA7srDVg8RBR9XN1g2Sx4H07pXOb+EoA5Y86jCK6K8nGfmqt9x6tW5CjIF1PqzIZ5KF82in2jf7LLvz3ZEA==" saltValue="mAx+rexckS714SDyKak92Q=="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H30020</cp:lastModifiedBy>
  <cp:lastPrinted>2019-10-18T01:29:16Z</cp:lastPrinted>
  <dcterms:created xsi:type="dcterms:W3CDTF">2019-06-06T07:17:27Z</dcterms:created>
  <dcterms:modified xsi:type="dcterms:W3CDTF">2019-11-26T05:46:29Z</dcterms:modified>
  <cp:category/>
</cp:coreProperties>
</file>