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財政係\ホームページ掲載用\財政状況資料集\H29決算\第2回\"/>
    </mc:Choice>
  </mc:AlternateContent>
  <bookViews>
    <workbookView xWindow="0" yWindow="0" windowWidth="20490" windowHeight="77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4" i="10"/>
  <c r="C35" i="10" l="1"/>
  <c r="C36" i="10" s="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AM34" i="10"/>
  <c r="AM35" i="10" s="1"/>
  <c r="BW34" i="10"/>
  <c r="BW35" i="10" s="1"/>
  <c r="BW36" i="10" s="1"/>
  <c r="BW37" i="10" s="1"/>
  <c r="BW38" i="10" s="1"/>
  <c r="BW39" i="10" s="1"/>
  <c r="BW40" i="10" s="1"/>
  <c r="BW41" i="10" s="1"/>
  <c r="BW42" i="10" s="1"/>
  <c r="CO34" i="10" l="1"/>
</calcChain>
</file>

<file path=xl/sharedStrings.xml><?xml version="1.0" encoding="utf-8"?>
<sst xmlns="http://schemas.openxmlformats.org/spreadsheetml/2006/main" count="1115" uniqueCount="605">
  <si>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</si>
  <si>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</si>
  <si>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</si>
  <si>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</si>
  <si>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</si>
  <si>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</si>
  <si>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</si>
  <si>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</si>
  <si>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</si>
  <si>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</si>
  <si>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</si>
  <si>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</si>
  <si>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</si>
  <si>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</si>
  <si>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</si>
  <si>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</si>
  <si>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</si>
  <si>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</si>
  <si>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</si>
  <si>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</si>
  <si>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</si>
  <si>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</si>
  <si>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</si>
  <si>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</si>
  <si>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</si>
  <si>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</si>
  <si>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</si>
  <si>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</si>
  <si>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</si>
  <si>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</si>
  <si>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</si>
  <si>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</si>
  <si>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</si>
  <si>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</si>
  <si>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</si>
  <si>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</si>
  <si>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</si>
  <si>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</si>
  <si>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</si>
  <si>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</si>
  <si>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</si>
  <si>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</si>
  <si>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</si>
  <si>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</si>
  <si>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</si>
  <si>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</si>
  <si>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</si>
  <si>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</si>
  <si>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</si>
  <si>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</si>
  <si>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</si>
  <si>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</si>
  <si>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</si>
  <si>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</si>
  <si>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</si>
  <si>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</si>
  <si>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</si>
  <si>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</si>
  <si>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</si>
  <si>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</si>
  <si>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</si>
  <si>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</si>
  <si>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</si>
  <si>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</si>
  <si>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</si>
  <si>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</si>
  <si>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</si>
  <si>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</si>
  <si>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</si>
  <si>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</si>
  <si>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</si>
  <si>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</si>
  <si>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</si>
  <si>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</si>
  <si>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</si>
  <si>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</si>
  <si>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</si>
  <si>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</si>
  <si>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</si>
  <si>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</si>
  <si>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</si>
  <si>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</si>
  <si>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</si>
  <si>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</si>
  <si>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</si>
  <si>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</si>
  <si>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</si>
  <si>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</si>
  <si>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</si>
  <si>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</si>
  <si>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</si>
  <si>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</si>
  <si>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海南市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</si>
  <si>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</si>
  <si>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</si>
  <si>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</si>
  <si>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</si>
  <si>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</si>
  <si>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</si>
  <si>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</si>
  <si>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</si>
  <si>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</si>
  <si>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</si>
  <si>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</si>
  <si>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</si>
  <si>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</si>
  <si>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</si>
  <si>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</si>
  <si>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</si>
  <si>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</si>
  <si>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</si>
  <si>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</si>
  <si>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</si>
  <si>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</si>
  <si>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</si>
  <si>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</si>
  <si>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</si>
  <si>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</si>
  <si>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</si>
  <si>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</si>
  <si>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</si>
  <si>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</si>
  <si>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</si>
  <si>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</si>
  <si>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</si>
  <si>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</si>
  <si>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</si>
  <si>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</si>
  <si>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</si>
  <si>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</si>
  <si>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</si>
  <si>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</si>
  <si>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</si>
  <si>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</si>
  <si>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</si>
  <si>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</si>
  <si>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</si>
  <si>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</si>
  <si>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</si>
  <si>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</si>
  <si>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</si>
  <si>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</si>
  <si>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</si>
  <si>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</si>
  <si>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</si>
  <si>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病院事業会計</t>
    <phoneticPr fontId="5"/>
  </si>
  <si>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</si>
  <si>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</si>
  <si>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</si>
  <si>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</si>
  <si>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</si>
  <si>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</si>
  <si>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</si>
  <si>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</si>
  <si>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</si>
  <si>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</si>
  <si>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</si>
  <si>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</si>
  <si>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</si>
  <si>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</si>
  <si>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</si>
  <si>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</si>
  <si>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</si>
  <si>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</si>
  <si>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</si>
  <si>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</si>
  <si>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</si>
  <si>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</si>
  <si>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</si>
  <si>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</si>
  <si>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</si>
  <si>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</si>
  <si>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</si>
  <si>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</si>
  <si>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</si>
  <si>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</si>
  <si>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</si>
  <si>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</si>
  <si>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</si>
  <si>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</si>
  <si>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</si>
  <si>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</si>
  <si>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</si>
  <si>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</si>
  <si>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</si>
  <si>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</si>
  <si>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</si>
  <si>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</si>
  <si>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</si>
  <si>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</si>
  <si>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</si>
  <si>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</si>
  <si>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</si>
  <si>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</si>
  <si>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</si>
  <si>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</si>
  <si>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</si>
  <si>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</si>
  <si>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</si>
  <si>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</si>
  <si>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</si>
  <si>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</si>
  <si>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</si>
  <si>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</si>
  <si>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</si>
  <si>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</si>
  <si>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</si>
  <si>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</si>
  <si>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和歌山県海南市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</si>
  <si>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</si>
  <si>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</si>
  <si>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</si>
  <si>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</si>
  <si>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</si>
  <si>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</si>
  <si>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</si>
  <si>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</si>
  <si>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</si>
  <si>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</si>
  <si>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</si>
  <si>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</si>
  <si>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</si>
  <si>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</si>
  <si>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</si>
  <si>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</si>
  <si>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</si>
  <si>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</si>
  <si>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</si>
  <si>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</si>
  <si>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</si>
  <si>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</si>
  <si>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</si>
  <si>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</si>
  <si>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</si>
  <si>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</si>
  <si>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</si>
  <si>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</si>
  <si>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</si>
  <si>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</si>
  <si>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</si>
  <si>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</si>
  <si>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</si>
  <si>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</si>
  <si>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</si>
  <si>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</si>
  <si>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</si>
  <si>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</si>
  <si>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</si>
  <si>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</si>
  <si>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</si>
  <si>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</si>
  <si>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</si>
  <si>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</si>
  <si>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</si>
  <si>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</si>
  <si>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</si>
  <si>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</si>
  <si>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</si>
  <si>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</si>
  <si>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</si>
  <si>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</si>
  <si>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</si>
  <si>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</si>
  <si>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</si>
  <si>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</si>
  <si>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</si>
  <si>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</si>
  <si>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</si>
  <si>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</si>
  <si>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</si>
  <si>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</si>
  <si>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</si>
  <si>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</si>
  <si>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</si>
  <si>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</si>
  <si>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</si>
  <si>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</si>
  <si>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</si>
  <si>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</si>
  <si>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</si>
  <si>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</si>
  <si>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</si>
  <si>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</si>
  <si>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</si>
  <si>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</si>
  <si>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</si>
  <si>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</si>
  <si>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</si>
  <si>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</si>
  <si>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</si>
  <si>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</si>
  <si>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</si>
  <si>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</si>
  <si>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</si>
  <si>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</si>
  <si>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</si>
  <si>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</si>
  <si>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</si>
  <si>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</si>
  <si>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</si>
  <si>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</si>
  <si>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</si>
  <si>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</si>
  <si>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</si>
  <si>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</si>
  <si>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</si>
  <si>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</si>
  <si>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</si>
  <si>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</si>
  <si>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</si>
  <si>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</si>
  <si>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</si>
  <si>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</si>
  <si>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</si>
  <si>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</si>
  <si>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</si>
  <si>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</si>
  <si>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</si>
  <si>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</si>
  <si>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</si>
  <si>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</si>
  <si>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</si>
  <si>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</si>
  <si>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</si>
  <si>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</si>
  <si>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</si>
  <si>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</si>
  <si>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</si>
  <si>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</si>
  <si>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</si>
  <si>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</si>
  <si>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</si>
  <si>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</si>
  <si>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</si>
  <si>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</si>
  <si>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</si>
  <si>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</si>
  <si>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</si>
  <si>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</si>
  <si>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</si>
  <si>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</si>
  <si>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</si>
  <si>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</si>
  <si>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</si>
  <si>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</si>
  <si>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</si>
  <si>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</si>
  <si>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</si>
  <si>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</si>
  <si>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</si>
  <si>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</si>
  <si>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</si>
  <si>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</si>
  <si>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</si>
  <si>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</si>
  <si>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</si>
  <si>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</si>
  <si>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</si>
  <si>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和歌山県海南市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</si>
  <si>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</si>
  <si>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</si>
  <si>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</si>
  <si>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</si>
  <si>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</si>
  <si>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</si>
  <si>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</si>
  <si>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</si>
  <si>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</si>
  <si>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</si>
  <si>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</si>
  <si>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</si>
  <si>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</si>
  <si>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</si>
  <si>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</si>
  <si>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</si>
  <si>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</si>
  <si>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</si>
  <si>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</si>
  <si>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</si>
  <si>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地域排水処理事業特別会計</t>
    <phoneticPr fontId="5"/>
  </si>
  <si>
    <t>同和対策住宅資金貸付事業特別会計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</si>
  <si>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</si>
  <si>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</si>
  <si>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</si>
  <si>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</si>
  <si>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</si>
  <si>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</si>
  <si>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</si>
  <si>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</si>
  <si>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</si>
  <si>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</si>
  <si>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</si>
  <si>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</si>
  <si>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</si>
  <si>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</si>
  <si>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</si>
  <si>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</si>
  <si>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</si>
  <si>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</si>
  <si>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港湾施設事業特別会計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</si>
  <si>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</si>
  <si>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</si>
  <si>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</si>
  <si>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</si>
  <si>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</si>
  <si>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</si>
  <si>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</si>
  <si>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</si>
  <si>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</si>
  <si>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</si>
  <si>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</si>
  <si>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</si>
  <si>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</si>
  <si>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</si>
  <si>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</si>
  <si>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</si>
  <si>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</si>
  <si>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</si>
  <si>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</si>
  <si>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</si>
  <si>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</si>
  <si>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</si>
  <si>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</si>
  <si>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</si>
  <si>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</si>
  <si>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</si>
  <si>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</si>
  <si>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</si>
  <si>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</si>
  <si>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</si>
  <si>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</si>
  <si>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</si>
  <si>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</si>
  <si>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</si>
  <si>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</si>
  <si>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</si>
  <si>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</si>
  <si>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</si>
  <si>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</si>
  <si>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</si>
  <si>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</si>
  <si>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</si>
  <si>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</si>
  <si>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</si>
  <si>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</si>
  <si>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</si>
  <si>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</si>
  <si>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</si>
  <si>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</si>
  <si>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</si>
  <si>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</si>
  <si>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</si>
  <si>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</si>
  <si>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</si>
  <si>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</si>
  <si>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</si>
  <si>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</si>
  <si>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</si>
  <si>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</si>
  <si>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</si>
  <si>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</si>
  <si>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</si>
  <si>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</si>
  <si>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</si>
  <si>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</si>
  <si>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</si>
  <si>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</si>
  <si>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</si>
  <si>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</si>
  <si>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</si>
  <si>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</si>
  <si>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</si>
  <si>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</si>
  <si>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</si>
  <si>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</si>
  <si>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</si>
  <si>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</si>
  <si>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</si>
  <si>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</si>
  <si>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</si>
  <si>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</si>
  <si>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</si>
  <si>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</si>
  <si>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</si>
  <si>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</si>
  <si>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</si>
  <si>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</si>
  <si>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</si>
  <si>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</si>
  <si>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</si>
  <si>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</si>
  <si>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</si>
  <si>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</si>
  <si>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</si>
  <si>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</si>
  <si>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</si>
  <si>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</si>
  <si>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</si>
  <si>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</si>
  <si>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</si>
  <si>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</si>
  <si>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</si>
  <si>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</si>
  <si>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</si>
  <si>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</si>
  <si>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</si>
  <si>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</si>
  <si>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</si>
  <si>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</si>
  <si>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</si>
  <si>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</si>
  <si>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</si>
  <si>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</si>
  <si>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</si>
  <si>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</si>
  <si>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</si>
  <si>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</si>
  <si>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</si>
  <si>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</si>
  <si>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</si>
  <si>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</si>
  <si>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</si>
  <si>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</si>
  <si>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</si>
  <si>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</si>
  <si>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</si>
  <si>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</si>
  <si>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</si>
  <si>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</si>
  <si>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</si>
  <si>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</si>
  <si>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</si>
  <si>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</si>
  <si>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</si>
  <si>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</si>
  <si>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</si>
  <si>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</si>
  <si>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</si>
  <si>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</si>
  <si>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</si>
  <si>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</si>
  <si>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</si>
  <si>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</si>
  <si>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</si>
  <si>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</si>
  <si>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</si>
  <si>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</si>
  <si>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</si>
  <si>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</si>
  <si>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</si>
  <si>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</si>
  <si>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</si>
  <si>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</si>
  <si>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</si>
  <si>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病院事業会計</t>
  </si>
  <si>
    <t>▲ 0.45</t>
  </si>
  <si>
    <t>▲ 0.75</t>
  </si>
  <si>
    <t>▲ 1.74</t>
  </si>
  <si>
    <t>▲ 2.61</t>
  </si>
  <si>
    <t>同和対策住宅資金貸付事業特別会計</t>
  </si>
  <si>
    <t>▲ 1.34</t>
  </si>
  <si>
    <t>▲ 1.27</t>
  </si>
  <si>
    <t>▲ 1.23</t>
  </si>
  <si>
    <t>▲ 1.26</t>
  </si>
  <si>
    <t>水道事業会計</t>
  </si>
  <si>
    <t>一般会計</t>
  </si>
  <si>
    <t>国民健康保険特別会計</t>
  </si>
  <si>
    <t>介護保険特別会計</t>
  </si>
  <si>
    <t>後期高齢者医療特別会計</t>
  </si>
  <si>
    <t>港湾施設事業特別会計</t>
  </si>
  <si>
    <t>その他会計（赤字）</t>
  </si>
  <si>
    <t>その他会計（黒字）</t>
  </si>
  <si>
    <t>-</t>
    <phoneticPr fontId="2"/>
  </si>
  <si>
    <t>-</t>
    <phoneticPr fontId="2"/>
  </si>
  <si>
    <t>-</t>
    <phoneticPr fontId="2"/>
  </si>
  <si>
    <t>県市町村総合事務組合</t>
    <rPh sb="0" eb="1">
      <t>ケン</t>
    </rPh>
    <rPh sb="1" eb="4">
      <t>シチョウソン</t>
    </rPh>
    <rPh sb="4" eb="6">
      <t>ソウゴウ</t>
    </rPh>
    <rPh sb="6" eb="8">
      <t>ジム</t>
    </rPh>
    <rPh sb="8" eb="10">
      <t>クミアイ</t>
    </rPh>
    <phoneticPr fontId="24"/>
  </si>
  <si>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4"/>
  </si>
  <si>
    <t>海南海草老人福祉施設事務組合</t>
    <rPh sb="0" eb="2">
      <t>カイナン</t>
    </rPh>
    <rPh sb="2" eb="4">
      <t>カイソウ</t>
    </rPh>
    <rPh sb="4" eb="6">
      <t>ロウジン</t>
    </rPh>
    <rPh sb="6" eb="8">
      <t>フクシ</t>
    </rPh>
    <rPh sb="8" eb="10">
      <t>シセツ</t>
    </rPh>
    <rPh sb="10" eb="12">
      <t>ジム</t>
    </rPh>
    <rPh sb="12" eb="14">
      <t>クミアイ</t>
    </rPh>
    <phoneticPr fontId="24"/>
  </si>
  <si>
    <t>海南海草環境衛生施設組合</t>
    <rPh sb="0" eb="2">
      <t>カイナン</t>
    </rPh>
    <rPh sb="2" eb="4">
      <t>カイソウ</t>
    </rPh>
    <rPh sb="4" eb="6">
      <t>カンキョウ</t>
    </rPh>
    <rPh sb="6" eb="8">
      <t>エイセイ</t>
    </rPh>
    <rPh sb="8" eb="10">
      <t>シセツ</t>
    </rPh>
    <rPh sb="10" eb="12">
      <t>クミアイ</t>
    </rPh>
    <phoneticPr fontId="24"/>
  </si>
  <si>
    <t>五色台広域施設組合</t>
    <rPh sb="0" eb="2">
      <t>ゴシキ</t>
    </rPh>
    <rPh sb="2" eb="3">
      <t>ダイ</t>
    </rPh>
    <rPh sb="3" eb="5">
      <t>コウイキ</t>
    </rPh>
    <rPh sb="5" eb="7">
      <t>シセツ</t>
    </rPh>
    <rPh sb="7" eb="9">
      <t>クミアイ</t>
    </rPh>
    <phoneticPr fontId="24"/>
  </si>
  <si>
    <t>和歌山地方税回収機構</t>
    <rPh sb="0" eb="3">
      <t>ワカヤマ</t>
    </rPh>
    <rPh sb="3" eb="6">
      <t>チホウゼイ</t>
    </rPh>
    <rPh sb="6" eb="8">
      <t>カイシュウ</t>
    </rPh>
    <rPh sb="8" eb="10">
      <t>キコウ</t>
    </rPh>
    <phoneticPr fontId="24"/>
  </si>
  <si>
    <t>和歌山県後期高齢者医療広域連合（一般会計）</t>
    <rPh sb="0" eb="4">
      <t>ワカヤマケン</t>
    </rPh>
    <rPh sb="4" eb="6">
      <t>コウキ</t>
    </rPh>
    <rPh sb="6" eb="9">
      <t>コウレイシャ</t>
    </rPh>
    <rPh sb="9" eb="11">
      <t>イリョウ</t>
    </rPh>
    <rPh sb="11" eb="13">
      <t>コウイキ</t>
    </rPh>
    <rPh sb="13" eb="15">
      <t>レンゴウ</t>
    </rPh>
    <rPh sb="16" eb="18">
      <t>イッパン</t>
    </rPh>
    <rPh sb="18" eb="20">
      <t>カイケイ</t>
    </rPh>
    <phoneticPr fontId="24"/>
  </si>
  <si>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20">
      <t>カイケイ</t>
    </rPh>
    <phoneticPr fontId="24"/>
  </si>
  <si>
    <t>紀の海広域施設組合</t>
    <rPh sb="0" eb="1">
      <t>キ</t>
    </rPh>
    <rPh sb="2" eb="3">
      <t>ウミ</t>
    </rPh>
    <rPh sb="3" eb="5">
      <t>コウイキ</t>
    </rPh>
    <rPh sb="5" eb="7">
      <t>シセツ</t>
    </rPh>
    <rPh sb="7" eb="9">
      <t>クミアイ</t>
    </rPh>
    <phoneticPr fontId="24"/>
  </si>
  <si>
    <t>株式会社まちづくり海南</t>
    <phoneticPr fontId="11"/>
  </si>
  <si>
    <t>-</t>
    <phoneticPr fontId="2"/>
  </si>
  <si>
    <t>地域振興基金</t>
    <phoneticPr fontId="11"/>
  </si>
  <si>
    <t>地域振興づくり推進基金</t>
    <phoneticPr fontId="11"/>
  </si>
  <si>
    <t>つり公園ｼﾓﾂﾋﾟｱｰﾗﾝﾄﾞ整備事業基金</t>
    <phoneticPr fontId="11"/>
  </si>
  <si>
    <t>子ども未来づくり基金</t>
    <phoneticPr fontId="11"/>
  </si>
  <si>
    <t>地域排水処理施設管理基金</t>
    <rPh sb="0" eb="2">
      <t>チイキ</t>
    </rPh>
    <rPh sb="2" eb="4">
      <t>ハイスイ</t>
    </rPh>
    <rPh sb="4" eb="6">
      <t>ショリ</t>
    </rPh>
    <rPh sb="6" eb="8">
      <t>シセツ</t>
    </rPh>
    <rPh sb="8" eb="10">
      <t>カンリ</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</si>
  <si>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</si>
  <si>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</si>
  <si>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</si>
  <si>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</si>
  <si>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</si>
  <si>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</si>
  <si>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</si>
  <si>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</si>
  <si>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</si>
  <si>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</si>
  <si>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</si>
  <si>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</si>
  <si>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実質公債費比率ともに類似団体平均より高い水準になっている。今後、（仮称）市民交流施設の建設や（仮称）中央防災公園の整備などの大型事業により地方債現在高が増加する見込みであるが、交付税措置がある有利な地方債の活用や、計画的な繰上償還の実施等により、将来の公債費負担の抑制を図り健全な財政運営に努める。</t>
    <rPh sb="41" eb="43">
      <t>カショウ</t>
    </rPh>
    <rPh sb="44" eb="46">
      <t>シミン</t>
    </rPh>
    <rPh sb="46" eb="48">
      <t>コウリュウ</t>
    </rPh>
    <rPh sb="48" eb="50">
      <t>シセツ</t>
    </rPh>
    <rPh sb="51" eb="53">
      <t>ケンセツ</t>
    </rPh>
    <phoneticPr fontId="5"/>
  </si>
  <si>
    <t>　将来負担比率、有形固定資産減価償却率ともに類似団体平均より高い水準になっている。事業の選択と集中による地方債の発行抑制を図るとともに、公共施設等総合管理計画に基づき個別施設計画を策定し、公共施設の統廃合を適切に推進するよう努める。</t>
    <rPh sb="83" eb="85">
      <t>コベツ</t>
    </rPh>
    <rPh sb="85" eb="87">
      <t>シセツ</t>
    </rPh>
    <rPh sb="87" eb="89">
      <t>ケイカク</t>
    </rPh>
    <rPh sb="90" eb="92">
      <t>サクテイ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</si>
</sst>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57295</c:v>
                </c:pt>
                <c:pt idx="4">
                  <c:v>54110</c:v>
                </c:pt>
              </c:numCache>
            </c:numRef>
          </c:val>
          <c:smooth val="0"/>
          <c:extLst xmlns:c16r2="http://schemas.microsoft.com/office/drawing/2015/06/chart">
            <c:ext xmlns:c16="http://schemas.microsoft.com/office/drawing/2014/chart" uri="{C3380CC4-5D6E-409C-BE32-E72D297353CC}">
              <c16:uniqueId val="{00000000-5974-4570-8438-E6330935D4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47366</c:v>
                </c:pt>
                <c:pt idx="1">
                  <c:v>67836</c:v>
                </c:pt>
                <c:pt idx="2">
                  <c:v>46648</c:v>
                </c:pt>
                <c:pt idx="3">
                  <c:v>89545</c:v>
                </c:pt>
                <c:pt idx="4">
                  <c:v>96122</c:v>
                </c:pt>
              </c:numCache>
            </c:numRef>
          </c:val>
          <c:smooth val="0"/>
          <c:extLst xmlns:c16r2="http://schemas.microsoft.com/office/drawing/2015/06/chart">
            <c:ext xmlns:c16="http://schemas.microsoft.com/office/drawing/2014/chart" uri="{C3380CC4-5D6E-409C-BE32-E72D297353CC}">
              <c16:uniqueId val="{00000001-5974-4570-8438-E6330935D497}"/>
            </c:ext>
          </c:extLst>
        </c:ser>
        <c:dLbls>
          <c:showLegendKey val="0"/>
          <c:showVal val="0"/>
          <c:showCatName val="0"/>
          <c:showSerName val="0"/>
          <c:showPercent val="0"/>
          <c:showBubbleSize val="0"/>
        </c:dLbls>
        <c:marker val="1"/>
        <c:smooth val="0"/>
        <c:axId val="591241680"/>
        <c:axId val="591242072"/>
      </c:lineChart>
      <c:catAx>
        <c:axId val="5912416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1242072"/>
        <c:crosses val="autoZero"/>
        <c:auto val="1"/>
        <c:lblAlgn val="ctr"/>
        <c:lblOffset val="100"/>
        <c:tickLblSkip val="1"/>
        <c:tickMarkSkip val="1"/>
        <c:noMultiLvlLbl val="0"/>
      </c:catAx>
      <c:valAx>
        <c:axId val="5912420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12416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c:v>
                </c:pt>
                <c:pt idx="1">
                  <c:v>5.25</c:v>
                </c:pt>
                <c:pt idx="2">
                  <c:v>6.12</c:v>
                </c:pt>
                <c:pt idx="3">
                  <c:v>4.88</c:v>
                </c:pt>
                <c:pt idx="4">
                  <c:v>4.2300000000000004</c:v>
                </c:pt>
              </c:numCache>
            </c:numRef>
          </c:val>
          <c:extLst xmlns:c16r2="http://schemas.microsoft.com/office/drawing/2015/06/chart">
            <c:ext xmlns:c16="http://schemas.microsoft.com/office/drawing/2014/chart" uri="{C3380CC4-5D6E-409C-BE32-E72D297353CC}">
              <c16:uniqueId val="{00000000-9C97-4352-9774-81DE98AC92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13.41</c:v>
                </c:pt>
                <c:pt idx="1">
                  <c:v>15.35</c:v>
                </c:pt>
                <c:pt idx="2">
                  <c:v>15.36</c:v>
                </c:pt>
                <c:pt idx="3">
                  <c:v>15.89</c:v>
                </c:pt>
                <c:pt idx="4">
                  <c:v>16.079999999999998</c:v>
                </c:pt>
              </c:numCache>
            </c:numRef>
          </c:val>
          <c:extLst xmlns:c16r2="http://schemas.microsoft.com/office/drawing/2015/06/chart">
            <c:ext xmlns:c16="http://schemas.microsoft.com/office/drawing/2014/chart" uri="{C3380CC4-5D6E-409C-BE32-E72D297353CC}">
              <c16:uniqueId val="{00000001-9C97-4352-9774-81DE98AC92DB}"/>
            </c:ext>
          </c:extLst>
        </c:ser>
        <c:dLbls>
          <c:showLegendKey val="0"/>
          <c:showVal val="0"/>
          <c:showCatName val="0"/>
          <c:showSerName val="0"/>
          <c:showPercent val="0"/>
          <c:showBubbleSize val="0"/>
        </c:dLbls>
        <c:gapWidth val="250"/>
        <c:overlap val="100"/>
        <c:axId val="541648712"/>
        <c:axId val="5416491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2.41</c:v>
                </c:pt>
                <c:pt idx="1">
                  <c:v>2.5</c:v>
                </c:pt>
                <c:pt idx="2">
                  <c:v>7.64</c:v>
                </c:pt>
                <c:pt idx="3">
                  <c:v>3.79</c:v>
                </c:pt>
                <c:pt idx="4">
                  <c:v>3.29</c:v>
                </c:pt>
              </c:numCache>
            </c:numRef>
          </c:val>
          <c:smooth val="0"/>
          <c:extLst xmlns:c16r2="http://schemas.microsoft.com/office/drawing/2015/06/chart">
            <c:ext xmlns:c16="http://schemas.microsoft.com/office/drawing/2014/chart" uri="{C3380CC4-5D6E-409C-BE32-E72D297353CC}">
              <c16:uniqueId val="{00000002-9C97-4352-9774-81DE98AC92DB}"/>
            </c:ext>
          </c:extLst>
        </c:ser>
        <c:dLbls>
          <c:showLegendKey val="0"/>
          <c:showVal val="0"/>
          <c:showCatName val="0"/>
          <c:showSerName val="0"/>
          <c:showPercent val="0"/>
          <c:showBubbleSize val="0"/>
        </c:dLbls>
        <c:marker val="1"/>
        <c:smooth val="0"/>
        <c:axId val="541648712"/>
        <c:axId val="541649104"/>
      </c:lineChart>
      <c:catAx>
        <c:axId val="54164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1649104"/>
        <c:crosses val="autoZero"/>
        <c:auto val="1"/>
        <c:lblAlgn val="ctr"/>
        <c:lblOffset val="100"/>
        <c:tickLblSkip val="1"/>
        <c:tickMarkSkip val="1"/>
        <c:noMultiLvlLbl val="0"/>
      </c:catAx>
      <c:valAx>
        <c:axId val="541649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1648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0.33</c:v>
                </c:pt>
                <c:pt idx="2">
                  <c:v>#N/A</c:v>
                </c:pt>
                <c:pt idx="3">
                  <c:v>0.41</c:v>
                </c:pt>
                <c:pt idx="4">
                  <c:v>#N/A</c:v>
                </c:pt>
                <c:pt idx="5">
                  <c:v>0.56999999999999995</c:v>
                </c:pt>
                <c:pt idx="6">
                  <c:v>#N/A</c:v>
                </c:pt>
                <c:pt idx="7">
                  <c:v>0.73</c:v>
                </c:pt>
                <c:pt idx="8">
                  <c:v>#N/A</c:v>
                </c:pt>
                <c:pt idx="9">
                  <c:v>0</c:v>
                </c:pt>
              </c:numCache>
            </c:numRef>
          </c:val>
          <c:extLst xmlns:c16r2="http://schemas.microsoft.com/office/drawing/2015/06/chart">
            <c:ext xmlns:c16="http://schemas.microsoft.com/office/drawing/2014/chart" uri="{C3380CC4-5D6E-409C-BE32-E72D297353CC}">
              <c16:uniqueId val="{00000000-A6C5-40DA-ABA0-BABBB6B782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6C5-40DA-ABA0-BABBB6B782D1}"/>
            </c:ext>
          </c:extLst>
        </c:ser>
        <c:ser>
          <c:idx val="2"/>
          <c:order val="2"/>
          <c:tx>
            <c:strRef>
              <c:f>データシート!$A$29</c:f>
              <c:strCache>
                <c:ptCount val="1"/>
                <c:pt idx="0">
                  <c:v>港湾施設事業特別会計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0.09</c:v>
                </c:pt>
                <c:pt idx="4">
                  <c:v>#N/A</c:v>
                </c:pt>
                <c:pt idx="5">
                  <c:v>0</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2-A6C5-40DA-ABA0-BABBB6B782D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7.0000000000000007E-2</c:v>
                </c:pt>
                <c:pt idx="4">
                  <c:v>#N/A</c:v>
                </c:pt>
                <c:pt idx="5">
                  <c:v>0.08</c:v>
                </c:pt>
                <c:pt idx="6">
                  <c:v>#N/A</c:v>
                </c:pt>
                <c:pt idx="7">
                  <c:v>0.1</c:v>
                </c:pt>
                <c:pt idx="8">
                  <c:v>#N/A</c:v>
                </c:pt>
                <c:pt idx="9">
                  <c:v>0.1</c:v>
                </c:pt>
              </c:numCache>
            </c:numRef>
          </c:val>
          <c:extLst xmlns:c16r2="http://schemas.microsoft.com/office/drawing/2015/06/chart">
            <c:ext xmlns:c16="http://schemas.microsoft.com/office/drawing/2014/chart" uri="{C3380CC4-5D6E-409C-BE32-E72D297353CC}">
              <c16:uniqueId val="{00000003-A6C5-40DA-ABA0-BABBB6B782D1}"/>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0.18</c:v>
                </c:pt>
                <c:pt idx="2">
                  <c:v>#N/A</c:v>
                </c:pt>
                <c:pt idx="3">
                  <c:v>0.35</c:v>
                </c:pt>
                <c:pt idx="4">
                  <c:v>#N/A</c:v>
                </c:pt>
                <c:pt idx="5">
                  <c:v>0.79</c:v>
                </c:pt>
                <c:pt idx="6">
                  <c:v>#N/A</c:v>
                </c:pt>
                <c:pt idx="7">
                  <c:v>1.8</c:v>
                </c:pt>
                <c:pt idx="8">
                  <c:v>#N/A</c:v>
                </c:pt>
                <c:pt idx="9">
                  <c:v>1.42</c:v>
                </c:pt>
              </c:numCache>
            </c:numRef>
          </c:val>
          <c:extLst xmlns:c16r2="http://schemas.microsoft.com/office/drawing/2015/06/chart">
            <c:ext xmlns:c16="http://schemas.microsoft.com/office/drawing/2014/chart" uri="{C3380CC4-5D6E-409C-BE32-E72D297353CC}">
              <c16:uniqueId val="{00000004-A6C5-40DA-ABA0-BABBB6B782D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1.4</c:v>
                </c:pt>
                <c:pt idx="2">
                  <c:v>#N/A</c:v>
                </c:pt>
                <c:pt idx="3">
                  <c:v>0.69</c:v>
                </c:pt>
                <c:pt idx="4">
                  <c:v>#N/A</c:v>
                </c:pt>
                <c:pt idx="5">
                  <c:v>0.44</c:v>
                </c:pt>
                <c:pt idx="6">
                  <c:v>#N/A</c:v>
                </c:pt>
                <c:pt idx="7">
                  <c:v>2.97</c:v>
                </c:pt>
                <c:pt idx="8">
                  <c:v>#N/A</c:v>
                </c:pt>
                <c:pt idx="9">
                  <c:v>3.21</c:v>
                </c:pt>
              </c:numCache>
            </c:numRef>
          </c:val>
          <c:extLst xmlns:c16r2="http://schemas.microsoft.com/office/drawing/2015/06/chart">
            <c:ext xmlns:c16="http://schemas.microsoft.com/office/drawing/2014/chart" uri="{C3380CC4-5D6E-409C-BE32-E72D297353CC}">
              <c16:uniqueId val="{00000005-A6C5-40DA-ABA0-BABBB6B782D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4.07</c:v>
                </c:pt>
                <c:pt idx="2">
                  <c:v>#N/A</c:v>
                </c:pt>
                <c:pt idx="3">
                  <c:v>6.48</c:v>
                </c:pt>
                <c:pt idx="4">
                  <c:v>#N/A</c:v>
                </c:pt>
                <c:pt idx="5">
                  <c:v>7.31</c:v>
                </c:pt>
                <c:pt idx="6">
                  <c:v>#N/A</c:v>
                </c:pt>
                <c:pt idx="7">
                  <c:v>6.09</c:v>
                </c:pt>
                <c:pt idx="8">
                  <c:v>#N/A</c:v>
                </c:pt>
                <c:pt idx="9">
                  <c:v>5.48</c:v>
                </c:pt>
              </c:numCache>
            </c:numRef>
          </c:val>
          <c:extLst xmlns:c16r2="http://schemas.microsoft.com/office/drawing/2015/06/chart">
            <c:ext xmlns:c16="http://schemas.microsoft.com/office/drawing/2014/chart" uri="{C3380CC4-5D6E-409C-BE32-E72D297353CC}">
              <c16:uniqueId val="{00000006-A6C5-40DA-ABA0-BABBB6B782D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5.53</c:v>
                </c:pt>
                <c:pt idx="2">
                  <c:v>#N/A</c:v>
                </c:pt>
                <c:pt idx="3">
                  <c:v>5.61</c:v>
                </c:pt>
                <c:pt idx="4">
                  <c:v>#N/A</c:v>
                </c:pt>
                <c:pt idx="5">
                  <c:v>5.7</c:v>
                </c:pt>
                <c:pt idx="6">
                  <c:v>#N/A</c:v>
                </c:pt>
                <c:pt idx="7">
                  <c:v>5.92</c:v>
                </c:pt>
                <c:pt idx="8">
                  <c:v>#N/A</c:v>
                </c:pt>
                <c:pt idx="9">
                  <c:v>6.1</c:v>
                </c:pt>
              </c:numCache>
            </c:numRef>
          </c:val>
          <c:extLst xmlns:c16r2="http://schemas.microsoft.com/office/drawing/2015/06/chart">
            <c:ext xmlns:c16="http://schemas.microsoft.com/office/drawing/2014/chart" uri="{C3380CC4-5D6E-409C-BE32-E72D297353CC}">
              <c16:uniqueId val="{00000007-A6C5-40DA-ABA0-BABBB6B782D1}"/>
            </c:ext>
          </c:extLst>
        </c:ser>
        <c:ser>
          <c:idx val="8"/>
          <c:order val="8"/>
          <c:tx>
            <c:strRef>
              <c:f>データシート!$A$35</c:f>
              <c:strCache>
                <c:ptCount val="1"/>
                <c:pt idx="0">
                  <c:v>同和対策住宅資金貸付事業特別会計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1.34</c:v>
                </c:pt>
                <c:pt idx="1">
                  <c:v>#N/A</c:v>
                </c:pt>
                <c:pt idx="2">
                  <c:v>1.27</c:v>
                </c:pt>
                <c:pt idx="3">
                  <c:v>#N/A</c:v>
                </c:pt>
                <c:pt idx="4">
                  <c:v>1.23</c:v>
                </c:pt>
                <c:pt idx="5">
                  <c:v>#N/A</c:v>
                </c:pt>
                <c:pt idx="6">
                  <c:v>1.26</c:v>
                </c:pt>
                <c:pt idx="7">
                  <c:v>#N/A</c:v>
                </c:pt>
                <c:pt idx="8">
                  <c:v>1.26</c:v>
                </c:pt>
                <c:pt idx="9">
                  <c:v>#N/A</c:v>
                </c:pt>
              </c:numCache>
            </c:numRef>
          </c:val>
          <c:extLst xmlns:c16r2="http://schemas.microsoft.com/office/drawing/2015/06/chart">
            <c:ext xmlns:c16="http://schemas.microsoft.com/office/drawing/2014/chart" uri="{C3380CC4-5D6E-409C-BE32-E72D297353CC}">
              <c16:uniqueId val="{00000008-A6C5-40DA-ABA0-BABBB6B782D1}"/>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0.45</c:v>
                </c:pt>
                <c:pt idx="3">
                  <c:v>#N/A</c:v>
                </c:pt>
                <c:pt idx="4">
                  <c:v>0.75</c:v>
                </c:pt>
                <c:pt idx="5">
                  <c:v>#N/A</c:v>
                </c:pt>
                <c:pt idx="6">
                  <c:v>1.74</c:v>
                </c:pt>
                <c:pt idx="7">
                  <c:v>#N/A</c:v>
                </c:pt>
                <c:pt idx="8">
                  <c:v>2.61</c:v>
                </c:pt>
                <c:pt idx="9">
                  <c:v>#N/A</c:v>
                </c:pt>
              </c:numCache>
            </c:numRef>
          </c:val>
          <c:extLst xmlns:c16r2="http://schemas.microsoft.com/office/drawing/2015/06/chart">
            <c:ext xmlns:c16="http://schemas.microsoft.com/office/drawing/2014/chart" uri="{C3380CC4-5D6E-409C-BE32-E72D297353CC}">
              <c16:uniqueId val="{00000009-A6C5-40DA-ABA0-BABBB6B782D1}"/>
            </c:ext>
          </c:extLst>
        </c:ser>
        <c:dLbls>
          <c:showLegendKey val="0"/>
          <c:showVal val="0"/>
          <c:showCatName val="0"/>
          <c:showSerName val="0"/>
          <c:showPercent val="0"/>
          <c:showBubbleSize val="0"/>
        </c:dLbls>
        <c:gapWidth val="150"/>
        <c:overlap val="100"/>
        <c:axId val="643601912"/>
        <c:axId val="643602304"/>
      </c:barChart>
      <c:catAx>
        <c:axId val="643601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3602304"/>
        <c:crosses val="autoZero"/>
        <c:auto val="1"/>
        <c:lblAlgn val="ctr"/>
        <c:lblOffset val="100"/>
        <c:tickLblSkip val="1"/>
        <c:tickMarkSkip val="1"/>
        <c:noMultiLvlLbl val="0"/>
      </c:catAx>
      <c:valAx>
        <c:axId val="643602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3601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2230</c:v>
                </c:pt>
                <c:pt idx="5">
                  <c:v>2442</c:v>
                </c:pt>
                <c:pt idx="8">
                  <c:v>2373</c:v>
                </c:pt>
                <c:pt idx="11">
                  <c:v>2232</c:v>
                </c:pt>
                <c:pt idx="14">
                  <c:v>2295</c:v>
                </c:pt>
              </c:numCache>
            </c:numRef>
          </c:val>
          <c:extLst xmlns:c16r2="http://schemas.microsoft.com/office/drawing/2015/06/chart">
            <c:ext xmlns:c16="http://schemas.microsoft.com/office/drawing/2014/chart" uri="{C3380CC4-5D6E-409C-BE32-E72D297353CC}">
              <c16:uniqueId val="{00000000-748A-4B8C-A345-B962F86D15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48A-4B8C-A345-B962F86D15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48A-4B8C-A345-B962F86D15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319</c:v>
                </c:pt>
                <c:pt idx="3">
                  <c:v>220</c:v>
                </c:pt>
                <c:pt idx="6">
                  <c:v>137</c:v>
                </c:pt>
                <c:pt idx="9">
                  <c:v>65</c:v>
                </c:pt>
                <c:pt idx="12">
                  <c:v>62</c:v>
                </c:pt>
              </c:numCache>
            </c:numRef>
          </c:val>
          <c:extLst xmlns:c16r2="http://schemas.microsoft.com/office/drawing/2015/06/chart">
            <c:ext xmlns:c16="http://schemas.microsoft.com/office/drawing/2014/chart" uri="{C3380CC4-5D6E-409C-BE32-E72D297353CC}">
              <c16:uniqueId val="{00000003-748A-4B8C-A345-B962F86D15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34</c:v>
                </c:pt>
                <c:pt idx="3">
                  <c:v>151</c:v>
                </c:pt>
                <c:pt idx="6">
                  <c:v>149</c:v>
                </c:pt>
                <c:pt idx="9">
                  <c:v>154</c:v>
                </c:pt>
                <c:pt idx="12">
                  <c:v>165</c:v>
                </c:pt>
              </c:numCache>
            </c:numRef>
          </c:val>
          <c:extLst xmlns:c16r2="http://schemas.microsoft.com/office/drawing/2015/06/chart">
            <c:ext xmlns:c16="http://schemas.microsoft.com/office/drawing/2014/chart" uri="{C3380CC4-5D6E-409C-BE32-E72D297353CC}">
              <c16:uniqueId val="{00000004-748A-4B8C-A345-B962F86D15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48A-4B8C-A345-B962F86D15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48A-4B8C-A345-B962F86D15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3208</c:v>
                </c:pt>
                <c:pt idx="3">
                  <c:v>3316</c:v>
                </c:pt>
                <c:pt idx="6">
                  <c:v>3130</c:v>
                </c:pt>
                <c:pt idx="9">
                  <c:v>2798</c:v>
                </c:pt>
                <c:pt idx="12">
                  <c:v>2815</c:v>
                </c:pt>
              </c:numCache>
            </c:numRef>
          </c:val>
          <c:extLst xmlns:c16r2="http://schemas.microsoft.com/office/drawing/2015/06/chart">
            <c:ext xmlns:c16="http://schemas.microsoft.com/office/drawing/2014/chart" uri="{C3380CC4-5D6E-409C-BE32-E72D297353CC}">
              <c16:uniqueId val="{00000007-748A-4B8C-A345-B962F86D150A}"/>
            </c:ext>
          </c:extLst>
        </c:ser>
        <c:dLbls>
          <c:showLegendKey val="0"/>
          <c:showVal val="0"/>
          <c:showCatName val="0"/>
          <c:showSerName val="0"/>
          <c:showPercent val="0"/>
          <c:showBubbleSize val="0"/>
        </c:dLbls>
        <c:gapWidth val="100"/>
        <c:overlap val="100"/>
        <c:axId val="643602696"/>
        <c:axId val="643603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1331</c:v>
                </c:pt>
                <c:pt idx="2">
                  <c:v>#N/A</c:v>
                </c:pt>
                <c:pt idx="3">
                  <c:v>#N/A</c:v>
                </c:pt>
                <c:pt idx="4">
                  <c:v>1245</c:v>
                </c:pt>
                <c:pt idx="5">
                  <c:v>#N/A</c:v>
                </c:pt>
                <c:pt idx="6">
                  <c:v>#N/A</c:v>
                </c:pt>
                <c:pt idx="7">
                  <c:v>1043</c:v>
                </c:pt>
                <c:pt idx="8">
                  <c:v>#N/A</c:v>
                </c:pt>
                <c:pt idx="9">
                  <c:v>#N/A</c:v>
                </c:pt>
                <c:pt idx="10">
                  <c:v>785</c:v>
                </c:pt>
                <c:pt idx="11">
                  <c:v>#N/A</c:v>
                </c:pt>
                <c:pt idx="12">
                  <c:v>#N/A</c:v>
                </c:pt>
                <c:pt idx="13">
                  <c:v>747</c:v>
                </c:pt>
                <c:pt idx="14">
                  <c:v>#N/A</c:v>
                </c:pt>
              </c:numCache>
            </c:numRef>
          </c:val>
          <c:smooth val="0"/>
          <c:extLst xmlns:c16r2="http://schemas.microsoft.com/office/drawing/2015/06/chart">
            <c:ext xmlns:c16="http://schemas.microsoft.com/office/drawing/2014/chart" uri="{C3380CC4-5D6E-409C-BE32-E72D297353CC}">
              <c16:uniqueId val="{00000008-748A-4B8C-A345-B962F86D150A}"/>
            </c:ext>
          </c:extLst>
        </c:ser>
        <c:dLbls>
          <c:showLegendKey val="0"/>
          <c:showVal val="0"/>
          <c:showCatName val="0"/>
          <c:showSerName val="0"/>
          <c:showPercent val="0"/>
          <c:showBubbleSize val="0"/>
        </c:dLbls>
        <c:marker val="1"/>
        <c:smooth val="0"/>
        <c:axId val="643602696"/>
        <c:axId val="643603480"/>
      </c:lineChart>
      <c:catAx>
        <c:axId val="64360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43603480"/>
        <c:crosses val="autoZero"/>
        <c:auto val="1"/>
        <c:lblAlgn val="ctr"/>
        <c:lblOffset val="100"/>
        <c:tickLblSkip val="1"/>
        <c:tickMarkSkip val="1"/>
        <c:noMultiLvlLbl val="0"/>
      </c:catAx>
      <c:valAx>
        <c:axId val="643603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3602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21850</c:v>
                </c:pt>
                <c:pt idx="5">
                  <c:v>22053</c:v>
                </c:pt>
                <c:pt idx="8">
                  <c:v>21964</c:v>
                </c:pt>
                <c:pt idx="11">
                  <c:v>23093</c:v>
                </c:pt>
                <c:pt idx="14">
                  <c:v>23614</c:v>
                </c:pt>
              </c:numCache>
            </c:numRef>
          </c:val>
          <c:extLst xmlns:c16r2="http://schemas.microsoft.com/office/drawing/2015/06/chart">
            <c:ext xmlns:c16="http://schemas.microsoft.com/office/drawing/2014/chart" uri="{C3380CC4-5D6E-409C-BE32-E72D297353CC}">
              <c16:uniqueId val="{00000000-139C-4686-BE0D-6F7C650299B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2385</c:v>
                </c:pt>
                <c:pt idx="5">
                  <c:v>2164</c:v>
                </c:pt>
                <c:pt idx="8">
                  <c:v>1934</c:v>
                </c:pt>
                <c:pt idx="11">
                  <c:v>1966</c:v>
                </c:pt>
                <c:pt idx="14">
                  <c:v>2110</c:v>
                </c:pt>
              </c:numCache>
            </c:numRef>
          </c:val>
          <c:extLst xmlns:c16r2="http://schemas.microsoft.com/office/drawing/2015/06/chart">
            <c:ext xmlns:c16="http://schemas.microsoft.com/office/drawing/2014/chart" uri="{C3380CC4-5D6E-409C-BE32-E72D297353CC}">
              <c16:uniqueId val="{00000001-139C-4686-BE0D-6F7C650299B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3171</c:v>
                </c:pt>
                <c:pt idx="5">
                  <c:v>3491</c:v>
                </c:pt>
                <c:pt idx="8">
                  <c:v>3269</c:v>
                </c:pt>
                <c:pt idx="11">
                  <c:v>3552</c:v>
                </c:pt>
                <c:pt idx="14">
                  <c:v>3634</c:v>
                </c:pt>
              </c:numCache>
            </c:numRef>
          </c:val>
          <c:extLst xmlns:c16r2="http://schemas.microsoft.com/office/drawing/2015/06/chart">
            <c:ext xmlns:c16="http://schemas.microsoft.com/office/drawing/2014/chart" uri="{C3380CC4-5D6E-409C-BE32-E72D297353CC}">
              <c16:uniqueId val="{00000002-139C-4686-BE0D-6F7C650299B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11</c:v>
                </c:pt>
                <c:pt idx="12">
                  <c:v>18</c:v>
                </c:pt>
              </c:numCache>
            </c:numRef>
          </c:val>
          <c:extLst xmlns:c16r2="http://schemas.microsoft.com/office/drawing/2015/06/chart">
            <c:ext xmlns:c16="http://schemas.microsoft.com/office/drawing/2014/chart" uri="{C3380CC4-5D6E-409C-BE32-E72D297353CC}">
              <c16:uniqueId val="{00000003-139C-4686-BE0D-6F7C650299B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39C-4686-BE0D-6F7C650299B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9C-4686-BE0D-6F7C650299B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5051</c:v>
                </c:pt>
                <c:pt idx="3">
                  <c:v>4597</c:v>
                </c:pt>
                <c:pt idx="6">
                  <c:v>4170</c:v>
                </c:pt>
                <c:pt idx="9">
                  <c:v>3994</c:v>
                </c:pt>
                <c:pt idx="12">
                  <c:v>3880</c:v>
                </c:pt>
              </c:numCache>
            </c:numRef>
          </c:val>
          <c:extLst xmlns:c16r2="http://schemas.microsoft.com/office/drawing/2015/06/chart">
            <c:ext xmlns:c16="http://schemas.microsoft.com/office/drawing/2014/chart" uri="{C3380CC4-5D6E-409C-BE32-E72D297353CC}">
              <c16:uniqueId val="{00000006-139C-4686-BE0D-6F7C650299B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1715</c:v>
                </c:pt>
                <c:pt idx="3">
                  <c:v>1536</c:v>
                </c:pt>
                <c:pt idx="6">
                  <c:v>1368</c:v>
                </c:pt>
                <c:pt idx="9">
                  <c:v>1227</c:v>
                </c:pt>
                <c:pt idx="12">
                  <c:v>1096</c:v>
                </c:pt>
              </c:numCache>
            </c:numRef>
          </c:val>
          <c:extLst xmlns:c16r2="http://schemas.microsoft.com/office/drawing/2015/06/chart">
            <c:ext xmlns:c16="http://schemas.microsoft.com/office/drawing/2014/chart" uri="{C3380CC4-5D6E-409C-BE32-E72D297353CC}">
              <c16:uniqueId val="{00000007-139C-4686-BE0D-6F7C650299B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2000</c:v>
                </c:pt>
                <c:pt idx="3">
                  <c:v>2005</c:v>
                </c:pt>
                <c:pt idx="6">
                  <c:v>2048</c:v>
                </c:pt>
                <c:pt idx="9">
                  <c:v>2055</c:v>
                </c:pt>
                <c:pt idx="12">
                  <c:v>1296</c:v>
                </c:pt>
              </c:numCache>
            </c:numRef>
          </c:val>
          <c:extLst xmlns:c16r2="http://schemas.microsoft.com/office/drawing/2015/06/chart">
            <c:ext xmlns:c16="http://schemas.microsoft.com/office/drawing/2014/chart" uri="{C3380CC4-5D6E-409C-BE32-E72D297353CC}">
              <c16:uniqueId val="{00000008-139C-4686-BE0D-6F7C650299B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39C-4686-BE0D-6F7C650299B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32067</c:v>
                </c:pt>
                <c:pt idx="3">
                  <c:v>33045</c:v>
                </c:pt>
                <c:pt idx="6">
                  <c:v>31993</c:v>
                </c:pt>
                <c:pt idx="9">
                  <c:v>32887</c:v>
                </c:pt>
                <c:pt idx="12">
                  <c:v>33560</c:v>
                </c:pt>
              </c:numCache>
            </c:numRef>
          </c:val>
          <c:extLst xmlns:c16r2="http://schemas.microsoft.com/office/drawing/2015/06/chart">
            <c:ext xmlns:c16="http://schemas.microsoft.com/office/drawing/2014/chart" uri="{C3380CC4-5D6E-409C-BE32-E72D297353CC}">
              <c16:uniqueId val="{0000000A-139C-4686-BE0D-6F7C650299BB}"/>
            </c:ext>
          </c:extLst>
        </c:ser>
        <c:dLbls>
          <c:showLegendKey val="0"/>
          <c:showVal val="0"/>
          <c:showCatName val="0"/>
          <c:showSerName val="0"/>
          <c:showPercent val="0"/>
          <c:showBubbleSize val="0"/>
        </c:dLbls>
        <c:gapWidth val="100"/>
        <c:overlap val="100"/>
        <c:axId val="643596424"/>
        <c:axId val="64360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13427</c:v>
                </c:pt>
                <c:pt idx="2">
                  <c:v>#N/A</c:v>
                </c:pt>
                <c:pt idx="3">
                  <c:v>#N/A</c:v>
                </c:pt>
                <c:pt idx="4">
                  <c:v>13476</c:v>
                </c:pt>
                <c:pt idx="5">
                  <c:v>#N/A</c:v>
                </c:pt>
                <c:pt idx="6">
                  <c:v>#N/A</c:v>
                </c:pt>
                <c:pt idx="7">
                  <c:v>12412</c:v>
                </c:pt>
                <c:pt idx="8">
                  <c:v>#N/A</c:v>
                </c:pt>
                <c:pt idx="9">
                  <c:v>#N/A</c:v>
                </c:pt>
                <c:pt idx="10">
                  <c:v>11563</c:v>
                </c:pt>
                <c:pt idx="11">
                  <c:v>#N/A</c:v>
                </c:pt>
                <c:pt idx="12">
                  <c:v>#N/A</c:v>
                </c:pt>
                <c:pt idx="13">
                  <c:v>10493</c:v>
                </c:pt>
                <c:pt idx="14">
                  <c:v>#N/A</c:v>
                </c:pt>
              </c:numCache>
            </c:numRef>
          </c:val>
          <c:smooth val="0"/>
          <c:extLst xmlns:c16r2="http://schemas.microsoft.com/office/drawing/2015/06/chart">
            <c:ext xmlns:c16="http://schemas.microsoft.com/office/drawing/2014/chart" uri="{C3380CC4-5D6E-409C-BE32-E72D297353CC}">
              <c16:uniqueId val="{0000000B-139C-4686-BE0D-6F7C650299BB}"/>
            </c:ext>
          </c:extLst>
        </c:ser>
        <c:dLbls>
          <c:showLegendKey val="0"/>
          <c:showVal val="0"/>
          <c:showCatName val="0"/>
          <c:showSerName val="0"/>
          <c:showPercent val="0"/>
          <c:showBubbleSize val="0"/>
        </c:dLbls>
        <c:marker val="1"/>
        <c:smooth val="0"/>
        <c:axId val="643596424"/>
        <c:axId val="643603088"/>
      </c:lineChart>
      <c:catAx>
        <c:axId val="64359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3603088"/>
        <c:crosses val="autoZero"/>
        <c:auto val="1"/>
        <c:lblAlgn val="ctr"/>
        <c:lblOffset val="100"/>
        <c:tickLblSkip val="1"/>
        <c:tickMarkSkip val="1"/>
        <c:noMultiLvlLbl val="0"/>
      </c:catAx>
      <c:valAx>
        <c:axId val="64360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4359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2200</c:v>
                </c:pt>
                <c:pt idx="1">
                  <c:v>2208</c:v>
                </c:pt>
                <c:pt idx="2">
                  <c:v>2216</c:v>
                </c:pt>
              </c:numCache>
            </c:numRef>
          </c:val>
          <c:extLst xmlns:c16r2="http://schemas.microsoft.com/office/drawing/2015/06/chart">
            <c:ext xmlns:c16="http://schemas.microsoft.com/office/drawing/2014/chart" uri="{C3380CC4-5D6E-409C-BE32-E72D297353CC}">
              <c16:uniqueId val="{00000000-A692-4EB2-B233-DC6D54207A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133</c:v>
                </c:pt>
                <c:pt idx="1">
                  <c:v>403</c:v>
                </c:pt>
                <c:pt idx="2">
                  <c:v>763</c:v>
                </c:pt>
              </c:numCache>
            </c:numRef>
          </c:val>
          <c:extLst xmlns:c16r2="http://schemas.microsoft.com/office/drawing/2015/06/chart">
            <c:ext xmlns:c16="http://schemas.microsoft.com/office/drawing/2014/chart" uri="{C3380CC4-5D6E-409C-BE32-E72D297353CC}">
              <c16:uniqueId val="{00000001-A692-4EB2-B233-DC6D54207A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1448</c:v>
                </c:pt>
                <c:pt idx="1">
                  <c:v>1435</c:v>
                </c:pt>
                <c:pt idx="2">
                  <c:v>749</c:v>
                </c:pt>
              </c:numCache>
            </c:numRef>
          </c:val>
          <c:extLst xmlns:c16r2="http://schemas.microsoft.com/office/drawing/2015/06/chart">
            <c:ext xmlns:c16="http://schemas.microsoft.com/office/drawing/2014/chart" uri="{C3380CC4-5D6E-409C-BE32-E72D297353CC}">
              <c16:uniqueId val="{00000002-A692-4EB2-B233-DC6D54207AAA}"/>
            </c:ext>
          </c:extLst>
        </c:ser>
        <c:dLbls>
          <c:showLegendKey val="0"/>
          <c:showVal val="0"/>
          <c:showCatName val="0"/>
          <c:showSerName val="0"/>
          <c:showPercent val="0"/>
          <c:showBubbleSize val="0"/>
        </c:dLbls>
        <c:gapWidth val="120"/>
        <c:overlap val="100"/>
        <c:axId val="643599168"/>
        <c:axId val="643597600"/>
      </c:barChart>
      <c:catAx>
        <c:axId val="643599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43597600"/>
        <c:crosses val="autoZero"/>
        <c:auto val="1"/>
        <c:lblAlgn val="ctr"/>
        <c:lblOffset val="100"/>
        <c:tickLblSkip val="1"/>
        <c:tickMarkSkip val="1"/>
        <c:noMultiLvlLbl val="0"/>
      </c:catAx>
      <c:valAx>
        <c:axId val="6435976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43599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93B-4E06-998D-E38AFFBAA75B}"/>
                </c:ext>
                <c:ext xmlns:c15="http://schemas.microsoft.com/office/drawing/2012/chart" uri="{CE6537A1-D6FC-4f65-9D91-7224C49458BB}">
                  <c15:dlblFieldTable>
                    <c15:dlblFTEntry>
                      <c15:txfldGUID>{1BAFEDFB-4056-4A57-AAFF-C30A467C8171}</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93B-4E06-998D-E38AFFBAA75B}"/>
                </c:ext>
                <c:ext xmlns:c15="http://schemas.microsoft.com/office/drawing/2012/chart" uri="{CE6537A1-D6FC-4f65-9D91-7224C49458BB}">
                  <c15:dlblFieldTable>
                    <c15:dlblFTEntry>
                      <c15:txfldGUID>{93BCFE59-06A8-4672-9BEF-98B71B0BB688}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93B-4E06-998D-E38AFFBAA75B}"/>
                </c:ext>
                <c:ext xmlns:c15="http://schemas.microsoft.com/office/drawing/2012/chart" uri="{CE6537A1-D6FC-4f65-9D91-7224C49458BB}">
                  <c15:dlblFieldTable>
                    <c15:dlblFTEntry>
                      <c15:txfldGUID>{521B9746-00DA-4F9C-B704-8400C6949788}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93B-4E06-998D-E38AFFBAA75B}"/>
                </c:ext>
                <c:ext xmlns:c15="http://schemas.microsoft.com/office/drawing/2012/chart" uri="{CE6537A1-D6FC-4f65-9D91-7224C49458BB}">
                  <c15:dlblFieldTable>
                    <c15:dlblFTEntry>
                      <c15:txfldGUID>{C042DFF5-36F0-4C0F-A48C-272FD4994689}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93B-4E06-998D-E38AFFBAA75B}"/>
                </c:ext>
                <c:ext xmlns:c15="http://schemas.microsoft.com/office/drawing/2012/chart" uri="{CE6537A1-D6FC-4f65-9D91-7224C49458BB}">
                  <c15:dlblFieldTable>
                    <c15:dlblFTEntry>
                      <c15:txfldGUID>{81461A48-44B2-45A7-80DD-311582A8D6B5}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93B-4E06-998D-E38AFFBAA75B}"/>
                </c:ext>
                <c:ext xmlns:c15="http://schemas.microsoft.com/office/drawing/2012/chart" uri="{CE6537A1-D6FC-4f65-9D91-7224C49458BB}">
                  <c15:dlblFieldTable>
                    <c15:dlblFTEntry>
                      <c15:txfldGUID>{7C315CAB-DB09-4F20-B2D8-61FC1A43B0FA}</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93B-4E06-998D-E38AFFBAA75B}"/>
                </c:ext>
                <c:ext xmlns:c15="http://schemas.microsoft.com/office/drawing/2012/chart" uri="{CE6537A1-D6FC-4f65-9D91-7224C49458BB}">
                  <c15:layout/>
                  <c15:dlblFieldTable>
                    <c15:dlblFTEntry>
                      <c15:txfldGUID>{58EF9F1E-7538-42FA-9CCE-0DB3EC78B9C5}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93B-4E06-998D-E38AFFBAA75B}"/>
                </c:ext>
                <c:ext xmlns:c15="http://schemas.microsoft.com/office/drawing/2012/chart" uri="{CE6537A1-D6FC-4f65-9D91-7224C49458BB}">
                  <c15:layout/>
                  <c15:dlblFieldTable>
                    <c15:dlblFTEntry>
                      <c15:txfldGUID>{329A4D61-004C-4925-BFEE-0DD23CD425FB}</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93B-4E06-998D-E38AFFBAA75B}"/>
                </c:ext>
                <c:ext xmlns:c15="http://schemas.microsoft.com/office/drawing/2012/chart" uri="{CE6537A1-D6FC-4f65-9D91-7224C49458BB}">
                  <c15:layout/>
                  <c15:dlblFieldTable>
                    <c15:dlblFTEntry>
                      <c15:txfldGUID>{DEEBD6F0-0365-4E47-9DBC-F25AAFE677E1}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65.2</c:v>
                </c:pt>
                <c:pt idx="24">
                  <c:v>66.900000000000006</c:v>
                </c:pt>
                <c:pt idx="32">
                  <c:v>64.3</c:v>
                </c:pt>
              </c:numCache>
            </c:numRef>
          </c:xVal>
          <c:yVal>
            <c:numRef>
              <c:f>公会計指標分析・財政指標組合せ分析表!$BP$51:$DC$51</c:f>
              <c:numCache>
                <c:formatCode>#,##0.0;"▲ "#,##0.0</c:formatCode>
                <c:ptCount val="40"/>
                <c:pt idx="16">
                  <c:v>101.8</c:v>
                </c:pt>
                <c:pt idx="24">
                  <c:v>97.2</c:v>
                </c:pt>
                <c:pt idx="32">
                  <c:v>89.4</c:v>
                </c:pt>
              </c:numCache>
            </c:numRef>
          </c:yVal>
          <c:smooth val="0"/>
          <c:extLst xmlns:c16r2="http://schemas.microsoft.com/office/drawing/2015/06/chart">
            <c:ext xmlns:c16="http://schemas.microsoft.com/office/drawing/2014/chart" uri="{C3380CC4-5D6E-409C-BE32-E72D297353CC}">
              <c16:uniqueId val="{00000009-193B-4E06-998D-E38AFFBAA7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93B-4E06-998D-E38AFFBAA75B}"/>
                </c:ext>
                <c:ext xmlns:c15="http://schemas.microsoft.com/office/drawing/2012/chart" uri="{CE6537A1-D6FC-4f65-9D91-7224C49458BB}">
                  <c15:dlblFieldTable>
                    <c15:dlblFTEntry>
                      <c15:txfldGUID>{673C5701-C32E-4590-B1C1-D1C7422F8D40}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93B-4E06-998D-E38AFFBAA75B}"/>
                </c:ext>
                <c:ext xmlns:c15="http://schemas.microsoft.com/office/drawing/2012/chart" uri="{CE6537A1-D6FC-4f65-9D91-7224C49458BB}">
                  <c15:dlblFieldTable>
                    <c15:dlblFTEntry>
                      <c15:txfldGUID>{F6C79B42-CC30-4FF1-8397-27E1ADCA1585}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93B-4E06-998D-E38AFFBAA75B}"/>
                </c:ext>
                <c:ext xmlns:c15="http://schemas.microsoft.com/office/drawing/2012/chart" uri="{CE6537A1-D6FC-4f65-9D91-7224C49458BB}">
                  <c15:dlblFieldTable>
                    <c15:dlblFTEntry>
                      <c15:txfldGUID>{47D53EBD-6C7B-4C82-B74D-E3D956905881}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93B-4E06-998D-E38AFFBAA75B}"/>
                </c:ext>
                <c:ext xmlns:c15="http://schemas.microsoft.com/office/drawing/2012/chart" uri="{CE6537A1-D6FC-4f65-9D91-7224C49458BB}">
                  <c15:dlblFieldTable>
                    <c15:dlblFTEntry>
                      <c15:txfldGUID>{78B8258D-9A37-4297-B03D-17078E706229}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93B-4E06-998D-E38AFFBAA75B}"/>
                </c:ext>
                <c:ext xmlns:c15="http://schemas.microsoft.com/office/drawing/2012/chart" uri="{CE6537A1-D6FC-4f65-9D91-7224C49458BB}">
                  <c15:dlblFieldTable>
                    <c15:dlblFTEntry>
                      <c15:txfldGUID>{46BB0BD9-1736-4930-AE62-7EB22D28B619}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93B-4E06-998D-E38AFFBAA75B}"/>
                </c:ext>
                <c:ext xmlns:c15="http://schemas.microsoft.com/office/drawing/2012/chart" uri="{CE6537A1-D6FC-4f65-9D91-7224C49458BB}">
                  <c15:dlblFieldTable>
                    <c15:dlblFTEntry>
                      <c15:txfldGUID>{95785183-5CA3-42D7-B590-ED64C7BFC6FF}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93B-4E06-998D-E38AFFBAA75B}"/>
                </c:ext>
                <c:ext xmlns:c15="http://schemas.microsoft.com/office/drawing/2012/chart" uri="{CE6537A1-D6FC-4f65-9D91-7224C49458BB}">
                  <c15:layout/>
                  <c15:dlblFieldTable>
                    <c15:dlblFTEntry>
                      <c15:txfldGUID>{23A0CFA8-FECE-466E-A1B7-79C100633328}</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93B-4E06-998D-E38AFFBAA75B}"/>
                </c:ext>
                <c:ext xmlns:c15="http://schemas.microsoft.com/office/drawing/2012/chart" uri="{CE6537A1-D6FC-4f65-9D91-7224C49458BB}">
                  <c15:layout/>
                  <c15:dlblFieldTable>
                    <c15:dlblFTEntry>
                      <c15:txfldGUID>{13162B76-A63E-4AD8-884B-668F1CDB5592}</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93B-4E06-998D-E38AFFBAA75B}"/>
                </c:ext>
                <c:ext xmlns:c15="http://schemas.microsoft.com/office/drawing/2012/chart" uri="{CE6537A1-D6FC-4f65-9D91-7224C49458BB}">
                  <c15:layout/>
                  <c15:dlblFieldTable>
                    <c15:dlblFTEntry>
                      <c15:txfldGUID>{1976B122-1B6B-4D25-83B0-24C61A1E44DC}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57.2</c:v>
                </c:pt>
                <c:pt idx="32">
                  <c:v>58.5</c:v>
                </c:pt>
              </c:numCache>
            </c:numRef>
          </c:xVal>
          <c:yVal>
            <c:numRef>
              <c:f>公会計指標分析・財政指標組合せ分析表!$BP$55:$DC$55</c:f>
              <c:numCache>
                <c:formatCode>#,##0.0;"▲ "#,##0.0</c:formatCode>
                <c:ptCount val="40"/>
                <c:pt idx="16">
                  <c:v>39</c:v>
                </c:pt>
                <c:pt idx="24">
                  <c:v>33.1</c:v>
                </c:pt>
                <c:pt idx="32">
                  <c:v>31.3</c:v>
                </c:pt>
              </c:numCache>
            </c:numRef>
          </c:yVal>
          <c:smooth val="0"/>
          <c:extLst xmlns:c16r2="http://schemas.microsoft.com/office/drawing/2015/06/chart">
            <c:ext xmlns:c16="http://schemas.microsoft.com/office/drawing/2014/chart" uri="{C3380CC4-5D6E-409C-BE32-E72D297353CC}">
              <c16:uniqueId val="{00000013-193B-4E06-998D-E38AFFBAA75B}"/>
            </c:ext>
          </c:extLst>
        </c:ser>
        <c:dLbls>
          <c:showLegendKey val="0"/>
          <c:showVal val="1"/>
          <c:showCatName val="0"/>
          <c:showSerName val="0"/>
          <c:showPercent val="0"/>
          <c:showBubbleSize val="0"/>
        </c:dLbls>
        <c:axId val="643597992"/>
        <c:axId val="643599952"/>
      </c:scatterChart>
      <c:valAx>
        <c:axId val="643597992"/>
        <c:scaling>
          <c:orientation val="minMax"/>
          <c:max val="68"/>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3599952"/>
        <c:crosses val="autoZero"/>
        <c:crossBetween val="midCat"/>
      </c:valAx>
      <c:valAx>
        <c:axId val="643599952"/>
        <c:scaling>
          <c:orientation val="minMax"/>
          <c:max val="114"/>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35979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0E9-4002-84BA-3E38E5798443}"/>
                </c:ext>
                <c:ext xmlns:c15="http://schemas.microsoft.com/office/drawing/2012/chart" uri="{CE6537A1-D6FC-4f65-9D91-7224C49458BB}">
                  <c15:layout/>
                  <c15:dlblFieldTable>
                    <c15:dlblFTEntry>
                      <c15:txfldGUID>{A492A7B4-08B2-41E3-8985-8A4355EFD0CF}</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0E9-4002-84BA-3E38E5798443}"/>
                </c:ext>
                <c:ext xmlns:c15="http://schemas.microsoft.com/office/drawing/2012/chart" uri="{CE6537A1-D6FC-4f65-9D91-7224C49458BB}">
                  <c15:dlblFieldTable>
                    <c15:dlblFTEntry>
                      <c15:txfldGUID>{A05BDE0C-998C-47E8-8B23-664E02737136}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0E9-4002-84BA-3E38E5798443}"/>
                </c:ext>
                <c:ext xmlns:c15="http://schemas.microsoft.com/office/drawing/2012/chart" uri="{CE6537A1-D6FC-4f65-9D91-7224C49458BB}">
                  <c15:dlblFieldTable>
                    <c15:dlblFTEntry>
                      <c15:txfldGUID>{510246D1-0329-4E88-B60C-60233E31A4F0}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0E9-4002-84BA-3E38E5798443}"/>
                </c:ext>
                <c:ext xmlns:c15="http://schemas.microsoft.com/office/drawing/2012/chart" uri="{CE6537A1-D6FC-4f65-9D91-7224C49458BB}">
                  <c15:dlblFieldTable>
                    <c15:dlblFTEntry>
                      <c15:txfldGUID>{94CB336B-3B9F-4BBA-A0BC-B672A54DBE04}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0E9-4002-84BA-3E38E5798443}"/>
                </c:ext>
                <c:ext xmlns:c15="http://schemas.microsoft.com/office/drawing/2012/chart" uri="{CE6537A1-D6FC-4f65-9D91-7224C49458BB}">
                  <c15:dlblFieldTable>
                    <c15:dlblFTEntry>
                      <c15:txfldGUID>{1C1EB53C-DC24-463A-A260-21B807AC54C0}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0E9-4002-84BA-3E38E5798443}"/>
                </c:ext>
                <c:ext xmlns:c15="http://schemas.microsoft.com/office/drawing/2012/chart" uri="{CE6537A1-D6FC-4f65-9D91-7224C49458BB}">
                  <c15:layout/>
                  <c15:dlblFieldTable>
                    <c15:dlblFTEntry>
                      <c15:txfldGUID>{849E450D-D9FD-42DA-BE9B-38089C01803B}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0E9-4002-84BA-3E38E5798443}"/>
                </c:ext>
                <c:ext xmlns:c15="http://schemas.microsoft.com/office/drawing/2012/chart" uri="{CE6537A1-D6FC-4f65-9D91-7224C49458BB}">
                  <c15:layout/>
                  <c15:dlblFieldTable>
                    <c15:dlblFTEntry>
                      <c15:txfldGUID>{F5CF1EA3-34D3-4BDE-BC7E-B4D8E4F4997A}</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0E9-4002-84BA-3E38E5798443}"/>
                </c:ext>
                <c:ext xmlns:c15="http://schemas.microsoft.com/office/drawing/2012/chart" uri="{CE6537A1-D6FC-4f65-9D91-7224C49458BB}">
                  <c15:layout/>
                  <c15:dlblFieldTable>
                    <c15:dlblFTEntry>
                      <c15:txfldGUID>{A69577B4-D292-491E-800C-A0C4D8DBC768}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0E9-4002-84BA-3E38E5798443}"/>
                </c:ext>
                <c:ext xmlns:c15="http://schemas.microsoft.com/office/drawing/2012/chart" uri="{CE6537A1-D6FC-4f65-9D91-7224C49458BB}">
                  <c15:layout/>
                  <c15:dlblFieldTable>
                    <c15:dlblFTEntry>
                      <c15:txfldGUID>{78C8684A-6939-4D72-AAE7-538EA0700E92}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11.3</c:v>
                </c:pt>
                <c:pt idx="16">
                  <c:v>9.9</c:v>
                </c:pt>
                <c:pt idx="24">
                  <c:v>8.4</c:v>
                </c:pt>
                <c:pt idx="32">
                  <c:v>7.1</c:v>
                </c:pt>
              </c:numCache>
            </c:numRef>
          </c:xVal>
          <c:yVal>
            <c:numRef>
              <c:f>公会計指標分析・財政指標組合せ分析表!$BP$73:$DC$73</c:f>
              <c:numCache>
                <c:formatCode>#,##0.0;"▲ "#,##0.0</c:formatCode>
                <c:ptCount val="40"/>
                <c:pt idx="0">
                  <c:v>109.8</c:v>
                </c:pt>
                <c:pt idx="8">
                  <c:v>111.3</c:v>
                </c:pt>
                <c:pt idx="16">
                  <c:v>101.8</c:v>
                </c:pt>
                <c:pt idx="24">
                  <c:v>97.2</c:v>
                </c:pt>
                <c:pt idx="32">
                  <c:v>89.4</c:v>
                </c:pt>
              </c:numCache>
            </c:numRef>
          </c:yVal>
          <c:smooth val="0"/>
          <c:extLst xmlns:c16r2="http://schemas.microsoft.com/office/drawing/2015/06/chart">
            <c:ext xmlns:c16="http://schemas.microsoft.com/office/drawing/2014/chart" uri="{C3380CC4-5D6E-409C-BE32-E72D297353CC}">
              <c16:uniqueId val="{00000009-00E9-4002-84BA-3E38E57984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0E9-4002-84BA-3E38E5798443}"/>
                </c:ext>
                <c:ext xmlns:c15="http://schemas.microsoft.com/office/drawing/2012/chart" uri="{CE6537A1-D6FC-4f65-9D91-7224C49458BB}">
                  <c15:layout/>
                  <c15:dlblFieldTable>
                    <c15:dlblFTEntry>
                      <c15:txfldGUID>{719D9B61-A03B-42E5-9AFB-E5011B289E8B}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0E9-4002-84BA-3E38E5798443}"/>
                </c:ext>
                <c:ext xmlns:c15="http://schemas.microsoft.com/office/drawing/2012/chart" uri="{CE6537A1-D6FC-4f65-9D91-7224C49458BB}">
                  <c15:dlblFieldTable>
                    <c15:dlblFTEntry>
                      <c15:txfldGUID>{0D3035D5-E697-4ABC-A7CF-3FFBA8D6FB8F}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0E9-4002-84BA-3E38E5798443}"/>
                </c:ext>
                <c:ext xmlns:c15="http://schemas.microsoft.com/office/drawing/2012/chart" uri="{CE6537A1-D6FC-4f65-9D91-7224C49458BB}">
                  <c15:dlblFieldTable>
                    <c15:dlblFTEntry>
                      <c15:txfldGUID>{6B4BEDD1-0960-4CEB-9EC0-76BBBF583BD4}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0E9-4002-84BA-3E38E5798443}"/>
                </c:ext>
                <c:ext xmlns:c15="http://schemas.microsoft.com/office/drawing/2012/chart" uri="{CE6537A1-D6FC-4f65-9D91-7224C49458BB}">
                  <c15:dlblFieldTable>
                    <c15:dlblFTEntry>
                      <c15:txfldGUID>{40AE2566-21A0-4553-89B9-24885149768E}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0E9-4002-84BA-3E38E5798443}"/>
                </c:ext>
                <c:ext xmlns:c15="http://schemas.microsoft.com/office/drawing/2012/chart" uri="{CE6537A1-D6FC-4f65-9D91-7224C49458BB}">
                  <c15:dlblFieldTable>
                    <c15:dlblFTEntry>
                      <c15:txfldGUID>{ACC05DE2-0EDD-4923-A97E-64273BF8B441}</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0E9-4002-84BA-3E38E5798443}"/>
                </c:ext>
                <c:ext xmlns:c15="http://schemas.microsoft.com/office/drawing/2012/chart" uri="{CE6537A1-D6FC-4f65-9D91-7224C49458BB}">
                  <c15:layout/>
                  <c15:dlblFieldTable>
                    <c15:dlblFTEntry>
                      <c15:txfldGUID>{BDB0FA2B-8653-4276-8E58-C4A8FE7C06AB}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0E9-4002-84BA-3E38E5798443}"/>
                </c:ext>
                <c:ext xmlns:c15="http://schemas.microsoft.com/office/drawing/2012/chart" uri="{CE6537A1-D6FC-4f65-9D91-7224C49458BB}">
                  <c15:layout/>
                  <c15:dlblFieldTable>
                    <c15:dlblFTEntry>
                      <c15:txfldGUID>{2D391B30-2E81-4462-9543-2488CDAE9E99}</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0E9-4002-84BA-3E38E5798443}"/>
                </c:ext>
                <c:ext xmlns:c15="http://schemas.microsoft.com/office/drawing/2012/chart" uri="{CE6537A1-D6FC-4f65-9D91-7224C49458BB}">
                  <c15:layout/>
                  <c15:dlblFieldTable>
                    <c15:dlblFTEntry>
                      <c15:txfldGUID>{C07332EA-3FFE-4F95-94F6-E011486A38B6}</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0E9-4002-84BA-3E38E5798443}"/>
                </c:ext>
                <c:ext xmlns:c15="http://schemas.microsoft.com/office/drawing/2012/chart" uri="{CE6537A1-D6FC-4f65-9D91-7224C49458BB}">
                  <c15:layout/>
                  <c15:dlblFieldTable>
                    <c15:dlblFTEntry>
                      <c15:txfldGUID>{3BE38BE6-B6C0-4E68-8C3F-96B682560793}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7.5</c:v>
                </c:pt>
                <c:pt idx="32">
                  <c:v>7.2</c:v>
                </c:pt>
              </c:numCache>
            </c:numRef>
          </c:xVal>
          <c:yVal>
            <c:numRef>
              <c:f>公会計指標分析・財政指標組合せ分析表!$BP$77:$DC$77</c:f>
              <c:numCache>
                <c:formatCode>#,##0.0;"▲ "#,##0.0</c:formatCode>
                <c:ptCount val="40"/>
                <c:pt idx="0">
                  <c:v>50.3</c:v>
                </c:pt>
                <c:pt idx="8">
                  <c:v>45.9</c:v>
                </c:pt>
                <c:pt idx="16">
                  <c:v>39</c:v>
                </c:pt>
                <c:pt idx="24">
                  <c:v>33.1</c:v>
                </c:pt>
                <c:pt idx="32">
                  <c:v>31.3</c:v>
                </c:pt>
              </c:numCache>
            </c:numRef>
          </c:yVal>
          <c:smooth val="0"/>
          <c:extLst xmlns:c16r2="http://schemas.microsoft.com/office/drawing/2015/06/chart">
            <c:ext xmlns:c16="http://schemas.microsoft.com/office/drawing/2014/chart" uri="{C3380CC4-5D6E-409C-BE32-E72D297353CC}">
              <c16:uniqueId val="{00000013-00E9-4002-84BA-3E38E5798443}"/>
            </c:ext>
          </c:extLst>
        </c:ser>
        <c:dLbls>
          <c:showLegendKey val="0"/>
          <c:showVal val="1"/>
          <c:showCatName val="0"/>
          <c:showSerName val="0"/>
          <c:showPercent val="0"/>
          <c:showBubbleSize val="0"/>
        </c:dLbls>
        <c:axId val="643599560"/>
        <c:axId val="643600736"/>
      </c:scatterChart>
      <c:valAx>
        <c:axId val="643599560"/>
        <c:scaling>
          <c:orientation val="minMax"/>
          <c:max val="12.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3600736"/>
        <c:crosses val="autoZero"/>
        <c:crossBetween val="midCat"/>
      </c:valAx>
      <c:valAx>
        <c:axId val="643600736"/>
        <c:scaling>
          <c:orientation val="minMax"/>
          <c:max val="12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359956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年度においては、紀の海広域ごみ処理施設建設事業に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係る合併特例債の償還開始等に伴い、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元利償還金が前年度比で約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合併特例債や臨時財政対策債の公債費に占める割合の増加等により、算入公債費が約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億円増加し、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実質公債費比率の分子は約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億円の減額となった。</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結果、単年度の実質公債費比率は前年度と比べ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ポイント改善し、三カ年平均では前年度と比べ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今後、（仮称）市民交流施設の建設や（仮称）中央防災公園の整備などの大型事業により地方債現在高が増加する見込みであるが、交付税措置がある有利な地方債の活用や、計画的な繰上償還の実施等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実質公債費比率の抑制に努める。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繰上償還の実施に向け、減債基金への新規積立を実施したことにより、充当可能基金が増加したことに加え、新庁舎整備事業に係る基準財政需要額算入見込額が増加したことにより、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充当可能財源等は前年度比で約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一方で、新庁舎整備</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事業等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の実施により地方債の現在高が前年度比で約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結果として、将来負担比率の分子は前年度比で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億円の減となり、前年度比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仮称）市民交流施設の建設や（仮称）中央防災公園の整備などの大型事業により地方債現在高が増加する見込みであるが、交付税措置がある有利な地方債の活用や、計画的な繰上償還の実施等により、将来負担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和歌山県海南市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新庁舎整備事業に庁舎建設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基金を充当した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財政調整基金において、決算剰余金処分による積立てを行う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その他の基金においては、それぞれの目的に合わせて活用を行う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市民の連携の強化又は地域振興に要する経費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地域振興づくり推進基金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個性豊かな地域づくりを推進し、本市の活性化を図るための経費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地域排水処理施設管理基金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本市の地域排水処理施設の管理に要する経費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つり公園ｼﾓﾂﾋﾟｱｰﾗﾝﾄﾞ整備事業基金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つり公園ｼﾓﾂﾋﾟｱｰﾗﾝ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ﾄﾞの整備に係る経費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子ども未来づくり基金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子どもが未来に夢と希望を持つことができる豊かな環境づくりを推進する事業の経費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仮想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市民交流施設建設事業に基金を充当したことによる減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つり公園ｼﾓﾂﾋﾟｱｰﾗﾝﾄﾞ整備事業基金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将来の施設整備に向けた運営収益金の積立てによる増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子ども未来づくり基金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みらいこども園整備事業に基金を充当したことによる減</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それぞれの目的に合わせて活用を行う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運用利子の積立てによる増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決算剰余金処分による積立てを行う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繰上償還の実施に向けた新規積立を行ったことによる増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年度に実施する繰上償還に約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億円を充当する計画</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51,802
51,616
101.06
25,899,162
25,167,146
583,171
13,779,566
33,560,082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全国平均及び和歌山県平均を上回っており、類似団体と比較しても高い水準にある。今後は、公共施設等総合管理計画に基づき、公共施設の統廃合を進め、適切な維持管理を進めていく必要がある。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60748</xdr:rowOff>
    </xdr:from>
    <xdr:to>
      <xdr:col>15</xdr:col>
      <xdr:colOff>187325</xdr:colOff>
      <xdr:row>31</xdr:row>
      <xdr:rowOff>162348</xdr:rowOff>
    </xdr:to>
    <xdr:sp macro="" textlink="">
      <xdr:nvSpPr>
        <xdr:cNvPr id="72" name="フローチャート: 判断 71"/>
        <xdr:cNvSpPr/>
      </xdr:nvSpPr>
      <xdr:spPr>
        <a:xfrm>
          <a:off x="3238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83397</xdr:rowOff>
    </xdr:from>
    <xdr:to>
      <xdr:col>23</xdr:col>
      <xdr:colOff>136525</xdr:colOff>
      <xdr:row>30</xdr:row>
      <xdr:rowOff>13547</xdr:rowOff>
    </xdr:to>
    <xdr:sp macro="" textlink="">
      <xdr:nvSpPr>
        <xdr:cNvPr id="78" name="楕円 77"/>
        <xdr:cNvSpPr/>
      </xdr:nvSpPr>
      <xdr:spPr>
        <a:xfrm>
          <a:off x="4711700" y="582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106274</xdr:rowOff>
    </xdr:from>
    <xdr:ext cx="405111" cy="259045"/>
    <xdr:sp macro="" textlink="">
      <xdr:nvSpPr>
        <xdr:cNvPr id="79" name="有形固定資産減価償却率該当値テキスト"/>
        <xdr:cNvSpPr txBox="1"/>
      </xdr:nvSpPr>
      <xdr:spPr>
        <a:xfrm>
          <a:off x="4813300" y="567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161290</xdr:rowOff>
    </xdr:from>
    <xdr:to>
      <xdr:col>19</xdr:col>
      <xdr:colOff>187325</xdr:colOff>
      <xdr:row>29</xdr:row>
      <xdr:rowOff>91440</xdr:rowOff>
    </xdr:to>
    <xdr:sp macro="" textlink="">
      <xdr:nvSpPr>
        <xdr:cNvPr id="80" name="楕円 79"/>
        <xdr:cNvSpPr/>
      </xdr:nvSpPr>
      <xdr:spPr>
        <a:xfrm>
          <a:off x="40005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40640</xdr:rowOff>
    </xdr:from>
    <xdr:to>
      <xdr:col>23</xdr:col>
      <xdr:colOff>85725</xdr:colOff>
      <xdr:row>29</xdr:row>
      <xdr:rowOff>134197</xdr:rowOff>
    </xdr:to>
    <xdr:cxnSp macro="">
      <xdr:nvCxnSpPr>
        <xdr:cNvPr id="81" name="直線コネクタ 80"/>
        <xdr:cNvCxnSpPr/>
      </xdr:nvCxnSpPr>
      <xdr:spPr>
        <a:xfrm>
          <a:off x="4051300" y="5784215"/>
          <a:ext cx="711200" cy="9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51012</xdr:rowOff>
    </xdr:from>
    <xdr:to>
      <xdr:col>15</xdr:col>
      <xdr:colOff>187325</xdr:colOff>
      <xdr:row>29</xdr:row>
      <xdr:rowOff>152612</xdr:rowOff>
    </xdr:to>
    <xdr:sp macro="" textlink="">
      <xdr:nvSpPr>
        <xdr:cNvPr id="82" name="楕円 81"/>
        <xdr:cNvSpPr/>
      </xdr:nvSpPr>
      <xdr:spPr>
        <a:xfrm>
          <a:off x="3238500" y="57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40640</xdr:rowOff>
    </xdr:from>
    <xdr:to>
      <xdr:col>19</xdr:col>
      <xdr:colOff>136525</xdr:colOff>
      <xdr:row>29</xdr:row>
      <xdr:rowOff>101812</xdr:rowOff>
    </xdr:to>
    <xdr:cxnSp macro="">
      <xdr:nvCxnSpPr>
        <xdr:cNvPr id="83" name="直線コネクタ 82"/>
        <xdr:cNvCxnSpPr/>
      </xdr:nvCxnSpPr>
      <xdr:spPr>
        <a:xfrm flipV="1">
          <a:off x="3289300" y="578421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84" name="n_1aveValue有形固定資産減価償却率"/>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153475</xdr:rowOff>
    </xdr:from>
    <xdr:ext cx="405111" cy="259045"/>
    <xdr:sp macro="" textlink="">
      <xdr:nvSpPr>
        <xdr:cNvPr id="85" name="n_2aveValue有形固定資産減価償却率"/>
        <xdr:cNvSpPr txBox="1"/>
      </xdr:nvSpPr>
      <xdr:spPr>
        <a:xfrm>
          <a:off x="3086744"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107967</xdr:rowOff>
    </xdr:from>
    <xdr:ext cx="405111" cy="259045"/>
    <xdr:sp macro="" textlink="">
      <xdr:nvSpPr>
        <xdr:cNvPr id="86" name="n_1mainValue有形固定資産減価償却率"/>
        <xdr:cNvSpPr txBox="1"/>
      </xdr:nvSpPr>
      <xdr:spPr>
        <a:xfrm>
          <a:off x="3836044" y="5508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169139</xdr:rowOff>
    </xdr:from>
    <xdr:ext cx="405111" cy="259045"/>
    <xdr:sp macro="" textlink="">
      <xdr:nvSpPr>
        <xdr:cNvPr id="87" name="n_2mainValue有形固定資産減価償却率"/>
        <xdr:cNvSpPr txBox="1"/>
      </xdr:nvSpPr>
      <xdr:spPr>
        <a:xfrm>
          <a:off x="3086744"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全国平均及び和歌山県平均を上回っており、類似団体と比較しても高い水準にある。今後</a:t>
          </a:r>
          <a:r>
            <a:rPr kumimoji="1" lang="ja-JP" altLang="en-US" sz="1100" baseline="0">
              <a:solidFill>
                <a:schemeClr val="dk1"/>
              </a:solidFill>
              <a:effectLst/>
              <a:latin typeface="+mn-lt"/>
              <a:ea typeface="+mn-ea"/>
              <a:cs typeface="+mn-cs"/>
            </a:rPr>
            <a:t>も</a:t>
          </a:r>
          <a:r>
            <a:rPr kumimoji="1" lang="ja-JP"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事業の選択と集中による地方債の発行抑制を図り、健全な財政運営に努める。</a:t>
          </a:r>
          <a:endParaRPr kumimoji="1" lang="en-US" altLang="ja-JP" sz="1100" baseline="0">
            <a:solidFill>
              <a:schemeClr val="dk1"/>
            </a:solidFill>
            <a:effectLst/>
            <a:latin typeface="+mn-lt"/>
            <a:ea typeface="+mn-ea"/>
            <a:cs typeface="+mn-cs"/>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6" name="直線コネクタ 115"/>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9" name="債務償還可能年数最大値テキスト"/>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20" name="直線コネクタ 119"/>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21"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137230</xdr:rowOff>
    </xdr:from>
    <xdr:to>
      <xdr:col>76</xdr:col>
      <xdr:colOff>73025</xdr:colOff>
      <xdr:row>28</xdr:row>
      <xdr:rowOff>67380</xdr:rowOff>
    </xdr:to>
    <xdr:sp macro="" textlink="">
      <xdr:nvSpPr>
        <xdr:cNvPr id="128" name="楕円 127"/>
        <xdr:cNvSpPr/>
      </xdr:nvSpPr>
      <xdr:spPr>
        <a:xfrm>
          <a:off x="14744700" y="55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160107</xdr:rowOff>
    </xdr:from>
    <xdr:ext cx="340478" cy="259045"/>
    <xdr:sp macro="" textlink="">
      <xdr:nvSpPr>
        <xdr:cNvPr id="129" name="債務償還可能年数該当値テキスト"/>
        <xdr:cNvSpPr txBox="1"/>
      </xdr:nvSpPr>
      <xdr:spPr>
        <a:xfrm>
          <a:off x="14846300" y="53893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51,802
51,616
101.06
25,899,162
25,167,146
583,171
13,779,566
33,560,082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84455</xdr:rowOff>
    </xdr:from>
    <xdr:to>
      <xdr:col>24</xdr:col>
      <xdr:colOff>114300</xdr:colOff>
      <xdr:row>35</xdr:row>
      <xdr:rowOff>14605</xdr:rowOff>
    </xdr:to>
    <xdr:sp macro="" textlink="">
      <xdr:nvSpPr>
        <xdr:cNvPr id="70" name="楕円 69"/>
        <xdr:cNvSpPr/>
      </xdr:nvSpPr>
      <xdr:spPr>
        <a:xfrm>
          <a:off x="45847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170832</xdr:rowOff>
    </xdr:from>
    <xdr:ext cx="405111" cy="259045"/>
    <xdr:sp macro="" textlink="">
      <xdr:nvSpPr>
        <xdr:cNvPr id="71" name="【道路】&#10;有形固定資産減価償却率該当値テキスト"/>
        <xdr:cNvSpPr txBox="1"/>
      </xdr:nvSpPr>
      <xdr:spPr>
        <a:xfrm>
          <a:off x="4673600" y="582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76835</xdr:rowOff>
    </xdr:from>
    <xdr:to>
      <xdr:col>20</xdr:col>
      <xdr:colOff>38100</xdr:colOff>
      <xdr:row>35</xdr:row>
      <xdr:rowOff>6985</xdr:rowOff>
    </xdr:to>
    <xdr:sp macro="" textlink="">
      <xdr:nvSpPr>
        <xdr:cNvPr id="72" name="楕円 71"/>
        <xdr:cNvSpPr/>
      </xdr:nvSpPr>
      <xdr:spPr>
        <a:xfrm>
          <a:off x="374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127635</xdr:rowOff>
    </xdr:from>
    <xdr:to>
      <xdr:col>24</xdr:col>
      <xdr:colOff>63500</xdr:colOff>
      <xdr:row>34</xdr:row>
      <xdr:rowOff>135255</xdr:rowOff>
    </xdr:to>
    <xdr:cxnSp macro="">
      <xdr:nvCxnSpPr>
        <xdr:cNvPr id="73" name="直線コネクタ 72"/>
        <xdr:cNvCxnSpPr/>
      </xdr:nvCxnSpPr>
      <xdr:spPr>
        <a:xfrm>
          <a:off x="3797300" y="59569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36830</xdr:rowOff>
    </xdr:from>
    <xdr:to>
      <xdr:col>15</xdr:col>
      <xdr:colOff>101600</xdr:colOff>
      <xdr:row>34</xdr:row>
      <xdr:rowOff>138430</xdr:rowOff>
    </xdr:to>
    <xdr:sp macro="" textlink="">
      <xdr:nvSpPr>
        <xdr:cNvPr id="74" name="楕円 73"/>
        <xdr:cNvSpPr/>
      </xdr:nvSpPr>
      <xdr:spPr>
        <a:xfrm>
          <a:off x="2857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87630</xdr:rowOff>
    </xdr:from>
    <xdr:to>
      <xdr:col>19</xdr:col>
      <xdr:colOff>177800</xdr:colOff>
      <xdr:row>34</xdr:row>
      <xdr:rowOff>127635</xdr:rowOff>
    </xdr:to>
    <xdr:cxnSp macro="">
      <xdr:nvCxnSpPr>
        <xdr:cNvPr id="75" name="直線コネクタ 74"/>
        <xdr:cNvCxnSpPr/>
      </xdr:nvCxnSpPr>
      <xdr:spPr>
        <a:xfrm>
          <a:off x="2908300" y="59169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83837</xdr:rowOff>
    </xdr:from>
    <xdr:ext cx="405111" cy="259045"/>
    <xdr:sp macro="" textlink="">
      <xdr:nvSpPr>
        <xdr:cNvPr id="76" name="n_1aveValue【道路】&#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23512</xdr:rowOff>
    </xdr:from>
    <xdr:ext cx="405111" cy="259045"/>
    <xdr:sp macro="" textlink="">
      <xdr:nvSpPr>
        <xdr:cNvPr id="78" name="n_1mainValue【道路】&#10;有形固定資産減価償却率"/>
        <xdr:cNvSpPr txBox="1"/>
      </xdr:nvSpPr>
      <xdr:spPr>
        <a:xfrm>
          <a:off x="35820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154957</xdr:rowOff>
    </xdr:from>
    <xdr:ext cx="405111" cy="259045"/>
    <xdr:sp macro="" textlink="">
      <xdr:nvSpPr>
        <xdr:cNvPr id="79" name="n_2mainValue【道路】&#10;有形固定資産減価償却率"/>
        <xdr:cNvSpPr txBox="1"/>
      </xdr:nvSpPr>
      <xdr:spPr>
        <a:xfrm>
          <a:off x="2705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103" name="直線コネクタ 102"/>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104" name="【道路】&#10;一人当たり延長最小値テキスト"/>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105" name="直線コネクタ 104"/>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6" name="【道路】&#10;一人当たり延長最大値テキスト"/>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7" name="直線コネクタ 106"/>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97255</xdr:rowOff>
    </xdr:from>
    <xdr:ext cx="534377" cy="259045"/>
    <xdr:sp macro="" textlink="">
      <xdr:nvSpPr>
        <xdr:cNvPr id="108" name="【道路】&#10;一人当たり延長平均値テキスト"/>
        <xdr:cNvSpPr txBox="1"/>
      </xdr:nvSpPr>
      <xdr:spPr>
        <a:xfrm>
          <a:off x="10515600" y="6783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9" name="フローチャート: 判断 108"/>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10" name="フローチャート: 判断 109"/>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9531</xdr:rowOff>
    </xdr:from>
    <xdr:to>
      <xdr:col>46</xdr:col>
      <xdr:colOff>38100</xdr:colOff>
      <xdr:row>40</xdr:row>
      <xdr:rowOff>111131</xdr:rowOff>
    </xdr:to>
    <xdr:sp macro="" textlink="">
      <xdr:nvSpPr>
        <xdr:cNvPr id="111" name="フローチャート: 判断 110"/>
        <xdr:cNvSpPr/>
      </xdr:nvSpPr>
      <xdr:spPr>
        <a:xfrm>
          <a:off x="8699500" y="686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112592</xdr:rowOff>
    </xdr:from>
    <xdr:to>
      <xdr:col>55</xdr:col>
      <xdr:colOff>50800</xdr:colOff>
      <xdr:row>41</xdr:row>
      <xdr:rowOff>42742</xdr:rowOff>
    </xdr:to>
    <xdr:sp macro="" textlink="">
      <xdr:nvSpPr>
        <xdr:cNvPr id="117" name="楕円 116"/>
        <xdr:cNvSpPr/>
      </xdr:nvSpPr>
      <xdr:spPr>
        <a:xfrm>
          <a:off x="10426700" y="69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91019</xdr:rowOff>
    </xdr:from>
    <xdr:ext cx="534377" cy="259045"/>
    <xdr:sp macro="" textlink="">
      <xdr:nvSpPr>
        <xdr:cNvPr id="118" name="【道路】&#10;一人当たり延長該当値テキスト"/>
        <xdr:cNvSpPr txBox="1"/>
      </xdr:nvSpPr>
      <xdr:spPr>
        <a:xfrm>
          <a:off x="10515600" y="694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132747</xdr:rowOff>
    </xdr:from>
    <xdr:to>
      <xdr:col>50</xdr:col>
      <xdr:colOff>165100</xdr:colOff>
      <xdr:row>41</xdr:row>
      <xdr:rowOff>62897</xdr:rowOff>
    </xdr:to>
    <xdr:sp macro="" textlink="">
      <xdr:nvSpPr>
        <xdr:cNvPr id="119" name="楕円 118"/>
        <xdr:cNvSpPr/>
      </xdr:nvSpPr>
      <xdr:spPr>
        <a:xfrm>
          <a:off x="9588500" y="699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163392</xdr:rowOff>
    </xdr:from>
    <xdr:to>
      <xdr:col>55</xdr:col>
      <xdr:colOff>0</xdr:colOff>
      <xdr:row>41</xdr:row>
      <xdr:rowOff>12097</xdr:rowOff>
    </xdr:to>
    <xdr:cxnSp macro="">
      <xdr:nvCxnSpPr>
        <xdr:cNvPr id="120" name="直線コネクタ 119"/>
        <xdr:cNvCxnSpPr/>
      </xdr:nvCxnSpPr>
      <xdr:spPr>
        <a:xfrm flipV="1">
          <a:off x="9639300" y="7021392"/>
          <a:ext cx="8382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135661</xdr:rowOff>
    </xdr:from>
    <xdr:to>
      <xdr:col>46</xdr:col>
      <xdr:colOff>38100</xdr:colOff>
      <xdr:row>41</xdr:row>
      <xdr:rowOff>65811</xdr:rowOff>
    </xdr:to>
    <xdr:sp macro="" textlink="">
      <xdr:nvSpPr>
        <xdr:cNvPr id="121" name="楕円 120"/>
        <xdr:cNvSpPr/>
      </xdr:nvSpPr>
      <xdr:spPr>
        <a:xfrm>
          <a:off x="8699500" y="699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12097</xdr:rowOff>
    </xdr:from>
    <xdr:to>
      <xdr:col>50</xdr:col>
      <xdr:colOff>114300</xdr:colOff>
      <xdr:row>41</xdr:row>
      <xdr:rowOff>15011</xdr:rowOff>
    </xdr:to>
    <xdr:cxnSp macro="">
      <xdr:nvCxnSpPr>
        <xdr:cNvPr id="122" name="直線コネクタ 121"/>
        <xdr:cNvCxnSpPr/>
      </xdr:nvCxnSpPr>
      <xdr:spPr>
        <a:xfrm flipV="1">
          <a:off x="8750300" y="7041547"/>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11377</xdr:rowOff>
    </xdr:from>
    <xdr:ext cx="534377" cy="259045"/>
    <xdr:sp macro="" textlink="">
      <xdr:nvSpPr>
        <xdr:cNvPr id="123" name="n_1aveValue【道路】&#10;一人当たり延長"/>
        <xdr:cNvSpPr txBox="1"/>
      </xdr:nvSpPr>
      <xdr:spPr>
        <a:xfrm>
          <a:off x="9359411" y="669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127658</xdr:rowOff>
    </xdr:from>
    <xdr:ext cx="534377" cy="259045"/>
    <xdr:sp macro="" textlink="">
      <xdr:nvSpPr>
        <xdr:cNvPr id="124" name="n_2aveValue【道路】&#10;一人当たり延長"/>
        <xdr:cNvSpPr txBox="1"/>
      </xdr:nvSpPr>
      <xdr:spPr>
        <a:xfrm>
          <a:off x="8483111" y="664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54024</xdr:rowOff>
    </xdr:from>
    <xdr:ext cx="534377" cy="259045"/>
    <xdr:sp macro="" textlink="">
      <xdr:nvSpPr>
        <xdr:cNvPr id="125" name="n_1mainValue【道路】&#10;一人当たり延長"/>
        <xdr:cNvSpPr txBox="1"/>
      </xdr:nvSpPr>
      <xdr:spPr>
        <a:xfrm>
          <a:off x="9359411" y="70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56938</xdr:rowOff>
    </xdr:from>
    <xdr:ext cx="534377" cy="259045"/>
    <xdr:sp macro="" textlink="">
      <xdr:nvSpPr>
        <xdr:cNvPr id="126" name="n_2mainValue【道路】&#10;一人当たり延長"/>
        <xdr:cNvSpPr txBox="1"/>
      </xdr:nvSpPr>
      <xdr:spPr>
        <a:xfrm>
          <a:off x="8483111" y="70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2"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54" name="【橋りょう・トンネル】&#10;有形固定資産減価償却率最大値テキスト"/>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56" name="【橋りょう・トンネル】&#10;有形固定資産減価償却率平均値テキスト"/>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149225</xdr:rowOff>
    </xdr:from>
    <xdr:to>
      <xdr:col>15</xdr:col>
      <xdr:colOff>101600</xdr:colOff>
      <xdr:row>60</xdr:row>
      <xdr:rowOff>79375</xdr:rowOff>
    </xdr:to>
    <xdr:sp macro="" textlink="">
      <xdr:nvSpPr>
        <xdr:cNvPr id="159" name="フローチャート: 判断 158"/>
        <xdr:cNvSpPr/>
      </xdr:nvSpPr>
      <xdr:spPr>
        <a:xfrm>
          <a:off x="2857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65" name="楕円 164"/>
        <xdr:cNvSpPr/>
      </xdr:nvSpPr>
      <xdr:spPr>
        <a:xfrm>
          <a:off x="4584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132097</xdr:rowOff>
    </xdr:from>
    <xdr:ext cx="405111" cy="259045"/>
    <xdr:sp macro="" textlink="">
      <xdr:nvSpPr>
        <xdr:cNvPr id="166" name="【橋りょう・トンネル】&#10;有形固定資産減価償却率該当値テキスト"/>
        <xdr:cNvSpPr txBox="1"/>
      </xdr:nvSpPr>
      <xdr:spPr>
        <a:xfrm>
          <a:off x="4673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67" name="楕円 166"/>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160020</xdr:rowOff>
    </xdr:from>
    <xdr:to>
      <xdr:col>24</xdr:col>
      <xdr:colOff>63500</xdr:colOff>
      <xdr:row>60</xdr:row>
      <xdr:rowOff>19050</xdr:rowOff>
    </xdr:to>
    <xdr:cxnSp macro="">
      <xdr:nvCxnSpPr>
        <xdr:cNvPr id="168" name="直線コネクタ 167"/>
        <xdr:cNvCxnSpPr/>
      </xdr:nvCxnSpPr>
      <xdr:spPr>
        <a:xfrm flipV="1">
          <a:off x="3797300" y="102755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69" name="楕円 168"/>
        <xdr:cNvSpPr/>
      </xdr:nvSpPr>
      <xdr:spPr>
        <a:xfrm>
          <a:off x="2857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19050</xdr:rowOff>
    </xdr:from>
    <xdr:to>
      <xdr:col>19</xdr:col>
      <xdr:colOff>177800</xdr:colOff>
      <xdr:row>60</xdr:row>
      <xdr:rowOff>49530</xdr:rowOff>
    </xdr:to>
    <xdr:cxnSp macro="">
      <xdr:nvCxnSpPr>
        <xdr:cNvPr id="170" name="直線コネクタ 169"/>
        <xdr:cNvCxnSpPr/>
      </xdr:nvCxnSpPr>
      <xdr:spPr>
        <a:xfrm flipV="1">
          <a:off x="2908300" y="10306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123842</xdr:rowOff>
    </xdr:from>
    <xdr:ext cx="405111" cy="259045"/>
    <xdr:sp macro="" textlink="">
      <xdr:nvSpPr>
        <xdr:cNvPr id="171" name="n_1aveValue【橋りょう・トンネル】&#10;有形固定資産減価償却率"/>
        <xdr:cNvSpPr txBox="1"/>
      </xdr:nvSpPr>
      <xdr:spPr>
        <a:xfrm>
          <a:off x="3582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95902</xdr:rowOff>
    </xdr:from>
    <xdr:ext cx="405111" cy="259045"/>
    <xdr:sp macro="" textlink="">
      <xdr:nvSpPr>
        <xdr:cNvPr id="172" name="n_2aveValue【橋りょう・トンネル】&#10;有形固定資産減価償却率"/>
        <xdr:cNvSpPr txBox="1"/>
      </xdr:nvSpPr>
      <xdr:spPr>
        <a:xfrm>
          <a:off x="2705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86377</xdr:rowOff>
    </xdr:from>
    <xdr:ext cx="405111" cy="259045"/>
    <xdr:sp macro="" textlink="">
      <xdr:nvSpPr>
        <xdr:cNvPr id="173" name="n_1mainValue【橋りょう・トンネ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91457</xdr:rowOff>
    </xdr:from>
    <xdr:ext cx="405111" cy="259045"/>
    <xdr:sp macro="" textlink="">
      <xdr:nvSpPr>
        <xdr:cNvPr id="174" name="n_2mainValue【橋りょう・トンネル】&#10;有形固定資産減価償却率"/>
        <xdr:cNvSpPr txBox="1"/>
      </xdr:nvSpPr>
      <xdr:spPr>
        <a:xfrm>
          <a:off x="2705744"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96" name="直線コネクタ 195"/>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97" name="【橋りょう・トンネル】&#10;一人当たり有形固定資産（償却資産）額最小値テキスト"/>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98" name="直線コネクタ 197"/>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99" name="【橋りょう・トンネル】&#10;一人当たり有形固定資産（償却資産）額最大値テキスト"/>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200" name="直線コネクタ 199"/>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39290</xdr:rowOff>
    </xdr:from>
    <xdr:ext cx="599010" cy="259045"/>
    <xdr:sp macro="" textlink="">
      <xdr:nvSpPr>
        <xdr:cNvPr id="201" name="【橋りょう・トンネル】&#10;一人当たり有形固定資産（償却資産）額平均値テキスト"/>
        <xdr:cNvSpPr txBox="1"/>
      </xdr:nvSpPr>
      <xdr:spPr>
        <a:xfrm>
          <a:off x="10515600" y="10326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202" name="フローチャート: 判断 201"/>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203" name="フローチャート: 判断 202"/>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138188</xdr:rowOff>
    </xdr:from>
    <xdr:to>
      <xdr:col>46</xdr:col>
      <xdr:colOff>38100</xdr:colOff>
      <xdr:row>60</xdr:row>
      <xdr:rowOff>68338</xdr:rowOff>
    </xdr:to>
    <xdr:sp macro="" textlink="">
      <xdr:nvSpPr>
        <xdr:cNvPr id="204" name="フローチャート: 判断 203"/>
        <xdr:cNvSpPr/>
      </xdr:nvSpPr>
      <xdr:spPr>
        <a:xfrm>
          <a:off x="8699500" y="1025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80741</xdr:rowOff>
    </xdr:from>
    <xdr:to>
      <xdr:col>55</xdr:col>
      <xdr:colOff>50800</xdr:colOff>
      <xdr:row>63</xdr:row>
      <xdr:rowOff>10891</xdr:rowOff>
    </xdr:to>
    <xdr:sp macro="" textlink="">
      <xdr:nvSpPr>
        <xdr:cNvPr id="210" name="楕円 209"/>
        <xdr:cNvSpPr/>
      </xdr:nvSpPr>
      <xdr:spPr>
        <a:xfrm>
          <a:off x="10426700" y="107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59168</xdr:rowOff>
    </xdr:from>
    <xdr:ext cx="534377" cy="259045"/>
    <xdr:sp macro="" textlink="">
      <xdr:nvSpPr>
        <xdr:cNvPr id="211" name="【橋りょう・トンネル】&#10;一人当たり有形固定資産（償却資産）額該当値テキスト"/>
        <xdr:cNvSpPr txBox="1"/>
      </xdr:nvSpPr>
      <xdr:spPr>
        <a:xfrm>
          <a:off x="10515600" y="1068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83800</xdr:rowOff>
    </xdr:from>
    <xdr:to>
      <xdr:col>50</xdr:col>
      <xdr:colOff>165100</xdr:colOff>
      <xdr:row>63</xdr:row>
      <xdr:rowOff>13950</xdr:rowOff>
    </xdr:to>
    <xdr:sp macro="" textlink="">
      <xdr:nvSpPr>
        <xdr:cNvPr id="212" name="楕円 211"/>
        <xdr:cNvSpPr/>
      </xdr:nvSpPr>
      <xdr:spPr>
        <a:xfrm>
          <a:off x="9588500" y="1071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131541</xdr:rowOff>
    </xdr:from>
    <xdr:to>
      <xdr:col>55</xdr:col>
      <xdr:colOff>0</xdr:colOff>
      <xdr:row>62</xdr:row>
      <xdr:rowOff>134600</xdr:rowOff>
    </xdr:to>
    <xdr:cxnSp macro="">
      <xdr:nvCxnSpPr>
        <xdr:cNvPr id="213" name="直線コネクタ 212"/>
        <xdr:cNvCxnSpPr/>
      </xdr:nvCxnSpPr>
      <xdr:spPr>
        <a:xfrm flipV="1">
          <a:off x="9639300" y="10761441"/>
          <a:ext cx="838200" cy="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86769</xdr:rowOff>
    </xdr:from>
    <xdr:to>
      <xdr:col>46</xdr:col>
      <xdr:colOff>38100</xdr:colOff>
      <xdr:row>63</xdr:row>
      <xdr:rowOff>16919</xdr:rowOff>
    </xdr:to>
    <xdr:sp macro="" textlink="">
      <xdr:nvSpPr>
        <xdr:cNvPr id="214" name="楕円 213"/>
        <xdr:cNvSpPr/>
      </xdr:nvSpPr>
      <xdr:spPr>
        <a:xfrm>
          <a:off x="8699500" y="1071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134600</xdr:rowOff>
    </xdr:from>
    <xdr:to>
      <xdr:col>50</xdr:col>
      <xdr:colOff>114300</xdr:colOff>
      <xdr:row>62</xdr:row>
      <xdr:rowOff>137569</xdr:rowOff>
    </xdr:to>
    <xdr:cxnSp macro="">
      <xdr:nvCxnSpPr>
        <xdr:cNvPr id="215" name="直線コネクタ 214"/>
        <xdr:cNvCxnSpPr/>
      </xdr:nvCxnSpPr>
      <xdr:spPr>
        <a:xfrm flipV="1">
          <a:off x="8750300" y="10764500"/>
          <a:ext cx="889000" cy="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154460</xdr:rowOff>
    </xdr:from>
    <xdr:ext cx="599010" cy="259045"/>
    <xdr:sp macro="" textlink="">
      <xdr:nvSpPr>
        <xdr:cNvPr id="216" name="n_1aveValue【橋りょう・トンネル】&#10;一人当たり有形固定資産（償却資産）額"/>
        <xdr:cNvSpPr txBox="1"/>
      </xdr:nvSpPr>
      <xdr:spPr>
        <a:xfrm>
          <a:off x="93270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84865</xdr:rowOff>
    </xdr:from>
    <xdr:ext cx="599010" cy="259045"/>
    <xdr:sp macro="" textlink="">
      <xdr:nvSpPr>
        <xdr:cNvPr id="217" name="n_2aveValue【橋りょう・トンネル】&#10;一人当たり有形固定資産（償却資産）額"/>
        <xdr:cNvSpPr txBox="1"/>
      </xdr:nvSpPr>
      <xdr:spPr>
        <a:xfrm>
          <a:off x="8450795" y="1002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5077</xdr:rowOff>
    </xdr:from>
    <xdr:ext cx="534377" cy="259045"/>
    <xdr:sp macro="" textlink="">
      <xdr:nvSpPr>
        <xdr:cNvPr id="218" name="n_1mainValue【橋りょう・トンネル】&#10;一人当たり有形固定資産（償却資産）額"/>
        <xdr:cNvSpPr txBox="1"/>
      </xdr:nvSpPr>
      <xdr:spPr>
        <a:xfrm>
          <a:off x="9359411" y="108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8046</xdr:rowOff>
    </xdr:from>
    <xdr:ext cx="534377" cy="259045"/>
    <xdr:sp macro="" textlink="">
      <xdr:nvSpPr>
        <xdr:cNvPr id="219" name="n_2mainValue【橋りょう・トンネル】&#10;一人当たり有形固定資産（償却資産）額"/>
        <xdr:cNvSpPr txBox="1"/>
      </xdr:nvSpPr>
      <xdr:spPr>
        <a:xfrm>
          <a:off x="8483111" y="1080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0" name="直線コネクタ 22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1" name="テキスト ボックス 23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2" name="直線コネクタ 23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3" name="テキスト ボックス 23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4" name="直線コネクタ 23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5" name="テキスト ボックス 23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6" name="直線コネクタ 23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7" name="テキスト ボックス 23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8" name="直線コネクタ 23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9" name="テキスト ボックス 23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0" name="直線コネクタ 23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1" name="テキスト ボックス 24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45" name="直線コネクタ 244"/>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46" name="【公営住宅】&#10;有形固定資産減価償却率最小値テキスト"/>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47" name="直線コネクタ 246"/>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48" name="【公営住宅】&#10;有形固定資産減価償却率最大値テキスト"/>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49" name="直線コネクタ 248"/>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50" name="【公営住宅】&#10;有形固定資産減価償却率平均値テキスト"/>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52" name="フローチャート: 判断 251"/>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75474</xdr:rowOff>
    </xdr:from>
    <xdr:to>
      <xdr:col>15</xdr:col>
      <xdr:colOff>101600</xdr:colOff>
      <xdr:row>81</xdr:row>
      <xdr:rowOff>5624</xdr:rowOff>
    </xdr:to>
    <xdr:sp macro="" textlink="">
      <xdr:nvSpPr>
        <xdr:cNvPr id="253" name="フローチャート: 判断 252"/>
        <xdr:cNvSpPr/>
      </xdr:nvSpPr>
      <xdr:spPr>
        <a:xfrm>
          <a:off x="2857500" y="1379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117929</xdr:rowOff>
    </xdr:from>
    <xdr:to>
      <xdr:col>24</xdr:col>
      <xdr:colOff>114300</xdr:colOff>
      <xdr:row>79</xdr:row>
      <xdr:rowOff>48079</xdr:rowOff>
    </xdr:to>
    <xdr:sp macro="" textlink="">
      <xdr:nvSpPr>
        <xdr:cNvPr id="259" name="楕円 258"/>
        <xdr:cNvSpPr/>
      </xdr:nvSpPr>
      <xdr:spPr>
        <a:xfrm>
          <a:off x="4584700" y="134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140806</xdr:rowOff>
    </xdr:from>
    <xdr:ext cx="405111" cy="259045"/>
    <xdr:sp macro="" textlink="">
      <xdr:nvSpPr>
        <xdr:cNvPr id="260" name="【公営住宅】&#10;有形固定資産減価償却率該当値テキスト"/>
        <xdr:cNvSpPr txBox="1"/>
      </xdr:nvSpPr>
      <xdr:spPr>
        <a:xfrm>
          <a:off x="4673600" y="1334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160382</xdr:rowOff>
    </xdr:from>
    <xdr:to>
      <xdr:col>20</xdr:col>
      <xdr:colOff>38100</xdr:colOff>
      <xdr:row>79</xdr:row>
      <xdr:rowOff>90532</xdr:rowOff>
    </xdr:to>
    <xdr:sp macro="" textlink="">
      <xdr:nvSpPr>
        <xdr:cNvPr id="261" name="楕円 260"/>
        <xdr:cNvSpPr/>
      </xdr:nvSpPr>
      <xdr:spPr>
        <a:xfrm>
          <a:off x="37465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168729</xdr:rowOff>
    </xdr:from>
    <xdr:to>
      <xdr:col>24</xdr:col>
      <xdr:colOff>63500</xdr:colOff>
      <xdr:row>79</xdr:row>
      <xdr:rowOff>39732</xdr:rowOff>
    </xdr:to>
    <xdr:cxnSp macro="">
      <xdr:nvCxnSpPr>
        <xdr:cNvPr id="262" name="直線コネクタ 261"/>
        <xdr:cNvCxnSpPr/>
      </xdr:nvCxnSpPr>
      <xdr:spPr>
        <a:xfrm flipV="1">
          <a:off x="3797300" y="13541829"/>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18324</xdr:rowOff>
    </xdr:from>
    <xdr:to>
      <xdr:col>15</xdr:col>
      <xdr:colOff>101600</xdr:colOff>
      <xdr:row>79</xdr:row>
      <xdr:rowOff>119924</xdr:rowOff>
    </xdr:to>
    <xdr:sp macro="" textlink="">
      <xdr:nvSpPr>
        <xdr:cNvPr id="263" name="楕円 262"/>
        <xdr:cNvSpPr/>
      </xdr:nvSpPr>
      <xdr:spPr>
        <a:xfrm>
          <a:off x="2857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39732</xdr:rowOff>
    </xdr:from>
    <xdr:to>
      <xdr:col>19</xdr:col>
      <xdr:colOff>177800</xdr:colOff>
      <xdr:row>79</xdr:row>
      <xdr:rowOff>69124</xdr:rowOff>
    </xdr:to>
    <xdr:cxnSp macro="">
      <xdr:nvCxnSpPr>
        <xdr:cNvPr id="264" name="直線コネクタ 263"/>
        <xdr:cNvCxnSpPr/>
      </xdr:nvCxnSpPr>
      <xdr:spPr>
        <a:xfrm flipV="1">
          <a:off x="2908300" y="1358428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24509</xdr:rowOff>
    </xdr:from>
    <xdr:ext cx="405111" cy="259045"/>
    <xdr:sp macro="" textlink="">
      <xdr:nvSpPr>
        <xdr:cNvPr id="265" name="n_1aveValue【公営住宅】&#10;有形固定資産減価償却率"/>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168201</xdr:rowOff>
    </xdr:from>
    <xdr:ext cx="405111" cy="259045"/>
    <xdr:sp macro="" textlink="">
      <xdr:nvSpPr>
        <xdr:cNvPr id="266" name="n_2aveValue【公営住宅】&#10;有形固定資産減価償却率"/>
        <xdr:cNvSpPr txBox="1"/>
      </xdr:nvSpPr>
      <xdr:spPr>
        <a:xfrm>
          <a:off x="2705744" y="1388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107059</xdr:rowOff>
    </xdr:from>
    <xdr:ext cx="405111" cy="259045"/>
    <xdr:sp macro="" textlink="">
      <xdr:nvSpPr>
        <xdr:cNvPr id="267" name="n_1mainValue【公営住宅】&#10;有形固定資産減価償却率"/>
        <xdr:cNvSpPr txBox="1"/>
      </xdr:nvSpPr>
      <xdr:spPr>
        <a:xfrm>
          <a:off x="3582044"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136451</xdr:rowOff>
    </xdr:from>
    <xdr:ext cx="405111" cy="259045"/>
    <xdr:sp macro="" textlink="">
      <xdr:nvSpPr>
        <xdr:cNvPr id="268" name="n_2mainValue【公営住宅】&#10;有形固定資産減価償却率"/>
        <xdr:cNvSpPr txBox="1"/>
      </xdr:nvSpPr>
      <xdr:spPr>
        <a:xfrm>
          <a:off x="27057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7" name="テキスト ボックス 2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0" name="テキスト ボックス 2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2" name="テキスト ボックス 2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4" name="テキスト ボックス 2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6" name="テキスト ボックス 2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8" name="テキスト ボックス 2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92" name="直線コネクタ 291"/>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93"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94" name="直線コネクタ 293"/>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95" name="【公営住宅】&#10;一人当たり面積最大値テキスト"/>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96" name="直線コネクタ 295"/>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97" name="【公営住宅】&#10;一人当たり面積平均値テキスト"/>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98" name="フローチャート: 判断 297"/>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99" name="フローチャート: 判断 298"/>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300" name="フローチャート: 判断 299"/>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123698</xdr:rowOff>
    </xdr:from>
    <xdr:to>
      <xdr:col>55</xdr:col>
      <xdr:colOff>50800</xdr:colOff>
      <xdr:row>84</xdr:row>
      <xdr:rowOff>53848</xdr:rowOff>
    </xdr:to>
    <xdr:sp macro="" textlink="">
      <xdr:nvSpPr>
        <xdr:cNvPr id="306" name="楕円 305"/>
        <xdr:cNvSpPr/>
      </xdr:nvSpPr>
      <xdr:spPr>
        <a:xfrm>
          <a:off x="10426700" y="1435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146575</xdr:rowOff>
    </xdr:from>
    <xdr:ext cx="469744" cy="259045"/>
    <xdr:sp macro="" textlink="">
      <xdr:nvSpPr>
        <xdr:cNvPr id="307" name="【公営住宅】&#10;一人当たり面積該当値テキスト"/>
        <xdr:cNvSpPr txBox="1"/>
      </xdr:nvSpPr>
      <xdr:spPr>
        <a:xfrm>
          <a:off x="10515600"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129794</xdr:rowOff>
    </xdr:from>
    <xdr:to>
      <xdr:col>50</xdr:col>
      <xdr:colOff>165100</xdr:colOff>
      <xdr:row>84</xdr:row>
      <xdr:rowOff>59944</xdr:rowOff>
    </xdr:to>
    <xdr:sp macro="" textlink="">
      <xdr:nvSpPr>
        <xdr:cNvPr id="308" name="楕円 307"/>
        <xdr:cNvSpPr/>
      </xdr:nvSpPr>
      <xdr:spPr>
        <a:xfrm>
          <a:off x="9588500" y="143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3048</xdr:rowOff>
    </xdr:from>
    <xdr:to>
      <xdr:col>55</xdr:col>
      <xdr:colOff>0</xdr:colOff>
      <xdr:row>84</xdr:row>
      <xdr:rowOff>9144</xdr:rowOff>
    </xdr:to>
    <xdr:cxnSp macro="">
      <xdr:nvCxnSpPr>
        <xdr:cNvPr id="309" name="直線コネクタ 308"/>
        <xdr:cNvCxnSpPr/>
      </xdr:nvCxnSpPr>
      <xdr:spPr>
        <a:xfrm flipV="1">
          <a:off x="9639300" y="14404848"/>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136652</xdr:rowOff>
    </xdr:from>
    <xdr:to>
      <xdr:col>46</xdr:col>
      <xdr:colOff>38100</xdr:colOff>
      <xdr:row>84</xdr:row>
      <xdr:rowOff>66802</xdr:rowOff>
    </xdr:to>
    <xdr:sp macro="" textlink="">
      <xdr:nvSpPr>
        <xdr:cNvPr id="310" name="楕円 309"/>
        <xdr:cNvSpPr/>
      </xdr:nvSpPr>
      <xdr:spPr>
        <a:xfrm>
          <a:off x="8699500" y="1436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9144</xdr:rowOff>
    </xdr:from>
    <xdr:to>
      <xdr:col>50</xdr:col>
      <xdr:colOff>114300</xdr:colOff>
      <xdr:row>84</xdr:row>
      <xdr:rowOff>16002</xdr:rowOff>
    </xdr:to>
    <xdr:cxnSp macro="">
      <xdr:nvCxnSpPr>
        <xdr:cNvPr id="311" name="直線コネクタ 310"/>
        <xdr:cNvCxnSpPr/>
      </xdr:nvCxnSpPr>
      <xdr:spPr>
        <a:xfrm flipV="1">
          <a:off x="8750300" y="144109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103649</xdr:rowOff>
    </xdr:from>
    <xdr:ext cx="469744" cy="259045"/>
    <xdr:sp macro="" textlink="">
      <xdr:nvSpPr>
        <xdr:cNvPr id="312" name="n_1aveValue【公営住宅】&#10;一人当たり面積"/>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313"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76471</xdr:rowOff>
    </xdr:from>
    <xdr:ext cx="469744" cy="259045"/>
    <xdr:sp macro="" textlink="">
      <xdr:nvSpPr>
        <xdr:cNvPr id="314" name="n_1mainValue【公営住宅】&#10;一人当たり面積"/>
        <xdr:cNvSpPr txBox="1"/>
      </xdr:nvSpPr>
      <xdr:spPr>
        <a:xfrm>
          <a:off x="9391727"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57929</xdr:rowOff>
    </xdr:from>
    <xdr:ext cx="469744" cy="259045"/>
    <xdr:sp macro="" textlink="">
      <xdr:nvSpPr>
        <xdr:cNvPr id="315" name="n_2mainValue【公営住宅】&#10;一人当たり面積"/>
        <xdr:cNvSpPr txBox="1"/>
      </xdr:nvSpPr>
      <xdr:spPr>
        <a:xfrm>
          <a:off x="8515427" y="144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6" name="テキスト ボックス 32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8" name="テキスト ボックス 32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0" name="テキスト ボックス 32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2" name="テキスト ボックス 33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4" name="テキスト ボックス 33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6" name="テキスト ボックス 33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8" name="テキスト ボックス 33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107</xdr:row>
      <xdr:rowOff>57150</xdr:rowOff>
    </xdr:to>
    <xdr:cxnSp macro="">
      <xdr:nvCxnSpPr>
        <xdr:cNvPr id="340" name="直線コネクタ 339"/>
        <xdr:cNvCxnSpPr/>
      </xdr:nvCxnSpPr>
      <xdr:spPr>
        <a:xfrm flipV="1">
          <a:off x="4634865" y="17301211"/>
          <a:ext cx="0" cy="1101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41" name="【港湾・漁港】&#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42" name="直線コネクタ 341"/>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43" name="【港湾・漁港】&#10;有形固定資産減価償却率最大値テキスト"/>
        <xdr:cNvSpPr txBox="1"/>
      </xdr:nvSpPr>
      <xdr:spPr>
        <a:xfrm>
          <a:off x="4673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44" name="直線コネクタ 343"/>
        <xdr:cNvCxnSpPr/>
      </xdr:nvCxnSpPr>
      <xdr:spPr>
        <a:xfrm>
          <a:off x="4546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345" name="【港湾・漁港】&#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46" name="フローチャート: 判断 345"/>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47" name="フローチャート: 判断 346"/>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137795</xdr:rowOff>
    </xdr:from>
    <xdr:to>
      <xdr:col>15</xdr:col>
      <xdr:colOff>101600</xdr:colOff>
      <xdr:row>105</xdr:row>
      <xdr:rowOff>67945</xdr:rowOff>
    </xdr:to>
    <xdr:sp macro="" textlink="">
      <xdr:nvSpPr>
        <xdr:cNvPr id="348" name="フローチャート: 判断 347"/>
        <xdr:cNvSpPr/>
      </xdr:nvSpPr>
      <xdr:spPr>
        <a:xfrm>
          <a:off x="2857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38736</xdr:rowOff>
    </xdr:from>
    <xdr:to>
      <xdr:col>24</xdr:col>
      <xdr:colOff>114300</xdr:colOff>
      <xdr:row>104</xdr:row>
      <xdr:rowOff>140336</xdr:rowOff>
    </xdr:to>
    <xdr:sp macro="" textlink="">
      <xdr:nvSpPr>
        <xdr:cNvPr id="354" name="楕円 353"/>
        <xdr:cNvSpPr/>
      </xdr:nvSpPr>
      <xdr:spPr>
        <a:xfrm>
          <a:off x="45847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17163</xdr:rowOff>
    </xdr:from>
    <xdr:ext cx="405111" cy="259045"/>
    <xdr:sp macro="" textlink="">
      <xdr:nvSpPr>
        <xdr:cNvPr id="355" name="【港湾・漁港】&#10;有形固定資産減価償却率該当値テキスト"/>
        <xdr:cNvSpPr txBox="1"/>
      </xdr:nvSpPr>
      <xdr:spPr>
        <a:xfrm>
          <a:off x="4673600"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92075</xdr:rowOff>
    </xdr:from>
    <xdr:to>
      <xdr:col>20</xdr:col>
      <xdr:colOff>38100</xdr:colOff>
      <xdr:row>105</xdr:row>
      <xdr:rowOff>22225</xdr:rowOff>
    </xdr:to>
    <xdr:sp macro="" textlink="">
      <xdr:nvSpPr>
        <xdr:cNvPr id="356" name="楕円 355"/>
        <xdr:cNvSpPr/>
      </xdr:nvSpPr>
      <xdr:spPr>
        <a:xfrm>
          <a:off x="3746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89536</xdr:rowOff>
    </xdr:from>
    <xdr:to>
      <xdr:col>24</xdr:col>
      <xdr:colOff>63500</xdr:colOff>
      <xdr:row>104</xdr:row>
      <xdr:rowOff>142875</xdr:rowOff>
    </xdr:to>
    <xdr:cxnSp macro="">
      <xdr:nvCxnSpPr>
        <xdr:cNvPr id="357" name="直線コネクタ 356"/>
        <xdr:cNvCxnSpPr/>
      </xdr:nvCxnSpPr>
      <xdr:spPr>
        <a:xfrm flipV="1">
          <a:off x="3797300" y="1792033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151130</xdr:rowOff>
    </xdr:from>
    <xdr:to>
      <xdr:col>15</xdr:col>
      <xdr:colOff>101600</xdr:colOff>
      <xdr:row>105</xdr:row>
      <xdr:rowOff>81280</xdr:rowOff>
    </xdr:to>
    <xdr:sp macro="" textlink="">
      <xdr:nvSpPr>
        <xdr:cNvPr id="358" name="楕円 357"/>
        <xdr:cNvSpPr/>
      </xdr:nvSpPr>
      <xdr:spPr>
        <a:xfrm>
          <a:off x="2857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142875</xdr:rowOff>
    </xdr:from>
    <xdr:to>
      <xdr:col>19</xdr:col>
      <xdr:colOff>177800</xdr:colOff>
      <xdr:row>105</xdr:row>
      <xdr:rowOff>30480</xdr:rowOff>
    </xdr:to>
    <xdr:cxnSp macro="">
      <xdr:nvCxnSpPr>
        <xdr:cNvPr id="359" name="直線コネクタ 358"/>
        <xdr:cNvCxnSpPr/>
      </xdr:nvCxnSpPr>
      <xdr:spPr>
        <a:xfrm flipV="1">
          <a:off x="2908300" y="1797367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10177</xdr:rowOff>
    </xdr:from>
    <xdr:ext cx="405111" cy="259045"/>
    <xdr:sp macro="" textlink="">
      <xdr:nvSpPr>
        <xdr:cNvPr id="360" name="n_1aveValue【港湾・漁港】&#10;有形固定資産減価償却率"/>
        <xdr:cNvSpPr txBox="1"/>
      </xdr:nvSpPr>
      <xdr:spPr>
        <a:xfrm>
          <a:off x="3582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84472</xdr:rowOff>
    </xdr:from>
    <xdr:ext cx="405111" cy="259045"/>
    <xdr:sp macro="" textlink="">
      <xdr:nvSpPr>
        <xdr:cNvPr id="361" name="n_2aveValue【港湾・漁港】&#10;有形固定資産減価償却率"/>
        <xdr:cNvSpPr txBox="1"/>
      </xdr:nvSpPr>
      <xdr:spPr>
        <a:xfrm>
          <a:off x="2705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13352</xdr:rowOff>
    </xdr:from>
    <xdr:ext cx="405111" cy="259045"/>
    <xdr:sp macro="" textlink="">
      <xdr:nvSpPr>
        <xdr:cNvPr id="362" name="n_1mainValue【港湾・漁港】&#10;有形固定資産減価償却率"/>
        <xdr:cNvSpPr txBox="1"/>
      </xdr:nvSpPr>
      <xdr:spPr>
        <a:xfrm>
          <a:off x="3582044"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72407</xdr:rowOff>
    </xdr:from>
    <xdr:ext cx="405111" cy="259045"/>
    <xdr:sp macro="" textlink="">
      <xdr:nvSpPr>
        <xdr:cNvPr id="363" name="n_2mainValue【港湾・漁港】&#10;有形固定資産減価償却率"/>
        <xdr:cNvSpPr txBox="1"/>
      </xdr:nvSpPr>
      <xdr:spPr>
        <a:xfrm>
          <a:off x="2705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2" name="テキスト ボックス 37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75" name="テキスト ボックス 374"/>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77" name="テキスト ボックス 376"/>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79" name="テキスト ボックス 378"/>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1" name="テキスト ボックス 380"/>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83" name="テキスト ボックス 382"/>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5" name="テキスト ボックス 384"/>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10812</xdr:rowOff>
    </xdr:from>
    <xdr:to>
      <xdr:col>54</xdr:col>
      <xdr:colOff>189865</xdr:colOff>
      <xdr:row>108</xdr:row>
      <xdr:rowOff>151857</xdr:rowOff>
    </xdr:to>
    <xdr:cxnSp macro="">
      <xdr:nvCxnSpPr>
        <xdr:cNvPr id="387" name="直線コネクタ 386"/>
        <xdr:cNvCxnSpPr/>
      </xdr:nvCxnSpPr>
      <xdr:spPr>
        <a:xfrm flipV="1">
          <a:off x="10476865" y="17327262"/>
          <a:ext cx="0" cy="134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155684</xdr:rowOff>
    </xdr:from>
    <xdr:ext cx="378565" cy="259045"/>
    <xdr:sp macro="" textlink="">
      <xdr:nvSpPr>
        <xdr:cNvPr id="388" name="【港湾・漁港】&#10;一人当たり有形固定資産（償却資産）額最小値テキスト"/>
        <xdr:cNvSpPr txBox="1"/>
      </xdr:nvSpPr>
      <xdr:spPr>
        <a:xfrm>
          <a:off x="10515600" y="18672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151857</xdr:rowOff>
    </xdr:from>
    <xdr:to>
      <xdr:col>55</xdr:col>
      <xdr:colOff>88900</xdr:colOff>
      <xdr:row>108</xdr:row>
      <xdr:rowOff>151857</xdr:rowOff>
    </xdr:to>
    <xdr:cxnSp macro="">
      <xdr:nvCxnSpPr>
        <xdr:cNvPr id="389" name="直線コネクタ 388"/>
        <xdr:cNvCxnSpPr/>
      </xdr:nvCxnSpPr>
      <xdr:spPr>
        <a:xfrm>
          <a:off x="10388600" y="1866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128939</xdr:rowOff>
    </xdr:from>
    <xdr:ext cx="690189" cy="259045"/>
    <xdr:sp macro="" textlink="">
      <xdr:nvSpPr>
        <xdr:cNvPr id="390" name="【港湾・漁港】&#10;一人当たり有形固定資産（償却資産）額最大値テキスト"/>
        <xdr:cNvSpPr txBox="1"/>
      </xdr:nvSpPr>
      <xdr:spPr>
        <a:xfrm>
          <a:off x="10515600" y="171024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10812</xdr:rowOff>
    </xdr:from>
    <xdr:to>
      <xdr:col>55</xdr:col>
      <xdr:colOff>88900</xdr:colOff>
      <xdr:row>101</xdr:row>
      <xdr:rowOff>10812</xdr:rowOff>
    </xdr:to>
    <xdr:cxnSp macro="">
      <xdr:nvCxnSpPr>
        <xdr:cNvPr id="391" name="直線コネクタ 390"/>
        <xdr:cNvCxnSpPr/>
      </xdr:nvCxnSpPr>
      <xdr:spPr>
        <a:xfrm>
          <a:off x="10388600" y="1732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143907</xdr:rowOff>
    </xdr:from>
    <xdr:ext cx="599010" cy="259045"/>
    <xdr:sp macro="" textlink="">
      <xdr:nvSpPr>
        <xdr:cNvPr id="392" name="【港湾・漁港】&#10;一人当たり有形固定資産（償却資産）額平均値テキスト"/>
        <xdr:cNvSpPr txBox="1"/>
      </xdr:nvSpPr>
      <xdr:spPr>
        <a:xfrm>
          <a:off x="10515600" y="183176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121030</xdr:rowOff>
    </xdr:from>
    <xdr:to>
      <xdr:col>55</xdr:col>
      <xdr:colOff>50800</xdr:colOff>
      <xdr:row>108</xdr:row>
      <xdr:rowOff>51180</xdr:rowOff>
    </xdr:to>
    <xdr:sp macro="" textlink="">
      <xdr:nvSpPr>
        <xdr:cNvPr id="393" name="フローチャート: 判断 392"/>
        <xdr:cNvSpPr/>
      </xdr:nvSpPr>
      <xdr:spPr>
        <a:xfrm>
          <a:off x="10426700" y="184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118086</xdr:rowOff>
    </xdr:from>
    <xdr:to>
      <xdr:col>50</xdr:col>
      <xdr:colOff>165100</xdr:colOff>
      <xdr:row>108</xdr:row>
      <xdr:rowOff>48236</xdr:rowOff>
    </xdr:to>
    <xdr:sp macro="" textlink="">
      <xdr:nvSpPr>
        <xdr:cNvPr id="394" name="フローチャート: 判断 393"/>
        <xdr:cNvSpPr/>
      </xdr:nvSpPr>
      <xdr:spPr>
        <a:xfrm>
          <a:off x="9588500" y="1846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44295</xdr:rowOff>
    </xdr:from>
    <xdr:to>
      <xdr:col>46</xdr:col>
      <xdr:colOff>38100</xdr:colOff>
      <xdr:row>107</xdr:row>
      <xdr:rowOff>145895</xdr:rowOff>
    </xdr:to>
    <xdr:sp macro="" textlink="">
      <xdr:nvSpPr>
        <xdr:cNvPr id="395" name="フローチャート: 判断 394"/>
        <xdr:cNvSpPr/>
      </xdr:nvSpPr>
      <xdr:spPr>
        <a:xfrm>
          <a:off x="8699500" y="183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153819</xdr:rowOff>
    </xdr:from>
    <xdr:to>
      <xdr:col>55</xdr:col>
      <xdr:colOff>50800</xdr:colOff>
      <xdr:row>108</xdr:row>
      <xdr:rowOff>83969</xdr:rowOff>
    </xdr:to>
    <xdr:sp macro="" textlink="">
      <xdr:nvSpPr>
        <xdr:cNvPr id="401" name="楕円 400"/>
        <xdr:cNvSpPr/>
      </xdr:nvSpPr>
      <xdr:spPr>
        <a:xfrm>
          <a:off x="10426700" y="184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99457</xdr:rowOff>
    </xdr:from>
    <xdr:ext cx="534377" cy="259045"/>
    <xdr:sp macro="" textlink="">
      <xdr:nvSpPr>
        <xdr:cNvPr id="402" name="【港湾・漁港】&#10;一人当たり有形固定資産（償却資産）額該当値テキスト"/>
        <xdr:cNvSpPr txBox="1"/>
      </xdr:nvSpPr>
      <xdr:spPr>
        <a:xfrm>
          <a:off x="10515600" y="1844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155544</xdr:rowOff>
    </xdr:from>
    <xdr:to>
      <xdr:col>50</xdr:col>
      <xdr:colOff>165100</xdr:colOff>
      <xdr:row>108</xdr:row>
      <xdr:rowOff>85694</xdr:rowOff>
    </xdr:to>
    <xdr:sp macro="" textlink="">
      <xdr:nvSpPr>
        <xdr:cNvPr id="403" name="楕円 402"/>
        <xdr:cNvSpPr/>
      </xdr:nvSpPr>
      <xdr:spPr>
        <a:xfrm>
          <a:off x="9588500" y="185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33169</xdr:rowOff>
    </xdr:from>
    <xdr:to>
      <xdr:col>55</xdr:col>
      <xdr:colOff>0</xdr:colOff>
      <xdr:row>108</xdr:row>
      <xdr:rowOff>34894</xdr:rowOff>
    </xdr:to>
    <xdr:cxnSp macro="">
      <xdr:nvCxnSpPr>
        <xdr:cNvPr id="404" name="直線コネクタ 403"/>
        <xdr:cNvCxnSpPr/>
      </xdr:nvCxnSpPr>
      <xdr:spPr>
        <a:xfrm flipV="1">
          <a:off x="9639300" y="18549769"/>
          <a:ext cx="8382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157220</xdr:rowOff>
    </xdr:from>
    <xdr:to>
      <xdr:col>46</xdr:col>
      <xdr:colOff>38100</xdr:colOff>
      <xdr:row>108</xdr:row>
      <xdr:rowOff>87370</xdr:rowOff>
    </xdr:to>
    <xdr:sp macro="" textlink="">
      <xdr:nvSpPr>
        <xdr:cNvPr id="405" name="楕円 404"/>
        <xdr:cNvSpPr/>
      </xdr:nvSpPr>
      <xdr:spPr>
        <a:xfrm>
          <a:off x="8699500" y="1850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34894</xdr:rowOff>
    </xdr:from>
    <xdr:to>
      <xdr:col>50</xdr:col>
      <xdr:colOff>114300</xdr:colOff>
      <xdr:row>108</xdr:row>
      <xdr:rowOff>36570</xdr:rowOff>
    </xdr:to>
    <xdr:cxnSp macro="">
      <xdr:nvCxnSpPr>
        <xdr:cNvPr id="406" name="直線コネクタ 405"/>
        <xdr:cNvCxnSpPr/>
      </xdr:nvCxnSpPr>
      <xdr:spPr>
        <a:xfrm flipV="1">
          <a:off x="8750300" y="18551494"/>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64763</xdr:rowOff>
    </xdr:from>
    <xdr:ext cx="599010" cy="259045"/>
    <xdr:sp macro="" textlink="">
      <xdr:nvSpPr>
        <xdr:cNvPr id="407" name="n_1aveValue【港湾・漁港】&#10;一人当たり有形固定資産（償却資産）額"/>
        <xdr:cNvSpPr txBox="1"/>
      </xdr:nvSpPr>
      <xdr:spPr>
        <a:xfrm>
          <a:off x="9327095" y="1823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162422</xdr:rowOff>
    </xdr:from>
    <xdr:ext cx="599010" cy="259045"/>
    <xdr:sp macro="" textlink="">
      <xdr:nvSpPr>
        <xdr:cNvPr id="408" name="n_2aveValue【港湾・漁港】&#10;一人当たり有形固定資産（償却資産）額"/>
        <xdr:cNvSpPr txBox="1"/>
      </xdr:nvSpPr>
      <xdr:spPr>
        <a:xfrm>
          <a:off x="8450795" y="18164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76821</xdr:rowOff>
    </xdr:from>
    <xdr:ext cx="534377" cy="259045"/>
    <xdr:sp macro="" textlink="">
      <xdr:nvSpPr>
        <xdr:cNvPr id="409" name="n_1mainValue【港湾・漁港】&#10;一人当たり有形固定資産（償却資産）額"/>
        <xdr:cNvSpPr txBox="1"/>
      </xdr:nvSpPr>
      <xdr:spPr>
        <a:xfrm>
          <a:off x="9359411" y="1859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78497</xdr:rowOff>
    </xdr:from>
    <xdr:ext cx="534377" cy="259045"/>
    <xdr:sp macro="" textlink="">
      <xdr:nvSpPr>
        <xdr:cNvPr id="410" name="n_2mainValue【港湾・漁港】&#10;一人当たり有形固定資産（償却資産）額"/>
        <xdr:cNvSpPr txBox="1"/>
      </xdr:nvSpPr>
      <xdr:spPr>
        <a:xfrm>
          <a:off x="8483111" y="1859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1" name="直線コネクタ 42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2" name="テキスト ボックス 42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3" name="直線コネクタ 42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4" name="テキスト ボックス 42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5" name="直線コネクタ 42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6" name="テキスト ボックス 42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7" name="直線コネクタ 42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8" name="テキスト ボックス 42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9" name="直線コネクタ 42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0" name="テキスト ボックス 42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1" name="直線コネクタ 43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2" name="テキスト ボックス 43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436" name="直線コネクタ 435"/>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437" name="【認定こども園・幼稚園・保育所】&#10;有形固定資産減価償却率最小値テキスト"/>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438" name="直線コネクタ 437"/>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39" name="【認定こども園・幼稚園・保育所】&#10;有形固定資産減価償却率最大値テキスト"/>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40" name="直線コネクタ 439"/>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125021</xdr:rowOff>
    </xdr:from>
    <xdr:ext cx="405111" cy="259045"/>
    <xdr:sp macro="" textlink="">
      <xdr:nvSpPr>
        <xdr:cNvPr id="441" name="【認定こども園・幼稚園・保育所】&#10;有形固定資産減価償却率平均値テキスト"/>
        <xdr:cNvSpPr txBox="1"/>
      </xdr:nvSpPr>
      <xdr:spPr>
        <a:xfrm>
          <a:off x="16357600" y="612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442" name="フローチャート: 判断 441"/>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443" name="フローチャート: 判断 442"/>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144599</xdr:rowOff>
    </xdr:from>
    <xdr:to>
      <xdr:col>76</xdr:col>
      <xdr:colOff>165100</xdr:colOff>
      <xdr:row>37</xdr:row>
      <xdr:rowOff>74749</xdr:rowOff>
    </xdr:to>
    <xdr:sp macro="" textlink="">
      <xdr:nvSpPr>
        <xdr:cNvPr id="444" name="フローチャート: 判断 443"/>
        <xdr:cNvSpPr/>
      </xdr:nvSpPr>
      <xdr:spPr>
        <a:xfrm>
          <a:off x="14541500" y="63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129903</xdr:rowOff>
    </xdr:from>
    <xdr:to>
      <xdr:col>85</xdr:col>
      <xdr:colOff>177800</xdr:colOff>
      <xdr:row>40</xdr:row>
      <xdr:rowOff>60053</xdr:rowOff>
    </xdr:to>
    <xdr:sp macro="" textlink="">
      <xdr:nvSpPr>
        <xdr:cNvPr id="450" name="楕円 449"/>
        <xdr:cNvSpPr/>
      </xdr:nvSpPr>
      <xdr:spPr>
        <a:xfrm>
          <a:off x="16268700" y="681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108330</xdr:rowOff>
    </xdr:from>
    <xdr:ext cx="405111" cy="259045"/>
    <xdr:sp macro="" textlink="">
      <xdr:nvSpPr>
        <xdr:cNvPr id="451" name="【認定こども園・幼稚園・保育所】&#10;有形固定資産減価償却率該当値テキスト"/>
        <xdr:cNvSpPr txBox="1"/>
      </xdr:nvSpPr>
      <xdr:spPr>
        <a:xfrm>
          <a:off x="16357600"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64589</xdr:rowOff>
    </xdr:from>
    <xdr:to>
      <xdr:col>81</xdr:col>
      <xdr:colOff>101600</xdr:colOff>
      <xdr:row>37</xdr:row>
      <xdr:rowOff>166188</xdr:rowOff>
    </xdr:to>
    <xdr:sp macro="" textlink="">
      <xdr:nvSpPr>
        <xdr:cNvPr id="452" name="楕円 451"/>
        <xdr:cNvSpPr/>
      </xdr:nvSpPr>
      <xdr:spPr>
        <a:xfrm>
          <a:off x="15430500" y="64082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115389</xdr:rowOff>
    </xdr:from>
    <xdr:to>
      <xdr:col>85</xdr:col>
      <xdr:colOff>127000</xdr:colOff>
      <xdr:row>40</xdr:row>
      <xdr:rowOff>9253</xdr:rowOff>
    </xdr:to>
    <xdr:cxnSp macro="">
      <xdr:nvCxnSpPr>
        <xdr:cNvPr id="453" name="直線コネクタ 452"/>
        <xdr:cNvCxnSpPr/>
      </xdr:nvCxnSpPr>
      <xdr:spPr>
        <a:xfrm>
          <a:off x="15481300" y="6459039"/>
          <a:ext cx="8382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54" name="楕円 453"/>
        <xdr:cNvSpPr/>
      </xdr:nvSpPr>
      <xdr:spPr>
        <a:xfrm>
          <a:off x="14541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115389</xdr:rowOff>
    </xdr:from>
    <xdr:to>
      <xdr:col>81</xdr:col>
      <xdr:colOff>50800</xdr:colOff>
      <xdr:row>37</xdr:row>
      <xdr:rowOff>159476</xdr:rowOff>
    </xdr:to>
    <xdr:cxnSp macro="">
      <xdr:nvCxnSpPr>
        <xdr:cNvPr id="455" name="直線コネクタ 454"/>
        <xdr:cNvCxnSpPr/>
      </xdr:nvCxnSpPr>
      <xdr:spPr>
        <a:xfrm flipV="1">
          <a:off x="14592300" y="645903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37391</xdr:rowOff>
    </xdr:from>
    <xdr:ext cx="405111" cy="259045"/>
    <xdr:sp macro="" textlink="">
      <xdr:nvSpPr>
        <xdr:cNvPr id="456" name="n_1aveValue【認定こども園・幼稚園・保育所】&#10;有形固定資産減価償却率"/>
        <xdr:cNvSpPr txBox="1"/>
      </xdr:nvSpPr>
      <xdr:spPr>
        <a:xfrm>
          <a:off x="152660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91276</xdr:rowOff>
    </xdr:from>
    <xdr:ext cx="405111" cy="259045"/>
    <xdr:sp macro="" textlink="">
      <xdr:nvSpPr>
        <xdr:cNvPr id="457" name="n_2aveValue【認定こども園・幼稚園・保育所】&#10;有形固定資産減価償却率"/>
        <xdr:cNvSpPr txBox="1"/>
      </xdr:nvSpPr>
      <xdr:spPr>
        <a:xfrm>
          <a:off x="14389744" y="609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157315</xdr:rowOff>
    </xdr:from>
    <xdr:ext cx="405111" cy="259045"/>
    <xdr:sp macro="" textlink="">
      <xdr:nvSpPr>
        <xdr:cNvPr id="458" name="n_1mainValue【認定こども園・幼稚園・保育所】&#10;有形固定資産減価償却率"/>
        <xdr:cNvSpPr txBox="1"/>
      </xdr:nvSpPr>
      <xdr:spPr>
        <a:xfrm>
          <a:off x="15266044"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59" name="n_2mainValue【認定こども園・幼稚園・保育所】&#10;有形固定資産減価償却率"/>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483" name="直線コネクタ 482"/>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484"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5" name="直線コネクタ 484"/>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486" name="【認定こども園・幼稚園・保育所】&#10;一人当たり面積最大値テキスト"/>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87" name="直線コネクタ 486"/>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488" name="【認定こども園・幼稚園・保育所】&#10;一人当たり面積平均値テキスト"/>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89" name="フローチャート: 判断 48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90" name="フローチャート: 判断 489"/>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91" name="フローチャート: 判断 490"/>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162560</xdr:rowOff>
    </xdr:from>
    <xdr:to>
      <xdr:col>116</xdr:col>
      <xdr:colOff>114300</xdr:colOff>
      <xdr:row>36</xdr:row>
      <xdr:rowOff>92710</xdr:rowOff>
    </xdr:to>
    <xdr:sp macro="" textlink="">
      <xdr:nvSpPr>
        <xdr:cNvPr id="497" name="楕円 496"/>
        <xdr:cNvSpPr/>
      </xdr:nvSpPr>
      <xdr:spPr>
        <a:xfrm>
          <a:off x="22110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13987</xdr:rowOff>
    </xdr:from>
    <xdr:ext cx="469744" cy="259045"/>
    <xdr:sp macro="" textlink="">
      <xdr:nvSpPr>
        <xdr:cNvPr id="498" name="【認定こども園・幼稚園・保育所】&#10;一人当たり面積該当値テキスト"/>
        <xdr:cNvSpPr txBox="1"/>
      </xdr:nvSpPr>
      <xdr:spPr>
        <a:xfrm>
          <a:off x="22199600" y="60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71120</xdr:rowOff>
    </xdr:from>
    <xdr:to>
      <xdr:col>112</xdr:col>
      <xdr:colOff>38100</xdr:colOff>
      <xdr:row>38</xdr:row>
      <xdr:rowOff>1270</xdr:rowOff>
    </xdr:to>
    <xdr:sp macro="" textlink="">
      <xdr:nvSpPr>
        <xdr:cNvPr id="499" name="楕円 498"/>
        <xdr:cNvSpPr/>
      </xdr:nvSpPr>
      <xdr:spPr>
        <a:xfrm>
          <a:off x="2127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41910</xdr:rowOff>
    </xdr:from>
    <xdr:to>
      <xdr:col>116</xdr:col>
      <xdr:colOff>63500</xdr:colOff>
      <xdr:row>37</xdr:row>
      <xdr:rowOff>121920</xdr:rowOff>
    </xdr:to>
    <xdr:cxnSp macro="">
      <xdr:nvCxnSpPr>
        <xdr:cNvPr id="500" name="直線コネクタ 499"/>
        <xdr:cNvCxnSpPr/>
      </xdr:nvCxnSpPr>
      <xdr:spPr>
        <a:xfrm flipV="1">
          <a:off x="21323300" y="6214110"/>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40640</xdr:rowOff>
    </xdr:from>
    <xdr:to>
      <xdr:col>107</xdr:col>
      <xdr:colOff>101600</xdr:colOff>
      <xdr:row>37</xdr:row>
      <xdr:rowOff>142240</xdr:rowOff>
    </xdr:to>
    <xdr:sp macro="" textlink="">
      <xdr:nvSpPr>
        <xdr:cNvPr id="501" name="楕円 500"/>
        <xdr:cNvSpPr/>
      </xdr:nvSpPr>
      <xdr:spPr>
        <a:xfrm>
          <a:off x="20383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91440</xdr:rowOff>
    </xdr:from>
    <xdr:to>
      <xdr:col>111</xdr:col>
      <xdr:colOff>177800</xdr:colOff>
      <xdr:row>37</xdr:row>
      <xdr:rowOff>121920</xdr:rowOff>
    </xdr:to>
    <xdr:cxnSp macro="">
      <xdr:nvCxnSpPr>
        <xdr:cNvPr id="502" name="直線コネクタ 501"/>
        <xdr:cNvCxnSpPr/>
      </xdr:nvCxnSpPr>
      <xdr:spPr>
        <a:xfrm>
          <a:off x="20434300" y="64350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34307</xdr:rowOff>
    </xdr:from>
    <xdr:ext cx="469744" cy="259045"/>
    <xdr:sp macro="" textlink="">
      <xdr:nvSpPr>
        <xdr:cNvPr id="503" name="n_1aveValue【認定こども園・幼稚園・保育所】&#10;一人当たり面積"/>
        <xdr:cNvSpPr txBox="1"/>
      </xdr:nvSpPr>
      <xdr:spPr>
        <a:xfrm>
          <a:off x="21075727" y="672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504" name="n_2aveValue【認定こども園・幼稚園・保育所】&#10;一人当たり面積"/>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17797</xdr:rowOff>
    </xdr:from>
    <xdr:ext cx="469744" cy="259045"/>
    <xdr:sp macro="" textlink="">
      <xdr:nvSpPr>
        <xdr:cNvPr id="505" name="n_1mainValue【認定こども園・幼稚園・保育所】&#10;一人当たり面積"/>
        <xdr:cNvSpPr txBox="1"/>
      </xdr:nvSpPr>
      <xdr:spPr>
        <a:xfrm>
          <a:off x="21075727" y="618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158767</xdr:rowOff>
    </xdr:from>
    <xdr:ext cx="469744" cy="259045"/>
    <xdr:sp macro="" textlink="">
      <xdr:nvSpPr>
        <xdr:cNvPr id="506" name="n_2mainValue【認定こども園・幼稚園・保育所】&#10;一人当たり面積"/>
        <xdr:cNvSpPr txBox="1"/>
      </xdr:nvSpPr>
      <xdr:spPr>
        <a:xfrm>
          <a:off x="20199427" y="61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531" name="直線コネクタ 530"/>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532" name="【学校施設】&#10;有形固定資産減価償却率最小値テキスト"/>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3" name="直線コネクタ 532"/>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534" name="【学校施設】&#10;有形固定資産減価償却率最大値テキスト"/>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35" name="直線コネクタ 534"/>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536" name="【学校施設】&#10;有形固定資産減価償却率平均値テキスト"/>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37" name="フローチャート: 判断 536"/>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38" name="フローチャート: 判断 537"/>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63500</xdr:rowOff>
    </xdr:from>
    <xdr:to>
      <xdr:col>76</xdr:col>
      <xdr:colOff>165100</xdr:colOff>
      <xdr:row>60</xdr:row>
      <xdr:rowOff>165100</xdr:rowOff>
    </xdr:to>
    <xdr:sp macro="" textlink="">
      <xdr:nvSpPr>
        <xdr:cNvPr id="539" name="フローチャート: 判断 538"/>
        <xdr:cNvSpPr/>
      </xdr:nvSpPr>
      <xdr:spPr>
        <a:xfrm>
          <a:off x="14541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120650</xdr:rowOff>
    </xdr:from>
    <xdr:to>
      <xdr:col>85</xdr:col>
      <xdr:colOff>177800</xdr:colOff>
      <xdr:row>57</xdr:row>
      <xdr:rowOff>50800</xdr:rowOff>
    </xdr:to>
    <xdr:sp macro="" textlink="">
      <xdr:nvSpPr>
        <xdr:cNvPr id="545" name="楕円 544"/>
        <xdr:cNvSpPr/>
      </xdr:nvSpPr>
      <xdr:spPr>
        <a:xfrm>
          <a:off x="162687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143527</xdr:rowOff>
    </xdr:from>
    <xdr:ext cx="405111" cy="259045"/>
    <xdr:sp macro="" textlink="">
      <xdr:nvSpPr>
        <xdr:cNvPr id="546" name="【学校施設】&#10;有形固定資産減価償却率該当値テキスト"/>
        <xdr:cNvSpPr txBox="1"/>
      </xdr:nvSpPr>
      <xdr:spPr>
        <a:xfrm>
          <a:off x="16357600"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120650</xdr:rowOff>
    </xdr:from>
    <xdr:to>
      <xdr:col>81</xdr:col>
      <xdr:colOff>101600</xdr:colOff>
      <xdr:row>57</xdr:row>
      <xdr:rowOff>50800</xdr:rowOff>
    </xdr:to>
    <xdr:sp macro="" textlink="">
      <xdr:nvSpPr>
        <xdr:cNvPr id="547" name="楕円 546"/>
        <xdr:cNvSpPr/>
      </xdr:nvSpPr>
      <xdr:spPr>
        <a:xfrm>
          <a:off x="15430500" y="972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0</xdr:rowOff>
    </xdr:from>
    <xdr:to>
      <xdr:col>85</xdr:col>
      <xdr:colOff>127000</xdr:colOff>
      <xdr:row>57</xdr:row>
      <xdr:rowOff>0</xdr:rowOff>
    </xdr:to>
    <xdr:cxnSp macro="">
      <xdr:nvCxnSpPr>
        <xdr:cNvPr id="548" name="直線コネクタ 547"/>
        <xdr:cNvCxnSpPr/>
      </xdr:nvCxnSpPr>
      <xdr:spPr>
        <a:xfrm>
          <a:off x="15481300" y="9772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139700</xdr:rowOff>
    </xdr:from>
    <xdr:to>
      <xdr:col>76</xdr:col>
      <xdr:colOff>165100</xdr:colOff>
      <xdr:row>57</xdr:row>
      <xdr:rowOff>69850</xdr:rowOff>
    </xdr:to>
    <xdr:sp macro="" textlink="">
      <xdr:nvSpPr>
        <xdr:cNvPr id="549" name="楕円 548"/>
        <xdr:cNvSpPr/>
      </xdr:nvSpPr>
      <xdr:spPr>
        <a:xfrm>
          <a:off x="145415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0</xdr:rowOff>
    </xdr:from>
    <xdr:to>
      <xdr:col>81</xdr:col>
      <xdr:colOff>50800</xdr:colOff>
      <xdr:row>57</xdr:row>
      <xdr:rowOff>19050</xdr:rowOff>
    </xdr:to>
    <xdr:cxnSp macro="">
      <xdr:nvCxnSpPr>
        <xdr:cNvPr id="550" name="直線コネクタ 549"/>
        <xdr:cNvCxnSpPr/>
      </xdr:nvCxnSpPr>
      <xdr:spPr>
        <a:xfrm flipV="1">
          <a:off x="14592300" y="9772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551" name="n_1aveValue【学校施設】&#10;有形固定資産減価償却率"/>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552" name="n_2aveValue【学校施設】&#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67327</xdr:rowOff>
    </xdr:from>
    <xdr:ext cx="405111" cy="259045"/>
    <xdr:sp macro="" textlink="">
      <xdr:nvSpPr>
        <xdr:cNvPr id="553" name="n_1mainValue【学校施設】&#10;有形固定資産減価償却率"/>
        <xdr:cNvSpPr txBox="1"/>
      </xdr:nvSpPr>
      <xdr:spPr>
        <a:xfrm>
          <a:off x="152660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86377</xdr:rowOff>
    </xdr:from>
    <xdr:ext cx="405111" cy="259045"/>
    <xdr:sp macro="" textlink="">
      <xdr:nvSpPr>
        <xdr:cNvPr id="554" name="n_2mainValue【学校施設】&#10;有形固定資産減価償却率"/>
        <xdr:cNvSpPr txBox="1"/>
      </xdr:nvSpPr>
      <xdr:spPr>
        <a:xfrm>
          <a:off x="14389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7" name="テキスト ボックス 56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9" name="テキスト ボックス 56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1" name="テキスト ボックス 57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3" name="テキスト ボックス 57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5" name="テキスト ボックス 57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579" name="直線コネクタ 578"/>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580" name="【学校施設】&#10;一人当たり面積最小値テキスト"/>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581" name="直線コネクタ 580"/>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582" name="【学校施設】&#10;一人当たり面積最大値テキスト"/>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583" name="直線コネクタ 582"/>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584" name="【学校施設】&#10;一人当たり面積平均値テキスト"/>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585" name="フローチャート: 判断 584"/>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586" name="フローチャート: 判断 585"/>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98552</xdr:rowOff>
    </xdr:from>
    <xdr:to>
      <xdr:col>107</xdr:col>
      <xdr:colOff>101600</xdr:colOff>
      <xdr:row>59</xdr:row>
      <xdr:rowOff>28702</xdr:rowOff>
    </xdr:to>
    <xdr:sp macro="" textlink="">
      <xdr:nvSpPr>
        <xdr:cNvPr id="587" name="フローチャート: 判断 586"/>
        <xdr:cNvSpPr/>
      </xdr:nvSpPr>
      <xdr:spPr>
        <a:xfrm>
          <a:off x="20383500" y="1004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125222</xdr:rowOff>
    </xdr:from>
    <xdr:to>
      <xdr:col>116</xdr:col>
      <xdr:colOff>114300</xdr:colOff>
      <xdr:row>59</xdr:row>
      <xdr:rowOff>55372</xdr:rowOff>
    </xdr:to>
    <xdr:sp macro="" textlink="">
      <xdr:nvSpPr>
        <xdr:cNvPr id="593" name="楕円 592"/>
        <xdr:cNvSpPr/>
      </xdr:nvSpPr>
      <xdr:spPr>
        <a:xfrm>
          <a:off x="22110700" y="100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148099</xdr:rowOff>
    </xdr:from>
    <xdr:ext cx="469744" cy="259045"/>
    <xdr:sp macro="" textlink="">
      <xdr:nvSpPr>
        <xdr:cNvPr id="594" name="【学校施設】&#10;一人当たり面積該当値テキスト"/>
        <xdr:cNvSpPr txBox="1"/>
      </xdr:nvSpPr>
      <xdr:spPr>
        <a:xfrm>
          <a:off x="22199600" y="992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144272</xdr:rowOff>
    </xdr:from>
    <xdr:to>
      <xdr:col>112</xdr:col>
      <xdr:colOff>38100</xdr:colOff>
      <xdr:row>59</xdr:row>
      <xdr:rowOff>74422</xdr:rowOff>
    </xdr:to>
    <xdr:sp macro="" textlink="">
      <xdr:nvSpPr>
        <xdr:cNvPr id="595" name="楕円 594"/>
        <xdr:cNvSpPr/>
      </xdr:nvSpPr>
      <xdr:spPr>
        <a:xfrm>
          <a:off x="21272500" y="100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4572</xdr:rowOff>
    </xdr:from>
    <xdr:to>
      <xdr:col>116</xdr:col>
      <xdr:colOff>63500</xdr:colOff>
      <xdr:row>59</xdr:row>
      <xdr:rowOff>23622</xdr:rowOff>
    </xdr:to>
    <xdr:cxnSp macro="">
      <xdr:nvCxnSpPr>
        <xdr:cNvPr id="596" name="直線コネクタ 595"/>
        <xdr:cNvCxnSpPr/>
      </xdr:nvCxnSpPr>
      <xdr:spPr>
        <a:xfrm flipV="1">
          <a:off x="21323300" y="10120122"/>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162560</xdr:rowOff>
    </xdr:from>
    <xdr:to>
      <xdr:col>107</xdr:col>
      <xdr:colOff>101600</xdr:colOff>
      <xdr:row>59</xdr:row>
      <xdr:rowOff>92710</xdr:rowOff>
    </xdr:to>
    <xdr:sp macro="" textlink="">
      <xdr:nvSpPr>
        <xdr:cNvPr id="597" name="楕円 596"/>
        <xdr:cNvSpPr/>
      </xdr:nvSpPr>
      <xdr:spPr>
        <a:xfrm>
          <a:off x="20383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23622</xdr:rowOff>
    </xdr:from>
    <xdr:to>
      <xdr:col>111</xdr:col>
      <xdr:colOff>177800</xdr:colOff>
      <xdr:row>59</xdr:row>
      <xdr:rowOff>41910</xdr:rowOff>
    </xdr:to>
    <xdr:cxnSp macro="">
      <xdr:nvCxnSpPr>
        <xdr:cNvPr id="598" name="直線コネクタ 597"/>
        <xdr:cNvCxnSpPr/>
      </xdr:nvCxnSpPr>
      <xdr:spPr>
        <a:xfrm flipV="1">
          <a:off x="20434300" y="10139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165371</xdr:rowOff>
    </xdr:from>
    <xdr:ext cx="469744" cy="259045"/>
    <xdr:sp macro="" textlink="">
      <xdr:nvSpPr>
        <xdr:cNvPr id="599" name="n_1aveValue【学校施設】&#10;一人当たり面積"/>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45229</xdr:rowOff>
    </xdr:from>
    <xdr:ext cx="469744" cy="259045"/>
    <xdr:sp macro="" textlink="">
      <xdr:nvSpPr>
        <xdr:cNvPr id="600" name="n_2aveValue【学校施設】&#10;一人当たり面積"/>
        <xdr:cNvSpPr txBox="1"/>
      </xdr:nvSpPr>
      <xdr:spPr>
        <a:xfrm>
          <a:off x="20199427" y="981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90949</xdr:rowOff>
    </xdr:from>
    <xdr:ext cx="469744" cy="259045"/>
    <xdr:sp macro="" textlink="">
      <xdr:nvSpPr>
        <xdr:cNvPr id="601" name="n_1mainValue【学校施設】&#10;一人当たり面積"/>
        <xdr:cNvSpPr txBox="1"/>
      </xdr:nvSpPr>
      <xdr:spPr>
        <a:xfrm>
          <a:off x="21075727" y="986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83837</xdr:rowOff>
    </xdr:from>
    <xdr:ext cx="469744" cy="259045"/>
    <xdr:sp macro="" textlink="">
      <xdr:nvSpPr>
        <xdr:cNvPr id="602" name="n_2mainValue【学校施設】&#10;一人当たり面積"/>
        <xdr:cNvSpPr txBox="1"/>
      </xdr:nvSpPr>
      <xdr:spPr>
        <a:xfrm>
          <a:off x="20199427" y="101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1" name="テキスト ボックス 6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3" name="テキスト ボックス 6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5" name="テキスト ボックス 61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7" name="テキスト ボックス 61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9" name="テキスト ボックス 61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1" name="テキスト ボックス 62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3" name="テキスト ボックス 62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5" name="テキスト ボックス 62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627" name="直線コネクタ 626"/>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628" name="【児童館】&#10;有形固定資産減価償却率最小値テキスト"/>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29" name="直線コネクタ 628"/>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30"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1" name="直線コネクタ 63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632" name="【児童館】&#10;有形固定資産減価償却率平均値テキスト"/>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33" name="フローチャート: 判断 632"/>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634" name="フローチャート: 判断 633"/>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35" name="フローチャート: 判断 634"/>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13970</xdr:rowOff>
    </xdr:from>
    <xdr:to>
      <xdr:col>85</xdr:col>
      <xdr:colOff>177800</xdr:colOff>
      <xdr:row>78</xdr:row>
      <xdr:rowOff>115570</xdr:rowOff>
    </xdr:to>
    <xdr:sp macro="" textlink="">
      <xdr:nvSpPr>
        <xdr:cNvPr id="641" name="楕円 640"/>
        <xdr:cNvSpPr/>
      </xdr:nvSpPr>
      <xdr:spPr>
        <a:xfrm>
          <a:off x="162687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100347</xdr:rowOff>
    </xdr:from>
    <xdr:ext cx="405111" cy="259045"/>
    <xdr:sp macro="" textlink="">
      <xdr:nvSpPr>
        <xdr:cNvPr id="642" name="【児童館】&#10;有形固定資産減価償却率該当値テキスト"/>
        <xdr:cNvSpPr txBox="1"/>
      </xdr:nvSpPr>
      <xdr:spPr>
        <a:xfrm>
          <a:off x="16357600" y="1330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25400</xdr:rowOff>
    </xdr:from>
    <xdr:to>
      <xdr:col>81</xdr:col>
      <xdr:colOff>101600</xdr:colOff>
      <xdr:row>78</xdr:row>
      <xdr:rowOff>127000</xdr:rowOff>
    </xdr:to>
    <xdr:sp macro="" textlink="">
      <xdr:nvSpPr>
        <xdr:cNvPr id="643" name="楕円 642"/>
        <xdr:cNvSpPr/>
      </xdr:nvSpPr>
      <xdr:spPr>
        <a:xfrm>
          <a:off x="15430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64770</xdr:rowOff>
    </xdr:from>
    <xdr:to>
      <xdr:col>85</xdr:col>
      <xdr:colOff>127000</xdr:colOff>
      <xdr:row>78</xdr:row>
      <xdr:rowOff>76200</xdr:rowOff>
    </xdr:to>
    <xdr:cxnSp macro="">
      <xdr:nvCxnSpPr>
        <xdr:cNvPr id="644" name="直線コネクタ 643"/>
        <xdr:cNvCxnSpPr/>
      </xdr:nvCxnSpPr>
      <xdr:spPr>
        <a:xfrm flipV="1">
          <a:off x="15481300" y="13437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38736</xdr:rowOff>
    </xdr:from>
    <xdr:to>
      <xdr:col>76</xdr:col>
      <xdr:colOff>165100</xdr:colOff>
      <xdr:row>78</xdr:row>
      <xdr:rowOff>140336</xdr:rowOff>
    </xdr:to>
    <xdr:sp macro="" textlink="">
      <xdr:nvSpPr>
        <xdr:cNvPr id="645" name="楕円 644"/>
        <xdr:cNvSpPr/>
      </xdr:nvSpPr>
      <xdr:spPr>
        <a:xfrm>
          <a:off x="14541500" y="1341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76200</xdr:rowOff>
    </xdr:from>
    <xdr:to>
      <xdr:col>81</xdr:col>
      <xdr:colOff>50800</xdr:colOff>
      <xdr:row>78</xdr:row>
      <xdr:rowOff>89536</xdr:rowOff>
    </xdr:to>
    <xdr:cxnSp macro="">
      <xdr:nvCxnSpPr>
        <xdr:cNvPr id="646" name="直線コネクタ 645"/>
        <xdr:cNvCxnSpPr/>
      </xdr:nvCxnSpPr>
      <xdr:spPr>
        <a:xfrm flipV="1">
          <a:off x="14592300" y="134493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60977</xdr:rowOff>
    </xdr:from>
    <xdr:ext cx="405111" cy="259045"/>
    <xdr:sp macro="" textlink="">
      <xdr:nvSpPr>
        <xdr:cNvPr id="647" name="n_1aveValue【児童館】&#10;有形固定資産減価償却率"/>
        <xdr:cNvSpPr txBox="1"/>
      </xdr:nvSpPr>
      <xdr:spPr>
        <a:xfrm>
          <a:off x="15266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648"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143527</xdr:rowOff>
    </xdr:from>
    <xdr:ext cx="405111" cy="259045"/>
    <xdr:sp macro="" textlink="">
      <xdr:nvSpPr>
        <xdr:cNvPr id="649" name="n_1mainValue【児童館】&#10;有形固定資産減価償却率"/>
        <xdr:cNvSpPr txBox="1"/>
      </xdr:nvSpPr>
      <xdr:spPr>
        <a:xfrm>
          <a:off x="152660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156863</xdr:rowOff>
    </xdr:from>
    <xdr:ext cx="405111" cy="259045"/>
    <xdr:sp macro="" textlink="">
      <xdr:nvSpPr>
        <xdr:cNvPr id="650" name="n_2mainValue【児童館】&#10;有形固定資産減価償却率"/>
        <xdr:cNvSpPr txBox="1"/>
      </xdr:nvSpPr>
      <xdr:spPr>
        <a:xfrm>
          <a:off x="14389744"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1" name="直線コネクタ 6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2" name="テキスト ボックス 6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3" name="直線コネクタ 6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4" name="テキスト ボックス 6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5" name="直線コネクタ 6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6" name="テキスト ボックス 6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7" name="直線コネクタ 6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8" name="テキスト ボックス 6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9" name="直線コネクタ 6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0" name="テキスト ボックス 6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1" name="直線コネクタ 6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2" name="テキスト ボックス 6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676" name="直線コネクタ 675"/>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677" name="【児童館】&#10;一人当たり面積最小値テキスト"/>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678" name="直線コネクタ 677"/>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679"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680" name="直線コネクタ 679"/>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681" name="【児童館】&#10;一人当たり面積平均値テキスト"/>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682" name="フローチャート: 判断 681"/>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683" name="フローチャート: 判断 682"/>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684" name="フローチャート: 判断 683"/>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90" name="楕円 689"/>
        <xdr:cNvSpPr/>
      </xdr:nvSpPr>
      <xdr:spPr>
        <a:xfrm>
          <a:off x="221107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59163</xdr:rowOff>
    </xdr:from>
    <xdr:ext cx="469744" cy="259045"/>
    <xdr:sp macro="" textlink="">
      <xdr:nvSpPr>
        <xdr:cNvPr id="691" name="【児童館】&#10;一人当たり面積該当値テキスト"/>
        <xdr:cNvSpPr txBox="1"/>
      </xdr:nvSpPr>
      <xdr:spPr>
        <a:xfrm>
          <a:off x="22199600" y="1394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36286</xdr:rowOff>
    </xdr:from>
    <xdr:to>
      <xdr:col>112</xdr:col>
      <xdr:colOff>38100</xdr:colOff>
      <xdr:row>82</xdr:row>
      <xdr:rowOff>137886</xdr:rowOff>
    </xdr:to>
    <xdr:sp macro="" textlink="">
      <xdr:nvSpPr>
        <xdr:cNvPr id="692" name="楕円 691"/>
        <xdr:cNvSpPr/>
      </xdr:nvSpPr>
      <xdr:spPr>
        <a:xfrm>
          <a:off x="21272500" y="1409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87086</xdr:rowOff>
    </xdr:from>
    <xdr:to>
      <xdr:col>116</xdr:col>
      <xdr:colOff>63500</xdr:colOff>
      <xdr:row>82</xdr:row>
      <xdr:rowOff>87086</xdr:rowOff>
    </xdr:to>
    <xdr:cxnSp macro="">
      <xdr:nvCxnSpPr>
        <xdr:cNvPr id="693" name="直線コネクタ 692"/>
        <xdr:cNvCxnSpPr/>
      </xdr:nvCxnSpPr>
      <xdr:spPr>
        <a:xfrm>
          <a:off x="21323300" y="14145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52614</xdr:rowOff>
    </xdr:from>
    <xdr:to>
      <xdr:col>107</xdr:col>
      <xdr:colOff>101600</xdr:colOff>
      <xdr:row>82</xdr:row>
      <xdr:rowOff>154214</xdr:rowOff>
    </xdr:to>
    <xdr:sp macro="" textlink="">
      <xdr:nvSpPr>
        <xdr:cNvPr id="694" name="楕円 693"/>
        <xdr:cNvSpPr/>
      </xdr:nvSpPr>
      <xdr:spPr>
        <a:xfrm>
          <a:off x="20383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87086</xdr:rowOff>
    </xdr:from>
    <xdr:to>
      <xdr:col>111</xdr:col>
      <xdr:colOff>177800</xdr:colOff>
      <xdr:row>82</xdr:row>
      <xdr:rowOff>103414</xdr:rowOff>
    </xdr:to>
    <xdr:cxnSp macro="">
      <xdr:nvCxnSpPr>
        <xdr:cNvPr id="695" name="直線コネクタ 694"/>
        <xdr:cNvCxnSpPr/>
      </xdr:nvCxnSpPr>
      <xdr:spPr>
        <a:xfrm flipV="1">
          <a:off x="20434300" y="141459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161670</xdr:rowOff>
    </xdr:from>
    <xdr:ext cx="469744" cy="259045"/>
    <xdr:sp macro="" textlink="">
      <xdr:nvSpPr>
        <xdr:cNvPr id="696" name="n_1aveValue【児童館】&#10;一人当たり面積"/>
        <xdr:cNvSpPr txBox="1"/>
      </xdr:nvSpPr>
      <xdr:spPr>
        <a:xfrm>
          <a:off x="210757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6548</xdr:rowOff>
    </xdr:from>
    <xdr:ext cx="469744" cy="259045"/>
    <xdr:sp macro="" textlink="">
      <xdr:nvSpPr>
        <xdr:cNvPr id="697" name="n_2aveValue【児童館】&#10;一人当たり面積"/>
        <xdr:cNvSpPr txBox="1"/>
      </xdr:nvSpPr>
      <xdr:spPr>
        <a:xfrm>
          <a:off x="20199427"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154413</xdr:rowOff>
    </xdr:from>
    <xdr:ext cx="469744" cy="259045"/>
    <xdr:sp macro="" textlink="">
      <xdr:nvSpPr>
        <xdr:cNvPr id="698" name="n_1mainValue【児童館】&#10;一人当たり面積"/>
        <xdr:cNvSpPr txBox="1"/>
      </xdr:nvSpPr>
      <xdr:spPr>
        <a:xfrm>
          <a:off x="21075727" y="138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170741</xdr:rowOff>
    </xdr:from>
    <xdr:ext cx="469744" cy="259045"/>
    <xdr:sp macro="" textlink="">
      <xdr:nvSpPr>
        <xdr:cNvPr id="699" name="n_2mainValue【児童館】&#10;一人当たり面積"/>
        <xdr:cNvSpPr txBox="1"/>
      </xdr:nvSpPr>
      <xdr:spPr>
        <a:xfrm>
          <a:off x="20199427" y="1388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10" name="テキスト ボックス 70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12" name="テキスト ボックス 71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4" name="テキスト ボックス 7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6" name="テキスト ボックス 7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8" name="テキスト ボックス 7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20" name="テキスト ボックス 71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2" name="テキスト ボックス 72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724" name="直線コネクタ 723"/>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725" name="【公民館】&#10;有形固定資産減価償却率最小値テキスト"/>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726" name="直線コネクタ 725"/>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727" name="【公民館】&#10;有形固定資産減価償却率最大値テキスト"/>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728" name="直線コネクタ 727"/>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729" name="【公民館】&#10;有形固定資産減価償却率平均値テキスト"/>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30" name="フローチャート: 判断 729"/>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731" name="フローチャート: 判断 730"/>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732" name="フローチャート: 判断 731"/>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120650</xdr:rowOff>
    </xdr:from>
    <xdr:to>
      <xdr:col>85</xdr:col>
      <xdr:colOff>177800</xdr:colOff>
      <xdr:row>103</xdr:row>
      <xdr:rowOff>50800</xdr:rowOff>
    </xdr:to>
    <xdr:sp macro="" textlink="">
      <xdr:nvSpPr>
        <xdr:cNvPr id="738" name="楕円 737"/>
        <xdr:cNvSpPr/>
      </xdr:nvSpPr>
      <xdr:spPr>
        <a:xfrm>
          <a:off x="162687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143527</xdr:rowOff>
    </xdr:from>
    <xdr:ext cx="405111" cy="259045"/>
    <xdr:sp macro="" textlink="">
      <xdr:nvSpPr>
        <xdr:cNvPr id="739" name="【公民館】&#10;有形固定資産減価償却率該当値テキスト"/>
        <xdr:cNvSpPr txBox="1"/>
      </xdr:nvSpPr>
      <xdr:spPr>
        <a:xfrm>
          <a:off x="16357600"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124461</xdr:rowOff>
    </xdr:from>
    <xdr:to>
      <xdr:col>81</xdr:col>
      <xdr:colOff>101600</xdr:colOff>
      <xdr:row>103</xdr:row>
      <xdr:rowOff>54611</xdr:rowOff>
    </xdr:to>
    <xdr:sp macro="" textlink="">
      <xdr:nvSpPr>
        <xdr:cNvPr id="740" name="楕円 739"/>
        <xdr:cNvSpPr/>
      </xdr:nvSpPr>
      <xdr:spPr>
        <a:xfrm>
          <a:off x="15430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0</xdr:rowOff>
    </xdr:from>
    <xdr:to>
      <xdr:col>85</xdr:col>
      <xdr:colOff>127000</xdr:colOff>
      <xdr:row>103</xdr:row>
      <xdr:rowOff>3811</xdr:rowOff>
    </xdr:to>
    <xdr:cxnSp macro="">
      <xdr:nvCxnSpPr>
        <xdr:cNvPr id="741" name="直線コネクタ 740"/>
        <xdr:cNvCxnSpPr/>
      </xdr:nvCxnSpPr>
      <xdr:spPr>
        <a:xfrm flipV="1">
          <a:off x="15481300" y="176593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166370</xdr:rowOff>
    </xdr:from>
    <xdr:to>
      <xdr:col>76</xdr:col>
      <xdr:colOff>165100</xdr:colOff>
      <xdr:row>103</xdr:row>
      <xdr:rowOff>96520</xdr:rowOff>
    </xdr:to>
    <xdr:sp macro="" textlink="">
      <xdr:nvSpPr>
        <xdr:cNvPr id="742" name="楕円 741"/>
        <xdr:cNvSpPr/>
      </xdr:nvSpPr>
      <xdr:spPr>
        <a:xfrm>
          <a:off x="14541500" y="17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3811</xdr:rowOff>
    </xdr:from>
    <xdr:to>
      <xdr:col>81</xdr:col>
      <xdr:colOff>50800</xdr:colOff>
      <xdr:row>103</xdr:row>
      <xdr:rowOff>45720</xdr:rowOff>
    </xdr:to>
    <xdr:cxnSp macro="">
      <xdr:nvCxnSpPr>
        <xdr:cNvPr id="743" name="直線コネクタ 742"/>
        <xdr:cNvCxnSpPr/>
      </xdr:nvCxnSpPr>
      <xdr:spPr>
        <a:xfrm flipV="1">
          <a:off x="14592300" y="176631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22877</xdr:rowOff>
    </xdr:from>
    <xdr:ext cx="405111" cy="259045"/>
    <xdr:sp macro="" textlink="">
      <xdr:nvSpPr>
        <xdr:cNvPr id="744" name="n_1aveValue【公民館】&#10;有形固定資産減価償却率"/>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745"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71138</xdr:rowOff>
    </xdr:from>
    <xdr:ext cx="405111" cy="259045"/>
    <xdr:sp macro="" textlink="">
      <xdr:nvSpPr>
        <xdr:cNvPr id="746" name="n_1mainValue【公民館】&#10;有形固定資産減価償却率"/>
        <xdr:cNvSpPr txBox="1"/>
      </xdr:nvSpPr>
      <xdr:spPr>
        <a:xfrm>
          <a:off x="152660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113047</xdr:rowOff>
    </xdr:from>
    <xdr:ext cx="405111" cy="259045"/>
    <xdr:sp macro="" textlink="">
      <xdr:nvSpPr>
        <xdr:cNvPr id="747" name="n_2mainValue【公民館】&#10;有形固定資産減価償却率"/>
        <xdr:cNvSpPr txBox="1"/>
      </xdr:nvSpPr>
      <xdr:spPr>
        <a:xfrm>
          <a:off x="14389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6" name="テキスト ボックス 7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9" name="テキスト ボックス 7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1" name="テキスト ボックス 7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3" name="テキスト ボックス 7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5" name="テキスト ボックス 7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7" name="テキスト ボックス 7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9" name="テキスト ボックス 7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771" name="直線コネクタ 770"/>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772" name="【公民館】&#10;一人当たり面積最小値テキスト"/>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73" name="直線コネクタ 772"/>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774"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5" name="直線コネクタ 774"/>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124477</xdr:rowOff>
    </xdr:from>
    <xdr:ext cx="469744" cy="259045"/>
    <xdr:sp macro="" textlink="">
      <xdr:nvSpPr>
        <xdr:cNvPr id="776" name="【公民館】&#10;一人当たり面積平均値テキスト"/>
        <xdr:cNvSpPr txBox="1"/>
      </xdr:nvSpPr>
      <xdr:spPr>
        <a:xfrm>
          <a:off x="22199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77" name="フローチャート: 判断 776"/>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778" name="フローチャート: 判断 777"/>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779" name="フローチャート: 判断 778"/>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0" name="テキスト ボックス 7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1" name="テキスト ボックス 7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2" name="テキスト ボックス 7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3" name="テキスト ボックス 7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4" name="テキスト ボックス 7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85" name="楕円 784"/>
        <xdr:cNvSpPr/>
      </xdr:nvSpPr>
      <xdr:spPr>
        <a:xfrm>
          <a:off x="22110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95266</xdr:rowOff>
    </xdr:from>
    <xdr:ext cx="469744" cy="259045"/>
    <xdr:sp macro="" textlink="">
      <xdr:nvSpPr>
        <xdr:cNvPr id="786" name="【公民館】&#10;一人当たり面積該当値テキスト"/>
        <xdr:cNvSpPr txBox="1"/>
      </xdr:nvSpPr>
      <xdr:spPr>
        <a:xfrm>
          <a:off x="22199600"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120650</xdr:rowOff>
    </xdr:from>
    <xdr:to>
      <xdr:col>112</xdr:col>
      <xdr:colOff>38100</xdr:colOff>
      <xdr:row>107</xdr:row>
      <xdr:rowOff>50800</xdr:rowOff>
    </xdr:to>
    <xdr:sp macro="" textlink="">
      <xdr:nvSpPr>
        <xdr:cNvPr id="787" name="楕円 786"/>
        <xdr:cNvSpPr/>
      </xdr:nvSpPr>
      <xdr:spPr>
        <a:xfrm>
          <a:off x="21272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167639</xdr:rowOff>
    </xdr:from>
    <xdr:to>
      <xdr:col>116</xdr:col>
      <xdr:colOff>63500</xdr:colOff>
      <xdr:row>107</xdr:row>
      <xdr:rowOff>0</xdr:rowOff>
    </xdr:to>
    <xdr:cxnSp macro="">
      <xdr:nvCxnSpPr>
        <xdr:cNvPr id="788" name="直線コネクタ 787"/>
        <xdr:cNvCxnSpPr/>
      </xdr:nvCxnSpPr>
      <xdr:spPr>
        <a:xfrm flipV="1">
          <a:off x="21323300" y="183413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124461</xdr:rowOff>
    </xdr:from>
    <xdr:to>
      <xdr:col>107</xdr:col>
      <xdr:colOff>101600</xdr:colOff>
      <xdr:row>107</xdr:row>
      <xdr:rowOff>54611</xdr:rowOff>
    </xdr:to>
    <xdr:sp macro="" textlink="">
      <xdr:nvSpPr>
        <xdr:cNvPr id="789" name="楕円 788"/>
        <xdr:cNvSpPr/>
      </xdr:nvSpPr>
      <xdr:spPr>
        <a:xfrm>
          <a:off x="20383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0</xdr:rowOff>
    </xdr:from>
    <xdr:to>
      <xdr:col>111</xdr:col>
      <xdr:colOff>177800</xdr:colOff>
      <xdr:row>107</xdr:row>
      <xdr:rowOff>3811</xdr:rowOff>
    </xdr:to>
    <xdr:cxnSp macro="">
      <xdr:nvCxnSpPr>
        <xdr:cNvPr id="790" name="直線コネクタ 789"/>
        <xdr:cNvCxnSpPr/>
      </xdr:nvCxnSpPr>
      <xdr:spPr>
        <a:xfrm flipV="1">
          <a:off x="20434300" y="183451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63516</xdr:rowOff>
    </xdr:from>
    <xdr:ext cx="469744" cy="259045"/>
    <xdr:sp macro="" textlink="">
      <xdr:nvSpPr>
        <xdr:cNvPr id="791" name="n_1aveValue【公民館】&#10;一人当たり面積"/>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792" name="n_2aveValue【公民館】&#10;一人当たり面積"/>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41927</xdr:rowOff>
    </xdr:from>
    <xdr:ext cx="469744" cy="259045"/>
    <xdr:sp macro="" textlink="">
      <xdr:nvSpPr>
        <xdr:cNvPr id="793" name="n_1mainValue【公民館】&#10;一人当たり面積"/>
        <xdr:cNvSpPr txBox="1"/>
      </xdr:nvSpPr>
      <xdr:spPr>
        <a:xfrm>
          <a:off x="210757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45738</xdr:rowOff>
    </xdr:from>
    <xdr:ext cx="469744" cy="259045"/>
    <xdr:sp macro="" textlink="">
      <xdr:nvSpPr>
        <xdr:cNvPr id="794" name="n_2mainValue【公民館】&#10;一人当たり面積"/>
        <xdr:cNvSpPr txBox="1"/>
      </xdr:nvSpPr>
      <xdr:spPr>
        <a:xfrm>
          <a:off x="20199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各施設の有形固定資産減価償却率については、多くの施設で全国平均及び和歌山県平均を上回っており、類似団体と比較しても高い水準にある。これは、類似団体に比べ多くの公共施設が老朽化していると考えられるため、今後は、一人当たりの施設量を考慮しながら、公共施設等総合管理計画に基づき、適正な維持管理を進めていく必要がある。</a:t>
          </a:r>
          <a:endParaRPr lang="ja-JP" altLang="ja-JP" sz="13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51,802
51,616
101.06
25,899,162
25,167,146
583,171
13,779,566
33,560,082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160927</xdr:rowOff>
    </xdr:from>
    <xdr:to>
      <xdr:col>24</xdr:col>
      <xdr:colOff>114300</xdr:colOff>
      <xdr:row>38</xdr:row>
      <xdr:rowOff>91077</xdr:rowOff>
    </xdr:to>
    <xdr:sp macro="" textlink="">
      <xdr:nvSpPr>
        <xdr:cNvPr id="71" name="楕円 70"/>
        <xdr:cNvSpPr/>
      </xdr:nvSpPr>
      <xdr:spPr>
        <a:xfrm>
          <a:off x="45847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12354</xdr:rowOff>
    </xdr:from>
    <xdr:ext cx="405111" cy="259045"/>
    <xdr:sp macro="" textlink="">
      <xdr:nvSpPr>
        <xdr:cNvPr id="72" name="【図書館】&#10;有形固定資産減価償却率該当値テキスト"/>
        <xdr:cNvSpPr txBox="1"/>
      </xdr:nvSpPr>
      <xdr:spPr>
        <a:xfrm>
          <a:off x="4673600" y="635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74386</xdr:rowOff>
    </xdr:from>
    <xdr:to>
      <xdr:col>20</xdr:col>
      <xdr:colOff>38100</xdr:colOff>
      <xdr:row>35</xdr:row>
      <xdr:rowOff>4536</xdr:rowOff>
    </xdr:to>
    <xdr:sp macro="" textlink="">
      <xdr:nvSpPr>
        <xdr:cNvPr id="73" name="楕円 72"/>
        <xdr:cNvSpPr/>
      </xdr:nvSpPr>
      <xdr:spPr>
        <a:xfrm>
          <a:off x="3746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125186</xdr:rowOff>
    </xdr:from>
    <xdr:to>
      <xdr:col>24</xdr:col>
      <xdr:colOff>63500</xdr:colOff>
      <xdr:row>38</xdr:row>
      <xdr:rowOff>40277</xdr:rowOff>
    </xdr:to>
    <xdr:cxnSp macro="">
      <xdr:nvCxnSpPr>
        <xdr:cNvPr id="74" name="直線コネクタ 73"/>
        <xdr:cNvCxnSpPr/>
      </xdr:nvCxnSpPr>
      <xdr:spPr>
        <a:xfrm>
          <a:off x="3797300" y="5954486"/>
          <a:ext cx="838200" cy="60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115207</xdr:rowOff>
    </xdr:from>
    <xdr:to>
      <xdr:col>15</xdr:col>
      <xdr:colOff>101600</xdr:colOff>
      <xdr:row>35</xdr:row>
      <xdr:rowOff>45357</xdr:rowOff>
    </xdr:to>
    <xdr:sp macro="" textlink="">
      <xdr:nvSpPr>
        <xdr:cNvPr id="75" name="楕円 74"/>
        <xdr:cNvSpPr/>
      </xdr:nvSpPr>
      <xdr:spPr>
        <a:xfrm>
          <a:off x="2857500" y="594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125186</xdr:rowOff>
    </xdr:from>
    <xdr:to>
      <xdr:col>19</xdr:col>
      <xdr:colOff>177800</xdr:colOff>
      <xdr:row>34</xdr:row>
      <xdr:rowOff>166007</xdr:rowOff>
    </xdr:to>
    <xdr:cxnSp macro="">
      <xdr:nvCxnSpPr>
        <xdr:cNvPr id="76" name="直線コネクタ 75"/>
        <xdr:cNvCxnSpPr/>
      </xdr:nvCxnSpPr>
      <xdr:spPr>
        <a:xfrm flipV="1">
          <a:off x="2908300" y="595448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150784</xdr:rowOff>
    </xdr:from>
    <xdr:ext cx="405111" cy="259045"/>
    <xdr:sp macro="" textlink="">
      <xdr:nvSpPr>
        <xdr:cNvPr id="77" name="n_1aveValue【図書館】&#10;有形固定資産減価償却率"/>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21063</xdr:rowOff>
    </xdr:from>
    <xdr:ext cx="405111" cy="259045"/>
    <xdr:sp macro="" textlink="">
      <xdr:nvSpPr>
        <xdr:cNvPr id="79" name="n_1mainValue【図書館】&#10;有形固定資産減価償却率"/>
        <xdr:cNvSpPr txBox="1"/>
      </xdr:nvSpPr>
      <xdr:spPr>
        <a:xfrm>
          <a:off x="3582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61884</xdr:rowOff>
    </xdr:from>
    <xdr:ext cx="405111" cy="259045"/>
    <xdr:sp macro="" textlink="">
      <xdr:nvSpPr>
        <xdr:cNvPr id="80" name="n_2mainValue【図書館】&#10;有形固定資産減価償却率"/>
        <xdr:cNvSpPr txBox="1"/>
      </xdr:nvSpPr>
      <xdr:spPr>
        <a:xfrm>
          <a:off x="2705744" y="571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05"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7" name="【図書館】&#10;一人当たり面積最大値テキスト"/>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09" name="【図書館】&#10;一人当たり面積平均値テキスト"/>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12" name="フローチャート: 判断 111"/>
        <xdr:cNvSpPr/>
      </xdr:nvSpPr>
      <xdr:spPr>
        <a:xfrm>
          <a:off x="8699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152400</xdr:rowOff>
    </xdr:from>
    <xdr:to>
      <xdr:col>55</xdr:col>
      <xdr:colOff>50800</xdr:colOff>
      <xdr:row>41</xdr:row>
      <xdr:rowOff>82550</xdr:rowOff>
    </xdr:to>
    <xdr:sp macro="" textlink="">
      <xdr:nvSpPr>
        <xdr:cNvPr id="118" name="楕円 117"/>
        <xdr:cNvSpPr/>
      </xdr:nvSpPr>
      <xdr:spPr>
        <a:xfrm>
          <a:off x="104267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67327</xdr:rowOff>
    </xdr:from>
    <xdr:ext cx="469744" cy="259045"/>
    <xdr:sp macro="" textlink="">
      <xdr:nvSpPr>
        <xdr:cNvPr id="119" name="【図書館】&#10;一人当たり面積該当値テキスト"/>
        <xdr:cNvSpPr txBox="1"/>
      </xdr:nvSpPr>
      <xdr:spPr>
        <a:xfrm>
          <a:off x="10515600"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101600</xdr:rowOff>
    </xdr:from>
    <xdr:to>
      <xdr:col>50</xdr:col>
      <xdr:colOff>165100</xdr:colOff>
      <xdr:row>41</xdr:row>
      <xdr:rowOff>31750</xdr:rowOff>
    </xdr:to>
    <xdr:sp macro="" textlink="">
      <xdr:nvSpPr>
        <xdr:cNvPr id="120" name="楕円 119"/>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41</xdr:row>
      <xdr:rowOff>31750</xdr:rowOff>
    </xdr:to>
    <xdr:cxnSp macro="">
      <xdr:nvCxnSpPr>
        <xdr:cNvPr id="121" name="直線コネクタ 120"/>
        <xdr:cNvCxnSpPr/>
      </xdr:nvCxnSpPr>
      <xdr:spPr>
        <a:xfrm>
          <a:off x="9639300" y="7010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2" name="楕円 121"/>
        <xdr:cNvSpPr/>
      </xdr:nvSpPr>
      <xdr:spPr>
        <a:xfrm>
          <a:off x="8699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152400</xdr:rowOff>
    </xdr:from>
    <xdr:to>
      <xdr:col>50</xdr:col>
      <xdr:colOff>114300</xdr:colOff>
      <xdr:row>40</xdr:row>
      <xdr:rowOff>152400</xdr:rowOff>
    </xdr:to>
    <xdr:cxnSp macro="">
      <xdr:nvCxnSpPr>
        <xdr:cNvPr id="123" name="直線コネクタ 122"/>
        <xdr:cNvCxnSpPr/>
      </xdr:nvCxnSpPr>
      <xdr:spPr>
        <a:xfrm>
          <a:off x="8750300" y="701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4"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111777</xdr:rowOff>
    </xdr:from>
    <xdr:ext cx="469744" cy="259045"/>
    <xdr:sp macro="" textlink="">
      <xdr:nvSpPr>
        <xdr:cNvPr id="125" name="n_2aveValue【図書館】&#10;一人当たり面積"/>
        <xdr:cNvSpPr txBox="1"/>
      </xdr:nvSpPr>
      <xdr:spPr>
        <a:xfrm>
          <a:off x="8515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22877</xdr:rowOff>
    </xdr:from>
    <xdr:ext cx="469744" cy="259045"/>
    <xdr:sp macro="" textlink="">
      <xdr:nvSpPr>
        <xdr:cNvPr id="126"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27" name="n_2mainValue【図書館】&#10;一人当たり面積"/>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53" name="【体育館・プール】&#10;有形固定資産減価償却率最小値テキスト"/>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55"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57" name="【体育館・プール】&#10;有形固定資産減価償却率平均値テキスト"/>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65405</xdr:rowOff>
    </xdr:from>
    <xdr:to>
      <xdr:col>24</xdr:col>
      <xdr:colOff>114300</xdr:colOff>
      <xdr:row>59</xdr:row>
      <xdr:rowOff>167005</xdr:rowOff>
    </xdr:to>
    <xdr:sp macro="" textlink="">
      <xdr:nvSpPr>
        <xdr:cNvPr id="166" name="楕円 165"/>
        <xdr:cNvSpPr/>
      </xdr:nvSpPr>
      <xdr:spPr>
        <a:xfrm>
          <a:off x="4584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88282</xdr:rowOff>
    </xdr:from>
    <xdr:ext cx="405111" cy="259045"/>
    <xdr:sp macro="" textlink="">
      <xdr:nvSpPr>
        <xdr:cNvPr id="167" name="【体育館・プール】&#10;有形固定資産減価償却率該当値テキスト"/>
        <xdr:cNvSpPr txBox="1"/>
      </xdr:nvSpPr>
      <xdr:spPr>
        <a:xfrm>
          <a:off x="4673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116840</xdr:rowOff>
    </xdr:from>
    <xdr:to>
      <xdr:col>20</xdr:col>
      <xdr:colOff>38100</xdr:colOff>
      <xdr:row>60</xdr:row>
      <xdr:rowOff>46990</xdr:rowOff>
    </xdr:to>
    <xdr:sp macro="" textlink="">
      <xdr:nvSpPr>
        <xdr:cNvPr id="168" name="楕円 167"/>
        <xdr:cNvSpPr/>
      </xdr:nvSpPr>
      <xdr:spPr>
        <a:xfrm>
          <a:off x="3746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116205</xdr:rowOff>
    </xdr:from>
    <xdr:to>
      <xdr:col>24</xdr:col>
      <xdr:colOff>63500</xdr:colOff>
      <xdr:row>59</xdr:row>
      <xdr:rowOff>167640</xdr:rowOff>
    </xdr:to>
    <xdr:cxnSp macro="">
      <xdr:nvCxnSpPr>
        <xdr:cNvPr id="169" name="直線コネクタ 168"/>
        <xdr:cNvCxnSpPr/>
      </xdr:nvCxnSpPr>
      <xdr:spPr>
        <a:xfrm flipV="1">
          <a:off x="3797300" y="1023175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126365</xdr:rowOff>
    </xdr:from>
    <xdr:to>
      <xdr:col>15</xdr:col>
      <xdr:colOff>101600</xdr:colOff>
      <xdr:row>60</xdr:row>
      <xdr:rowOff>56515</xdr:rowOff>
    </xdr:to>
    <xdr:sp macro="" textlink="">
      <xdr:nvSpPr>
        <xdr:cNvPr id="170" name="楕円 169"/>
        <xdr:cNvSpPr/>
      </xdr:nvSpPr>
      <xdr:spPr>
        <a:xfrm>
          <a:off x="2857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5715</xdr:rowOff>
    </xdr:to>
    <xdr:cxnSp macro="">
      <xdr:nvCxnSpPr>
        <xdr:cNvPr id="171" name="直線コネクタ 170"/>
        <xdr:cNvCxnSpPr/>
      </xdr:nvCxnSpPr>
      <xdr:spPr>
        <a:xfrm flipV="1">
          <a:off x="2908300" y="102831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61612</xdr:rowOff>
    </xdr:from>
    <xdr:ext cx="405111" cy="259045"/>
    <xdr:sp macro="" textlink="">
      <xdr:nvSpPr>
        <xdr:cNvPr id="172" name="n_1aveValue【体育館・プール】&#10;有形固定資産減価償却率"/>
        <xdr:cNvSpPr txBox="1"/>
      </xdr:nvSpPr>
      <xdr:spPr>
        <a:xfrm>
          <a:off x="35820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73"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38117</xdr:rowOff>
    </xdr:from>
    <xdr:ext cx="405111" cy="259045"/>
    <xdr:sp macro="" textlink="">
      <xdr:nvSpPr>
        <xdr:cNvPr id="174" name="n_1main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73042</xdr:rowOff>
    </xdr:from>
    <xdr:ext cx="405111" cy="259045"/>
    <xdr:sp macro="" textlink="">
      <xdr:nvSpPr>
        <xdr:cNvPr id="175" name="n_2mainValue【体育館・プール】&#10;有形固定資産減価償却率"/>
        <xdr:cNvSpPr txBox="1"/>
      </xdr:nvSpPr>
      <xdr:spPr>
        <a:xfrm>
          <a:off x="2705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7" name="テキスト ボックス 18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9" name="テキスト ボックス 18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1" name="テキスト ボックス 19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3" name="テキスト ボックス 19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5" name="テキスト ボックス 19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7" name="テキスト ボックス 19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200" name="【体育館・プール】&#10;一人当たり面積最小値テキスト"/>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02"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204" name="【体育館・プール】&#10;一人当たり面積平均値テキスト"/>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xdr:rowOff>
    </xdr:from>
    <xdr:to>
      <xdr:col>46</xdr:col>
      <xdr:colOff>38100</xdr:colOff>
      <xdr:row>62</xdr:row>
      <xdr:rowOff>106045</xdr:rowOff>
    </xdr:to>
    <xdr:sp macro="" textlink="">
      <xdr:nvSpPr>
        <xdr:cNvPr id="207" name="フローチャート: 判断 206"/>
        <xdr:cNvSpPr/>
      </xdr:nvSpPr>
      <xdr:spPr>
        <a:xfrm>
          <a:off x="8699500" y="1063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103505</xdr:rowOff>
    </xdr:from>
    <xdr:to>
      <xdr:col>55</xdr:col>
      <xdr:colOff>50800</xdr:colOff>
      <xdr:row>62</xdr:row>
      <xdr:rowOff>33655</xdr:rowOff>
    </xdr:to>
    <xdr:sp macro="" textlink="">
      <xdr:nvSpPr>
        <xdr:cNvPr id="213" name="楕円 212"/>
        <xdr:cNvSpPr/>
      </xdr:nvSpPr>
      <xdr:spPr>
        <a:xfrm>
          <a:off x="104267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126382</xdr:rowOff>
    </xdr:from>
    <xdr:ext cx="469744" cy="259045"/>
    <xdr:sp macro="" textlink="">
      <xdr:nvSpPr>
        <xdr:cNvPr id="214" name="【体育館・プール】&#10;一人当たり面積該当値テキスト"/>
        <xdr:cNvSpPr txBox="1"/>
      </xdr:nvSpPr>
      <xdr:spPr>
        <a:xfrm>
          <a:off x="10515600" y="104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128270</xdr:rowOff>
    </xdr:from>
    <xdr:to>
      <xdr:col>50</xdr:col>
      <xdr:colOff>165100</xdr:colOff>
      <xdr:row>62</xdr:row>
      <xdr:rowOff>58420</xdr:rowOff>
    </xdr:to>
    <xdr:sp macro="" textlink="">
      <xdr:nvSpPr>
        <xdr:cNvPr id="215" name="楕円 214"/>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154305</xdr:rowOff>
    </xdr:from>
    <xdr:to>
      <xdr:col>55</xdr:col>
      <xdr:colOff>0</xdr:colOff>
      <xdr:row>62</xdr:row>
      <xdr:rowOff>7620</xdr:rowOff>
    </xdr:to>
    <xdr:cxnSp macro="">
      <xdr:nvCxnSpPr>
        <xdr:cNvPr id="216" name="直線コネクタ 215"/>
        <xdr:cNvCxnSpPr/>
      </xdr:nvCxnSpPr>
      <xdr:spPr>
        <a:xfrm flipV="1">
          <a:off x="9639300" y="106127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133985</xdr:rowOff>
    </xdr:from>
    <xdr:to>
      <xdr:col>46</xdr:col>
      <xdr:colOff>38100</xdr:colOff>
      <xdr:row>62</xdr:row>
      <xdr:rowOff>64135</xdr:rowOff>
    </xdr:to>
    <xdr:sp macro="" textlink="">
      <xdr:nvSpPr>
        <xdr:cNvPr id="217" name="楕円 216"/>
        <xdr:cNvSpPr/>
      </xdr:nvSpPr>
      <xdr:spPr>
        <a:xfrm>
          <a:off x="8699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7620</xdr:rowOff>
    </xdr:from>
    <xdr:to>
      <xdr:col>50</xdr:col>
      <xdr:colOff>114300</xdr:colOff>
      <xdr:row>62</xdr:row>
      <xdr:rowOff>13335</xdr:rowOff>
    </xdr:to>
    <xdr:cxnSp macro="">
      <xdr:nvCxnSpPr>
        <xdr:cNvPr id="218" name="直線コネクタ 217"/>
        <xdr:cNvCxnSpPr/>
      </xdr:nvCxnSpPr>
      <xdr:spPr>
        <a:xfrm flipV="1">
          <a:off x="8750300" y="106375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135272</xdr:rowOff>
    </xdr:from>
    <xdr:ext cx="469744" cy="259045"/>
    <xdr:sp macro="" textlink="">
      <xdr:nvSpPr>
        <xdr:cNvPr id="219" name="n_1aveValue【体育館・プール】&#10;一人当たり面積"/>
        <xdr:cNvSpPr txBox="1"/>
      </xdr:nvSpPr>
      <xdr:spPr>
        <a:xfrm>
          <a:off x="93917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97172</xdr:rowOff>
    </xdr:from>
    <xdr:ext cx="469744" cy="259045"/>
    <xdr:sp macro="" textlink="">
      <xdr:nvSpPr>
        <xdr:cNvPr id="220" name="n_2aveValue【体育館・プール】&#10;一人当たり面積"/>
        <xdr:cNvSpPr txBox="1"/>
      </xdr:nvSpPr>
      <xdr:spPr>
        <a:xfrm>
          <a:off x="8515427" y="107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74947</xdr:rowOff>
    </xdr:from>
    <xdr:ext cx="469744" cy="259045"/>
    <xdr:sp macro="" textlink="">
      <xdr:nvSpPr>
        <xdr:cNvPr id="221" name="n_1mainValue【体育館・プール】&#10;一人当たり面積"/>
        <xdr:cNvSpPr txBox="1"/>
      </xdr:nvSpPr>
      <xdr:spPr>
        <a:xfrm>
          <a:off x="9391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80662</xdr:rowOff>
    </xdr:from>
    <xdr:ext cx="469744" cy="259045"/>
    <xdr:sp macro="" textlink="">
      <xdr:nvSpPr>
        <xdr:cNvPr id="222" name="n_2mainValue【体育館・プール】&#10;一人当たり面積"/>
        <xdr:cNvSpPr txBox="1"/>
      </xdr:nvSpPr>
      <xdr:spPr>
        <a:xfrm>
          <a:off x="8515427" y="103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48" name="【福祉施設】&#10;有形固定資産減価償却率最小値テキスト"/>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50" name="【福祉施設】&#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111125</xdr:rowOff>
    </xdr:from>
    <xdr:to>
      <xdr:col>15</xdr:col>
      <xdr:colOff>101600</xdr:colOff>
      <xdr:row>84</xdr:row>
      <xdr:rowOff>41275</xdr:rowOff>
    </xdr:to>
    <xdr:sp macro="" textlink="">
      <xdr:nvSpPr>
        <xdr:cNvPr id="255" name="フローチャート: 判断 254"/>
        <xdr:cNvSpPr/>
      </xdr:nvSpPr>
      <xdr:spPr>
        <a:xfrm>
          <a:off x="2857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15875</xdr:rowOff>
    </xdr:from>
    <xdr:to>
      <xdr:col>24</xdr:col>
      <xdr:colOff>114300</xdr:colOff>
      <xdr:row>81</xdr:row>
      <xdr:rowOff>117475</xdr:rowOff>
    </xdr:to>
    <xdr:sp macro="" textlink="">
      <xdr:nvSpPr>
        <xdr:cNvPr id="261" name="楕円 260"/>
        <xdr:cNvSpPr/>
      </xdr:nvSpPr>
      <xdr:spPr>
        <a:xfrm>
          <a:off x="45847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38752</xdr:rowOff>
    </xdr:from>
    <xdr:ext cx="405111" cy="259045"/>
    <xdr:sp macro="" textlink="">
      <xdr:nvSpPr>
        <xdr:cNvPr id="262" name="【福祉施設】&#10;有形固定資産減価償却率該当値テキスト"/>
        <xdr:cNvSpPr txBox="1"/>
      </xdr:nvSpPr>
      <xdr:spPr>
        <a:xfrm>
          <a:off x="4673600"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57786</xdr:rowOff>
    </xdr:from>
    <xdr:to>
      <xdr:col>20</xdr:col>
      <xdr:colOff>38100</xdr:colOff>
      <xdr:row>81</xdr:row>
      <xdr:rowOff>159386</xdr:rowOff>
    </xdr:to>
    <xdr:sp macro="" textlink="">
      <xdr:nvSpPr>
        <xdr:cNvPr id="263" name="楕円 262"/>
        <xdr:cNvSpPr/>
      </xdr:nvSpPr>
      <xdr:spPr>
        <a:xfrm>
          <a:off x="3746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66675</xdr:rowOff>
    </xdr:from>
    <xdr:to>
      <xdr:col>24</xdr:col>
      <xdr:colOff>63500</xdr:colOff>
      <xdr:row>81</xdr:row>
      <xdr:rowOff>108586</xdr:rowOff>
    </xdr:to>
    <xdr:cxnSp macro="">
      <xdr:nvCxnSpPr>
        <xdr:cNvPr id="264" name="直線コネクタ 263"/>
        <xdr:cNvCxnSpPr/>
      </xdr:nvCxnSpPr>
      <xdr:spPr>
        <a:xfrm flipV="1">
          <a:off x="3797300" y="13954125"/>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99695</xdr:rowOff>
    </xdr:from>
    <xdr:to>
      <xdr:col>15</xdr:col>
      <xdr:colOff>101600</xdr:colOff>
      <xdr:row>82</xdr:row>
      <xdr:rowOff>29845</xdr:rowOff>
    </xdr:to>
    <xdr:sp macro="" textlink="">
      <xdr:nvSpPr>
        <xdr:cNvPr id="265" name="楕円 264"/>
        <xdr:cNvSpPr/>
      </xdr:nvSpPr>
      <xdr:spPr>
        <a:xfrm>
          <a:off x="2857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108586</xdr:rowOff>
    </xdr:from>
    <xdr:to>
      <xdr:col>19</xdr:col>
      <xdr:colOff>177800</xdr:colOff>
      <xdr:row>81</xdr:row>
      <xdr:rowOff>150495</xdr:rowOff>
    </xdr:to>
    <xdr:cxnSp macro="">
      <xdr:nvCxnSpPr>
        <xdr:cNvPr id="266" name="直線コネクタ 265"/>
        <xdr:cNvCxnSpPr/>
      </xdr:nvCxnSpPr>
      <xdr:spPr>
        <a:xfrm flipV="1">
          <a:off x="2908300" y="139960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167657</xdr:rowOff>
    </xdr:from>
    <xdr:ext cx="405111" cy="259045"/>
    <xdr:sp macro="" textlink="">
      <xdr:nvSpPr>
        <xdr:cNvPr id="267" name="n_1aveValue【福祉施設】&#10;有形固定資産減価償却率"/>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268" name="n_2aveValue【福祉施設】&#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4463</xdr:rowOff>
    </xdr:from>
    <xdr:ext cx="405111" cy="259045"/>
    <xdr:sp macro="" textlink="">
      <xdr:nvSpPr>
        <xdr:cNvPr id="269" name="n_1mainValue【福祉施設】&#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46372</xdr:rowOff>
    </xdr:from>
    <xdr:ext cx="405111" cy="259045"/>
    <xdr:sp macro="" textlink="">
      <xdr:nvSpPr>
        <xdr:cNvPr id="270" name="n_2mainValue【福祉施設】&#10;有形固定資産減価償却率"/>
        <xdr:cNvSpPr txBox="1"/>
      </xdr:nvSpPr>
      <xdr:spPr>
        <a:xfrm>
          <a:off x="2705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1" name="直線コネクタ 28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2" name="テキスト ボックス 28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3" name="直線コネクタ 28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4" name="テキスト ボックス 28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5" name="直線コネクタ 28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6" name="テキスト ボックス 28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7" name="直線コネクタ 28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8" name="テキスト ボックス 28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0" name="テキスト ボックス 2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92" name="直線コネクタ 291"/>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93"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94" name="直線コネクタ 293"/>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95" name="【福祉施設】&#10;一人当たり面積最大値テキスト"/>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6" name="直線コネクタ 295"/>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297"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98" name="フローチャート: 判断 297"/>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99" name="フローチャート: 判断 298"/>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00" name="フローチャート: 判断 299"/>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30735</xdr:rowOff>
    </xdr:from>
    <xdr:to>
      <xdr:col>55</xdr:col>
      <xdr:colOff>50800</xdr:colOff>
      <xdr:row>85</xdr:row>
      <xdr:rowOff>132335</xdr:rowOff>
    </xdr:to>
    <xdr:sp macro="" textlink="">
      <xdr:nvSpPr>
        <xdr:cNvPr id="306" name="楕円 305"/>
        <xdr:cNvSpPr/>
      </xdr:nvSpPr>
      <xdr:spPr>
        <a:xfrm>
          <a:off x="104267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117112</xdr:rowOff>
    </xdr:from>
    <xdr:ext cx="469744" cy="259045"/>
    <xdr:sp macro="" textlink="">
      <xdr:nvSpPr>
        <xdr:cNvPr id="307" name="【福祉施設】&#10;一人当たり面積該当値テキスト"/>
        <xdr:cNvSpPr txBox="1"/>
      </xdr:nvSpPr>
      <xdr:spPr>
        <a:xfrm>
          <a:off x="10515600" y="1451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35306</xdr:rowOff>
    </xdr:from>
    <xdr:to>
      <xdr:col>50</xdr:col>
      <xdr:colOff>165100</xdr:colOff>
      <xdr:row>85</xdr:row>
      <xdr:rowOff>136906</xdr:rowOff>
    </xdr:to>
    <xdr:sp macro="" textlink="">
      <xdr:nvSpPr>
        <xdr:cNvPr id="308" name="楕円 307"/>
        <xdr:cNvSpPr/>
      </xdr:nvSpPr>
      <xdr:spPr>
        <a:xfrm>
          <a:off x="9588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81535</xdr:rowOff>
    </xdr:from>
    <xdr:to>
      <xdr:col>55</xdr:col>
      <xdr:colOff>0</xdr:colOff>
      <xdr:row>85</xdr:row>
      <xdr:rowOff>86106</xdr:rowOff>
    </xdr:to>
    <xdr:cxnSp macro="">
      <xdr:nvCxnSpPr>
        <xdr:cNvPr id="309" name="直線コネクタ 308"/>
        <xdr:cNvCxnSpPr/>
      </xdr:nvCxnSpPr>
      <xdr:spPr>
        <a:xfrm flipV="1">
          <a:off x="9639300" y="146547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35306</xdr:rowOff>
    </xdr:from>
    <xdr:to>
      <xdr:col>46</xdr:col>
      <xdr:colOff>38100</xdr:colOff>
      <xdr:row>85</xdr:row>
      <xdr:rowOff>136906</xdr:rowOff>
    </xdr:to>
    <xdr:sp macro="" textlink="">
      <xdr:nvSpPr>
        <xdr:cNvPr id="310" name="楕円 309"/>
        <xdr:cNvSpPr/>
      </xdr:nvSpPr>
      <xdr:spPr>
        <a:xfrm>
          <a:off x="8699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86106</xdr:rowOff>
    </xdr:from>
    <xdr:to>
      <xdr:col>50</xdr:col>
      <xdr:colOff>114300</xdr:colOff>
      <xdr:row>85</xdr:row>
      <xdr:rowOff>86106</xdr:rowOff>
    </xdr:to>
    <xdr:cxnSp macro="">
      <xdr:nvCxnSpPr>
        <xdr:cNvPr id="311" name="直線コネクタ 310"/>
        <xdr:cNvCxnSpPr/>
      </xdr:nvCxnSpPr>
      <xdr:spPr>
        <a:xfrm>
          <a:off x="8750300" y="14659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12" name="n_1aveValue【福祉施設】&#10;一人当たり面積"/>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45990</xdr:rowOff>
    </xdr:from>
    <xdr:ext cx="469744" cy="259045"/>
    <xdr:sp macro="" textlink="">
      <xdr:nvSpPr>
        <xdr:cNvPr id="313" name="n_2aveValue【福祉施設】&#10;一人当たり面積"/>
        <xdr:cNvSpPr txBox="1"/>
      </xdr:nvSpPr>
      <xdr:spPr>
        <a:xfrm>
          <a:off x="85154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128033</xdr:rowOff>
    </xdr:from>
    <xdr:ext cx="469744" cy="259045"/>
    <xdr:sp macro="" textlink="">
      <xdr:nvSpPr>
        <xdr:cNvPr id="314" name="n_1mainValue【福祉施設】&#10;一人当たり面積"/>
        <xdr:cNvSpPr txBox="1"/>
      </xdr:nvSpPr>
      <xdr:spPr>
        <a:xfrm>
          <a:off x="9391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128033</xdr:rowOff>
    </xdr:from>
    <xdr:ext cx="469744" cy="259045"/>
    <xdr:sp macro="" textlink="">
      <xdr:nvSpPr>
        <xdr:cNvPr id="315" name="n_2mainValue【福祉施設】&#10;一人当たり面積"/>
        <xdr:cNvSpPr txBox="1"/>
      </xdr:nvSpPr>
      <xdr:spPr>
        <a:xfrm>
          <a:off x="8515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4" name="テキスト ボックス 3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7" name="テキスト ボックス 32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7" name="テキスト ボックス 33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9" name="テキスト ボックス 3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41" name="直線コネクタ 340"/>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42" name="【市民会館】&#10;有形固定資産減価償却率最小値テキスト"/>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43" name="直線コネクタ 342"/>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5" name="直線コネクタ 34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346" name="【市民会館】&#10;有形固定資産減価償却率平均値テキスト"/>
        <xdr:cNvSpPr txBox="1"/>
      </xdr:nvSpPr>
      <xdr:spPr>
        <a:xfrm>
          <a:off x="4673600" y="17697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47" name="フローチャート: 判断 346"/>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48" name="フローチャート: 判断 347"/>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349" name="フローチャート: 判断 348"/>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85816</xdr:rowOff>
    </xdr:from>
    <xdr:to>
      <xdr:col>24</xdr:col>
      <xdr:colOff>114300</xdr:colOff>
      <xdr:row>105</xdr:row>
      <xdr:rowOff>15966</xdr:rowOff>
    </xdr:to>
    <xdr:sp macro="" textlink="">
      <xdr:nvSpPr>
        <xdr:cNvPr id="355" name="楕円 354"/>
        <xdr:cNvSpPr/>
      </xdr:nvSpPr>
      <xdr:spPr>
        <a:xfrm>
          <a:off x="45847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64243</xdr:rowOff>
    </xdr:from>
    <xdr:ext cx="405111" cy="259045"/>
    <xdr:sp macro="" textlink="">
      <xdr:nvSpPr>
        <xdr:cNvPr id="356" name="【市民会館】&#10;有形固定資産減価償却率該当値テキスト"/>
        <xdr:cNvSpPr txBox="1"/>
      </xdr:nvSpPr>
      <xdr:spPr>
        <a:xfrm>
          <a:off x="4673600" y="1789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125005</xdr:rowOff>
    </xdr:from>
    <xdr:to>
      <xdr:col>20</xdr:col>
      <xdr:colOff>38100</xdr:colOff>
      <xdr:row>105</xdr:row>
      <xdr:rowOff>55155</xdr:rowOff>
    </xdr:to>
    <xdr:sp macro="" textlink="">
      <xdr:nvSpPr>
        <xdr:cNvPr id="357" name="楕円 356"/>
        <xdr:cNvSpPr/>
      </xdr:nvSpPr>
      <xdr:spPr>
        <a:xfrm>
          <a:off x="3746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136616</xdr:rowOff>
    </xdr:from>
    <xdr:to>
      <xdr:col>24</xdr:col>
      <xdr:colOff>63500</xdr:colOff>
      <xdr:row>105</xdr:row>
      <xdr:rowOff>4355</xdr:rowOff>
    </xdr:to>
    <xdr:cxnSp macro="">
      <xdr:nvCxnSpPr>
        <xdr:cNvPr id="358" name="直線コネクタ 357"/>
        <xdr:cNvCxnSpPr/>
      </xdr:nvCxnSpPr>
      <xdr:spPr>
        <a:xfrm flipV="1">
          <a:off x="3797300" y="17967416"/>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359" name="楕円 358"/>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41911</xdr:rowOff>
    </xdr:to>
    <xdr:cxnSp macro="">
      <xdr:nvCxnSpPr>
        <xdr:cNvPr id="360" name="直線コネクタ 359"/>
        <xdr:cNvCxnSpPr/>
      </xdr:nvCxnSpPr>
      <xdr:spPr>
        <a:xfrm flipV="1">
          <a:off x="2908300" y="180066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138628</xdr:rowOff>
    </xdr:from>
    <xdr:ext cx="405111" cy="259045"/>
    <xdr:sp macro="" textlink="">
      <xdr:nvSpPr>
        <xdr:cNvPr id="361" name="n_1aveValue【市民会館】&#10;有形固定資産減価償却率"/>
        <xdr:cNvSpPr txBox="1"/>
      </xdr:nvSpPr>
      <xdr:spPr>
        <a:xfrm>
          <a:off x="3582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362"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46282</xdr:rowOff>
    </xdr:from>
    <xdr:ext cx="405111" cy="259045"/>
    <xdr:sp macro="" textlink="">
      <xdr:nvSpPr>
        <xdr:cNvPr id="363" name="n_1mainValue【市民会館】&#10;有形固定資産減価償却率"/>
        <xdr:cNvSpPr txBox="1"/>
      </xdr:nvSpPr>
      <xdr:spPr>
        <a:xfrm>
          <a:off x="35820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364" name="n_2mainValue【市民会館】&#10;有形固定資産減価償却率"/>
        <xdr:cNvSpPr txBox="1"/>
      </xdr:nvSpPr>
      <xdr:spPr>
        <a:xfrm>
          <a:off x="2705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3" name="テキスト ボックス 37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4" name="直線コネクタ 37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5" name="直線コネクタ 37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76" name="テキスト ボックス 37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7" name="直線コネクタ 37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78" name="テキスト ボックス 37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9" name="直線コネクタ 37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0" name="テキスト ボックス 37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1" name="直線コネクタ 38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2" name="テキスト ボックス 38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3" name="直線コネクタ 38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4" name="テキスト ボックス 38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5" name="直線コネクタ 38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86" name="テキスト ボックス 38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7" name="直線コネクタ 38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8" name="テキスト ボックス 38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90" name="直線コネクタ 389"/>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91" name="【市民会館】&#10;一人当たり面積最小値テキスト"/>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92" name="直線コネクタ 391"/>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93"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94" name="直線コネクタ 393"/>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74403</xdr:rowOff>
    </xdr:from>
    <xdr:ext cx="469744" cy="259045"/>
    <xdr:sp macro="" textlink="">
      <xdr:nvSpPr>
        <xdr:cNvPr id="395" name="【市民会館】&#10;一人当たり面積平均値テキスト"/>
        <xdr:cNvSpPr txBox="1"/>
      </xdr:nvSpPr>
      <xdr:spPr>
        <a:xfrm>
          <a:off x="10515600" y="18076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96" name="フローチャート: 判断 395"/>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97" name="フローチャート: 判断 396"/>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146231</xdr:rowOff>
    </xdr:from>
    <xdr:to>
      <xdr:col>46</xdr:col>
      <xdr:colOff>38100</xdr:colOff>
      <xdr:row>107</xdr:row>
      <xdr:rowOff>76381</xdr:rowOff>
    </xdr:to>
    <xdr:sp macro="" textlink="">
      <xdr:nvSpPr>
        <xdr:cNvPr id="398" name="フローチャート: 判断 397"/>
        <xdr:cNvSpPr/>
      </xdr:nvSpPr>
      <xdr:spPr>
        <a:xfrm>
          <a:off x="8699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9" name="テキスト ボックス 39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0" name="テキスト ボックス 39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1" name="テキスト ボックス 40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2" name="テキスト ボックス 40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3" name="テキスト ボックス 40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146231</xdr:rowOff>
    </xdr:from>
    <xdr:to>
      <xdr:col>55</xdr:col>
      <xdr:colOff>50800</xdr:colOff>
      <xdr:row>107</xdr:row>
      <xdr:rowOff>76381</xdr:rowOff>
    </xdr:to>
    <xdr:sp macro="" textlink="">
      <xdr:nvSpPr>
        <xdr:cNvPr id="404" name="楕円 403"/>
        <xdr:cNvSpPr/>
      </xdr:nvSpPr>
      <xdr:spPr>
        <a:xfrm>
          <a:off x="104267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124658</xdr:rowOff>
    </xdr:from>
    <xdr:ext cx="469744" cy="259045"/>
    <xdr:sp macro="" textlink="">
      <xdr:nvSpPr>
        <xdr:cNvPr id="405" name="【市民会館】&#10;一人当たり面積該当値テキスト"/>
        <xdr:cNvSpPr txBox="1"/>
      </xdr:nvSpPr>
      <xdr:spPr>
        <a:xfrm>
          <a:off x="10515600"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146231</xdr:rowOff>
    </xdr:from>
    <xdr:to>
      <xdr:col>50</xdr:col>
      <xdr:colOff>165100</xdr:colOff>
      <xdr:row>107</xdr:row>
      <xdr:rowOff>76381</xdr:rowOff>
    </xdr:to>
    <xdr:sp macro="" textlink="">
      <xdr:nvSpPr>
        <xdr:cNvPr id="406" name="楕円 405"/>
        <xdr:cNvSpPr/>
      </xdr:nvSpPr>
      <xdr:spPr>
        <a:xfrm>
          <a:off x="9588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25581</xdr:rowOff>
    </xdr:from>
    <xdr:to>
      <xdr:col>55</xdr:col>
      <xdr:colOff>0</xdr:colOff>
      <xdr:row>107</xdr:row>
      <xdr:rowOff>25581</xdr:rowOff>
    </xdr:to>
    <xdr:cxnSp macro="">
      <xdr:nvCxnSpPr>
        <xdr:cNvPr id="407" name="直線コネクタ 406"/>
        <xdr:cNvCxnSpPr/>
      </xdr:nvCxnSpPr>
      <xdr:spPr>
        <a:xfrm>
          <a:off x="9639300" y="183707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149498</xdr:rowOff>
    </xdr:from>
    <xdr:to>
      <xdr:col>46</xdr:col>
      <xdr:colOff>38100</xdr:colOff>
      <xdr:row>107</xdr:row>
      <xdr:rowOff>79648</xdr:rowOff>
    </xdr:to>
    <xdr:sp macro="" textlink="">
      <xdr:nvSpPr>
        <xdr:cNvPr id="408" name="楕円 407"/>
        <xdr:cNvSpPr/>
      </xdr:nvSpPr>
      <xdr:spPr>
        <a:xfrm>
          <a:off x="8699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25581</xdr:rowOff>
    </xdr:from>
    <xdr:to>
      <xdr:col>50</xdr:col>
      <xdr:colOff>114300</xdr:colOff>
      <xdr:row>107</xdr:row>
      <xdr:rowOff>28848</xdr:rowOff>
    </xdr:to>
    <xdr:cxnSp macro="">
      <xdr:nvCxnSpPr>
        <xdr:cNvPr id="409" name="直線コネクタ 408"/>
        <xdr:cNvCxnSpPr/>
      </xdr:nvCxnSpPr>
      <xdr:spPr>
        <a:xfrm flipV="1">
          <a:off x="8750300" y="1837073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4734</xdr:rowOff>
    </xdr:from>
    <xdr:ext cx="469744" cy="259045"/>
    <xdr:sp macro="" textlink="">
      <xdr:nvSpPr>
        <xdr:cNvPr id="410" name="n_1aveValue【市民会館】&#10;一人当たり面積"/>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92908</xdr:rowOff>
    </xdr:from>
    <xdr:ext cx="469744" cy="259045"/>
    <xdr:sp macro="" textlink="">
      <xdr:nvSpPr>
        <xdr:cNvPr id="411" name="n_2aveValue【市民会館】&#10;一人当たり面積"/>
        <xdr:cNvSpPr txBox="1"/>
      </xdr:nvSpPr>
      <xdr:spPr>
        <a:xfrm>
          <a:off x="8515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67508</xdr:rowOff>
    </xdr:from>
    <xdr:ext cx="469744" cy="259045"/>
    <xdr:sp macro="" textlink="">
      <xdr:nvSpPr>
        <xdr:cNvPr id="412" name="n_1mainValue【市民会館】&#10;一人当たり面積"/>
        <xdr:cNvSpPr txBox="1"/>
      </xdr:nvSpPr>
      <xdr:spPr>
        <a:xfrm>
          <a:off x="9391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70775</xdr:rowOff>
    </xdr:from>
    <xdr:ext cx="469744" cy="259045"/>
    <xdr:sp macro="" textlink="">
      <xdr:nvSpPr>
        <xdr:cNvPr id="413" name="n_2mainValue【市民会館】&#10;一人当たり面積"/>
        <xdr:cNvSpPr txBox="1"/>
      </xdr:nvSpPr>
      <xdr:spPr>
        <a:xfrm>
          <a:off x="8515427" y="1841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4" name="正方形/長方形 41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5" name="正方形/長方形 41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6" name="正方形/長方形 41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7" name="正方形/長方形 41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8" name="正方形/長方形 41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9" name="正方形/長方形 41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0" name="正方形/長方形 41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正方形/長方形 42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2" name="テキスト ボックス 42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3" name="直線コネクタ 42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24" name="直線コネクタ 42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25" name="テキスト ボックス 42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26" name="直線コネクタ 42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27" name="テキスト ボックス 42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8" name="直線コネクタ 42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9" name="テキスト ボックス 42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0" name="直線コネクタ 42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1" name="テキスト ボックス 43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32" name="直線コネクタ 43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33" name="テキスト ボックス 43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34" name="直線コネクタ 43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35" name="テキスト ボックス 43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6" name="直線コネクタ 43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7" name="テキスト ボックス 43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439" name="直線コネクタ 438"/>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440"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441" name="直線コネクタ 440"/>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42" name="【一般廃棄物処理施設】&#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43" name="直線コネクタ 442"/>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444" name="【一般廃棄物処理施設】&#10;有形固定資産減価償却率平均値テキスト"/>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445" name="フローチャート: 判断 444"/>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446" name="フローチャート: 判断 445"/>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447" name="フローチャート: 判断 446"/>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8" name="テキスト ボックス 44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9" name="テキスト ボックス 44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0" name="テキスト ボックス 44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1" name="テキスト ボックス 45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2" name="テキスト ボックス 45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131536</xdr:rowOff>
    </xdr:from>
    <xdr:to>
      <xdr:col>85</xdr:col>
      <xdr:colOff>177800</xdr:colOff>
      <xdr:row>36</xdr:row>
      <xdr:rowOff>61686</xdr:rowOff>
    </xdr:to>
    <xdr:sp macro="" textlink="">
      <xdr:nvSpPr>
        <xdr:cNvPr id="453" name="楕円 452"/>
        <xdr:cNvSpPr/>
      </xdr:nvSpPr>
      <xdr:spPr>
        <a:xfrm>
          <a:off x="16268700" y="613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154413</xdr:rowOff>
    </xdr:from>
    <xdr:ext cx="405111" cy="259045"/>
    <xdr:sp macro="" textlink="">
      <xdr:nvSpPr>
        <xdr:cNvPr id="454" name="【一般廃棄物処理施設】&#10;有形固定資産減価償却率該当値テキスト"/>
        <xdr:cNvSpPr txBox="1"/>
      </xdr:nvSpPr>
      <xdr:spPr>
        <a:xfrm>
          <a:off x="16357600" y="59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149497</xdr:rowOff>
    </xdr:from>
    <xdr:to>
      <xdr:col>81</xdr:col>
      <xdr:colOff>101600</xdr:colOff>
      <xdr:row>36</xdr:row>
      <xdr:rowOff>79647</xdr:rowOff>
    </xdr:to>
    <xdr:sp macro="" textlink="">
      <xdr:nvSpPr>
        <xdr:cNvPr id="455" name="楕円 454"/>
        <xdr:cNvSpPr/>
      </xdr:nvSpPr>
      <xdr:spPr>
        <a:xfrm>
          <a:off x="15430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10886</xdr:rowOff>
    </xdr:from>
    <xdr:to>
      <xdr:col>85</xdr:col>
      <xdr:colOff>127000</xdr:colOff>
      <xdr:row>36</xdr:row>
      <xdr:rowOff>28847</xdr:rowOff>
    </xdr:to>
    <xdr:cxnSp macro="">
      <xdr:nvCxnSpPr>
        <xdr:cNvPr id="456" name="直線コネクタ 455"/>
        <xdr:cNvCxnSpPr/>
      </xdr:nvCxnSpPr>
      <xdr:spPr>
        <a:xfrm flipV="1">
          <a:off x="15481300" y="6183086"/>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5806</xdr:rowOff>
    </xdr:from>
    <xdr:to>
      <xdr:col>76</xdr:col>
      <xdr:colOff>165100</xdr:colOff>
      <xdr:row>36</xdr:row>
      <xdr:rowOff>107406</xdr:rowOff>
    </xdr:to>
    <xdr:sp macro="" textlink="">
      <xdr:nvSpPr>
        <xdr:cNvPr id="457" name="楕円 456"/>
        <xdr:cNvSpPr/>
      </xdr:nvSpPr>
      <xdr:spPr>
        <a:xfrm>
          <a:off x="14541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28847</xdr:rowOff>
    </xdr:from>
    <xdr:to>
      <xdr:col>81</xdr:col>
      <xdr:colOff>50800</xdr:colOff>
      <xdr:row>36</xdr:row>
      <xdr:rowOff>56606</xdr:rowOff>
    </xdr:to>
    <xdr:cxnSp macro="">
      <xdr:nvCxnSpPr>
        <xdr:cNvPr id="458" name="直線コネクタ 457"/>
        <xdr:cNvCxnSpPr/>
      </xdr:nvCxnSpPr>
      <xdr:spPr>
        <a:xfrm flipV="1">
          <a:off x="14592300" y="620104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109963</xdr:rowOff>
    </xdr:from>
    <xdr:ext cx="405111" cy="259045"/>
    <xdr:sp macro="" textlink="">
      <xdr:nvSpPr>
        <xdr:cNvPr id="459" name="n_1aveValue【一般廃棄物処理施設】&#10;有形固定資産減価償却率"/>
        <xdr:cNvSpPr txBox="1"/>
      </xdr:nvSpPr>
      <xdr:spPr>
        <a:xfrm>
          <a:off x="15266044" y="628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460"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96174</xdr:rowOff>
    </xdr:from>
    <xdr:ext cx="405111" cy="259045"/>
    <xdr:sp macro="" textlink="">
      <xdr:nvSpPr>
        <xdr:cNvPr id="461" name="n_1mainValue【一般廃棄物処理施設】&#10;有形固定資産減価償却率"/>
        <xdr:cNvSpPr txBox="1"/>
      </xdr:nvSpPr>
      <xdr:spPr>
        <a:xfrm>
          <a:off x="152660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123933</xdr:rowOff>
    </xdr:from>
    <xdr:ext cx="405111" cy="259045"/>
    <xdr:sp macro="" textlink="">
      <xdr:nvSpPr>
        <xdr:cNvPr id="462" name="n_2mainValue【一般廃棄物処理施設】&#10;有形固定資産減価償却率"/>
        <xdr:cNvSpPr txBox="1"/>
      </xdr:nvSpPr>
      <xdr:spPr>
        <a:xfrm>
          <a:off x="14389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3" name="正方形/長方形 4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4" name="正方形/長方形 4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5" name="正方形/長方形 4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6" name="正方形/長方形 4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7" name="正方形/長方形 4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8" name="正方形/長方形 4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9" name="正方形/長方形 4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0" name="正方形/長方形 4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1" name="テキスト ボックス 4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2" name="直線コネクタ 4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3" name="直線コネクタ 47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4" name="テキスト ボックス 47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5" name="直線コネクタ 47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6" name="テキスト ボックス 47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7" name="直線コネクタ 47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8" name="テキスト ボックス 47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9" name="直線コネクタ 47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0" name="テキスト ボックス 47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2" name="テキスト ボックス 48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84" name="直線コネクタ 483"/>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85" name="【一般廃棄物処理施設】&#10;一人当たり有形固定資産（償却資産）額最小値テキスト"/>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86" name="直線コネクタ 485"/>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87" name="【一般廃棄物処理施設】&#10;一人当たり有形固定資産（償却資産）額最大値テキスト"/>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88" name="直線コネクタ 487"/>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89" name="【一般廃棄物処理施設】&#10;一人当たり有形固定資産（償却資産）額平均値テキスト"/>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90" name="フローチャート: 判断 489"/>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91" name="フローチャート: 判断 490"/>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140153</xdr:rowOff>
    </xdr:from>
    <xdr:to>
      <xdr:col>107</xdr:col>
      <xdr:colOff>101600</xdr:colOff>
      <xdr:row>40</xdr:row>
      <xdr:rowOff>70303</xdr:rowOff>
    </xdr:to>
    <xdr:sp macro="" textlink="">
      <xdr:nvSpPr>
        <xdr:cNvPr id="492" name="フローチャート: 判断 491"/>
        <xdr:cNvSpPr/>
      </xdr:nvSpPr>
      <xdr:spPr>
        <a:xfrm>
          <a:off x="20383500" y="68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137638</xdr:rowOff>
    </xdr:from>
    <xdr:to>
      <xdr:col>116</xdr:col>
      <xdr:colOff>114300</xdr:colOff>
      <xdr:row>37</xdr:row>
      <xdr:rowOff>67788</xdr:rowOff>
    </xdr:to>
    <xdr:sp macro="" textlink="">
      <xdr:nvSpPr>
        <xdr:cNvPr id="498" name="楕円 497"/>
        <xdr:cNvSpPr/>
      </xdr:nvSpPr>
      <xdr:spPr>
        <a:xfrm>
          <a:off x="22110700" y="630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160515</xdr:rowOff>
    </xdr:from>
    <xdr:ext cx="599010" cy="259045"/>
    <xdr:sp macro="" textlink="">
      <xdr:nvSpPr>
        <xdr:cNvPr id="499" name="【一般廃棄物処理施設】&#10;一人当たり有形固定資産（償却資産）額該当値テキスト"/>
        <xdr:cNvSpPr txBox="1"/>
      </xdr:nvSpPr>
      <xdr:spPr>
        <a:xfrm>
          <a:off x="22199600" y="616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141904</xdr:rowOff>
    </xdr:from>
    <xdr:to>
      <xdr:col>112</xdr:col>
      <xdr:colOff>38100</xdr:colOff>
      <xdr:row>37</xdr:row>
      <xdr:rowOff>72054</xdr:rowOff>
    </xdr:to>
    <xdr:sp macro="" textlink="">
      <xdr:nvSpPr>
        <xdr:cNvPr id="500" name="楕円 499"/>
        <xdr:cNvSpPr/>
      </xdr:nvSpPr>
      <xdr:spPr>
        <a:xfrm>
          <a:off x="21272500" y="631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16988</xdr:rowOff>
    </xdr:from>
    <xdr:to>
      <xdr:col>116</xdr:col>
      <xdr:colOff>63500</xdr:colOff>
      <xdr:row>37</xdr:row>
      <xdr:rowOff>21254</xdr:rowOff>
    </xdr:to>
    <xdr:cxnSp macro="">
      <xdr:nvCxnSpPr>
        <xdr:cNvPr id="501" name="直線コネクタ 500"/>
        <xdr:cNvCxnSpPr/>
      </xdr:nvCxnSpPr>
      <xdr:spPr>
        <a:xfrm flipV="1">
          <a:off x="21323300" y="6360638"/>
          <a:ext cx="8382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160667</xdr:rowOff>
    </xdr:from>
    <xdr:to>
      <xdr:col>107</xdr:col>
      <xdr:colOff>101600</xdr:colOff>
      <xdr:row>37</xdr:row>
      <xdr:rowOff>90817</xdr:rowOff>
    </xdr:to>
    <xdr:sp macro="" textlink="">
      <xdr:nvSpPr>
        <xdr:cNvPr id="502" name="楕円 501"/>
        <xdr:cNvSpPr/>
      </xdr:nvSpPr>
      <xdr:spPr>
        <a:xfrm>
          <a:off x="20383500" y="633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21254</xdr:rowOff>
    </xdr:from>
    <xdr:to>
      <xdr:col>111</xdr:col>
      <xdr:colOff>177800</xdr:colOff>
      <xdr:row>37</xdr:row>
      <xdr:rowOff>40017</xdr:rowOff>
    </xdr:to>
    <xdr:cxnSp macro="">
      <xdr:nvCxnSpPr>
        <xdr:cNvPr id="503" name="直線コネクタ 502"/>
        <xdr:cNvCxnSpPr/>
      </xdr:nvCxnSpPr>
      <xdr:spPr>
        <a:xfrm flipV="1">
          <a:off x="20434300" y="6364904"/>
          <a:ext cx="889000" cy="1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143570</xdr:rowOff>
    </xdr:from>
    <xdr:ext cx="534377" cy="259045"/>
    <xdr:sp macro="" textlink="">
      <xdr:nvSpPr>
        <xdr:cNvPr id="504" name="n_1aveValue【一般廃棄物処理施設】&#10;一人当たり有形固定資産（償却資産）額"/>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61430</xdr:rowOff>
    </xdr:from>
    <xdr:ext cx="534377" cy="259045"/>
    <xdr:sp macro="" textlink="">
      <xdr:nvSpPr>
        <xdr:cNvPr id="505" name="n_2aveValue【一般廃棄物処理施設】&#10;一人当たり有形固定資産（償却資産）額"/>
        <xdr:cNvSpPr txBox="1"/>
      </xdr:nvSpPr>
      <xdr:spPr>
        <a:xfrm>
          <a:off x="20167111" y="691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88581</xdr:rowOff>
    </xdr:from>
    <xdr:ext cx="599010" cy="259045"/>
    <xdr:sp macro="" textlink="">
      <xdr:nvSpPr>
        <xdr:cNvPr id="506" name="n_1mainValue【一般廃棄物処理施設】&#10;一人当たり有形固定資産（償却資産）額"/>
        <xdr:cNvSpPr txBox="1"/>
      </xdr:nvSpPr>
      <xdr:spPr>
        <a:xfrm>
          <a:off x="21011095" y="608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107344</xdr:rowOff>
    </xdr:from>
    <xdr:ext cx="599010" cy="259045"/>
    <xdr:sp macro="" textlink="">
      <xdr:nvSpPr>
        <xdr:cNvPr id="507" name="n_2mainValue【一般廃棄物処理施設】&#10;一人当たり有形固定資産（償却資産）額"/>
        <xdr:cNvSpPr txBox="1"/>
      </xdr:nvSpPr>
      <xdr:spPr>
        <a:xfrm>
          <a:off x="20134795" y="6108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19" name="テキスト ボックス 5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29" name="テキスト ボックス 5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1" name="テキスト ボックス 5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169817</xdr:rowOff>
    </xdr:to>
    <xdr:cxnSp macro="">
      <xdr:nvCxnSpPr>
        <xdr:cNvPr id="533" name="直線コネクタ 532"/>
        <xdr:cNvCxnSpPr/>
      </xdr:nvCxnSpPr>
      <xdr:spPr>
        <a:xfrm flipV="1">
          <a:off x="16318864" y="947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2194</xdr:rowOff>
    </xdr:from>
    <xdr:ext cx="340478" cy="259045"/>
    <xdr:sp macro="" textlink="">
      <xdr:nvSpPr>
        <xdr:cNvPr id="534" name="【保健センター・保健所】&#10;有形固定資産減価償却率最小値テキスト"/>
        <xdr:cNvSpPr txBox="1"/>
      </xdr:nvSpPr>
      <xdr:spPr>
        <a:xfrm>
          <a:off x="16357600" y="1097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169817</xdr:rowOff>
    </xdr:from>
    <xdr:to>
      <xdr:col>86</xdr:col>
      <xdr:colOff>25400</xdr:colOff>
      <xdr:row>63</xdr:row>
      <xdr:rowOff>169817</xdr:rowOff>
    </xdr:to>
    <xdr:cxnSp macro="">
      <xdr:nvCxnSpPr>
        <xdr:cNvPr id="535" name="直線コネクタ 534"/>
        <xdr:cNvCxnSpPr/>
      </xdr:nvCxnSpPr>
      <xdr:spPr>
        <a:xfrm>
          <a:off x="16230600" y="1097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538" name="【保健センター・保健所】&#10;有形固定資産減価償却率平均値テキスト"/>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9" name="フローチャート: 判断 538"/>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540" name="フローチャート: 判断 5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41" name="フローチャート: 判断 540"/>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130447</xdr:rowOff>
    </xdr:from>
    <xdr:to>
      <xdr:col>85</xdr:col>
      <xdr:colOff>177800</xdr:colOff>
      <xdr:row>61</xdr:row>
      <xdr:rowOff>60597</xdr:rowOff>
    </xdr:to>
    <xdr:sp macro="" textlink="">
      <xdr:nvSpPr>
        <xdr:cNvPr id="547" name="楕円 546"/>
        <xdr:cNvSpPr/>
      </xdr:nvSpPr>
      <xdr:spPr>
        <a:xfrm>
          <a:off x="162687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108874</xdr:rowOff>
    </xdr:from>
    <xdr:ext cx="405111" cy="259045"/>
    <xdr:sp macro="" textlink="">
      <xdr:nvSpPr>
        <xdr:cNvPr id="548" name="【保健センター・保健所】&#10;有形固定資産減価償却率該当値テキスト"/>
        <xdr:cNvSpPr txBox="1"/>
      </xdr:nvSpPr>
      <xdr:spPr>
        <a:xfrm>
          <a:off x="16357600" y="1039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166370</xdr:rowOff>
    </xdr:from>
    <xdr:to>
      <xdr:col>81</xdr:col>
      <xdr:colOff>101600</xdr:colOff>
      <xdr:row>61</xdr:row>
      <xdr:rowOff>96520</xdr:rowOff>
    </xdr:to>
    <xdr:sp macro="" textlink="">
      <xdr:nvSpPr>
        <xdr:cNvPr id="549" name="楕円 548"/>
        <xdr:cNvSpPr/>
      </xdr:nvSpPr>
      <xdr:spPr>
        <a:xfrm>
          <a:off x="15430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9797</xdr:rowOff>
    </xdr:from>
    <xdr:to>
      <xdr:col>85</xdr:col>
      <xdr:colOff>127000</xdr:colOff>
      <xdr:row>61</xdr:row>
      <xdr:rowOff>45720</xdr:rowOff>
    </xdr:to>
    <xdr:cxnSp macro="">
      <xdr:nvCxnSpPr>
        <xdr:cNvPr id="550" name="直線コネクタ 549"/>
        <xdr:cNvCxnSpPr/>
      </xdr:nvCxnSpPr>
      <xdr:spPr>
        <a:xfrm flipV="1">
          <a:off x="15481300" y="1046824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32476</xdr:rowOff>
    </xdr:from>
    <xdr:to>
      <xdr:col>76</xdr:col>
      <xdr:colOff>165100</xdr:colOff>
      <xdr:row>61</xdr:row>
      <xdr:rowOff>134076</xdr:rowOff>
    </xdr:to>
    <xdr:sp macro="" textlink="">
      <xdr:nvSpPr>
        <xdr:cNvPr id="551" name="楕円 550"/>
        <xdr:cNvSpPr/>
      </xdr:nvSpPr>
      <xdr:spPr>
        <a:xfrm>
          <a:off x="14541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45720</xdr:rowOff>
    </xdr:from>
    <xdr:to>
      <xdr:col>81</xdr:col>
      <xdr:colOff>50800</xdr:colOff>
      <xdr:row>61</xdr:row>
      <xdr:rowOff>83276</xdr:rowOff>
    </xdr:to>
    <xdr:cxnSp macro="">
      <xdr:nvCxnSpPr>
        <xdr:cNvPr id="552" name="直線コネクタ 551"/>
        <xdr:cNvCxnSpPr/>
      </xdr:nvCxnSpPr>
      <xdr:spPr>
        <a:xfrm flipV="1">
          <a:off x="14592300" y="105041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553"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54"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87647</xdr:rowOff>
    </xdr:from>
    <xdr:ext cx="405111" cy="259045"/>
    <xdr:sp macro="" textlink="">
      <xdr:nvSpPr>
        <xdr:cNvPr id="555" name="n_1mainValue【保健センター・保健所】&#10;有形固定資産減価償却率"/>
        <xdr:cNvSpPr txBox="1"/>
      </xdr:nvSpPr>
      <xdr:spPr>
        <a:xfrm>
          <a:off x="15266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125203</xdr:rowOff>
    </xdr:from>
    <xdr:ext cx="405111" cy="259045"/>
    <xdr:sp macro="" textlink="">
      <xdr:nvSpPr>
        <xdr:cNvPr id="556" name="n_2mainValue【保健センター・保健所】&#10;有形固定資産減価償却率"/>
        <xdr:cNvSpPr txBox="1"/>
      </xdr:nvSpPr>
      <xdr:spPr>
        <a:xfrm>
          <a:off x="14389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80" name="直線コネクタ 579"/>
        <xdr:cNvCxnSpPr/>
      </xdr:nvCxnSpPr>
      <xdr:spPr>
        <a:xfrm flipV="1">
          <a:off x="22160864" y="95504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81"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82" name="直線コネクタ 581"/>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83" name="【保健センター・保健所】&#10;一人当たり面積最大値テキスト"/>
        <xdr:cNvSpPr txBox="1"/>
      </xdr:nvSpPr>
      <xdr:spPr>
        <a:xfrm>
          <a:off x="22199600"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84" name="直線コネクタ 583"/>
        <xdr:cNvCxnSpPr/>
      </xdr:nvCxnSpPr>
      <xdr:spPr>
        <a:xfrm>
          <a:off x="22072600" y="955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130827</xdr:rowOff>
    </xdr:from>
    <xdr:ext cx="469744" cy="259045"/>
    <xdr:sp macro="" textlink="">
      <xdr:nvSpPr>
        <xdr:cNvPr id="585" name="【保健センター・保健所】&#10;一人当たり面積平均値テキスト"/>
        <xdr:cNvSpPr txBox="1"/>
      </xdr:nvSpPr>
      <xdr:spPr>
        <a:xfrm>
          <a:off x="22199600" y="10417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86" name="フローチャート: 判断 585"/>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87" name="フローチャート: 判断 586"/>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12700</xdr:rowOff>
    </xdr:from>
    <xdr:to>
      <xdr:col>107</xdr:col>
      <xdr:colOff>101600</xdr:colOff>
      <xdr:row>60</xdr:row>
      <xdr:rowOff>114300</xdr:rowOff>
    </xdr:to>
    <xdr:sp macro="" textlink="">
      <xdr:nvSpPr>
        <xdr:cNvPr id="588" name="フローチャート: 判断 587"/>
        <xdr:cNvSpPr/>
      </xdr:nvSpPr>
      <xdr:spPr>
        <a:xfrm>
          <a:off x="203835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107950</xdr:rowOff>
    </xdr:from>
    <xdr:to>
      <xdr:col>116</xdr:col>
      <xdr:colOff>114300</xdr:colOff>
      <xdr:row>56</xdr:row>
      <xdr:rowOff>38100</xdr:rowOff>
    </xdr:to>
    <xdr:sp macro="" textlink="">
      <xdr:nvSpPr>
        <xdr:cNvPr id="594" name="楕円 593"/>
        <xdr:cNvSpPr/>
      </xdr:nvSpPr>
      <xdr:spPr>
        <a:xfrm>
          <a:off x="221107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22877</xdr:rowOff>
    </xdr:from>
    <xdr:ext cx="469744" cy="259045"/>
    <xdr:sp macro="" textlink="">
      <xdr:nvSpPr>
        <xdr:cNvPr id="595" name="【保健センター・保健所】&#10;一人当たり面積該当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133350</xdr:rowOff>
    </xdr:from>
    <xdr:to>
      <xdr:col>112</xdr:col>
      <xdr:colOff>38100</xdr:colOff>
      <xdr:row>56</xdr:row>
      <xdr:rowOff>63500</xdr:rowOff>
    </xdr:to>
    <xdr:sp macro="" textlink="">
      <xdr:nvSpPr>
        <xdr:cNvPr id="596" name="楕円 595"/>
        <xdr:cNvSpPr/>
      </xdr:nvSpPr>
      <xdr:spPr>
        <a:xfrm>
          <a:off x="212725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158750</xdr:rowOff>
    </xdr:from>
    <xdr:to>
      <xdr:col>116</xdr:col>
      <xdr:colOff>63500</xdr:colOff>
      <xdr:row>56</xdr:row>
      <xdr:rowOff>12700</xdr:rowOff>
    </xdr:to>
    <xdr:cxnSp macro="">
      <xdr:nvCxnSpPr>
        <xdr:cNvPr id="597" name="直線コネクタ 596"/>
        <xdr:cNvCxnSpPr/>
      </xdr:nvCxnSpPr>
      <xdr:spPr>
        <a:xfrm flipV="1">
          <a:off x="21323300" y="95885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146050</xdr:rowOff>
    </xdr:from>
    <xdr:to>
      <xdr:col>107</xdr:col>
      <xdr:colOff>101600</xdr:colOff>
      <xdr:row>56</xdr:row>
      <xdr:rowOff>76200</xdr:rowOff>
    </xdr:to>
    <xdr:sp macro="" textlink="">
      <xdr:nvSpPr>
        <xdr:cNvPr id="598" name="楕円 597"/>
        <xdr:cNvSpPr/>
      </xdr:nvSpPr>
      <xdr:spPr>
        <a:xfrm>
          <a:off x="203835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12700</xdr:rowOff>
    </xdr:from>
    <xdr:to>
      <xdr:col>111</xdr:col>
      <xdr:colOff>177800</xdr:colOff>
      <xdr:row>56</xdr:row>
      <xdr:rowOff>25400</xdr:rowOff>
    </xdr:to>
    <xdr:cxnSp macro="">
      <xdr:nvCxnSpPr>
        <xdr:cNvPr id="599" name="直線コネクタ 598"/>
        <xdr:cNvCxnSpPr/>
      </xdr:nvCxnSpPr>
      <xdr:spPr>
        <a:xfrm flipV="1">
          <a:off x="20434300" y="9613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00" name="n_1aveValue【保健センター・保健所】&#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01"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80027</xdr:rowOff>
    </xdr:from>
    <xdr:ext cx="469744" cy="259045"/>
    <xdr:sp macro="" textlink="">
      <xdr:nvSpPr>
        <xdr:cNvPr id="602" name="n_1mainValue【保健センター・保健所】&#10;一人当たり面積"/>
        <xdr:cNvSpPr txBox="1"/>
      </xdr:nvSpPr>
      <xdr:spPr>
        <a:xfrm>
          <a:off x="21075727"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92727</xdr:rowOff>
    </xdr:from>
    <xdr:ext cx="469744" cy="259045"/>
    <xdr:sp macro="" textlink="">
      <xdr:nvSpPr>
        <xdr:cNvPr id="603" name="n_2mainValue【保健センター・保健所】&#10;一人当たり面積"/>
        <xdr:cNvSpPr txBox="1"/>
      </xdr:nvSpPr>
      <xdr:spPr>
        <a:xfrm>
          <a:off x="20199427" y="935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2" name="テキスト ボックス 6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3" name="直線コネクタ 6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4" name="テキスト ボックス 61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5" name="直線コネクタ 61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6" name="テキスト ボックス 61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7" name="直線コネクタ 61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8" name="テキスト ボックス 61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9" name="直線コネクタ 61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0" name="テキスト ボックス 61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1" name="直線コネクタ 62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2" name="テキスト ボックス 62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3" name="直線コネクタ 62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4" name="テキスト ボックス 62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5" name="直線コネクタ 6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6" name="テキスト ボックス 6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628" name="直線コネクタ 627"/>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29" name="【消防施設】&#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0" name="直線コネクタ 629"/>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631" name="【消防施設】&#10;有形固定資産減価償却率最大値テキスト"/>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32" name="直線コネクタ 63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33" name="【消防施設】&#10;有形固定資産減価償却率平均値テキスト"/>
        <xdr:cNvSpPr txBox="1"/>
      </xdr:nvSpPr>
      <xdr:spPr>
        <a:xfrm>
          <a:off x="16357600"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34" name="フローチャート: 判断 633"/>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35" name="フローチャート: 判断 634"/>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38736</xdr:rowOff>
    </xdr:from>
    <xdr:to>
      <xdr:col>76</xdr:col>
      <xdr:colOff>165100</xdr:colOff>
      <xdr:row>81</xdr:row>
      <xdr:rowOff>140336</xdr:rowOff>
    </xdr:to>
    <xdr:sp macro="" textlink="">
      <xdr:nvSpPr>
        <xdr:cNvPr id="636" name="フローチャート: 判断 635"/>
        <xdr:cNvSpPr/>
      </xdr:nvSpPr>
      <xdr:spPr>
        <a:xfrm>
          <a:off x="14541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151130</xdr:rowOff>
    </xdr:from>
    <xdr:to>
      <xdr:col>85</xdr:col>
      <xdr:colOff>177800</xdr:colOff>
      <xdr:row>83</xdr:row>
      <xdr:rowOff>81280</xdr:rowOff>
    </xdr:to>
    <xdr:sp macro="" textlink="">
      <xdr:nvSpPr>
        <xdr:cNvPr id="642" name="楕円 641"/>
        <xdr:cNvSpPr/>
      </xdr:nvSpPr>
      <xdr:spPr>
        <a:xfrm>
          <a:off x="16268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129557</xdr:rowOff>
    </xdr:from>
    <xdr:ext cx="405111" cy="259045"/>
    <xdr:sp macro="" textlink="">
      <xdr:nvSpPr>
        <xdr:cNvPr id="643" name="【消防施設】&#10;有形固定資産減価償却率該当値テキスト"/>
        <xdr:cNvSpPr txBox="1"/>
      </xdr:nvSpPr>
      <xdr:spPr>
        <a:xfrm>
          <a:off x="16357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4445</xdr:rowOff>
    </xdr:from>
    <xdr:to>
      <xdr:col>81</xdr:col>
      <xdr:colOff>101600</xdr:colOff>
      <xdr:row>83</xdr:row>
      <xdr:rowOff>106045</xdr:rowOff>
    </xdr:to>
    <xdr:sp macro="" textlink="">
      <xdr:nvSpPr>
        <xdr:cNvPr id="644" name="楕円 643"/>
        <xdr:cNvSpPr/>
      </xdr:nvSpPr>
      <xdr:spPr>
        <a:xfrm>
          <a:off x="15430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30480</xdr:rowOff>
    </xdr:from>
    <xdr:to>
      <xdr:col>85</xdr:col>
      <xdr:colOff>127000</xdr:colOff>
      <xdr:row>83</xdr:row>
      <xdr:rowOff>55245</xdr:rowOff>
    </xdr:to>
    <xdr:cxnSp macro="">
      <xdr:nvCxnSpPr>
        <xdr:cNvPr id="645" name="直線コネクタ 644"/>
        <xdr:cNvCxnSpPr/>
      </xdr:nvCxnSpPr>
      <xdr:spPr>
        <a:xfrm flipV="1">
          <a:off x="15481300" y="142608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36830</xdr:rowOff>
    </xdr:from>
    <xdr:to>
      <xdr:col>76</xdr:col>
      <xdr:colOff>165100</xdr:colOff>
      <xdr:row>83</xdr:row>
      <xdr:rowOff>138430</xdr:rowOff>
    </xdr:to>
    <xdr:sp macro="" textlink="">
      <xdr:nvSpPr>
        <xdr:cNvPr id="646" name="楕円 645"/>
        <xdr:cNvSpPr/>
      </xdr:nvSpPr>
      <xdr:spPr>
        <a:xfrm>
          <a:off x="14541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55245</xdr:rowOff>
    </xdr:from>
    <xdr:to>
      <xdr:col>81</xdr:col>
      <xdr:colOff>50800</xdr:colOff>
      <xdr:row>83</xdr:row>
      <xdr:rowOff>87630</xdr:rowOff>
    </xdr:to>
    <xdr:cxnSp macro="">
      <xdr:nvCxnSpPr>
        <xdr:cNvPr id="647" name="直線コネクタ 646"/>
        <xdr:cNvCxnSpPr/>
      </xdr:nvCxnSpPr>
      <xdr:spPr>
        <a:xfrm flipV="1">
          <a:off x="14592300" y="142855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95902</xdr:rowOff>
    </xdr:from>
    <xdr:ext cx="405111" cy="259045"/>
    <xdr:sp macro="" textlink="">
      <xdr:nvSpPr>
        <xdr:cNvPr id="648" name="n_1aveValue【消防施設】&#10;有形固定資産減価償却率"/>
        <xdr:cNvSpPr txBox="1"/>
      </xdr:nvSpPr>
      <xdr:spPr>
        <a:xfrm>
          <a:off x="15266044" y="1398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156863</xdr:rowOff>
    </xdr:from>
    <xdr:ext cx="405111" cy="259045"/>
    <xdr:sp macro="" textlink="">
      <xdr:nvSpPr>
        <xdr:cNvPr id="649" name="n_2aveValue【消防施設】&#10;有形固定資産減価償却率"/>
        <xdr:cNvSpPr txBox="1"/>
      </xdr:nvSpPr>
      <xdr:spPr>
        <a:xfrm>
          <a:off x="14389744" y="1370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97172</xdr:rowOff>
    </xdr:from>
    <xdr:ext cx="405111" cy="259045"/>
    <xdr:sp macro="" textlink="">
      <xdr:nvSpPr>
        <xdr:cNvPr id="650" name="n_1mainValue【消防施設】&#10;有形固定資産減価償却率"/>
        <xdr:cNvSpPr txBox="1"/>
      </xdr:nvSpPr>
      <xdr:spPr>
        <a:xfrm>
          <a:off x="15266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129557</xdr:rowOff>
    </xdr:from>
    <xdr:ext cx="405111" cy="259045"/>
    <xdr:sp macro="" textlink="">
      <xdr:nvSpPr>
        <xdr:cNvPr id="651" name="n_2mainValue【消防施設】&#10;有形固定資産減価償却率"/>
        <xdr:cNvSpPr txBox="1"/>
      </xdr:nvSpPr>
      <xdr:spPr>
        <a:xfrm>
          <a:off x="14389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2" name="正方形/長方形 6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3" name="正方形/長方形 6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4" name="正方形/長方形 6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5" name="正方形/長方形 6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6" name="正方形/長方形 6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7" name="正方形/長方形 6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8" name="正方形/長方形 6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9" name="正方形/長方形 6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0" name="テキスト ボックス 6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1" name="直線コネクタ 6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2" name="直線コネクタ 66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3" name="テキスト ボックス 66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4" name="直線コネクタ 66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5" name="テキスト ボックス 66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6" name="直線コネクタ 66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7" name="テキスト ボックス 66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8" name="直線コネクタ 66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9" name="テキスト ボックス 66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0" name="直線コネクタ 66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1" name="テキスト ボックス 67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673" name="直線コネクタ 672"/>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74"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75" name="直線コネクタ 674"/>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676" name="【消防施設】&#10;一人当たり面積最大値テキスト"/>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677" name="直線コネクタ 676"/>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678" name="【消防施設】&#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79" name="フローチャート: 判断 678"/>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680" name="フローチャート: 判断 679"/>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81" name="フローチャート: 判断 680"/>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37592</xdr:rowOff>
    </xdr:from>
    <xdr:to>
      <xdr:col>116</xdr:col>
      <xdr:colOff>114300</xdr:colOff>
      <xdr:row>82</xdr:row>
      <xdr:rowOff>139192</xdr:rowOff>
    </xdr:to>
    <xdr:sp macro="" textlink="">
      <xdr:nvSpPr>
        <xdr:cNvPr id="687" name="楕円 686"/>
        <xdr:cNvSpPr/>
      </xdr:nvSpPr>
      <xdr:spPr>
        <a:xfrm>
          <a:off x="22110700" y="140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60469</xdr:rowOff>
    </xdr:from>
    <xdr:ext cx="469744" cy="259045"/>
    <xdr:sp macro="" textlink="">
      <xdr:nvSpPr>
        <xdr:cNvPr id="688" name="【消防施設】&#10;一人当たり面積該当値テキスト"/>
        <xdr:cNvSpPr txBox="1"/>
      </xdr:nvSpPr>
      <xdr:spPr>
        <a:xfrm>
          <a:off x="22199600" y="1394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46737</xdr:rowOff>
    </xdr:from>
    <xdr:to>
      <xdr:col>112</xdr:col>
      <xdr:colOff>38100</xdr:colOff>
      <xdr:row>82</xdr:row>
      <xdr:rowOff>148337</xdr:rowOff>
    </xdr:to>
    <xdr:sp macro="" textlink="">
      <xdr:nvSpPr>
        <xdr:cNvPr id="689" name="楕円 688"/>
        <xdr:cNvSpPr/>
      </xdr:nvSpPr>
      <xdr:spPr>
        <a:xfrm>
          <a:off x="21272500" y="1410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88392</xdr:rowOff>
    </xdr:from>
    <xdr:to>
      <xdr:col>116</xdr:col>
      <xdr:colOff>63500</xdr:colOff>
      <xdr:row>82</xdr:row>
      <xdr:rowOff>97537</xdr:rowOff>
    </xdr:to>
    <xdr:cxnSp macro="">
      <xdr:nvCxnSpPr>
        <xdr:cNvPr id="690" name="直線コネクタ 689"/>
        <xdr:cNvCxnSpPr/>
      </xdr:nvCxnSpPr>
      <xdr:spPr>
        <a:xfrm flipV="1">
          <a:off x="21323300" y="14147292"/>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55880</xdr:rowOff>
    </xdr:from>
    <xdr:to>
      <xdr:col>107</xdr:col>
      <xdr:colOff>101600</xdr:colOff>
      <xdr:row>82</xdr:row>
      <xdr:rowOff>157480</xdr:rowOff>
    </xdr:to>
    <xdr:sp macro="" textlink="">
      <xdr:nvSpPr>
        <xdr:cNvPr id="691" name="楕円 690"/>
        <xdr:cNvSpPr/>
      </xdr:nvSpPr>
      <xdr:spPr>
        <a:xfrm>
          <a:off x="20383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97537</xdr:rowOff>
    </xdr:from>
    <xdr:to>
      <xdr:col>111</xdr:col>
      <xdr:colOff>177800</xdr:colOff>
      <xdr:row>82</xdr:row>
      <xdr:rowOff>106680</xdr:rowOff>
    </xdr:to>
    <xdr:cxnSp macro="">
      <xdr:nvCxnSpPr>
        <xdr:cNvPr id="692" name="直線コネクタ 691"/>
        <xdr:cNvCxnSpPr/>
      </xdr:nvCxnSpPr>
      <xdr:spPr>
        <a:xfrm flipV="1">
          <a:off x="20434300" y="14156437"/>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29735</xdr:rowOff>
    </xdr:from>
    <xdr:ext cx="469744" cy="259045"/>
    <xdr:sp macro="" textlink="">
      <xdr:nvSpPr>
        <xdr:cNvPr id="693" name="n_1aveValue【消防施設】&#10;一人当たり面積"/>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694"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164864</xdr:rowOff>
    </xdr:from>
    <xdr:ext cx="469744" cy="259045"/>
    <xdr:sp macro="" textlink="">
      <xdr:nvSpPr>
        <xdr:cNvPr id="695" name="n_1mainValue【消防施設】&#10;一人当たり面積"/>
        <xdr:cNvSpPr txBox="1"/>
      </xdr:nvSpPr>
      <xdr:spPr>
        <a:xfrm>
          <a:off x="21075727"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2557</xdr:rowOff>
    </xdr:from>
    <xdr:ext cx="469744" cy="259045"/>
    <xdr:sp macro="" textlink="">
      <xdr:nvSpPr>
        <xdr:cNvPr id="696" name="n_2mainValue【消防施設】&#10;一人当たり面積"/>
        <xdr:cNvSpPr txBox="1"/>
      </xdr:nvSpPr>
      <xdr:spPr>
        <a:xfrm>
          <a:off x="20199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7" name="正方形/長方形 6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8" name="正方形/長方形 6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9" name="正方形/長方形 6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0" name="正方形/長方形 6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1" name="正方形/長方形 7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2" name="正方形/長方形 7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3" name="正方形/長方形 7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4" name="正方形/長方形 7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5" name="テキスト ボックス 7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6" name="直線コネクタ 7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08" name="テキスト ボックス 70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18" name="テキスト ボックス 71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20" name="テキスト ボックス 7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722" name="直線コネクタ 721"/>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723" name="【庁舎】&#10;有形固定資産減価償却率最小値テキスト"/>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724" name="直線コネクタ 723"/>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2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26" name="直線コネクタ 72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10721</xdr:rowOff>
    </xdr:from>
    <xdr:ext cx="405111" cy="259045"/>
    <xdr:sp macro="" textlink="">
      <xdr:nvSpPr>
        <xdr:cNvPr id="727" name="【庁舎】&#10;有形固定資産減価償却率平均値テキスト"/>
        <xdr:cNvSpPr txBox="1"/>
      </xdr:nvSpPr>
      <xdr:spPr>
        <a:xfrm>
          <a:off x="16357600" y="17498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728" name="フローチャート: 判断 727"/>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29" name="フローチャート: 判断 728"/>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730" name="フローチャート: 判断 729"/>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736" name="楕円 735"/>
        <xdr:cNvSpPr/>
      </xdr:nvSpPr>
      <xdr:spPr>
        <a:xfrm>
          <a:off x="16268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88916</xdr:rowOff>
    </xdr:from>
    <xdr:ext cx="340478" cy="259045"/>
    <xdr:sp macro="" textlink="">
      <xdr:nvSpPr>
        <xdr:cNvPr id="737" name="【庁舎】&#10;有形固定資産減価償却率該当値テキスト"/>
        <xdr:cNvSpPr txBox="1"/>
      </xdr:nvSpPr>
      <xdr:spPr>
        <a:xfrm>
          <a:off x="16357600" y="18434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170724</xdr:rowOff>
    </xdr:from>
    <xdr:to>
      <xdr:col>81</xdr:col>
      <xdr:colOff>101600</xdr:colOff>
      <xdr:row>105</xdr:row>
      <xdr:rowOff>100874</xdr:rowOff>
    </xdr:to>
    <xdr:sp macro="" textlink="">
      <xdr:nvSpPr>
        <xdr:cNvPr id="738" name="楕円 737"/>
        <xdr:cNvSpPr/>
      </xdr:nvSpPr>
      <xdr:spPr>
        <a:xfrm>
          <a:off x="15430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50074</xdr:rowOff>
    </xdr:from>
    <xdr:to>
      <xdr:col>85</xdr:col>
      <xdr:colOff>127000</xdr:colOff>
      <xdr:row>108</xdr:row>
      <xdr:rowOff>53339</xdr:rowOff>
    </xdr:to>
    <xdr:cxnSp macro="">
      <xdr:nvCxnSpPr>
        <xdr:cNvPr id="739" name="直線コネクタ 738"/>
        <xdr:cNvCxnSpPr/>
      </xdr:nvCxnSpPr>
      <xdr:spPr>
        <a:xfrm>
          <a:off x="15481300" y="18052324"/>
          <a:ext cx="838200" cy="51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740" name="楕円 739"/>
        <xdr:cNvSpPr/>
      </xdr:nvSpPr>
      <xdr:spPr>
        <a:xfrm>
          <a:off x="14541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50074</xdr:rowOff>
    </xdr:from>
    <xdr:to>
      <xdr:col>81</xdr:col>
      <xdr:colOff>50800</xdr:colOff>
      <xdr:row>105</xdr:row>
      <xdr:rowOff>99061</xdr:rowOff>
    </xdr:to>
    <xdr:cxnSp macro="">
      <xdr:nvCxnSpPr>
        <xdr:cNvPr id="741" name="直線コネクタ 740"/>
        <xdr:cNvCxnSpPr/>
      </xdr:nvCxnSpPr>
      <xdr:spPr>
        <a:xfrm flipV="1">
          <a:off x="14592300" y="18052324"/>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154957</xdr:rowOff>
    </xdr:from>
    <xdr:ext cx="405111" cy="259045"/>
    <xdr:sp macro="" textlink="">
      <xdr:nvSpPr>
        <xdr:cNvPr id="742" name="n_1aveValue【庁舎】&#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117401</xdr:rowOff>
    </xdr:from>
    <xdr:ext cx="405111" cy="259045"/>
    <xdr:sp macro="" textlink="">
      <xdr:nvSpPr>
        <xdr:cNvPr id="743"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92001</xdr:rowOff>
    </xdr:from>
    <xdr:ext cx="405111" cy="259045"/>
    <xdr:sp macro="" textlink="">
      <xdr:nvSpPr>
        <xdr:cNvPr id="744" name="n_1mainValue【庁舎】&#10;有形固定資産減価償却率"/>
        <xdr:cNvSpPr txBox="1"/>
      </xdr:nvSpPr>
      <xdr:spPr>
        <a:xfrm>
          <a:off x="15266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745" name="n_2mainValue【庁舎】&#10;有形固定資産減価償却率"/>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4" name="テキスト ボックス 7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5" name="直線コネクタ 7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56" name="テキスト ボックス 7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57" name="直線コネクタ 7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8" name="テキスト ボックス 7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9" name="直線コネクタ 7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0" name="テキスト ボックス 7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1" name="直線コネクタ 7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2" name="テキスト ボックス 7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63" name="直線コネクタ 7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64" name="テキスト ボックス 7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65" name="直線コネクタ 7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6" name="テキスト ボックス 7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7" name="直線コネクタ 7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8" name="テキスト ボックス 7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772" name="直線コネクタ 771"/>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773" name="【庁舎】&#10;一人当たり面積最小値テキスト"/>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774" name="直線コネクタ 773"/>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75"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76" name="直線コネクタ 775"/>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777" name="【庁舎】&#10;一人当たり面積平均値テキスト"/>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778" name="フローチャート: 判断 777"/>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779" name="フローチャート: 判断 778"/>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780" name="フローチャート: 判断 779"/>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1" name="テキスト ボックス 7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2" name="テキスト ボックス 7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3" name="テキスト ボックス 7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4" name="テキスト ボックス 7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5" name="テキスト ボックス 7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141332</xdr:rowOff>
    </xdr:from>
    <xdr:to>
      <xdr:col>116</xdr:col>
      <xdr:colOff>114300</xdr:colOff>
      <xdr:row>106</xdr:row>
      <xdr:rowOff>71482</xdr:rowOff>
    </xdr:to>
    <xdr:sp macro="" textlink="">
      <xdr:nvSpPr>
        <xdr:cNvPr id="786" name="楕円 785"/>
        <xdr:cNvSpPr/>
      </xdr:nvSpPr>
      <xdr:spPr>
        <a:xfrm>
          <a:off x="221107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164209</xdr:rowOff>
    </xdr:from>
    <xdr:ext cx="469744" cy="259045"/>
    <xdr:sp macro="" textlink="">
      <xdr:nvSpPr>
        <xdr:cNvPr id="787" name="【庁舎】&#10;一人当たり面積該当値テキスト"/>
        <xdr:cNvSpPr txBox="1"/>
      </xdr:nvSpPr>
      <xdr:spPr>
        <a:xfrm>
          <a:off x="22199600" y="179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7438</xdr:rowOff>
    </xdr:from>
    <xdr:to>
      <xdr:col>112</xdr:col>
      <xdr:colOff>38100</xdr:colOff>
      <xdr:row>105</xdr:row>
      <xdr:rowOff>109038</xdr:rowOff>
    </xdr:to>
    <xdr:sp macro="" textlink="">
      <xdr:nvSpPr>
        <xdr:cNvPr id="788" name="楕円 787"/>
        <xdr:cNvSpPr/>
      </xdr:nvSpPr>
      <xdr:spPr>
        <a:xfrm>
          <a:off x="21272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58238</xdr:rowOff>
    </xdr:from>
    <xdr:to>
      <xdr:col>116</xdr:col>
      <xdr:colOff>63500</xdr:colOff>
      <xdr:row>106</xdr:row>
      <xdr:rowOff>20682</xdr:rowOff>
    </xdr:to>
    <xdr:cxnSp macro="">
      <xdr:nvCxnSpPr>
        <xdr:cNvPr id="789" name="直線コネクタ 788"/>
        <xdr:cNvCxnSpPr/>
      </xdr:nvCxnSpPr>
      <xdr:spPr>
        <a:xfrm>
          <a:off x="21323300" y="18060488"/>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23768</xdr:rowOff>
    </xdr:from>
    <xdr:to>
      <xdr:col>107</xdr:col>
      <xdr:colOff>101600</xdr:colOff>
      <xdr:row>105</xdr:row>
      <xdr:rowOff>125368</xdr:rowOff>
    </xdr:to>
    <xdr:sp macro="" textlink="">
      <xdr:nvSpPr>
        <xdr:cNvPr id="790" name="楕円 789"/>
        <xdr:cNvSpPr/>
      </xdr:nvSpPr>
      <xdr:spPr>
        <a:xfrm>
          <a:off x="2038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58238</xdr:rowOff>
    </xdr:from>
    <xdr:to>
      <xdr:col>111</xdr:col>
      <xdr:colOff>177800</xdr:colOff>
      <xdr:row>105</xdr:row>
      <xdr:rowOff>74568</xdr:rowOff>
    </xdr:to>
    <xdr:cxnSp macro="">
      <xdr:nvCxnSpPr>
        <xdr:cNvPr id="791" name="直線コネクタ 790"/>
        <xdr:cNvCxnSpPr/>
      </xdr:nvCxnSpPr>
      <xdr:spPr>
        <a:xfrm flipV="1">
          <a:off x="20434300" y="18060488"/>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74040</xdr:rowOff>
    </xdr:from>
    <xdr:ext cx="469744" cy="259045"/>
    <xdr:sp macro="" textlink="">
      <xdr:nvSpPr>
        <xdr:cNvPr id="792" name="n_1aveValue【庁舎】&#10;一人当たり面積"/>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793"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125565</xdr:rowOff>
    </xdr:from>
    <xdr:ext cx="469744" cy="259045"/>
    <xdr:sp macro="" textlink="">
      <xdr:nvSpPr>
        <xdr:cNvPr id="794" name="n_1main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141895</xdr:rowOff>
    </xdr:from>
    <xdr:ext cx="469744" cy="259045"/>
    <xdr:sp macro="" textlink="">
      <xdr:nvSpPr>
        <xdr:cNvPr id="795" name="n_2mainValue【庁舎】&#10;一人当たり面積"/>
        <xdr:cNvSpPr txBox="1"/>
      </xdr:nvSpPr>
      <xdr:spPr>
        <a:xfrm>
          <a:off x="20199427" y="1780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各施設の有形固定資産減価償却率については、多くの施設で全国平均及び和歌山県平均を上回っており、類似団体と比較しても高い水準にある。これは、類似団体に比べ多くの公共施設が老朽化していると考えられるため、今後は、一人当たりの施設量を考慮しながら、公共施設等総合管理計画に基づき、適正な維持管理を進めていく必要がある。</a:t>
          </a:r>
          <a:endParaRPr lang="ja-JP" altLang="ja-JP" sz="18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51,802
51,616
101.06
25,899,162
25,167,146
583,171
13,779,566
33,560,082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三か年平均では、市内企業・事業所の業績低迷による法人市民税の減収などにより、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前年度と比べやや低下している。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などの課題に対応するための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施策に取り組み、市税収入の確保に努め、財政基盤の強化を図る。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9" name="直線コネクタ 68"/>
        <xdr:cNvCxnSpPr/>
      </xdr:nvCxnSpPr>
      <xdr:spPr>
        <a:xfrm>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55033</xdr:rowOff>
    </xdr:to>
    <xdr:cxnSp macro="">
      <xdr:nvCxnSpPr>
        <xdr:cNvPr id="72" name="直線コネクタ 71"/>
        <xdr:cNvCxnSpPr/>
      </xdr:nvCxnSpPr>
      <xdr:spPr>
        <a:xfrm>
          <a:off x="3225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41628</xdr:rowOff>
    </xdr:to>
    <xdr:cxnSp macro="">
      <xdr:nvCxnSpPr>
        <xdr:cNvPr id="75" name="直線コネクタ 74"/>
        <xdr:cNvCxnSpPr/>
      </xdr:nvCxnSpPr>
      <xdr:spPr>
        <a:xfrm>
          <a:off x="2336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57855</xdr:rowOff>
    </xdr:from>
    <xdr:to>
      <xdr:col>15</xdr:col>
      <xdr:colOff>133350</xdr:colOff>
      <xdr:row>43</xdr:row>
      <xdr:rowOff>159455</xdr:rowOff>
    </xdr:to>
    <xdr:sp macro="" textlink="">
      <xdr:nvSpPr>
        <xdr:cNvPr id="76" name="フローチャート: 判断 75"/>
        <xdr:cNvSpPr/>
      </xdr:nvSpPr>
      <xdr:spPr>
        <a:xfrm>
          <a:off x="3175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77" name="テキスト ボックス 76"/>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8" name="楕円 87"/>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9"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93" name="テキスト ボックス 92"/>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歳入では、</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個人</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市民税や</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法人市民</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税が増収となった一方で、地方交付税の減</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等</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により、前年度と比べ</a:t>
          </a:r>
          <a:r>
            <a:rPr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endParaRPr lang="ja-JP" altLang="ja-JP" sz="1300">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市税収入の確保や、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総人件費の抑制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をはじめとした更なる行財政改革を進めるとともに、公債費をはじめ経常経費の抑制に努める。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68580</xdr:rowOff>
    </xdr:from>
    <xdr:to>
      <xdr:col>23</xdr:col>
      <xdr:colOff>133350</xdr:colOff>
      <xdr:row>62</xdr:row>
      <xdr:rowOff>145796</xdr:rowOff>
    </xdr:to>
    <xdr:cxnSp macro="">
      <xdr:nvCxnSpPr>
        <xdr:cNvPr id="130" name="直線コネクタ 129"/>
        <xdr:cNvCxnSpPr/>
      </xdr:nvCxnSpPr>
      <xdr:spPr>
        <a:xfrm>
          <a:off x="4114800" y="1069848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5842</xdr:rowOff>
    </xdr:from>
    <xdr:to>
      <xdr:col>19</xdr:col>
      <xdr:colOff>133350</xdr:colOff>
      <xdr:row>62</xdr:row>
      <xdr:rowOff>68580</xdr:rowOff>
    </xdr:to>
    <xdr:cxnSp macro="">
      <xdr:nvCxnSpPr>
        <xdr:cNvPr id="133" name="直線コネクタ 132"/>
        <xdr:cNvCxnSpPr/>
      </xdr:nvCxnSpPr>
      <xdr:spPr>
        <a:xfrm>
          <a:off x="3225800" y="1063574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5842</xdr:rowOff>
    </xdr:from>
    <xdr:to>
      <xdr:col>15</xdr:col>
      <xdr:colOff>82550</xdr:colOff>
      <xdr:row>62</xdr:row>
      <xdr:rowOff>140970</xdr:rowOff>
    </xdr:to>
    <xdr:cxnSp macro="">
      <xdr:nvCxnSpPr>
        <xdr:cNvPr id="136" name="直線コネクタ 135"/>
        <xdr:cNvCxnSpPr/>
      </xdr:nvCxnSpPr>
      <xdr:spPr>
        <a:xfrm flipV="1">
          <a:off x="2336800" y="1063574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140970</xdr:rowOff>
    </xdr:to>
    <xdr:cxnSp macro="">
      <xdr:nvCxnSpPr>
        <xdr:cNvPr id="139" name="直線コネクタ 138"/>
        <xdr:cNvCxnSpPr/>
      </xdr:nvCxnSpPr>
      <xdr:spPr>
        <a:xfrm>
          <a:off x="1447800" y="1065504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67073</xdr:rowOff>
    </xdr:from>
    <xdr:ext cx="762000" cy="259045"/>
    <xdr:sp macro="" textlink="">
      <xdr:nvSpPr>
        <xdr:cNvPr id="150"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1" name="楕円 150"/>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2" name="テキスト ボックス 151"/>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126492</xdr:rowOff>
    </xdr:from>
    <xdr:to>
      <xdr:col>15</xdr:col>
      <xdr:colOff>133350</xdr:colOff>
      <xdr:row>62</xdr:row>
      <xdr:rowOff>56642</xdr:rowOff>
    </xdr:to>
    <xdr:sp macro="" textlink="">
      <xdr:nvSpPr>
        <xdr:cNvPr id="153" name="楕円 152"/>
        <xdr:cNvSpPr/>
      </xdr:nvSpPr>
      <xdr:spPr>
        <a:xfrm>
          <a:off x="3175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41419</xdr:rowOff>
    </xdr:from>
    <xdr:ext cx="762000" cy="259045"/>
    <xdr:sp macro="" textlink="">
      <xdr:nvSpPr>
        <xdr:cNvPr id="154" name="テキスト ボックス 153"/>
        <xdr:cNvSpPr txBox="1"/>
      </xdr:nvSpPr>
      <xdr:spPr>
        <a:xfrm>
          <a:off x="2844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5" name="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56" name="テキスト ボックス 155"/>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145796</xdr:rowOff>
    </xdr:from>
    <xdr:to>
      <xdr:col>7</xdr:col>
      <xdr:colOff>31750</xdr:colOff>
      <xdr:row>62</xdr:row>
      <xdr:rowOff>75946</xdr:rowOff>
    </xdr:to>
    <xdr:sp macro="" textlink="">
      <xdr:nvSpPr>
        <xdr:cNvPr id="157" name="楕円 156"/>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60723</xdr:rowOff>
    </xdr:from>
    <xdr:ext cx="762000" cy="259045"/>
    <xdr:sp macro="" textlink="">
      <xdr:nvSpPr>
        <xdr:cNvPr id="158" name="テキスト ボックス 157"/>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新庁舎整備に伴う什器整備や中学校給食導入に伴う備品整備</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に伴い</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物件費が</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したことにより、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今後も引き続き総人件費の抑制や事務事業の見直しによる経常経費の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抑制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25422</xdr:rowOff>
    </xdr:from>
    <xdr:to>
      <xdr:col>23</xdr:col>
      <xdr:colOff>133350</xdr:colOff>
      <xdr:row>81</xdr:row>
      <xdr:rowOff>58186</xdr:rowOff>
    </xdr:to>
    <xdr:cxnSp macro="">
      <xdr:nvCxnSpPr>
        <xdr:cNvPr id="193" name="直線コネクタ 192"/>
        <xdr:cNvCxnSpPr/>
      </xdr:nvCxnSpPr>
      <xdr:spPr>
        <a:xfrm>
          <a:off x="4114800" y="13912872"/>
          <a:ext cx="838200" cy="3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25422</xdr:rowOff>
    </xdr:from>
    <xdr:to>
      <xdr:col>19</xdr:col>
      <xdr:colOff>133350</xdr:colOff>
      <xdr:row>81</xdr:row>
      <xdr:rowOff>40446</xdr:rowOff>
    </xdr:to>
    <xdr:cxnSp macro="">
      <xdr:nvCxnSpPr>
        <xdr:cNvPr id="196" name="直線コネクタ 195"/>
        <xdr:cNvCxnSpPr/>
      </xdr:nvCxnSpPr>
      <xdr:spPr>
        <a:xfrm flipV="1">
          <a:off x="3225800" y="13912872"/>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37112</xdr:rowOff>
    </xdr:from>
    <xdr:to>
      <xdr:col>15</xdr:col>
      <xdr:colOff>82550</xdr:colOff>
      <xdr:row>81</xdr:row>
      <xdr:rowOff>40446</xdr:rowOff>
    </xdr:to>
    <xdr:cxnSp macro="">
      <xdr:nvCxnSpPr>
        <xdr:cNvPr id="199" name="直線コネクタ 198"/>
        <xdr:cNvCxnSpPr/>
      </xdr:nvCxnSpPr>
      <xdr:spPr>
        <a:xfrm>
          <a:off x="2336800" y="13924562"/>
          <a:ext cx="889000" cy="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43573</xdr:rowOff>
    </xdr:from>
    <xdr:to>
      <xdr:col>15</xdr:col>
      <xdr:colOff>133350</xdr:colOff>
      <xdr:row>81</xdr:row>
      <xdr:rowOff>145173</xdr:rowOff>
    </xdr:to>
    <xdr:sp macro="" textlink="">
      <xdr:nvSpPr>
        <xdr:cNvPr id="200" name="フローチャート: 判断 199"/>
        <xdr:cNvSpPr/>
      </xdr:nvSpPr>
      <xdr:spPr>
        <a:xfrm>
          <a:off x="3175000" y="1393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129950</xdr:rowOff>
    </xdr:from>
    <xdr:ext cx="762000" cy="259045"/>
    <xdr:sp macro="" textlink="">
      <xdr:nvSpPr>
        <xdr:cNvPr id="201" name="テキスト ボックス 200"/>
        <xdr:cNvSpPr txBox="1"/>
      </xdr:nvSpPr>
      <xdr:spPr>
        <a:xfrm>
          <a:off x="2844800" y="1401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10906</xdr:rowOff>
    </xdr:from>
    <xdr:to>
      <xdr:col>11</xdr:col>
      <xdr:colOff>31750</xdr:colOff>
      <xdr:row>81</xdr:row>
      <xdr:rowOff>37112</xdr:rowOff>
    </xdr:to>
    <xdr:cxnSp macro="">
      <xdr:nvCxnSpPr>
        <xdr:cNvPr id="202" name="直線コネクタ 201"/>
        <xdr:cNvCxnSpPr/>
      </xdr:nvCxnSpPr>
      <xdr:spPr>
        <a:xfrm>
          <a:off x="1447800" y="13898356"/>
          <a:ext cx="8890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59904</xdr:rowOff>
    </xdr:from>
    <xdr:ext cx="762000" cy="259045"/>
    <xdr:sp macro="" textlink="">
      <xdr:nvSpPr>
        <xdr:cNvPr id="204" name="テキスト ボックス 203"/>
        <xdr:cNvSpPr txBox="1"/>
      </xdr:nvSpPr>
      <xdr:spPr>
        <a:xfrm>
          <a:off x="1955800" y="1360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55942</xdr:rowOff>
    </xdr:from>
    <xdr:ext cx="762000" cy="259045"/>
    <xdr:sp macro="" textlink="">
      <xdr:nvSpPr>
        <xdr:cNvPr id="206" name="テキスト ボックス 205"/>
        <xdr:cNvSpPr txBox="1"/>
      </xdr:nvSpPr>
      <xdr:spPr>
        <a:xfrm>
          <a:off x="1066800" y="13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7386</xdr:rowOff>
    </xdr:from>
    <xdr:to>
      <xdr:col>23</xdr:col>
      <xdr:colOff>184150</xdr:colOff>
      <xdr:row>81</xdr:row>
      <xdr:rowOff>108986</xdr:rowOff>
    </xdr:to>
    <xdr:sp macro="" textlink="">
      <xdr:nvSpPr>
        <xdr:cNvPr id="212" name="楕円 211"/>
        <xdr:cNvSpPr/>
      </xdr:nvSpPr>
      <xdr:spPr>
        <a:xfrm>
          <a:off x="4902200" y="1389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150913</xdr:rowOff>
    </xdr:from>
    <xdr:ext cx="762000" cy="259045"/>
    <xdr:sp macro="" textlink="">
      <xdr:nvSpPr>
        <xdr:cNvPr id="213" name="人件費・物件費等の状況該当値テキスト"/>
        <xdr:cNvSpPr txBox="1"/>
      </xdr:nvSpPr>
      <xdr:spPr>
        <a:xfrm>
          <a:off x="5041900" y="1386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146072</xdr:rowOff>
    </xdr:from>
    <xdr:to>
      <xdr:col>19</xdr:col>
      <xdr:colOff>184150</xdr:colOff>
      <xdr:row>81</xdr:row>
      <xdr:rowOff>76222</xdr:rowOff>
    </xdr:to>
    <xdr:sp macro="" textlink="">
      <xdr:nvSpPr>
        <xdr:cNvPr id="214" name="楕円 213"/>
        <xdr:cNvSpPr/>
      </xdr:nvSpPr>
      <xdr:spPr>
        <a:xfrm>
          <a:off x="4064000" y="1386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86399</xdr:rowOff>
    </xdr:from>
    <xdr:ext cx="736600" cy="259045"/>
    <xdr:sp macro="" textlink="">
      <xdr:nvSpPr>
        <xdr:cNvPr id="215" name="テキスト ボックス 214"/>
        <xdr:cNvSpPr txBox="1"/>
      </xdr:nvSpPr>
      <xdr:spPr>
        <a:xfrm>
          <a:off x="3733800" y="1363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161096</xdr:rowOff>
    </xdr:from>
    <xdr:to>
      <xdr:col>15</xdr:col>
      <xdr:colOff>133350</xdr:colOff>
      <xdr:row>81</xdr:row>
      <xdr:rowOff>91246</xdr:rowOff>
    </xdr:to>
    <xdr:sp macro="" textlink="">
      <xdr:nvSpPr>
        <xdr:cNvPr id="216" name="楕円 215"/>
        <xdr:cNvSpPr/>
      </xdr:nvSpPr>
      <xdr:spPr>
        <a:xfrm>
          <a:off x="3175000" y="138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101423</xdr:rowOff>
    </xdr:from>
    <xdr:ext cx="762000" cy="259045"/>
    <xdr:sp macro="" textlink="">
      <xdr:nvSpPr>
        <xdr:cNvPr id="217" name="テキスト ボックス 216"/>
        <xdr:cNvSpPr txBox="1"/>
      </xdr:nvSpPr>
      <xdr:spPr>
        <a:xfrm>
          <a:off x="2844800" y="1364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157762</xdr:rowOff>
    </xdr:from>
    <xdr:to>
      <xdr:col>11</xdr:col>
      <xdr:colOff>82550</xdr:colOff>
      <xdr:row>81</xdr:row>
      <xdr:rowOff>87912</xdr:rowOff>
    </xdr:to>
    <xdr:sp macro="" textlink="">
      <xdr:nvSpPr>
        <xdr:cNvPr id="218" name="楕円 217"/>
        <xdr:cNvSpPr/>
      </xdr:nvSpPr>
      <xdr:spPr>
        <a:xfrm>
          <a:off x="2286000" y="1387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72689</xdr:rowOff>
    </xdr:from>
    <xdr:ext cx="762000" cy="259045"/>
    <xdr:sp macro="" textlink="">
      <xdr:nvSpPr>
        <xdr:cNvPr id="219" name="テキスト ボックス 218"/>
        <xdr:cNvSpPr txBox="1"/>
      </xdr:nvSpPr>
      <xdr:spPr>
        <a:xfrm>
          <a:off x="1955800" y="1396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131556</xdr:rowOff>
    </xdr:from>
    <xdr:to>
      <xdr:col>7</xdr:col>
      <xdr:colOff>31750</xdr:colOff>
      <xdr:row>81</xdr:row>
      <xdr:rowOff>61706</xdr:rowOff>
    </xdr:to>
    <xdr:sp macro="" textlink="">
      <xdr:nvSpPr>
        <xdr:cNvPr id="220" name="楕円 219"/>
        <xdr:cNvSpPr/>
      </xdr:nvSpPr>
      <xdr:spPr>
        <a:xfrm>
          <a:off x="1397000" y="1384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46483</xdr:rowOff>
    </xdr:from>
    <xdr:ext cx="762000" cy="259045"/>
    <xdr:sp macro="" textlink="">
      <xdr:nvSpPr>
        <xdr:cNvPr id="221" name="テキスト ボックス 220"/>
        <xdr:cNvSpPr txBox="1"/>
      </xdr:nvSpPr>
      <xdr:spPr>
        <a:xfrm>
          <a:off x="1066800" y="1393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人事院勧告に準じた給与改定や給与構造改革、給与制度の総合的見直しを実施し、ラスパイレス指数の抑制に努めている。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今後も、給与制度全般について見直しを進め、総人件費の抑制に努めるとともに、人事評価制度を充実させ、職務や能力、実績を重視した給与体系を整備していく。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164041</xdr:rowOff>
    </xdr:from>
    <xdr:to>
      <xdr:col>81</xdr:col>
      <xdr:colOff>44450</xdr:colOff>
      <xdr:row>82</xdr:row>
      <xdr:rowOff>164041</xdr:rowOff>
    </xdr:to>
    <xdr:cxnSp macro="">
      <xdr:nvCxnSpPr>
        <xdr:cNvPr id="255" name="直線コネクタ 254"/>
        <xdr:cNvCxnSpPr/>
      </xdr:nvCxnSpPr>
      <xdr:spPr>
        <a:xfrm>
          <a:off x="16179800" y="142229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6"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164041</xdr:rowOff>
    </xdr:from>
    <xdr:to>
      <xdr:col>77</xdr:col>
      <xdr:colOff>44450</xdr:colOff>
      <xdr:row>83</xdr:row>
      <xdr:rowOff>133350</xdr:rowOff>
    </xdr:to>
    <xdr:cxnSp macro="">
      <xdr:nvCxnSpPr>
        <xdr:cNvPr id="258" name="直線コネクタ 257"/>
        <xdr:cNvCxnSpPr/>
      </xdr:nvCxnSpPr>
      <xdr:spPr>
        <a:xfrm flipV="1">
          <a:off x="15290800" y="1422294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0" name="テキスト ボックス 259"/>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2116</xdr:rowOff>
    </xdr:to>
    <xdr:cxnSp macro="">
      <xdr:nvCxnSpPr>
        <xdr:cNvPr id="261" name="直線コネクタ 260"/>
        <xdr:cNvCxnSpPr/>
      </xdr:nvCxnSpPr>
      <xdr:spPr>
        <a:xfrm flipV="1">
          <a:off x="14401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2" name="フローチャート: 判断 261"/>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63" name="テキスト ボックス 262"/>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73025</xdr:rowOff>
    </xdr:from>
    <xdr:to>
      <xdr:col>68</xdr:col>
      <xdr:colOff>152400</xdr:colOff>
      <xdr:row>84</xdr:row>
      <xdr:rowOff>2116</xdr:rowOff>
    </xdr:to>
    <xdr:cxnSp macro="">
      <xdr:nvCxnSpPr>
        <xdr:cNvPr id="264" name="直線コネクタ 263"/>
        <xdr:cNvCxnSpPr/>
      </xdr:nvCxnSpPr>
      <xdr:spPr>
        <a:xfrm>
          <a:off x="13512800" y="143033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6" name="テキスト ボックス 265"/>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87436</xdr:rowOff>
    </xdr:from>
    <xdr:ext cx="762000" cy="259045"/>
    <xdr:sp macro="" textlink="">
      <xdr:nvSpPr>
        <xdr:cNvPr id="268" name="テキスト ボックス 267"/>
        <xdr:cNvSpPr txBox="1"/>
      </xdr:nvSpPr>
      <xdr:spPr>
        <a:xfrm>
          <a:off x="13131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113241</xdr:rowOff>
    </xdr:from>
    <xdr:to>
      <xdr:col>81</xdr:col>
      <xdr:colOff>95250</xdr:colOff>
      <xdr:row>83</xdr:row>
      <xdr:rowOff>43391</xdr:rowOff>
    </xdr:to>
    <xdr:sp macro="" textlink="">
      <xdr:nvSpPr>
        <xdr:cNvPr id="274" name="楕円 273"/>
        <xdr:cNvSpPr/>
      </xdr:nvSpPr>
      <xdr:spPr>
        <a:xfrm>
          <a:off x="169672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129768</xdr:rowOff>
    </xdr:from>
    <xdr:ext cx="762000" cy="259045"/>
    <xdr:sp macro="" textlink="">
      <xdr:nvSpPr>
        <xdr:cNvPr id="275" name="給与水準   （国との比較）該当値テキスト"/>
        <xdr:cNvSpPr txBox="1"/>
      </xdr:nvSpPr>
      <xdr:spPr>
        <a:xfrm>
          <a:off x="17106900" y="1401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113241</xdr:rowOff>
    </xdr:from>
    <xdr:to>
      <xdr:col>77</xdr:col>
      <xdr:colOff>95250</xdr:colOff>
      <xdr:row>83</xdr:row>
      <xdr:rowOff>43391</xdr:rowOff>
    </xdr:to>
    <xdr:sp macro="" textlink="">
      <xdr:nvSpPr>
        <xdr:cNvPr id="276" name="楕円 275"/>
        <xdr:cNvSpPr/>
      </xdr:nvSpPr>
      <xdr:spPr>
        <a:xfrm>
          <a:off x="16129000" y="1417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53568</xdr:rowOff>
    </xdr:from>
    <xdr:ext cx="736600" cy="259045"/>
    <xdr:sp macro="" textlink="">
      <xdr:nvSpPr>
        <xdr:cNvPr id="277" name="テキスト ボックス 276"/>
        <xdr:cNvSpPr txBox="1"/>
      </xdr:nvSpPr>
      <xdr:spPr>
        <a:xfrm>
          <a:off x="15798800" y="13941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8" name="楕円 277"/>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9" name="テキスト ボックス 278"/>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0" name="楕円 279"/>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1" name="テキスト ボックス 280"/>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22225</xdr:rowOff>
    </xdr:from>
    <xdr:to>
      <xdr:col>64</xdr:col>
      <xdr:colOff>152400</xdr:colOff>
      <xdr:row>83</xdr:row>
      <xdr:rowOff>123825</xdr:rowOff>
    </xdr:to>
    <xdr:sp macro="" textlink="">
      <xdr:nvSpPr>
        <xdr:cNvPr id="282" name="楕円 281"/>
        <xdr:cNvSpPr/>
      </xdr:nvSpPr>
      <xdr:spPr>
        <a:xfrm>
          <a:off x="134620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134002</xdr:rowOff>
    </xdr:from>
    <xdr:ext cx="762000" cy="259045"/>
    <xdr:sp macro="" textlink="">
      <xdr:nvSpPr>
        <xdr:cNvPr id="283" name="テキスト ボックス 282"/>
        <xdr:cNvSpPr txBox="1"/>
      </xdr:nvSpPr>
      <xdr:spPr>
        <a:xfrm>
          <a:off x="13131800" y="1402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普通会計にかかる職員数においては類似団体平均を上回っているが、教育・消防部門を除く一般行政部門では、平均以下まで削減を進めており、今後も引き続き職員定数の適正化を図る。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140441</xdr:rowOff>
    </xdr:from>
    <xdr:to>
      <xdr:col>81</xdr:col>
      <xdr:colOff>44450</xdr:colOff>
      <xdr:row>63</xdr:row>
      <xdr:rowOff>166581</xdr:rowOff>
    </xdr:to>
    <xdr:cxnSp macro="">
      <xdr:nvCxnSpPr>
        <xdr:cNvPr id="318" name="直線コネクタ 317"/>
        <xdr:cNvCxnSpPr/>
      </xdr:nvCxnSpPr>
      <xdr:spPr>
        <a:xfrm>
          <a:off x="16179800" y="10941791"/>
          <a:ext cx="838200" cy="2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104246</xdr:rowOff>
    </xdr:from>
    <xdr:to>
      <xdr:col>77</xdr:col>
      <xdr:colOff>44450</xdr:colOff>
      <xdr:row>63</xdr:row>
      <xdr:rowOff>140441</xdr:rowOff>
    </xdr:to>
    <xdr:cxnSp macro="">
      <xdr:nvCxnSpPr>
        <xdr:cNvPr id="321" name="直線コネクタ 320"/>
        <xdr:cNvCxnSpPr/>
      </xdr:nvCxnSpPr>
      <xdr:spPr>
        <a:xfrm>
          <a:off x="15290800" y="1090559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104246</xdr:rowOff>
    </xdr:from>
    <xdr:to>
      <xdr:col>72</xdr:col>
      <xdr:colOff>203200</xdr:colOff>
      <xdr:row>63</xdr:row>
      <xdr:rowOff>142452</xdr:rowOff>
    </xdr:to>
    <xdr:cxnSp macro="">
      <xdr:nvCxnSpPr>
        <xdr:cNvPr id="324" name="直線コネクタ 323"/>
        <xdr:cNvCxnSpPr/>
      </xdr:nvCxnSpPr>
      <xdr:spPr>
        <a:xfrm flipV="1">
          <a:off x="14401800" y="10905596"/>
          <a:ext cx="8890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106256</xdr:rowOff>
    </xdr:from>
    <xdr:to>
      <xdr:col>73</xdr:col>
      <xdr:colOff>44450</xdr:colOff>
      <xdr:row>63</xdr:row>
      <xdr:rowOff>36406</xdr:rowOff>
    </xdr:to>
    <xdr:sp macro="" textlink="">
      <xdr:nvSpPr>
        <xdr:cNvPr id="325" name="フローチャート: 判断 324"/>
        <xdr:cNvSpPr/>
      </xdr:nvSpPr>
      <xdr:spPr>
        <a:xfrm>
          <a:off x="15240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46583</xdr:rowOff>
    </xdr:from>
    <xdr:ext cx="762000" cy="259045"/>
    <xdr:sp macro="" textlink="">
      <xdr:nvSpPr>
        <xdr:cNvPr id="326" name="テキスト ボックス 325"/>
        <xdr:cNvSpPr txBox="1"/>
      </xdr:nvSpPr>
      <xdr:spPr>
        <a:xfrm>
          <a:off x="14909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140441</xdr:rowOff>
    </xdr:from>
    <xdr:to>
      <xdr:col>68</xdr:col>
      <xdr:colOff>152400</xdr:colOff>
      <xdr:row>63</xdr:row>
      <xdr:rowOff>142452</xdr:rowOff>
    </xdr:to>
    <xdr:cxnSp macro="">
      <xdr:nvCxnSpPr>
        <xdr:cNvPr id="327" name="直線コネクタ 326"/>
        <xdr:cNvCxnSpPr/>
      </xdr:nvCxnSpPr>
      <xdr:spPr>
        <a:xfrm>
          <a:off x="13512800" y="10941791"/>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115781</xdr:rowOff>
    </xdr:from>
    <xdr:to>
      <xdr:col>81</xdr:col>
      <xdr:colOff>95250</xdr:colOff>
      <xdr:row>64</xdr:row>
      <xdr:rowOff>45931</xdr:rowOff>
    </xdr:to>
    <xdr:sp macro="" textlink="">
      <xdr:nvSpPr>
        <xdr:cNvPr id="337" name="楕円 336"/>
        <xdr:cNvSpPr/>
      </xdr:nvSpPr>
      <xdr:spPr>
        <a:xfrm>
          <a:off x="16967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87858</xdr:rowOff>
    </xdr:from>
    <xdr:ext cx="762000" cy="259045"/>
    <xdr:sp macro="" textlink="">
      <xdr:nvSpPr>
        <xdr:cNvPr id="338" name="定員管理の状況該当値テキスト"/>
        <xdr:cNvSpPr txBox="1"/>
      </xdr:nvSpPr>
      <xdr:spPr>
        <a:xfrm>
          <a:off x="17106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89641</xdr:rowOff>
    </xdr:from>
    <xdr:to>
      <xdr:col>77</xdr:col>
      <xdr:colOff>95250</xdr:colOff>
      <xdr:row>64</xdr:row>
      <xdr:rowOff>19791</xdr:rowOff>
    </xdr:to>
    <xdr:sp macro="" textlink="">
      <xdr:nvSpPr>
        <xdr:cNvPr id="339" name="楕円 338"/>
        <xdr:cNvSpPr/>
      </xdr:nvSpPr>
      <xdr:spPr>
        <a:xfrm>
          <a:off x="16129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4568</xdr:rowOff>
    </xdr:from>
    <xdr:ext cx="736600" cy="259045"/>
    <xdr:sp macro="" textlink="">
      <xdr:nvSpPr>
        <xdr:cNvPr id="340" name="テキスト ボックス 339"/>
        <xdr:cNvSpPr txBox="1"/>
      </xdr:nvSpPr>
      <xdr:spPr>
        <a:xfrm>
          <a:off x="15798800" y="10977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53446</xdr:rowOff>
    </xdr:from>
    <xdr:to>
      <xdr:col>73</xdr:col>
      <xdr:colOff>44450</xdr:colOff>
      <xdr:row>63</xdr:row>
      <xdr:rowOff>155046</xdr:rowOff>
    </xdr:to>
    <xdr:sp macro="" textlink="">
      <xdr:nvSpPr>
        <xdr:cNvPr id="341" name="楕円 340"/>
        <xdr:cNvSpPr/>
      </xdr:nvSpPr>
      <xdr:spPr>
        <a:xfrm>
          <a:off x="15240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139823</xdr:rowOff>
    </xdr:from>
    <xdr:ext cx="762000" cy="259045"/>
    <xdr:sp macro="" textlink="">
      <xdr:nvSpPr>
        <xdr:cNvPr id="342" name="テキスト ボックス 341"/>
        <xdr:cNvSpPr txBox="1"/>
      </xdr:nvSpPr>
      <xdr:spPr>
        <a:xfrm>
          <a:off x="14909800" y="1094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91652</xdr:rowOff>
    </xdr:from>
    <xdr:to>
      <xdr:col>68</xdr:col>
      <xdr:colOff>203200</xdr:colOff>
      <xdr:row>64</xdr:row>
      <xdr:rowOff>21802</xdr:rowOff>
    </xdr:to>
    <xdr:sp macro="" textlink="">
      <xdr:nvSpPr>
        <xdr:cNvPr id="343" name="楕円 342"/>
        <xdr:cNvSpPr/>
      </xdr:nvSpPr>
      <xdr:spPr>
        <a:xfrm>
          <a:off x="14351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6579</xdr:rowOff>
    </xdr:from>
    <xdr:ext cx="762000" cy="259045"/>
    <xdr:sp macro="" textlink="">
      <xdr:nvSpPr>
        <xdr:cNvPr id="344" name="テキスト ボックス 343"/>
        <xdr:cNvSpPr txBox="1"/>
      </xdr:nvSpPr>
      <xdr:spPr>
        <a:xfrm>
          <a:off x="14020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89641</xdr:rowOff>
    </xdr:from>
    <xdr:to>
      <xdr:col>64</xdr:col>
      <xdr:colOff>152400</xdr:colOff>
      <xdr:row>64</xdr:row>
      <xdr:rowOff>19791</xdr:rowOff>
    </xdr:to>
    <xdr:sp macro="" textlink="">
      <xdr:nvSpPr>
        <xdr:cNvPr id="345" name="楕円 344"/>
        <xdr:cNvSpPr/>
      </xdr:nvSpPr>
      <xdr:spPr>
        <a:xfrm>
          <a:off x="13462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4568</xdr:rowOff>
    </xdr:from>
    <xdr:ext cx="762000" cy="259045"/>
    <xdr:sp macro="" textlink="">
      <xdr:nvSpPr>
        <xdr:cNvPr id="346" name="テキスト ボックス 345"/>
        <xdr:cNvSpPr txBox="1"/>
      </xdr:nvSpPr>
      <xdr:spPr>
        <a:xfrm>
          <a:off x="13131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過去の大型事業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に係る地方債の償還終了や繰上償還の実施に伴い、地方債の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元利償還金が減少したことに加え、交付税措置がある有利な地方債の活用により、前年度と比べ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仮称）市民交流施設の建設や（仮称）中央防災公園の整備などの大型事業により地方債現在高が増加する見込みであるが、交付税措置がある有利な地方債の活用や、計画的な繰上償還の実施等により、実質公債費比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99423</xdr:rowOff>
    </xdr:from>
    <xdr:to>
      <xdr:col>81</xdr:col>
      <xdr:colOff>44450</xdr:colOff>
      <xdr:row>41</xdr:row>
      <xdr:rowOff>17599</xdr:rowOff>
    </xdr:to>
    <xdr:cxnSp macro="">
      <xdr:nvCxnSpPr>
        <xdr:cNvPr id="381" name="直線コネクタ 380"/>
        <xdr:cNvCxnSpPr/>
      </xdr:nvCxnSpPr>
      <xdr:spPr>
        <a:xfrm flipV="1">
          <a:off x="16179800" y="6957423"/>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27594</xdr:rowOff>
    </xdr:from>
    <xdr:ext cx="762000" cy="259045"/>
    <xdr:sp macro="" textlink="">
      <xdr:nvSpPr>
        <xdr:cNvPr id="382" name="公債費負担の状況平均値テキスト"/>
        <xdr:cNvSpPr txBox="1"/>
      </xdr:nvSpPr>
      <xdr:spPr>
        <a:xfrm>
          <a:off x="17106900" y="68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17599</xdr:rowOff>
    </xdr:from>
    <xdr:to>
      <xdr:col>77</xdr:col>
      <xdr:colOff>44450</xdr:colOff>
      <xdr:row>41</xdr:row>
      <xdr:rowOff>121013</xdr:rowOff>
    </xdr:to>
    <xdr:cxnSp macro="">
      <xdr:nvCxnSpPr>
        <xdr:cNvPr id="384" name="直線コネクタ 383"/>
        <xdr:cNvCxnSpPr/>
      </xdr:nvCxnSpPr>
      <xdr:spPr>
        <a:xfrm flipV="1">
          <a:off x="15290800" y="704704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121013</xdr:rowOff>
    </xdr:from>
    <xdr:to>
      <xdr:col>72</xdr:col>
      <xdr:colOff>203200</xdr:colOff>
      <xdr:row>42</xdr:row>
      <xdr:rowOff>46083</xdr:rowOff>
    </xdr:to>
    <xdr:cxnSp macro="">
      <xdr:nvCxnSpPr>
        <xdr:cNvPr id="387" name="直線コネクタ 386"/>
        <xdr:cNvCxnSpPr/>
      </xdr:nvCxnSpPr>
      <xdr:spPr>
        <a:xfrm flipV="1">
          <a:off x="14401800" y="71504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88" name="フローチャート: 判断 387"/>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89" name="テキスト ボックス 388"/>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46083</xdr:rowOff>
    </xdr:from>
    <xdr:to>
      <xdr:col>68</xdr:col>
      <xdr:colOff>152400</xdr:colOff>
      <xdr:row>42</xdr:row>
      <xdr:rowOff>121920</xdr:rowOff>
    </xdr:to>
    <xdr:cxnSp macro="">
      <xdr:nvCxnSpPr>
        <xdr:cNvPr id="390" name="直線コネクタ 389"/>
        <xdr:cNvCxnSpPr/>
      </xdr:nvCxnSpPr>
      <xdr:spPr>
        <a:xfrm flipV="1">
          <a:off x="13512800" y="7246983"/>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48623</xdr:rowOff>
    </xdr:from>
    <xdr:to>
      <xdr:col>81</xdr:col>
      <xdr:colOff>95250</xdr:colOff>
      <xdr:row>40</xdr:row>
      <xdr:rowOff>150223</xdr:rowOff>
    </xdr:to>
    <xdr:sp macro="" textlink="">
      <xdr:nvSpPr>
        <xdr:cNvPr id="400" name="楕円 399"/>
        <xdr:cNvSpPr/>
      </xdr:nvSpPr>
      <xdr:spPr>
        <a:xfrm>
          <a:off x="169672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65150</xdr:rowOff>
    </xdr:from>
    <xdr:ext cx="762000" cy="259045"/>
    <xdr:sp macro="" textlink="">
      <xdr:nvSpPr>
        <xdr:cNvPr id="401" name="公債費負担の状況該当値テキスト"/>
        <xdr:cNvSpPr txBox="1"/>
      </xdr:nvSpPr>
      <xdr:spPr>
        <a:xfrm>
          <a:off x="17106900" y="67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138249</xdr:rowOff>
    </xdr:from>
    <xdr:to>
      <xdr:col>77</xdr:col>
      <xdr:colOff>95250</xdr:colOff>
      <xdr:row>41</xdr:row>
      <xdr:rowOff>68399</xdr:rowOff>
    </xdr:to>
    <xdr:sp macro="" textlink="">
      <xdr:nvSpPr>
        <xdr:cNvPr id="402" name="楕円 401"/>
        <xdr:cNvSpPr/>
      </xdr:nvSpPr>
      <xdr:spPr>
        <a:xfrm>
          <a:off x="16129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53176</xdr:rowOff>
    </xdr:from>
    <xdr:ext cx="736600" cy="259045"/>
    <xdr:sp macro="" textlink="">
      <xdr:nvSpPr>
        <xdr:cNvPr id="403" name="テキスト ボックス 402"/>
        <xdr:cNvSpPr txBox="1"/>
      </xdr:nvSpPr>
      <xdr:spPr>
        <a:xfrm>
          <a:off x="15798800" y="7082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70213</xdr:rowOff>
    </xdr:from>
    <xdr:to>
      <xdr:col>73</xdr:col>
      <xdr:colOff>44450</xdr:colOff>
      <xdr:row>42</xdr:row>
      <xdr:rowOff>363</xdr:rowOff>
    </xdr:to>
    <xdr:sp macro="" textlink="">
      <xdr:nvSpPr>
        <xdr:cNvPr id="404" name="楕円 403"/>
        <xdr:cNvSpPr/>
      </xdr:nvSpPr>
      <xdr:spPr>
        <a:xfrm>
          <a:off x="15240000" y="709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156590</xdr:rowOff>
    </xdr:from>
    <xdr:ext cx="762000" cy="259045"/>
    <xdr:sp macro="" textlink="">
      <xdr:nvSpPr>
        <xdr:cNvPr id="405" name="テキスト ボックス 404"/>
        <xdr:cNvSpPr txBox="1"/>
      </xdr:nvSpPr>
      <xdr:spPr>
        <a:xfrm>
          <a:off x="14909800" y="718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166733</xdr:rowOff>
    </xdr:from>
    <xdr:to>
      <xdr:col>68</xdr:col>
      <xdr:colOff>203200</xdr:colOff>
      <xdr:row>42</xdr:row>
      <xdr:rowOff>96883</xdr:rowOff>
    </xdr:to>
    <xdr:sp macro="" textlink="">
      <xdr:nvSpPr>
        <xdr:cNvPr id="406" name="楕円 405"/>
        <xdr:cNvSpPr/>
      </xdr:nvSpPr>
      <xdr:spPr>
        <a:xfrm>
          <a:off x="14351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81660</xdr:rowOff>
    </xdr:from>
    <xdr:ext cx="762000" cy="259045"/>
    <xdr:sp macro="" textlink="">
      <xdr:nvSpPr>
        <xdr:cNvPr id="407" name="テキスト ボックス 406"/>
        <xdr:cNvSpPr txBox="1"/>
      </xdr:nvSpPr>
      <xdr:spPr>
        <a:xfrm>
          <a:off x="14020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408" name="楕円 407"/>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157497</xdr:rowOff>
    </xdr:from>
    <xdr:ext cx="762000" cy="259045"/>
    <xdr:sp macro="" textlink="">
      <xdr:nvSpPr>
        <xdr:cNvPr id="409" name="テキスト ボックス 408"/>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繰上償還の実施に向け、減債基金への新規積立を実施したことにより、充当可能財源等（基金現在高）が増加したことに加え、大型事業に係る基準財政需要額算入見込額が増加したことにより、前年度と比べ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仮称）市民交流施設の建設や（仮称）中央防災公園の整備などの大型事業により地方債現在高が増加する見込みであるが、交付税措置がある有利な地方債の活用や、計画的な繰上償還の実施等により、将来負担比率の抑制に努め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3641</xdr:rowOff>
    </xdr:from>
    <xdr:to>
      <xdr:col>81</xdr:col>
      <xdr:colOff>44450</xdr:colOff>
      <xdr:row>18</xdr:row>
      <xdr:rowOff>66379</xdr:rowOff>
    </xdr:to>
    <xdr:cxnSp macro="">
      <xdr:nvCxnSpPr>
        <xdr:cNvPr id="443" name="直線コネクタ 442"/>
        <xdr:cNvCxnSpPr/>
      </xdr:nvCxnSpPr>
      <xdr:spPr>
        <a:xfrm flipV="1">
          <a:off x="16179800" y="3089741"/>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66379</xdr:rowOff>
    </xdr:from>
    <xdr:to>
      <xdr:col>77</xdr:col>
      <xdr:colOff>44450</xdr:colOff>
      <xdr:row>18</xdr:row>
      <xdr:rowOff>103378</xdr:rowOff>
    </xdr:to>
    <xdr:cxnSp macro="">
      <xdr:nvCxnSpPr>
        <xdr:cNvPr id="446" name="直線コネクタ 445"/>
        <xdr:cNvCxnSpPr/>
      </xdr:nvCxnSpPr>
      <xdr:spPr>
        <a:xfrm flipV="1">
          <a:off x="15290800" y="3152479"/>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103378</xdr:rowOff>
    </xdr:from>
    <xdr:to>
      <xdr:col>72</xdr:col>
      <xdr:colOff>203200</xdr:colOff>
      <xdr:row>19</xdr:row>
      <xdr:rowOff>8340</xdr:rowOff>
    </xdr:to>
    <xdr:cxnSp macro="">
      <xdr:nvCxnSpPr>
        <xdr:cNvPr id="449" name="直線コネクタ 448"/>
        <xdr:cNvCxnSpPr/>
      </xdr:nvCxnSpPr>
      <xdr:spPr>
        <a:xfrm flipV="1">
          <a:off x="14401800" y="3189478"/>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0" name="フローチャート: 判断 449"/>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1" name="テキスト ボックス 450"/>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167725</xdr:rowOff>
    </xdr:from>
    <xdr:to>
      <xdr:col>68</xdr:col>
      <xdr:colOff>152400</xdr:colOff>
      <xdr:row>19</xdr:row>
      <xdr:rowOff>8340</xdr:rowOff>
    </xdr:to>
    <xdr:cxnSp macro="">
      <xdr:nvCxnSpPr>
        <xdr:cNvPr id="452" name="直線コネクタ 451"/>
        <xdr:cNvCxnSpPr/>
      </xdr:nvCxnSpPr>
      <xdr:spPr>
        <a:xfrm>
          <a:off x="13512800" y="32538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124291</xdr:rowOff>
    </xdr:from>
    <xdr:to>
      <xdr:col>81</xdr:col>
      <xdr:colOff>95250</xdr:colOff>
      <xdr:row>18</xdr:row>
      <xdr:rowOff>54441</xdr:rowOff>
    </xdr:to>
    <xdr:sp macro="" textlink="">
      <xdr:nvSpPr>
        <xdr:cNvPr id="462" name="楕円 461"/>
        <xdr:cNvSpPr/>
      </xdr:nvSpPr>
      <xdr:spPr>
        <a:xfrm>
          <a:off x="16967200" y="303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96368</xdr:rowOff>
    </xdr:from>
    <xdr:ext cx="762000" cy="259045"/>
    <xdr:sp macro="" textlink="">
      <xdr:nvSpPr>
        <xdr:cNvPr id="463" name="将来負担の状況該当値テキスト"/>
        <xdr:cNvSpPr txBox="1"/>
      </xdr:nvSpPr>
      <xdr:spPr>
        <a:xfrm>
          <a:off x="17106900" y="301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15579</xdr:rowOff>
    </xdr:from>
    <xdr:to>
      <xdr:col>77</xdr:col>
      <xdr:colOff>95250</xdr:colOff>
      <xdr:row>18</xdr:row>
      <xdr:rowOff>117179</xdr:rowOff>
    </xdr:to>
    <xdr:sp macro="" textlink="">
      <xdr:nvSpPr>
        <xdr:cNvPr id="464" name="楕円 463"/>
        <xdr:cNvSpPr/>
      </xdr:nvSpPr>
      <xdr:spPr>
        <a:xfrm>
          <a:off x="16129000" y="310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101956</xdr:rowOff>
    </xdr:from>
    <xdr:ext cx="736600" cy="259045"/>
    <xdr:sp macro="" textlink="">
      <xdr:nvSpPr>
        <xdr:cNvPr id="465" name="テキスト ボックス 464"/>
        <xdr:cNvSpPr txBox="1"/>
      </xdr:nvSpPr>
      <xdr:spPr>
        <a:xfrm>
          <a:off x="15798800" y="318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52578</xdr:rowOff>
    </xdr:from>
    <xdr:to>
      <xdr:col>73</xdr:col>
      <xdr:colOff>44450</xdr:colOff>
      <xdr:row>18</xdr:row>
      <xdr:rowOff>154178</xdr:rowOff>
    </xdr:to>
    <xdr:sp macro="" textlink="">
      <xdr:nvSpPr>
        <xdr:cNvPr id="466" name="楕円 465"/>
        <xdr:cNvSpPr/>
      </xdr:nvSpPr>
      <xdr:spPr>
        <a:xfrm>
          <a:off x="15240000" y="313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138955</xdr:rowOff>
    </xdr:from>
    <xdr:ext cx="762000" cy="259045"/>
    <xdr:sp macro="" textlink="">
      <xdr:nvSpPr>
        <xdr:cNvPr id="467" name="テキスト ボックス 466"/>
        <xdr:cNvSpPr txBox="1"/>
      </xdr:nvSpPr>
      <xdr:spPr>
        <a:xfrm>
          <a:off x="14909800" y="322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128990</xdr:rowOff>
    </xdr:from>
    <xdr:to>
      <xdr:col>68</xdr:col>
      <xdr:colOff>203200</xdr:colOff>
      <xdr:row>19</xdr:row>
      <xdr:rowOff>59140</xdr:rowOff>
    </xdr:to>
    <xdr:sp macro="" textlink="">
      <xdr:nvSpPr>
        <xdr:cNvPr id="468" name="楕円 467"/>
        <xdr:cNvSpPr/>
      </xdr:nvSpPr>
      <xdr:spPr>
        <a:xfrm>
          <a:off x="14351000" y="32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43917</xdr:rowOff>
    </xdr:from>
    <xdr:ext cx="762000" cy="259045"/>
    <xdr:sp macro="" textlink="">
      <xdr:nvSpPr>
        <xdr:cNvPr id="469" name="テキスト ボックス 468"/>
        <xdr:cNvSpPr txBox="1"/>
      </xdr:nvSpPr>
      <xdr:spPr>
        <a:xfrm>
          <a:off x="14020800" y="330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116925</xdr:rowOff>
    </xdr:from>
    <xdr:to>
      <xdr:col>64</xdr:col>
      <xdr:colOff>152400</xdr:colOff>
      <xdr:row>19</xdr:row>
      <xdr:rowOff>47075</xdr:rowOff>
    </xdr:to>
    <xdr:sp macro="" textlink="">
      <xdr:nvSpPr>
        <xdr:cNvPr id="470" name="楕円 469"/>
        <xdr:cNvSpPr/>
      </xdr:nvSpPr>
      <xdr:spPr>
        <a:xfrm>
          <a:off x="13462000" y="32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31852</xdr:rowOff>
    </xdr:from>
    <xdr:ext cx="762000" cy="259045"/>
    <xdr:sp macro="" textlink="">
      <xdr:nvSpPr>
        <xdr:cNvPr id="471" name="テキスト ボックス 470"/>
        <xdr:cNvSpPr txBox="1"/>
      </xdr:nvSpPr>
      <xdr:spPr>
        <a:xfrm>
          <a:off x="13131800" y="328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51,802
51,616
101.06
25,899,162
25,167,146
583,171
13,779,566
33,560,082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行政改革プランに基づく徹底した取り組みにより、合併前（平成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年度）と比べ約</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％の職員を削減するとともに、給与制度の見直しを進めてきた。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非常勤職員</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に係る報酬</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等を人件費に計上</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こと等により類似団体平均を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ポイント上回っているが、今後も新規採用の抑制や組織・機構の見直しを進め、総人件費の抑制に努める。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111760</xdr:rowOff>
    </xdr:to>
    <xdr:cxnSp macro="">
      <xdr:nvCxnSpPr>
        <xdr:cNvPr id="66" name="直線コネクタ 65"/>
        <xdr:cNvCxnSpPr/>
      </xdr:nvCxnSpPr>
      <xdr:spPr>
        <a:xfrm>
          <a:off x="3987800" y="66040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66040</xdr:rowOff>
    </xdr:from>
    <xdr:to>
      <xdr:col>19</xdr:col>
      <xdr:colOff>187325</xdr:colOff>
      <xdr:row>38</xdr:row>
      <xdr:rowOff>88900</xdr:rowOff>
    </xdr:to>
    <xdr:cxnSp macro="">
      <xdr:nvCxnSpPr>
        <xdr:cNvPr id="69" name="直線コネクタ 68"/>
        <xdr:cNvCxnSpPr/>
      </xdr:nvCxnSpPr>
      <xdr:spPr>
        <a:xfrm>
          <a:off x="3098800" y="6581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66040</xdr:rowOff>
    </xdr:from>
    <xdr:to>
      <xdr:col>15</xdr:col>
      <xdr:colOff>98425</xdr:colOff>
      <xdr:row>38</xdr:row>
      <xdr:rowOff>96520</xdr:rowOff>
    </xdr:to>
    <xdr:cxnSp macro="">
      <xdr:nvCxnSpPr>
        <xdr:cNvPr id="72" name="直線コネクタ 71"/>
        <xdr:cNvCxnSpPr/>
      </xdr:nvCxnSpPr>
      <xdr:spPr>
        <a:xfrm flipV="1">
          <a:off x="2209800" y="6581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96520</xdr:rowOff>
    </xdr:to>
    <xdr:cxnSp macro="">
      <xdr:nvCxnSpPr>
        <xdr:cNvPr id="75" name="直線コネクタ 74"/>
        <xdr:cNvCxnSpPr/>
      </xdr:nvCxnSpPr>
      <xdr:spPr>
        <a:xfrm>
          <a:off x="1320800" y="6596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60960</xdr:rowOff>
    </xdr:from>
    <xdr:to>
      <xdr:col>24</xdr:col>
      <xdr:colOff>76200</xdr:colOff>
      <xdr:row>38</xdr:row>
      <xdr:rowOff>162560</xdr:rowOff>
    </xdr:to>
    <xdr:sp macro="" textlink="">
      <xdr:nvSpPr>
        <xdr:cNvPr id="85" name="楕円 84"/>
        <xdr:cNvSpPr/>
      </xdr:nvSpPr>
      <xdr:spPr>
        <a:xfrm>
          <a:off x="4775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33037</xdr:rowOff>
    </xdr:from>
    <xdr:ext cx="762000" cy="259045"/>
    <xdr:sp macro="" textlink="">
      <xdr:nvSpPr>
        <xdr:cNvPr id="86" name="人件費該当値テキスト"/>
        <xdr:cNvSpPr txBox="1"/>
      </xdr:nvSpPr>
      <xdr:spPr>
        <a:xfrm>
          <a:off x="4914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xdr:rowOff>
    </xdr:from>
    <xdr:to>
      <xdr:col>15</xdr:col>
      <xdr:colOff>149225</xdr:colOff>
      <xdr:row>38</xdr:row>
      <xdr:rowOff>116840</xdr:rowOff>
    </xdr:to>
    <xdr:sp macro="" textlink="">
      <xdr:nvSpPr>
        <xdr:cNvPr id="89" name="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45720</xdr:rowOff>
    </xdr:from>
    <xdr:to>
      <xdr:col>11</xdr:col>
      <xdr:colOff>60325</xdr:colOff>
      <xdr:row>38</xdr:row>
      <xdr:rowOff>147320</xdr:rowOff>
    </xdr:to>
    <xdr:sp macro="" textlink="">
      <xdr:nvSpPr>
        <xdr:cNvPr id="91" name="楕円 90"/>
        <xdr:cNvSpPr/>
      </xdr:nvSpPr>
      <xdr:spPr>
        <a:xfrm>
          <a:off x="2159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132097</xdr:rowOff>
    </xdr:from>
    <xdr:ext cx="762000" cy="259045"/>
    <xdr:sp macro="" textlink="">
      <xdr:nvSpPr>
        <xdr:cNvPr id="92" name="テキスト ボックス 91"/>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事務事業の見直しや枠配分方式による予算編成により物件費総額の抑制に努めた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新庁舎整備に伴う什器整備や中学校給食導入に伴う備品整備により、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悪化</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類似団体平均を下回っているが、今後も引き続き、経常経費の抑制に努める。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153126</xdr:rowOff>
    </xdr:from>
    <xdr:to>
      <xdr:col>82</xdr:col>
      <xdr:colOff>107950</xdr:colOff>
      <xdr:row>15</xdr:row>
      <xdr:rowOff>20864</xdr:rowOff>
    </xdr:to>
    <xdr:cxnSp macro="">
      <xdr:nvCxnSpPr>
        <xdr:cNvPr id="129" name="直線コネクタ 128"/>
        <xdr:cNvCxnSpPr/>
      </xdr:nvCxnSpPr>
      <xdr:spPr>
        <a:xfrm>
          <a:off x="15671800" y="255342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153126</xdr:rowOff>
    </xdr:from>
    <xdr:to>
      <xdr:col>78</xdr:col>
      <xdr:colOff>69850</xdr:colOff>
      <xdr:row>14</xdr:row>
      <xdr:rowOff>153126</xdr:rowOff>
    </xdr:to>
    <xdr:cxnSp macro="">
      <xdr:nvCxnSpPr>
        <xdr:cNvPr id="132" name="直線コネクタ 131"/>
        <xdr:cNvCxnSpPr/>
      </xdr:nvCxnSpPr>
      <xdr:spPr>
        <a:xfrm>
          <a:off x="14782800" y="2553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153126</xdr:rowOff>
    </xdr:from>
    <xdr:to>
      <xdr:col>73</xdr:col>
      <xdr:colOff>180975</xdr:colOff>
      <xdr:row>14</xdr:row>
      <xdr:rowOff>166188</xdr:rowOff>
    </xdr:to>
    <xdr:cxnSp macro="">
      <xdr:nvCxnSpPr>
        <xdr:cNvPr id="135" name="直線コネクタ 134"/>
        <xdr:cNvCxnSpPr/>
      </xdr:nvCxnSpPr>
      <xdr:spPr>
        <a:xfrm flipV="1">
          <a:off x="13893800" y="25534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15620</xdr:rowOff>
    </xdr:from>
    <xdr:ext cx="762000" cy="259045"/>
    <xdr:sp macro="" textlink="">
      <xdr:nvSpPr>
        <xdr:cNvPr id="137" name="テキスト ボックス 136"/>
        <xdr:cNvSpPr txBox="1"/>
      </xdr:nvSpPr>
      <xdr:spPr>
        <a:xfrm>
          <a:off x="14401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133531</xdr:rowOff>
    </xdr:from>
    <xdr:to>
      <xdr:col>69</xdr:col>
      <xdr:colOff>92075</xdr:colOff>
      <xdr:row>14</xdr:row>
      <xdr:rowOff>166188</xdr:rowOff>
    </xdr:to>
    <xdr:cxnSp macro="">
      <xdr:nvCxnSpPr>
        <xdr:cNvPr id="138" name="直線コネクタ 137"/>
        <xdr:cNvCxnSpPr/>
      </xdr:nvCxnSpPr>
      <xdr:spPr>
        <a:xfrm>
          <a:off x="13004800" y="25338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102326</xdr:rowOff>
    </xdr:from>
    <xdr:to>
      <xdr:col>78</xdr:col>
      <xdr:colOff>120650</xdr:colOff>
      <xdr:row>15</xdr:row>
      <xdr:rowOff>32476</xdr:rowOff>
    </xdr:to>
    <xdr:sp macro="" textlink="">
      <xdr:nvSpPr>
        <xdr:cNvPr id="150" name="楕円 149"/>
        <xdr:cNvSpPr/>
      </xdr:nvSpPr>
      <xdr:spPr>
        <a:xfrm>
          <a:off x="15621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42653</xdr:rowOff>
    </xdr:from>
    <xdr:ext cx="736600" cy="259045"/>
    <xdr:sp macro="" textlink="">
      <xdr:nvSpPr>
        <xdr:cNvPr id="151" name="テキスト ボックス 150"/>
        <xdr:cNvSpPr txBox="1"/>
      </xdr:nvSpPr>
      <xdr:spPr>
        <a:xfrm>
          <a:off x="15290800" y="2271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102326</xdr:rowOff>
    </xdr:from>
    <xdr:to>
      <xdr:col>74</xdr:col>
      <xdr:colOff>31750</xdr:colOff>
      <xdr:row>15</xdr:row>
      <xdr:rowOff>32476</xdr:rowOff>
    </xdr:to>
    <xdr:sp macro="" textlink="">
      <xdr:nvSpPr>
        <xdr:cNvPr id="152" name="楕円 151"/>
        <xdr:cNvSpPr/>
      </xdr:nvSpPr>
      <xdr:spPr>
        <a:xfrm>
          <a:off x="14732000" y="250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42653</xdr:rowOff>
    </xdr:from>
    <xdr:ext cx="762000" cy="259045"/>
    <xdr:sp macro="" textlink="">
      <xdr:nvSpPr>
        <xdr:cNvPr id="153" name="テキスト ボックス 152"/>
        <xdr:cNvSpPr txBox="1"/>
      </xdr:nvSpPr>
      <xdr:spPr>
        <a:xfrm>
          <a:off x="14401800" y="227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115388</xdr:rowOff>
    </xdr:from>
    <xdr:to>
      <xdr:col>69</xdr:col>
      <xdr:colOff>142875</xdr:colOff>
      <xdr:row>15</xdr:row>
      <xdr:rowOff>45538</xdr:rowOff>
    </xdr:to>
    <xdr:sp macro="" textlink="">
      <xdr:nvSpPr>
        <xdr:cNvPr id="154" name="楕円 153"/>
        <xdr:cNvSpPr/>
      </xdr:nvSpPr>
      <xdr:spPr>
        <a:xfrm>
          <a:off x="13843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55715</xdr:rowOff>
    </xdr:from>
    <xdr:ext cx="762000" cy="259045"/>
    <xdr:sp macro="" textlink="">
      <xdr:nvSpPr>
        <xdr:cNvPr id="155" name="テキスト ボックス 154"/>
        <xdr:cNvSpPr txBox="1"/>
      </xdr:nvSpPr>
      <xdr:spPr>
        <a:xfrm>
          <a:off x="13512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82731</xdr:rowOff>
    </xdr:from>
    <xdr:to>
      <xdr:col>65</xdr:col>
      <xdr:colOff>53975</xdr:colOff>
      <xdr:row>15</xdr:row>
      <xdr:rowOff>12881</xdr:rowOff>
    </xdr:to>
    <xdr:sp macro="" textlink="">
      <xdr:nvSpPr>
        <xdr:cNvPr id="156" name="楕円 155"/>
        <xdr:cNvSpPr/>
      </xdr:nvSpPr>
      <xdr:spPr>
        <a:xfrm>
          <a:off x="12954000" y="24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23058</xdr:rowOff>
    </xdr:from>
    <xdr:ext cx="762000" cy="259045"/>
    <xdr:sp macro="" textlink="">
      <xdr:nvSpPr>
        <xdr:cNvPr id="157" name="テキスト ボックス 156"/>
        <xdr:cNvSpPr txBox="1"/>
      </xdr:nvSpPr>
      <xdr:spPr>
        <a:xfrm>
          <a:off x="12623800" y="225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前年度と同水準を維持して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今後も障害者自立支援給付や子育て支援にかかる経費の増加が見込まれることから、市独自制度を含めた総合的な見直しを図り、抑制に努める。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21844</xdr:rowOff>
    </xdr:to>
    <xdr:cxnSp macro="">
      <xdr:nvCxnSpPr>
        <xdr:cNvPr id="188" name="直線コネクタ 187"/>
        <xdr:cNvCxnSpPr/>
      </xdr:nvCxnSpPr>
      <xdr:spPr>
        <a:xfrm flipV="1">
          <a:off x="3987800" y="96139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160291</xdr:rowOff>
    </xdr:from>
    <xdr:ext cx="762000" cy="259045"/>
    <xdr:sp macro="" textlink="">
      <xdr:nvSpPr>
        <xdr:cNvPr id="189" name="扶助費平均値テキスト"/>
        <xdr:cNvSpPr txBox="1"/>
      </xdr:nvSpPr>
      <xdr:spPr>
        <a:xfrm>
          <a:off x="4914900" y="9590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92710</xdr:rowOff>
    </xdr:from>
    <xdr:to>
      <xdr:col>19</xdr:col>
      <xdr:colOff>187325</xdr:colOff>
      <xdr:row>56</xdr:row>
      <xdr:rowOff>21844</xdr:rowOff>
    </xdr:to>
    <xdr:cxnSp macro="">
      <xdr:nvCxnSpPr>
        <xdr:cNvPr id="191" name="直線コネクタ 190"/>
        <xdr:cNvCxnSpPr/>
      </xdr:nvCxnSpPr>
      <xdr:spPr>
        <a:xfrm>
          <a:off x="3098800" y="95224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84853</xdr:rowOff>
    </xdr:from>
    <xdr:ext cx="736600" cy="259045"/>
    <xdr:sp macro="" textlink="">
      <xdr:nvSpPr>
        <xdr:cNvPr id="193" name="テキスト ボックス 192"/>
        <xdr:cNvSpPr txBox="1"/>
      </xdr:nvSpPr>
      <xdr:spPr>
        <a:xfrm>
          <a:off x="3606800" y="96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55</xdr:row>
      <xdr:rowOff>110998</xdr:rowOff>
    </xdr:to>
    <xdr:cxnSp macro="">
      <xdr:nvCxnSpPr>
        <xdr:cNvPr id="194" name="直線コネクタ 193"/>
        <xdr:cNvCxnSpPr/>
      </xdr:nvCxnSpPr>
      <xdr:spPr>
        <a:xfrm flipV="1">
          <a:off x="2209800" y="9522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105918</xdr:rowOff>
    </xdr:from>
    <xdr:to>
      <xdr:col>15</xdr:col>
      <xdr:colOff>149225</xdr:colOff>
      <xdr:row>56</xdr:row>
      <xdr:rowOff>36068</xdr:rowOff>
    </xdr:to>
    <xdr:sp macro="" textlink="">
      <xdr:nvSpPr>
        <xdr:cNvPr id="195" name="フローチャート: 判断 194"/>
        <xdr:cNvSpPr/>
      </xdr:nvSpPr>
      <xdr:spPr>
        <a:xfrm>
          <a:off x="3048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20845</xdr:rowOff>
    </xdr:from>
    <xdr:ext cx="762000" cy="259045"/>
    <xdr:sp macro="" textlink="">
      <xdr:nvSpPr>
        <xdr:cNvPr id="196" name="テキスト ボックス 195"/>
        <xdr:cNvSpPr txBox="1"/>
      </xdr:nvSpPr>
      <xdr:spPr>
        <a:xfrm>
          <a:off x="2717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110998</xdr:rowOff>
    </xdr:from>
    <xdr:to>
      <xdr:col>11</xdr:col>
      <xdr:colOff>9525</xdr:colOff>
      <xdr:row>55</xdr:row>
      <xdr:rowOff>120142</xdr:rowOff>
    </xdr:to>
    <xdr:cxnSp macro="">
      <xdr:nvCxnSpPr>
        <xdr:cNvPr id="197" name="直線コネクタ 196"/>
        <xdr:cNvCxnSpPr/>
      </xdr:nvCxnSpPr>
      <xdr:spPr>
        <a:xfrm flipV="1">
          <a:off x="1320800" y="95407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57421</xdr:rowOff>
    </xdr:from>
    <xdr:ext cx="762000" cy="259045"/>
    <xdr:sp macro="" textlink="">
      <xdr:nvSpPr>
        <xdr:cNvPr id="199" name="テキスト ボックス 198"/>
        <xdr:cNvSpPr txBox="1"/>
      </xdr:nvSpPr>
      <xdr:spPr>
        <a:xfrm>
          <a:off x="1828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20845</xdr:rowOff>
    </xdr:from>
    <xdr:ext cx="762000" cy="259045"/>
    <xdr:sp macro="" textlink="">
      <xdr:nvSpPr>
        <xdr:cNvPr id="201" name="テキスト ボックス 200"/>
        <xdr:cNvSpPr txBox="1"/>
      </xdr:nvSpPr>
      <xdr:spPr>
        <a:xfrm>
          <a:off x="939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149877</xdr:rowOff>
    </xdr:from>
    <xdr:ext cx="762000" cy="259045"/>
    <xdr:sp macro="" textlink="">
      <xdr:nvSpPr>
        <xdr:cNvPr id="208" name="扶助費該当値テキスト"/>
        <xdr:cNvSpPr txBox="1"/>
      </xdr:nvSpPr>
      <xdr:spPr>
        <a:xfrm>
          <a:off x="4914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142494</xdr:rowOff>
    </xdr:from>
    <xdr:to>
      <xdr:col>20</xdr:col>
      <xdr:colOff>38100</xdr:colOff>
      <xdr:row>56</xdr:row>
      <xdr:rowOff>72644</xdr:rowOff>
    </xdr:to>
    <xdr:sp macro="" textlink="">
      <xdr:nvSpPr>
        <xdr:cNvPr id="209" name="楕円 208"/>
        <xdr:cNvSpPr/>
      </xdr:nvSpPr>
      <xdr:spPr>
        <a:xfrm>
          <a:off x="3937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82821</xdr:rowOff>
    </xdr:from>
    <xdr:ext cx="736600" cy="259045"/>
    <xdr:sp macro="" textlink="">
      <xdr:nvSpPr>
        <xdr:cNvPr id="210" name="テキスト ボックス 209"/>
        <xdr:cNvSpPr txBox="1"/>
      </xdr:nvSpPr>
      <xdr:spPr>
        <a:xfrm>
          <a:off x="3606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41910</xdr:rowOff>
    </xdr:from>
    <xdr:to>
      <xdr:col>15</xdr:col>
      <xdr:colOff>149225</xdr:colOff>
      <xdr:row>55</xdr:row>
      <xdr:rowOff>143510</xdr:rowOff>
    </xdr:to>
    <xdr:sp macro="" textlink="">
      <xdr:nvSpPr>
        <xdr:cNvPr id="211" name="楕円 210"/>
        <xdr:cNvSpPr/>
      </xdr:nvSpPr>
      <xdr:spPr>
        <a:xfrm>
          <a:off x="3048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153687</xdr:rowOff>
    </xdr:from>
    <xdr:ext cx="762000" cy="259045"/>
    <xdr:sp macro="" textlink="">
      <xdr:nvSpPr>
        <xdr:cNvPr id="212" name="テキスト ボックス 211"/>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60198</xdr:rowOff>
    </xdr:from>
    <xdr:to>
      <xdr:col>11</xdr:col>
      <xdr:colOff>60325</xdr:colOff>
      <xdr:row>55</xdr:row>
      <xdr:rowOff>161798</xdr:rowOff>
    </xdr:to>
    <xdr:sp macro="" textlink="">
      <xdr:nvSpPr>
        <xdr:cNvPr id="213" name="楕円 212"/>
        <xdr:cNvSpPr/>
      </xdr:nvSpPr>
      <xdr:spPr>
        <a:xfrm>
          <a:off x="2159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525</xdr:rowOff>
    </xdr:from>
    <xdr:ext cx="762000" cy="259045"/>
    <xdr:sp macro="" textlink="">
      <xdr:nvSpPr>
        <xdr:cNvPr id="214" name="テキスト ボックス 213"/>
        <xdr:cNvSpPr txBox="1"/>
      </xdr:nvSpPr>
      <xdr:spPr>
        <a:xfrm>
          <a:off x="1828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69342</xdr:rowOff>
    </xdr:from>
    <xdr:to>
      <xdr:col>6</xdr:col>
      <xdr:colOff>171450</xdr:colOff>
      <xdr:row>55</xdr:row>
      <xdr:rowOff>170942</xdr:rowOff>
    </xdr:to>
    <xdr:sp macro="" textlink="">
      <xdr:nvSpPr>
        <xdr:cNvPr id="215" name="楕円 214"/>
        <xdr:cNvSpPr/>
      </xdr:nvSpPr>
      <xdr:spPr>
        <a:xfrm>
          <a:off x="1270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9669</xdr:rowOff>
    </xdr:from>
    <xdr:ext cx="762000" cy="259045"/>
    <xdr:sp macro="" textlink="">
      <xdr:nvSpPr>
        <xdr:cNvPr id="216" name="テキスト ボックス 215"/>
        <xdr:cNvSpPr txBox="1"/>
      </xdr:nvSpPr>
      <xdr:spPr>
        <a:xfrm>
          <a:off x="939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後期高齢者医療特別会計や介護保険特別会計への繰出金が増加傾向にあり、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168910</xdr:rowOff>
    </xdr:to>
    <xdr:cxnSp macro="">
      <xdr:nvCxnSpPr>
        <xdr:cNvPr id="249" name="直線コネクタ 248"/>
        <xdr:cNvCxnSpPr/>
      </xdr:nvCxnSpPr>
      <xdr:spPr>
        <a:xfrm>
          <a:off x="15671800" y="9926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161307</xdr:rowOff>
    </xdr:from>
    <xdr:ext cx="762000" cy="259045"/>
    <xdr:sp macro="" textlink="">
      <xdr:nvSpPr>
        <xdr:cNvPr id="250"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153670</xdr:rowOff>
    </xdr:to>
    <xdr:cxnSp macro="">
      <xdr:nvCxnSpPr>
        <xdr:cNvPr id="252" name="直線コネクタ 251"/>
        <xdr:cNvCxnSpPr/>
      </xdr:nvCxnSpPr>
      <xdr:spPr>
        <a:xfrm>
          <a:off x="14782800" y="986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4" name="テキスト ボックス 253"/>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57</xdr:row>
      <xdr:rowOff>92710</xdr:rowOff>
    </xdr:to>
    <xdr:cxnSp macro="">
      <xdr:nvCxnSpPr>
        <xdr:cNvPr id="255" name="直線コネクタ 254"/>
        <xdr:cNvCxnSpPr/>
      </xdr:nvCxnSpPr>
      <xdr:spPr>
        <a:xfrm>
          <a:off x="13893800" y="9857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6" name="フローチャート: 判断 255"/>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7" name="テキスト ボックス 256"/>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57</xdr:row>
      <xdr:rowOff>85090</xdr:rowOff>
    </xdr:to>
    <xdr:cxnSp macro="">
      <xdr:nvCxnSpPr>
        <xdr:cNvPr id="258" name="直線コネクタ 257"/>
        <xdr:cNvCxnSpPr/>
      </xdr:nvCxnSpPr>
      <xdr:spPr>
        <a:xfrm>
          <a:off x="13004800" y="97815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60" name="テキスト ボックス 259"/>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118110</xdr:rowOff>
    </xdr:from>
    <xdr:to>
      <xdr:col>82</xdr:col>
      <xdr:colOff>158750</xdr:colOff>
      <xdr:row>58</xdr:row>
      <xdr:rowOff>48260</xdr:rowOff>
    </xdr:to>
    <xdr:sp macro="" textlink="">
      <xdr:nvSpPr>
        <xdr:cNvPr id="268" name="楕円 267"/>
        <xdr:cNvSpPr/>
      </xdr:nvSpPr>
      <xdr:spPr>
        <a:xfrm>
          <a:off x="164592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90187</xdr:rowOff>
    </xdr:from>
    <xdr:ext cx="762000" cy="259045"/>
    <xdr:sp macro="" textlink="">
      <xdr:nvSpPr>
        <xdr:cNvPr id="269" name="その他該当値テキスト"/>
        <xdr:cNvSpPr txBox="1"/>
      </xdr:nvSpPr>
      <xdr:spPr>
        <a:xfrm>
          <a:off x="16598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0" name="楕円 269"/>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17797</xdr:rowOff>
    </xdr:from>
    <xdr:ext cx="736600" cy="259045"/>
    <xdr:sp macro="" textlink="">
      <xdr:nvSpPr>
        <xdr:cNvPr id="271" name="テキスト ボックス 270"/>
        <xdr:cNvSpPr txBox="1"/>
      </xdr:nvSpPr>
      <xdr:spPr>
        <a:xfrm>
          <a:off x="15290800" y="996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72" name="楕円 271"/>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73" name="テキスト ボックス 272"/>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4" name="楕円 273"/>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5" name="テキスト ボックス 274"/>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76" name="楕円 275"/>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77" name="テキスト ボックス 276"/>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年度から実施している補助金の見直し等により、類似団体平均を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今後も、各種団体への補助金等を継続的に見直すことにより、経常経費の抑制に努める。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xdr:rowOff>
    </xdr:from>
    <xdr:to>
      <xdr:col>82</xdr:col>
      <xdr:colOff>107950</xdr:colOff>
      <xdr:row>37</xdr:row>
      <xdr:rowOff>29845</xdr:rowOff>
    </xdr:to>
    <xdr:cxnSp macro="">
      <xdr:nvCxnSpPr>
        <xdr:cNvPr id="305" name="直線コネクタ 304"/>
        <xdr:cNvCxnSpPr/>
      </xdr:nvCxnSpPr>
      <xdr:spPr>
        <a:xfrm>
          <a:off x="15671800" y="63506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138430</xdr:rowOff>
    </xdr:from>
    <xdr:to>
      <xdr:col>78</xdr:col>
      <xdr:colOff>69850</xdr:colOff>
      <xdr:row>37</xdr:row>
      <xdr:rowOff>6985</xdr:rowOff>
    </xdr:to>
    <xdr:cxnSp macro="">
      <xdr:nvCxnSpPr>
        <xdr:cNvPr id="308" name="直線コネクタ 307"/>
        <xdr:cNvCxnSpPr/>
      </xdr:nvCxnSpPr>
      <xdr:spPr>
        <a:xfrm>
          <a:off x="14782800" y="63106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138430</xdr:rowOff>
    </xdr:from>
    <xdr:to>
      <xdr:col>73</xdr:col>
      <xdr:colOff>180975</xdr:colOff>
      <xdr:row>36</xdr:row>
      <xdr:rowOff>155575</xdr:rowOff>
    </xdr:to>
    <xdr:cxnSp macro="">
      <xdr:nvCxnSpPr>
        <xdr:cNvPr id="311" name="直線コネクタ 310"/>
        <xdr:cNvCxnSpPr/>
      </xdr:nvCxnSpPr>
      <xdr:spPr>
        <a:xfrm flipV="1">
          <a:off x="13893800" y="631063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150495</xdr:rowOff>
    </xdr:from>
    <xdr:to>
      <xdr:col>74</xdr:col>
      <xdr:colOff>31750</xdr:colOff>
      <xdr:row>37</xdr:row>
      <xdr:rowOff>80645</xdr:rowOff>
    </xdr:to>
    <xdr:sp macro="" textlink="">
      <xdr:nvSpPr>
        <xdr:cNvPr id="312" name="フローチャート: 判断 311"/>
        <xdr:cNvSpPr/>
      </xdr:nvSpPr>
      <xdr:spPr>
        <a:xfrm>
          <a:off x="14732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65422</xdr:rowOff>
    </xdr:from>
    <xdr:ext cx="762000" cy="259045"/>
    <xdr:sp macro="" textlink="">
      <xdr:nvSpPr>
        <xdr:cNvPr id="313" name="テキスト ボックス 312"/>
        <xdr:cNvSpPr txBox="1"/>
      </xdr:nvSpPr>
      <xdr:spPr>
        <a:xfrm>
          <a:off x="14401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155575</xdr:rowOff>
    </xdr:to>
    <xdr:cxnSp macro="">
      <xdr:nvCxnSpPr>
        <xdr:cNvPr id="314" name="直線コネクタ 313"/>
        <xdr:cNvCxnSpPr/>
      </xdr:nvCxnSpPr>
      <xdr:spPr>
        <a:xfrm>
          <a:off x="13004800" y="6322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150495</xdr:rowOff>
    </xdr:from>
    <xdr:to>
      <xdr:col>82</xdr:col>
      <xdr:colOff>158750</xdr:colOff>
      <xdr:row>37</xdr:row>
      <xdr:rowOff>80645</xdr:rowOff>
    </xdr:to>
    <xdr:sp macro="" textlink="">
      <xdr:nvSpPr>
        <xdr:cNvPr id="324" name="楕円 323"/>
        <xdr:cNvSpPr/>
      </xdr:nvSpPr>
      <xdr:spPr>
        <a:xfrm>
          <a:off x="164592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167022</xdr:rowOff>
    </xdr:from>
    <xdr:ext cx="762000" cy="259045"/>
    <xdr:sp macro="" textlink="">
      <xdr:nvSpPr>
        <xdr:cNvPr id="325" name="補助費等該当値テキスト"/>
        <xdr:cNvSpPr txBox="1"/>
      </xdr:nvSpPr>
      <xdr:spPr>
        <a:xfrm>
          <a:off x="16598900" y="616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127635</xdr:rowOff>
    </xdr:from>
    <xdr:to>
      <xdr:col>78</xdr:col>
      <xdr:colOff>120650</xdr:colOff>
      <xdr:row>37</xdr:row>
      <xdr:rowOff>57785</xdr:rowOff>
    </xdr:to>
    <xdr:sp macro="" textlink="">
      <xdr:nvSpPr>
        <xdr:cNvPr id="326" name="楕円 325"/>
        <xdr:cNvSpPr/>
      </xdr:nvSpPr>
      <xdr:spPr>
        <a:xfrm>
          <a:off x="15621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67962</xdr:rowOff>
    </xdr:from>
    <xdr:ext cx="736600" cy="259045"/>
    <xdr:sp macro="" textlink="">
      <xdr:nvSpPr>
        <xdr:cNvPr id="327" name="テキスト ボックス 326"/>
        <xdr:cNvSpPr txBox="1"/>
      </xdr:nvSpPr>
      <xdr:spPr>
        <a:xfrm>
          <a:off x="15290800" y="606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87630</xdr:rowOff>
    </xdr:from>
    <xdr:to>
      <xdr:col>74</xdr:col>
      <xdr:colOff>31750</xdr:colOff>
      <xdr:row>37</xdr:row>
      <xdr:rowOff>17780</xdr:rowOff>
    </xdr:to>
    <xdr:sp macro="" textlink="">
      <xdr:nvSpPr>
        <xdr:cNvPr id="328" name="楕円 327"/>
        <xdr:cNvSpPr/>
      </xdr:nvSpPr>
      <xdr:spPr>
        <a:xfrm>
          <a:off x="14732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27957</xdr:rowOff>
    </xdr:from>
    <xdr:ext cx="762000" cy="259045"/>
    <xdr:sp macro="" textlink="">
      <xdr:nvSpPr>
        <xdr:cNvPr id="329" name="テキスト ボックス 328"/>
        <xdr:cNvSpPr txBox="1"/>
      </xdr:nvSpPr>
      <xdr:spPr>
        <a:xfrm>
          <a:off x="144018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104775</xdr:rowOff>
    </xdr:from>
    <xdr:to>
      <xdr:col>69</xdr:col>
      <xdr:colOff>142875</xdr:colOff>
      <xdr:row>37</xdr:row>
      <xdr:rowOff>34925</xdr:rowOff>
    </xdr:to>
    <xdr:sp macro="" textlink="">
      <xdr:nvSpPr>
        <xdr:cNvPr id="330" name="楕円 329"/>
        <xdr:cNvSpPr/>
      </xdr:nvSpPr>
      <xdr:spPr>
        <a:xfrm>
          <a:off x="13843000" y="62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45102</xdr:rowOff>
    </xdr:from>
    <xdr:ext cx="762000" cy="259045"/>
    <xdr:sp macro="" textlink="">
      <xdr:nvSpPr>
        <xdr:cNvPr id="331" name="テキスト ボックス 330"/>
        <xdr:cNvSpPr txBox="1"/>
      </xdr:nvSpPr>
      <xdr:spPr>
        <a:xfrm>
          <a:off x="13512800" y="604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32" name="楕円 331"/>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33" name="テキスト ボックス 332"/>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過去の大型事業</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に係る地方債の償還終了や繰上償還の効果</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前年度と同水準を維持している</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今後も公債費の増加が見込まれる中、事業のさらなる選択と集中により地方債の発行を抑制するほか、繰上償還を計画的に実施することにより、将来の公債費負担の抑制に努める。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113285</xdr:rowOff>
    </xdr:to>
    <xdr:cxnSp macro="">
      <xdr:nvCxnSpPr>
        <xdr:cNvPr id="363" name="直線コネクタ 362"/>
        <xdr:cNvCxnSpPr/>
      </xdr:nvCxnSpPr>
      <xdr:spPr>
        <a:xfrm>
          <a:off x="3987800" y="134772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104139</xdr:rowOff>
    </xdr:from>
    <xdr:to>
      <xdr:col>19</xdr:col>
      <xdr:colOff>187325</xdr:colOff>
      <xdr:row>79</xdr:row>
      <xdr:rowOff>5842</xdr:rowOff>
    </xdr:to>
    <xdr:cxnSp macro="">
      <xdr:nvCxnSpPr>
        <xdr:cNvPr id="366" name="直線コネクタ 365"/>
        <xdr:cNvCxnSpPr/>
      </xdr:nvCxnSpPr>
      <xdr:spPr>
        <a:xfrm flipV="1">
          <a:off x="3098800" y="134772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xdr:rowOff>
    </xdr:from>
    <xdr:to>
      <xdr:col>15</xdr:col>
      <xdr:colOff>98425</xdr:colOff>
      <xdr:row>79</xdr:row>
      <xdr:rowOff>88137</xdr:rowOff>
    </xdr:to>
    <xdr:cxnSp macro="">
      <xdr:nvCxnSpPr>
        <xdr:cNvPr id="369" name="直線コネクタ 368"/>
        <xdr:cNvCxnSpPr/>
      </xdr:nvCxnSpPr>
      <xdr:spPr>
        <a:xfrm flipV="1">
          <a:off x="2209800" y="135503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142494</xdr:rowOff>
    </xdr:from>
    <xdr:to>
      <xdr:col>15</xdr:col>
      <xdr:colOff>149225</xdr:colOff>
      <xdr:row>78</xdr:row>
      <xdr:rowOff>72644</xdr:rowOff>
    </xdr:to>
    <xdr:sp macro="" textlink="">
      <xdr:nvSpPr>
        <xdr:cNvPr id="370" name="フローチャート: 判断 369"/>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82821</xdr:rowOff>
    </xdr:from>
    <xdr:ext cx="762000" cy="259045"/>
    <xdr:sp macro="" textlink="">
      <xdr:nvSpPr>
        <xdr:cNvPr id="371" name="テキスト ボックス 370"/>
        <xdr:cNvSpPr txBox="1"/>
      </xdr:nvSpPr>
      <xdr:spPr>
        <a:xfrm>
          <a:off x="2717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56135</xdr:rowOff>
    </xdr:from>
    <xdr:to>
      <xdr:col>11</xdr:col>
      <xdr:colOff>9525</xdr:colOff>
      <xdr:row>79</xdr:row>
      <xdr:rowOff>88137</xdr:rowOff>
    </xdr:to>
    <xdr:cxnSp macro="">
      <xdr:nvCxnSpPr>
        <xdr:cNvPr id="372" name="直線コネクタ 371"/>
        <xdr:cNvCxnSpPr/>
      </xdr:nvCxnSpPr>
      <xdr:spPr>
        <a:xfrm>
          <a:off x="1320800" y="13600685"/>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82" name="楕円 381"/>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83" name="公債費該当値テキスト"/>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53339</xdr:rowOff>
    </xdr:from>
    <xdr:to>
      <xdr:col>20</xdr:col>
      <xdr:colOff>38100</xdr:colOff>
      <xdr:row>78</xdr:row>
      <xdr:rowOff>154939</xdr:rowOff>
    </xdr:to>
    <xdr:sp macro="" textlink="">
      <xdr:nvSpPr>
        <xdr:cNvPr id="384" name="楕円 383"/>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5" name="テキスト ボックス 384"/>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126492</xdr:rowOff>
    </xdr:from>
    <xdr:to>
      <xdr:col>15</xdr:col>
      <xdr:colOff>149225</xdr:colOff>
      <xdr:row>79</xdr:row>
      <xdr:rowOff>56642</xdr:rowOff>
    </xdr:to>
    <xdr:sp macro="" textlink="">
      <xdr:nvSpPr>
        <xdr:cNvPr id="386" name="楕円 385"/>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41419</xdr:rowOff>
    </xdr:from>
    <xdr:ext cx="762000" cy="259045"/>
    <xdr:sp macro="" textlink="">
      <xdr:nvSpPr>
        <xdr:cNvPr id="387" name="テキスト ボックス 386"/>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37337</xdr:rowOff>
    </xdr:from>
    <xdr:to>
      <xdr:col>11</xdr:col>
      <xdr:colOff>60325</xdr:colOff>
      <xdr:row>79</xdr:row>
      <xdr:rowOff>138937</xdr:rowOff>
    </xdr:to>
    <xdr:sp macro="" textlink="">
      <xdr:nvSpPr>
        <xdr:cNvPr id="388" name="楕円 387"/>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123714</xdr:rowOff>
    </xdr:from>
    <xdr:ext cx="762000" cy="259045"/>
    <xdr:sp macro="" textlink="">
      <xdr:nvSpPr>
        <xdr:cNvPr id="389" name="テキスト ボックス 388"/>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5335</xdr:rowOff>
    </xdr:from>
    <xdr:to>
      <xdr:col>6</xdr:col>
      <xdr:colOff>171450</xdr:colOff>
      <xdr:row>79</xdr:row>
      <xdr:rowOff>106935</xdr:rowOff>
    </xdr:to>
    <xdr:sp macro="" textlink="">
      <xdr:nvSpPr>
        <xdr:cNvPr id="390" name="楕円 389"/>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91712</xdr:rowOff>
    </xdr:from>
    <xdr:ext cx="762000" cy="259045"/>
    <xdr:sp macro="" textlink="">
      <xdr:nvSpPr>
        <xdr:cNvPr id="391" name="テキスト ボックス 390"/>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ポイント悪化したものの、類似団体平均を</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今後も引き続き枠配分方式による予算編成や事務事業の見直しを継続することにより経常経費の</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抑制</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136144</xdr:rowOff>
    </xdr:from>
    <xdr:to>
      <xdr:col>82</xdr:col>
      <xdr:colOff>107950</xdr:colOff>
      <xdr:row>80</xdr:row>
      <xdr:rowOff>40132</xdr:rowOff>
    </xdr:to>
    <xdr:cxnSp macro="">
      <xdr:nvCxnSpPr>
        <xdr:cNvPr id="417" name="直線コネクタ 416"/>
        <xdr:cNvCxnSpPr/>
      </xdr:nvCxnSpPr>
      <xdr:spPr>
        <a:xfrm flipV="1">
          <a:off x="16510000" y="12480544"/>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18" name="公債費以外最小値テキスト"/>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19" name="直線コネクタ 418"/>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51071</xdr:rowOff>
    </xdr:from>
    <xdr:ext cx="762000" cy="259045"/>
    <xdr:sp macro="" textlink="">
      <xdr:nvSpPr>
        <xdr:cNvPr id="420" name="公債費以外最大値テキスト"/>
        <xdr:cNvSpPr txBox="1"/>
      </xdr:nvSpPr>
      <xdr:spPr>
        <a:xfrm>
          <a:off x="16598900" y="122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136144</xdr:rowOff>
    </xdr:from>
    <xdr:to>
      <xdr:col>82</xdr:col>
      <xdr:colOff>196850</xdr:colOff>
      <xdr:row>72</xdr:row>
      <xdr:rowOff>136144</xdr:rowOff>
    </xdr:to>
    <xdr:cxnSp macro="">
      <xdr:nvCxnSpPr>
        <xdr:cNvPr id="421" name="直線コネクタ 420"/>
        <xdr:cNvCxnSpPr/>
      </xdr:nvCxnSpPr>
      <xdr:spPr>
        <a:xfrm>
          <a:off x="16421100" y="12480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58420</xdr:rowOff>
    </xdr:from>
    <xdr:to>
      <xdr:col>82</xdr:col>
      <xdr:colOff>107950</xdr:colOff>
      <xdr:row>74</xdr:row>
      <xdr:rowOff>122428</xdr:rowOff>
    </xdr:to>
    <xdr:cxnSp macro="">
      <xdr:nvCxnSpPr>
        <xdr:cNvPr id="422" name="直線コネクタ 421"/>
        <xdr:cNvCxnSpPr/>
      </xdr:nvCxnSpPr>
      <xdr:spPr>
        <a:xfrm>
          <a:off x="15671800" y="127457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71137</xdr:rowOff>
    </xdr:from>
    <xdr:ext cx="762000" cy="259045"/>
    <xdr:sp macro="" textlink="">
      <xdr:nvSpPr>
        <xdr:cNvPr id="423" name="公債費以外平均値テキスト"/>
        <xdr:cNvSpPr txBox="1"/>
      </xdr:nvSpPr>
      <xdr:spPr>
        <a:xfrm>
          <a:off x="16598900" y="1275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97282</xdr:rowOff>
    </xdr:from>
    <xdr:to>
      <xdr:col>78</xdr:col>
      <xdr:colOff>69850</xdr:colOff>
      <xdr:row>74</xdr:row>
      <xdr:rowOff>58420</xdr:rowOff>
    </xdr:to>
    <xdr:cxnSp macro="">
      <xdr:nvCxnSpPr>
        <xdr:cNvPr id="425" name="直線コネクタ 424"/>
        <xdr:cNvCxnSpPr/>
      </xdr:nvCxnSpPr>
      <xdr:spPr>
        <a:xfrm>
          <a:off x="14782800" y="1261313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162577</xdr:rowOff>
    </xdr:from>
    <xdr:ext cx="736600" cy="259045"/>
    <xdr:sp macro="" textlink="">
      <xdr:nvSpPr>
        <xdr:cNvPr id="427" name="テキスト ボックス 426"/>
        <xdr:cNvSpPr txBox="1"/>
      </xdr:nvSpPr>
      <xdr:spPr>
        <a:xfrm>
          <a:off x="15290800" y="1284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97282</xdr:rowOff>
    </xdr:from>
    <xdr:to>
      <xdr:col>73</xdr:col>
      <xdr:colOff>180975</xdr:colOff>
      <xdr:row>73</xdr:row>
      <xdr:rowOff>143002</xdr:rowOff>
    </xdr:to>
    <xdr:cxnSp macro="">
      <xdr:nvCxnSpPr>
        <xdr:cNvPr id="428" name="直線コネクタ 427"/>
        <xdr:cNvCxnSpPr/>
      </xdr:nvCxnSpPr>
      <xdr:spPr>
        <a:xfrm flipV="1">
          <a:off x="13893800" y="126131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64770</xdr:rowOff>
    </xdr:from>
    <xdr:to>
      <xdr:col>74</xdr:col>
      <xdr:colOff>31750</xdr:colOff>
      <xdr:row>73</xdr:row>
      <xdr:rowOff>166370</xdr:rowOff>
    </xdr:to>
    <xdr:sp macro="" textlink="">
      <xdr:nvSpPr>
        <xdr:cNvPr id="429" name="フローチャート: 判断 428"/>
        <xdr:cNvSpPr/>
      </xdr:nvSpPr>
      <xdr:spPr>
        <a:xfrm>
          <a:off x="14732000" y="1258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151147</xdr:rowOff>
    </xdr:from>
    <xdr:ext cx="762000" cy="259045"/>
    <xdr:sp macro="" textlink="">
      <xdr:nvSpPr>
        <xdr:cNvPr id="430" name="テキスト ボックス 429"/>
        <xdr:cNvSpPr txBox="1"/>
      </xdr:nvSpPr>
      <xdr:spPr>
        <a:xfrm>
          <a:off x="14401800" y="1266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65278</xdr:rowOff>
    </xdr:from>
    <xdr:to>
      <xdr:col>69</xdr:col>
      <xdr:colOff>92075</xdr:colOff>
      <xdr:row>73</xdr:row>
      <xdr:rowOff>143002</xdr:rowOff>
    </xdr:to>
    <xdr:cxnSp macro="">
      <xdr:nvCxnSpPr>
        <xdr:cNvPr id="431" name="直線コネクタ 430"/>
        <xdr:cNvCxnSpPr/>
      </xdr:nvCxnSpPr>
      <xdr:spPr>
        <a:xfrm>
          <a:off x="13004800" y="125811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3048</xdr:rowOff>
    </xdr:from>
    <xdr:to>
      <xdr:col>69</xdr:col>
      <xdr:colOff>142875</xdr:colOff>
      <xdr:row>74</xdr:row>
      <xdr:rowOff>104648</xdr:rowOff>
    </xdr:to>
    <xdr:sp macro="" textlink="">
      <xdr:nvSpPr>
        <xdr:cNvPr id="432" name="フローチャート: 判断 431"/>
        <xdr:cNvSpPr/>
      </xdr:nvSpPr>
      <xdr:spPr>
        <a:xfrm>
          <a:off x="13843000" y="1269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89425</xdr:rowOff>
    </xdr:from>
    <xdr:ext cx="762000" cy="259045"/>
    <xdr:sp macro="" textlink="">
      <xdr:nvSpPr>
        <xdr:cNvPr id="433" name="テキスト ボックス 432"/>
        <xdr:cNvSpPr txBox="1"/>
      </xdr:nvSpPr>
      <xdr:spPr>
        <a:xfrm>
          <a:off x="13512800" y="12776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25417</xdr:rowOff>
    </xdr:from>
    <xdr:ext cx="762000" cy="259045"/>
    <xdr:sp macro="" textlink="">
      <xdr:nvSpPr>
        <xdr:cNvPr id="435" name="テキスト ボックス 434"/>
        <xdr:cNvSpPr txBox="1"/>
      </xdr:nvSpPr>
      <xdr:spPr>
        <a:xfrm>
          <a:off x="12623800" y="1271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71628</xdr:rowOff>
    </xdr:from>
    <xdr:to>
      <xdr:col>82</xdr:col>
      <xdr:colOff>158750</xdr:colOff>
      <xdr:row>75</xdr:row>
      <xdr:rowOff>1778</xdr:rowOff>
    </xdr:to>
    <xdr:sp macro="" textlink="">
      <xdr:nvSpPr>
        <xdr:cNvPr id="441" name="楕円 440"/>
        <xdr:cNvSpPr/>
      </xdr:nvSpPr>
      <xdr:spPr>
        <a:xfrm>
          <a:off x="164592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88155</xdr:rowOff>
    </xdr:from>
    <xdr:ext cx="762000" cy="259045"/>
    <xdr:sp macro="" textlink="">
      <xdr:nvSpPr>
        <xdr:cNvPr id="442" name="公債費以外該当値テキスト"/>
        <xdr:cNvSpPr txBox="1"/>
      </xdr:nvSpPr>
      <xdr:spPr>
        <a:xfrm>
          <a:off x="16598900" y="1260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7620</xdr:rowOff>
    </xdr:from>
    <xdr:to>
      <xdr:col>78</xdr:col>
      <xdr:colOff>120650</xdr:colOff>
      <xdr:row>74</xdr:row>
      <xdr:rowOff>109220</xdr:rowOff>
    </xdr:to>
    <xdr:sp macro="" textlink="">
      <xdr:nvSpPr>
        <xdr:cNvPr id="443" name="楕円 442"/>
        <xdr:cNvSpPr/>
      </xdr:nvSpPr>
      <xdr:spPr>
        <a:xfrm>
          <a:off x="15621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119397</xdr:rowOff>
    </xdr:from>
    <xdr:ext cx="736600" cy="259045"/>
    <xdr:sp macro="" textlink="">
      <xdr:nvSpPr>
        <xdr:cNvPr id="444" name="テキスト ボックス 443"/>
        <xdr:cNvSpPr txBox="1"/>
      </xdr:nvSpPr>
      <xdr:spPr>
        <a:xfrm>
          <a:off x="15290800" y="1246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46482</xdr:rowOff>
    </xdr:from>
    <xdr:to>
      <xdr:col>74</xdr:col>
      <xdr:colOff>31750</xdr:colOff>
      <xdr:row>73</xdr:row>
      <xdr:rowOff>148082</xdr:rowOff>
    </xdr:to>
    <xdr:sp macro="" textlink="">
      <xdr:nvSpPr>
        <xdr:cNvPr id="445" name="楕円 444"/>
        <xdr:cNvSpPr/>
      </xdr:nvSpPr>
      <xdr:spPr>
        <a:xfrm>
          <a:off x="14732000" y="125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71</xdr:row>
      <xdr:rowOff>158259</xdr:rowOff>
    </xdr:from>
    <xdr:ext cx="762000" cy="259045"/>
    <xdr:sp macro="" textlink="">
      <xdr:nvSpPr>
        <xdr:cNvPr id="446" name="テキスト ボックス 445"/>
        <xdr:cNvSpPr txBox="1"/>
      </xdr:nvSpPr>
      <xdr:spPr>
        <a:xfrm>
          <a:off x="14401800" y="1233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92202</xdr:rowOff>
    </xdr:from>
    <xdr:to>
      <xdr:col>69</xdr:col>
      <xdr:colOff>142875</xdr:colOff>
      <xdr:row>74</xdr:row>
      <xdr:rowOff>22352</xdr:rowOff>
    </xdr:to>
    <xdr:sp macro="" textlink="">
      <xdr:nvSpPr>
        <xdr:cNvPr id="447" name="楕円 446"/>
        <xdr:cNvSpPr/>
      </xdr:nvSpPr>
      <xdr:spPr>
        <a:xfrm>
          <a:off x="13843000" y="126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32529</xdr:rowOff>
    </xdr:from>
    <xdr:ext cx="762000" cy="259045"/>
    <xdr:sp macro="" textlink="">
      <xdr:nvSpPr>
        <xdr:cNvPr id="448" name="テキスト ボックス 447"/>
        <xdr:cNvSpPr txBox="1"/>
      </xdr:nvSpPr>
      <xdr:spPr>
        <a:xfrm>
          <a:off x="13512800" y="1237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14478</xdr:rowOff>
    </xdr:from>
    <xdr:to>
      <xdr:col>65</xdr:col>
      <xdr:colOff>53975</xdr:colOff>
      <xdr:row>73</xdr:row>
      <xdr:rowOff>116078</xdr:rowOff>
    </xdr:to>
    <xdr:sp macro="" textlink="">
      <xdr:nvSpPr>
        <xdr:cNvPr id="449" name="楕円 448"/>
        <xdr:cNvSpPr/>
      </xdr:nvSpPr>
      <xdr:spPr>
        <a:xfrm>
          <a:off x="12954000" y="125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126255</xdr:rowOff>
    </xdr:from>
    <xdr:ext cx="762000" cy="259045"/>
    <xdr:sp macro="" textlink="">
      <xdr:nvSpPr>
        <xdr:cNvPr id="450" name="テキスト ボックス 449"/>
        <xdr:cNvSpPr txBox="1"/>
      </xdr:nvSpPr>
      <xdr:spPr>
        <a:xfrm>
          <a:off x="12623800" y="1229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98044</xdr:rowOff>
    </xdr:from>
    <xdr:to>
      <xdr:col>29</xdr:col>
      <xdr:colOff>127000</xdr:colOff>
      <xdr:row>14</xdr:row>
      <xdr:rowOff>151765</xdr:rowOff>
    </xdr:to>
    <xdr:cxnSp macro="">
      <xdr:nvCxnSpPr>
        <xdr:cNvPr id="50" name="直線コネクタ 49"/>
        <xdr:cNvCxnSpPr/>
      </xdr:nvCxnSpPr>
      <xdr:spPr bwMode="auto">
        <a:xfrm flipV="1">
          <a:off x="5003800" y="2545969"/>
          <a:ext cx="647700" cy="53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47363</xdr:rowOff>
    </xdr:from>
    <xdr:ext cx="762000" cy="259045"/>
    <xdr:sp macro="" textlink="">
      <xdr:nvSpPr>
        <xdr:cNvPr id="51" name="人口1人当たり決算額の推移平均値テキスト130"/>
        <xdr:cNvSpPr txBox="1"/>
      </xdr:nvSpPr>
      <xdr:spPr>
        <a:xfrm>
          <a:off x="5740400" y="283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122352</xdr:rowOff>
    </xdr:from>
    <xdr:to>
      <xdr:col>26</xdr:col>
      <xdr:colOff>50800</xdr:colOff>
      <xdr:row>14</xdr:row>
      <xdr:rowOff>151765</xdr:rowOff>
    </xdr:to>
    <xdr:cxnSp macro="">
      <xdr:nvCxnSpPr>
        <xdr:cNvPr id="53" name="直線コネクタ 52"/>
        <xdr:cNvCxnSpPr/>
      </xdr:nvCxnSpPr>
      <xdr:spPr bwMode="auto">
        <a:xfrm>
          <a:off x="4305300" y="2570277"/>
          <a:ext cx="698500" cy="29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122352</xdr:rowOff>
    </xdr:from>
    <xdr:to>
      <xdr:col>22</xdr:col>
      <xdr:colOff>114300</xdr:colOff>
      <xdr:row>14</xdr:row>
      <xdr:rowOff>132467</xdr:rowOff>
    </xdr:to>
    <xdr:cxnSp macro="">
      <xdr:nvCxnSpPr>
        <xdr:cNvPr id="56" name="直線コネクタ 55"/>
        <xdr:cNvCxnSpPr/>
      </xdr:nvCxnSpPr>
      <xdr:spPr bwMode="auto">
        <a:xfrm flipV="1">
          <a:off x="3606800" y="2570277"/>
          <a:ext cx="698500" cy="10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93288</xdr:rowOff>
    </xdr:from>
    <xdr:to>
      <xdr:col>22</xdr:col>
      <xdr:colOff>165100</xdr:colOff>
      <xdr:row>16</xdr:row>
      <xdr:rowOff>23438</xdr:rowOff>
    </xdr:to>
    <xdr:sp macro="" textlink="">
      <xdr:nvSpPr>
        <xdr:cNvPr id="57" name="フローチャート: 判断 56"/>
        <xdr:cNvSpPr/>
      </xdr:nvSpPr>
      <xdr:spPr bwMode="auto">
        <a:xfrm>
          <a:off x="4254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8215</xdr:rowOff>
    </xdr:from>
    <xdr:ext cx="762000" cy="259045"/>
    <xdr:sp macro="" textlink="">
      <xdr:nvSpPr>
        <xdr:cNvPr id="58" name="テキスト ボックス 57"/>
        <xdr:cNvSpPr txBox="1"/>
      </xdr:nvSpPr>
      <xdr:spPr>
        <a:xfrm>
          <a:off x="3924300" y="279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132467</xdr:rowOff>
    </xdr:from>
    <xdr:to>
      <xdr:col>18</xdr:col>
      <xdr:colOff>177800</xdr:colOff>
      <xdr:row>15</xdr:row>
      <xdr:rowOff>27140</xdr:rowOff>
    </xdr:to>
    <xdr:cxnSp macro="">
      <xdr:nvCxnSpPr>
        <xdr:cNvPr id="59" name="直線コネクタ 58"/>
        <xdr:cNvCxnSpPr/>
      </xdr:nvCxnSpPr>
      <xdr:spPr bwMode="auto">
        <a:xfrm flipV="1">
          <a:off x="2908300" y="2580392"/>
          <a:ext cx="698500" cy="6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47244</xdr:rowOff>
    </xdr:from>
    <xdr:to>
      <xdr:col>29</xdr:col>
      <xdr:colOff>177800</xdr:colOff>
      <xdr:row>14</xdr:row>
      <xdr:rowOff>148844</xdr:rowOff>
    </xdr:to>
    <xdr:sp macro="" textlink="">
      <xdr:nvSpPr>
        <xdr:cNvPr id="69" name="楕円 68"/>
        <xdr:cNvSpPr/>
      </xdr:nvSpPr>
      <xdr:spPr bwMode="auto">
        <a:xfrm>
          <a:off x="5600700" y="2495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63771</xdr:rowOff>
    </xdr:from>
    <xdr:ext cx="762000" cy="259045"/>
    <xdr:sp macro="" textlink="">
      <xdr:nvSpPr>
        <xdr:cNvPr id="70" name="人口1人当たり決算額の推移該当値テキスト130"/>
        <xdr:cNvSpPr txBox="1"/>
      </xdr:nvSpPr>
      <xdr:spPr>
        <a:xfrm>
          <a:off x="5740400" y="23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100965</xdr:rowOff>
    </xdr:from>
    <xdr:to>
      <xdr:col>26</xdr:col>
      <xdr:colOff>101600</xdr:colOff>
      <xdr:row>15</xdr:row>
      <xdr:rowOff>31115</xdr:rowOff>
    </xdr:to>
    <xdr:sp macro="" textlink="">
      <xdr:nvSpPr>
        <xdr:cNvPr id="71" name="楕円 70"/>
        <xdr:cNvSpPr/>
      </xdr:nvSpPr>
      <xdr:spPr bwMode="auto">
        <a:xfrm>
          <a:off x="4953000" y="254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41292</xdr:rowOff>
    </xdr:from>
    <xdr:ext cx="736600" cy="259045"/>
    <xdr:sp macro="" textlink="">
      <xdr:nvSpPr>
        <xdr:cNvPr id="72" name="テキスト ボックス 71"/>
        <xdr:cNvSpPr txBox="1"/>
      </xdr:nvSpPr>
      <xdr:spPr>
        <a:xfrm>
          <a:off x="4622800" y="2317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71552</xdr:rowOff>
    </xdr:from>
    <xdr:to>
      <xdr:col>22</xdr:col>
      <xdr:colOff>165100</xdr:colOff>
      <xdr:row>15</xdr:row>
      <xdr:rowOff>1702</xdr:rowOff>
    </xdr:to>
    <xdr:sp macro="" textlink="">
      <xdr:nvSpPr>
        <xdr:cNvPr id="73" name="楕円 72"/>
        <xdr:cNvSpPr/>
      </xdr:nvSpPr>
      <xdr:spPr bwMode="auto">
        <a:xfrm>
          <a:off x="4254500" y="2519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11879</xdr:rowOff>
    </xdr:from>
    <xdr:ext cx="762000" cy="259045"/>
    <xdr:sp macro="" textlink="">
      <xdr:nvSpPr>
        <xdr:cNvPr id="74" name="テキスト ボックス 73"/>
        <xdr:cNvSpPr txBox="1"/>
      </xdr:nvSpPr>
      <xdr:spPr>
        <a:xfrm>
          <a:off x="3924300" y="228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81667</xdr:rowOff>
    </xdr:from>
    <xdr:to>
      <xdr:col>19</xdr:col>
      <xdr:colOff>38100</xdr:colOff>
      <xdr:row>15</xdr:row>
      <xdr:rowOff>11817</xdr:rowOff>
    </xdr:to>
    <xdr:sp macro="" textlink="">
      <xdr:nvSpPr>
        <xdr:cNvPr id="75" name="楕円 74"/>
        <xdr:cNvSpPr/>
      </xdr:nvSpPr>
      <xdr:spPr bwMode="auto">
        <a:xfrm>
          <a:off x="3556000" y="252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21994</xdr:rowOff>
    </xdr:from>
    <xdr:ext cx="762000" cy="259045"/>
    <xdr:sp macro="" textlink="">
      <xdr:nvSpPr>
        <xdr:cNvPr id="76" name="テキスト ボックス 75"/>
        <xdr:cNvSpPr txBox="1"/>
      </xdr:nvSpPr>
      <xdr:spPr>
        <a:xfrm>
          <a:off x="3225800" y="229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147790</xdr:rowOff>
    </xdr:from>
    <xdr:to>
      <xdr:col>15</xdr:col>
      <xdr:colOff>101600</xdr:colOff>
      <xdr:row>15</xdr:row>
      <xdr:rowOff>77940</xdr:rowOff>
    </xdr:to>
    <xdr:sp macro="" textlink="">
      <xdr:nvSpPr>
        <xdr:cNvPr id="77" name="楕円 76"/>
        <xdr:cNvSpPr/>
      </xdr:nvSpPr>
      <xdr:spPr bwMode="auto">
        <a:xfrm>
          <a:off x="2857500" y="259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88117</xdr:rowOff>
    </xdr:from>
    <xdr:ext cx="762000" cy="259045"/>
    <xdr:sp macro="" textlink="">
      <xdr:nvSpPr>
        <xdr:cNvPr id="78" name="テキスト ボックス 77"/>
        <xdr:cNvSpPr txBox="1"/>
      </xdr:nvSpPr>
      <xdr:spPr>
        <a:xfrm>
          <a:off x="2527300" y="236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186044</xdr:rowOff>
    </xdr:from>
    <xdr:to>
      <xdr:col>29</xdr:col>
      <xdr:colOff>127000</xdr:colOff>
      <xdr:row>35</xdr:row>
      <xdr:rowOff>202634</xdr:rowOff>
    </xdr:to>
    <xdr:cxnSp macro="">
      <xdr:nvCxnSpPr>
        <xdr:cNvPr id="113" name="直線コネクタ 112"/>
        <xdr:cNvCxnSpPr/>
      </xdr:nvCxnSpPr>
      <xdr:spPr bwMode="auto">
        <a:xfrm>
          <a:off x="5003800" y="6796394"/>
          <a:ext cx="6477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187411</xdr:rowOff>
    </xdr:from>
    <xdr:ext cx="762000" cy="259045"/>
    <xdr:sp macro="" textlink="">
      <xdr:nvSpPr>
        <xdr:cNvPr id="114" name="人口1人当たり決算額の推移平均値テキスト445"/>
        <xdr:cNvSpPr txBox="1"/>
      </xdr:nvSpPr>
      <xdr:spPr>
        <a:xfrm>
          <a:off x="5740400" y="679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35658</xdr:rowOff>
    </xdr:from>
    <xdr:to>
      <xdr:col>26</xdr:col>
      <xdr:colOff>50800</xdr:colOff>
      <xdr:row>35</xdr:row>
      <xdr:rowOff>186044</xdr:rowOff>
    </xdr:to>
    <xdr:cxnSp macro="">
      <xdr:nvCxnSpPr>
        <xdr:cNvPr id="116" name="直線コネクタ 115"/>
        <xdr:cNvCxnSpPr/>
      </xdr:nvCxnSpPr>
      <xdr:spPr bwMode="auto">
        <a:xfrm>
          <a:off x="4305300" y="6646008"/>
          <a:ext cx="698500" cy="150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265433</xdr:rowOff>
    </xdr:from>
    <xdr:to>
      <xdr:col>22</xdr:col>
      <xdr:colOff>114300</xdr:colOff>
      <xdr:row>35</xdr:row>
      <xdr:rowOff>35658</xdr:rowOff>
    </xdr:to>
    <xdr:cxnSp macro="">
      <xdr:nvCxnSpPr>
        <xdr:cNvPr id="119" name="直線コネクタ 118"/>
        <xdr:cNvCxnSpPr/>
      </xdr:nvCxnSpPr>
      <xdr:spPr bwMode="auto">
        <a:xfrm>
          <a:off x="3606800" y="6532883"/>
          <a:ext cx="698500" cy="113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335726</xdr:rowOff>
    </xdr:from>
    <xdr:to>
      <xdr:col>22</xdr:col>
      <xdr:colOff>165100</xdr:colOff>
      <xdr:row>35</xdr:row>
      <xdr:rowOff>94426</xdr:rowOff>
    </xdr:to>
    <xdr:sp macro="" textlink="">
      <xdr:nvSpPr>
        <xdr:cNvPr id="120" name="フローチャート: 判断 119"/>
        <xdr:cNvSpPr/>
      </xdr:nvSpPr>
      <xdr:spPr bwMode="auto">
        <a:xfrm>
          <a:off x="4254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79203</xdr:rowOff>
    </xdr:from>
    <xdr:ext cx="762000" cy="259045"/>
    <xdr:sp macro="" textlink="">
      <xdr:nvSpPr>
        <xdr:cNvPr id="121" name="テキスト ボックス 120"/>
        <xdr:cNvSpPr txBox="1"/>
      </xdr:nvSpPr>
      <xdr:spPr>
        <a:xfrm>
          <a:off x="39243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224155</xdr:rowOff>
    </xdr:from>
    <xdr:to>
      <xdr:col>18</xdr:col>
      <xdr:colOff>177800</xdr:colOff>
      <xdr:row>34</xdr:row>
      <xdr:rowOff>265433</xdr:rowOff>
    </xdr:to>
    <xdr:cxnSp macro="">
      <xdr:nvCxnSpPr>
        <xdr:cNvPr id="122" name="直線コネクタ 121"/>
        <xdr:cNvCxnSpPr/>
      </xdr:nvCxnSpPr>
      <xdr:spPr bwMode="auto">
        <a:xfrm>
          <a:off x="2908300" y="6491605"/>
          <a:ext cx="6985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151834</xdr:rowOff>
    </xdr:from>
    <xdr:to>
      <xdr:col>29</xdr:col>
      <xdr:colOff>177800</xdr:colOff>
      <xdr:row>35</xdr:row>
      <xdr:rowOff>253434</xdr:rowOff>
    </xdr:to>
    <xdr:sp macro="" textlink="">
      <xdr:nvSpPr>
        <xdr:cNvPr id="132" name="楕円 131"/>
        <xdr:cNvSpPr/>
      </xdr:nvSpPr>
      <xdr:spPr bwMode="auto">
        <a:xfrm>
          <a:off x="5600700" y="6762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339811</xdr:rowOff>
    </xdr:from>
    <xdr:ext cx="762000" cy="259045"/>
    <xdr:sp macro="" textlink="">
      <xdr:nvSpPr>
        <xdr:cNvPr id="133" name="人口1人当たり決算額の推移該当値テキスト445"/>
        <xdr:cNvSpPr txBox="1"/>
      </xdr:nvSpPr>
      <xdr:spPr>
        <a:xfrm>
          <a:off x="5740400" y="660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135244</xdr:rowOff>
    </xdr:from>
    <xdr:to>
      <xdr:col>26</xdr:col>
      <xdr:colOff>101600</xdr:colOff>
      <xdr:row>35</xdr:row>
      <xdr:rowOff>236844</xdr:rowOff>
    </xdr:to>
    <xdr:sp macro="" textlink="">
      <xdr:nvSpPr>
        <xdr:cNvPr id="134" name="楕円 133"/>
        <xdr:cNvSpPr/>
      </xdr:nvSpPr>
      <xdr:spPr bwMode="auto">
        <a:xfrm>
          <a:off x="4953000" y="6745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247021</xdr:rowOff>
    </xdr:from>
    <xdr:ext cx="736600" cy="259045"/>
    <xdr:sp macro="" textlink="">
      <xdr:nvSpPr>
        <xdr:cNvPr id="135" name="テキスト ボックス 134"/>
        <xdr:cNvSpPr txBox="1"/>
      </xdr:nvSpPr>
      <xdr:spPr>
        <a:xfrm>
          <a:off x="4622800" y="6514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327758</xdr:rowOff>
    </xdr:from>
    <xdr:to>
      <xdr:col>22</xdr:col>
      <xdr:colOff>165100</xdr:colOff>
      <xdr:row>35</xdr:row>
      <xdr:rowOff>86458</xdr:rowOff>
    </xdr:to>
    <xdr:sp macro="" textlink="">
      <xdr:nvSpPr>
        <xdr:cNvPr id="136" name="楕円 135"/>
        <xdr:cNvSpPr/>
      </xdr:nvSpPr>
      <xdr:spPr bwMode="auto">
        <a:xfrm>
          <a:off x="4254500" y="659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96635</xdr:rowOff>
    </xdr:from>
    <xdr:ext cx="762000" cy="259045"/>
    <xdr:sp macro="" textlink="">
      <xdr:nvSpPr>
        <xdr:cNvPr id="137" name="テキスト ボックス 136"/>
        <xdr:cNvSpPr txBox="1"/>
      </xdr:nvSpPr>
      <xdr:spPr>
        <a:xfrm>
          <a:off x="3924300" y="636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214634</xdr:rowOff>
    </xdr:from>
    <xdr:to>
      <xdr:col>19</xdr:col>
      <xdr:colOff>38100</xdr:colOff>
      <xdr:row>34</xdr:row>
      <xdr:rowOff>316233</xdr:rowOff>
    </xdr:to>
    <xdr:sp macro="" textlink="">
      <xdr:nvSpPr>
        <xdr:cNvPr id="138" name="楕円 137"/>
        <xdr:cNvSpPr/>
      </xdr:nvSpPr>
      <xdr:spPr bwMode="auto">
        <a:xfrm>
          <a:off x="3556000" y="64820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326411</xdr:rowOff>
    </xdr:from>
    <xdr:ext cx="762000" cy="259045"/>
    <xdr:sp macro="" textlink="">
      <xdr:nvSpPr>
        <xdr:cNvPr id="139" name="テキスト ボックス 138"/>
        <xdr:cNvSpPr txBox="1"/>
      </xdr:nvSpPr>
      <xdr:spPr>
        <a:xfrm>
          <a:off x="3225800" y="625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173355</xdr:rowOff>
    </xdr:from>
    <xdr:to>
      <xdr:col>15</xdr:col>
      <xdr:colOff>101600</xdr:colOff>
      <xdr:row>34</xdr:row>
      <xdr:rowOff>274955</xdr:rowOff>
    </xdr:to>
    <xdr:sp macro="" textlink="">
      <xdr:nvSpPr>
        <xdr:cNvPr id="140" name="楕円 139"/>
        <xdr:cNvSpPr/>
      </xdr:nvSpPr>
      <xdr:spPr bwMode="auto">
        <a:xfrm>
          <a:off x="2857500" y="6440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285132</xdr:rowOff>
    </xdr:from>
    <xdr:ext cx="762000" cy="259045"/>
    <xdr:sp macro="" textlink="">
      <xdr:nvSpPr>
        <xdr:cNvPr id="141" name="テキスト ボックス 140"/>
        <xdr:cNvSpPr txBox="1"/>
      </xdr:nvSpPr>
      <xdr:spPr>
        <a:xfrm>
          <a:off x="2527300" y="620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51,802
51,616
101.06
25,899,162
25,167,146
583,171
13,779,566
33,560,082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102507</xdr:rowOff>
    </xdr:from>
    <xdr:to>
      <xdr:col>24</xdr:col>
      <xdr:colOff>63500</xdr:colOff>
      <xdr:row>32</xdr:row>
      <xdr:rowOff>123058</xdr:rowOff>
    </xdr:to>
    <xdr:cxnSp macro="">
      <xdr:nvCxnSpPr>
        <xdr:cNvPr id="59" name="直線コネクタ 58"/>
        <xdr:cNvCxnSpPr/>
      </xdr:nvCxnSpPr>
      <xdr:spPr>
        <a:xfrm flipV="1">
          <a:off x="3797300" y="5588907"/>
          <a:ext cx="8382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86162</xdr:rowOff>
    </xdr:from>
    <xdr:to>
      <xdr:col>19</xdr:col>
      <xdr:colOff>177800</xdr:colOff>
      <xdr:row>32</xdr:row>
      <xdr:rowOff>123058</xdr:rowOff>
    </xdr:to>
    <xdr:cxnSp macro="">
      <xdr:nvCxnSpPr>
        <xdr:cNvPr id="62" name="直線コネクタ 61"/>
        <xdr:cNvCxnSpPr/>
      </xdr:nvCxnSpPr>
      <xdr:spPr>
        <a:xfrm>
          <a:off x="2908300" y="5572562"/>
          <a:ext cx="889000" cy="3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86162</xdr:rowOff>
    </xdr:from>
    <xdr:to>
      <xdr:col>15</xdr:col>
      <xdr:colOff>50800</xdr:colOff>
      <xdr:row>32</xdr:row>
      <xdr:rowOff>114668</xdr:rowOff>
    </xdr:to>
    <xdr:cxnSp macro="">
      <xdr:nvCxnSpPr>
        <xdr:cNvPr id="65" name="直線コネクタ 64"/>
        <xdr:cNvCxnSpPr/>
      </xdr:nvCxnSpPr>
      <xdr:spPr>
        <a:xfrm flipV="1">
          <a:off x="2019300" y="5572562"/>
          <a:ext cx="889000" cy="2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36345</xdr:rowOff>
    </xdr:from>
    <xdr:to>
      <xdr:col>15</xdr:col>
      <xdr:colOff>101600</xdr:colOff>
      <xdr:row>34</xdr:row>
      <xdr:rowOff>137945</xdr:rowOff>
    </xdr:to>
    <xdr:sp macro="" textlink="">
      <xdr:nvSpPr>
        <xdr:cNvPr id="66" name="フローチャート: 判断 65"/>
        <xdr:cNvSpPr/>
      </xdr:nvSpPr>
      <xdr:spPr>
        <a:xfrm>
          <a:off x="2857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129072</xdr:rowOff>
    </xdr:from>
    <xdr:ext cx="534377" cy="259045"/>
    <xdr:sp macro="" textlink="">
      <xdr:nvSpPr>
        <xdr:cNvPr id="67" name="テキスト ボックス 66"/>
        <xdr:cNvSpPr txBox="1"/>
      </xdr:nvSpPr>
      <xdr:spPr>
        <a:xfrm>
          <a:off x="2641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114668</xdr:rowOff>
    </xdr:from>
    <xdr:to>
      <xdr:col>10</xdr:col>
      <xdr:colOff>114300</xdr:colOff>
      <xdr:row>33</xdr:row>
      <xdr:rowOff>11501</xdr:rowOff>
    </xdr:to>
    <xdr:cxnSp macro="">
      <xdr:nvCxnSpPr>
        <xdr:cNvPr id="68" name="直線コネクタ 67"/>
        <xdr:cNvCxnSpPr/>
      </xdr:nvCxnSpPr>
      <xdr:spPr>
        <a:xfrm flipV="1">
          <a:off x="1130300" y="5601068"/>
          <a:ext cx="889000" cy="6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51707</xdr:rowOff>
    </xdr:from>
    <xdr:to>
      <xdr:col>24</xdr:col>
      <xdr:colOff>114300</xdr:colOff>
      <xdr:row>32</xdr:row>
      <xdr:rowOff>153307</xdr:rowOff>
    </xdr:to>
    <xdr:sp macro="" textlink="">
      <xdr:nvSpPr>
        <xdr:cNvPr id="78" name="楕円 77"/>
        <xdr:cNvSpPr/>
      </xdr:nvSpPr>
      <xdr:spPr>
        <a:xfrm>
          <a:off x="4584700" y="553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74584</xdr:rowOff>
    </xdr:from>
    <xdr:ext cx="534377" cy="259045"/>
    <xdr:sp macro="" textlink="">
      <xdr:nvSpPr>
        <xdr:cNvPr id="79" name="人件費該当値テキスト"/>
        <xdr:cNvSpPr txBox="1"/>
      </xdr:nvSpPr>
      <xdr:spPr>
        <a:xfrm>
          <a:off x="4686300" y="538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72258</xdr:rowOff>
    </xdr:from>
    <xdr:to>
      <xdr:col>20</xdr:col>
      <xdr:colOff>38100</xdr:colOff>
      <xdr:row>33</xdr:row>
      <xdr:rowOff>2408</xdr:rowOff>
    </xdr:to>
    <xdr:sp macro="" textlink="">
      <xdr:nvSpPr>
        <xdr:cNvPr id="80" name="楕円 79"/>
        <xdr:cNvSpPr/>
      </xdr:nvSpPr>
      <xdr:spPr>
        <a:xfrm>
          <a:off x="3746500" y="555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18935</xdr:rowOff>
    </xdr:from>
    <xdr:ext cx="534377" cy="259045"/>
    <xdr:sp macro="" textlink="">
      <xdr:nvSpPr>
        <xdr:cNvPr id="81" name="テキスト ボックス 80"/>
        <xdr:cNvSpPr txBox="1"/>
      </xdr:nvSpPr>
      <xdr:spPr>
        <a:xfrm>
          <a:off x="3530111" y="53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35362</xdr:rowOff>
    </xdr:from>
    <xdr:to>
      <xdr:col>15</xdr:col>
      <xdr:colOff>101600</xdr:colOff>
      <xdr:row>32</xdr:row>
      <xdr:rowOff>136962</xdr:rowOff>
    </xdr:to>
    <xdr:sp macro="" textlink="">
      <xdr:nvSpPr>
        <xdr:cNvPr id="82" name="楕円 81"/>
        <xdr:cNvSpPr/>
      </xdr:nvSpPr>
      <xdr:spPr>
        <a:xfrm>
          <a:off x="2857500" y="552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153489</xdr:rowOff>
    </xdr:from>
    <xdr:ext cx="534377" cy="259045"/>
    <xdr:sp macro="" textlink="">
      <xdr:nvSpPr>
        <xdr:cNvPr id="83" name="テキスト ボックス 82"/>
        <xdr:cNvSpPr txBox="1"/>
      </xdr:nvSpPr>
      <xdr:spPr>
        <a:xfrm>
          <a:off x="2641111" y="529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63868</xdr:rowOff>
    </xdr:from>
    <xdr:to>
      <xdr:col>10</xdr:col>
      <xdr:colOff>165100</xdr:colOff>
      <xdr:row>32</xdr:row>
      <xdr:rowOff>165468</xdr:rowOff>
    </xdr:to>
    <xdr:sp macro="" textlink="">
      <xdr:nvSpPr>
        <xdr:cNvPr id="84" name="楕円 83"/>
        <xdr:cNvSpPr/>
      </xdr:nvSpPr>
      <xdr:spPr>
        <a:xfrm>
          <a:off x="1968500" y="55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10545</xdr:rowOff>
    </xdr:from>
    <xdr:ext cx="534377" cy="259045"/>
    <xdr:sp macro="" textlink="">
      <xdr:nvSpPr>
        <xdr:cNvPr id="85" name="テキスト ボックス 84"/>
        <xdr:cNvSpPr txBox="1"/>
      </xdr:nvSpPr>
      <xdr:spPr>
        <a:xfrm>
          <a:off x="1752111" y="532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132151</xdr:rowOff>
    </xdr:from>
    <xdr:to>
      <xdr:col>6</xdr:col>
      <xdr:colOff>38100</xdr:colOff>
      <xdr:row>33</xdr:row>
      <xdr:rowOff>62301</xdr:rowOff>
    </xdr:to>
    <xdr:sp macro="" textlink="">
      <xdr:nvSpPr>
        <xdr:cNvPr id="86" name="楕円 85"/>
        <xdr:cNvSpPr/>
      </xdr:nvSpPr>
      <xdr:spPr>
        <a:xfrm>
          <a:off x="1079500" y="561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78828</xdr:rowOff>
    </xdr:from>
    <xdr:ext cx="534377" cy="259045"/>
    <xdr:sp macro="" textlink="">
      <xdr:nvSpPr>
        <xdr:cNvPr id="87" name="テキスト ボックス 86"/>
        <xdr:cNvSpPr txBox="1"/>
      </xdr:nvSpPr>
      <xdr:spPr>
        <a:xfrm>
          <a:off x="863111" y="539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12839</xdr:rowOff>
    </xdr:from>
    <xdr:to>
      <xdr:col>24</xdr:col>
      <xdr:colOff>63500</xdr:colOff>
      <xdr:row>58</xdr:row>
      <xdr:rowOff>37150</xdr:rowOff>
    </xdr:to>
    <xdr:cxnSp macro="">
      <xdr:nvCxnSpPr>
        <xdr:cNvPr id="116" name="直線コネクタ 115"/>
        <xdr:cNvCxnSpPr/>
      </xdr:nvCxnSpPr>
      <xdr:spPr>
        <a:xfrm flipV="1">
          <a:off x="3797300" y="9956939"/>
          <a:ext cx="838200" cy="2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29694</xdr:rowOff>
    </xdr:from>
    <xdr:to>
      <xdr:col>19</xdr:col>
      <xdr:colOff>177800</xdr:colOff>
      <xdr:row>58</xdr:row>
      <xdr:rowOff>37150</xdr:rowOff>
    </xdr:to>
    <xdr:cxnSp macro="">
      <xdr:nvCxnSpPr>
        <xdr:cNvPr id="119" name="直線コネクタ 118"/>
        <xdr:cNvCxnSpPr/>
      </xdr:nvCxnSpPr>
      <xdr:spPr>
        <a:xfrm>
          <a:off x="2908300" y="9973794"/>
          <a:ext cx="88900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29637</xdr:rowOff>
    </xdr:from>
    <xdr:to>
      <xdr:col>15</xdr:col>
      <xdr:colOff>50800</xdr:colOff>
      <xdr:row>58</xdr:row>
      <xdr:rowOff>29694</xdr:rowOff>
    </xdr:to>
    <xdr:cxnSp macro="">
      <xdr:nvCxnSpPr>
        <xdr:cNvPr id="122" name="直線コネクタ 121"/>
        <xdr:cNvCxnSpPr/>
      </xdr:nvCxnSpPr>
      <xdr:spPr>
        <a:xfrm>
          <a:off x="2019300" y="9973737"/>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58557</xdr:rowOff>
    </xdr:from>
    <xdr:to>
      <xdr:col>15</xdr:col>
      <xdr:colOff>101600</xdr:colOff>
      <xdr:row>57</xdr:row>
      <xdr:rowOff>160157</xdr:rowOff>
    </xdr:to>
    <xdr:sp macro="" textlink="">
      <xdr:nvSpPr>
        <xdr:cNvPr id="123" name="フローチャート: 判断 122"/>
        <xdr:cNvSpPr/>
      </xdr:nvSpPr>
      <xdr:spPr>
        <a:xfrm>
          <a:off x="2857500" y="983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5234</xdr:rowOff>
    </xdr:from>
    <xdr:ext cx="534377" cy="259045"/>
    <xdr:sp macro="" textlink="">
      <xdr:nvSpPr>
        <xdr:cNvPr id="124" name="テキスト ボックス 123"/>
        <xdr:cNvSpPr txBox="1"/>
      </xdr:nvSpPr>
      <xdr:spPr>
        <a:xfrm>
          <a:off x="2641111" y="960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29637</xdr:rowOff>
    </xdr:from>
    <xdr:to>
      <xdr:col>10</xdr:col>
      <xdr:colOff>114300</xdr:colOff>
      <xdr:row>58</xdr:row>
      <xdr:rowOff>41863</xdr:rowOff>
    </xdr:to>
    <xdr:cxnSp macro="">
      <xdr:nvCxnSpPr>
        <xdr:cNvPr id="125" name="直線コネクタ 124"/>
        <xdr:cNvCxnSpPr/>
      </xdr:nvCxnSpPr>
      <xdr:spPr>
        <a:xfrm flipV="1">
          <a:off x="1130300" y="9973737"/>
          <a:ext cx="8890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133489</xdr:rowOff>
    </xdr:from>
    <xdr:to>
      <xdr:col>24</xdr:col>
      <xdr:colOff>114300</xdr:colOff>
      <xdr:row>58</xdr:row>
      <xdr:rowOff>63639</xdr:rowOff>
    </xdr:to>
    <xdr:sp macro="" textlink="">
      <xdr:nvSpPr>
        <xdr:cNvPr id="135" name="楕円 134"/>
        <xdr:cNvSpPr/>
      </xdr:nvSpPr>
      <xdr:spPr>
        <a:xfrm>
          <a:off x="4584700" y="990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80640</xdr:rowOff>
    </xdr:from>
    <xdr:ext cx="534377" cy="259045"/>
    <xdr:sp macro="" textlink="">
      <xdr:nvSpPr>
        <xdr:cNvPr id="136" name="物件費該当値テキスト"/>
        <xdr:cNvSpPr txBox="1"/>
      </xdr:nvSpPr>
      <xdr:spPr>
        <a:xfrm>
          <a:off x="4686300" y="985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157800</xdr:rowOff>
    </xdr:from>
    <xdr:to>
      <xdr:col>20</xdr:col>
      <xdr:colOff>38100</xdr:colOff>
      <xdr:row>58</xdr:row>
      <xdr:rowOff>87950</xdr:rowOff>
    </xdr:to>
    <xdr:sp macro="" textlink="">
      <xdr:nvSpPr>
        <xdr:cNvPr id="137" name="楕円 136"/>
        <xdr:cNvSpPr/>
      </xdr:nvSpPr>
      <xdr:spPr>
        <a:xfrm>
          <a:off x="3746500" y="993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79077</xdr:rowOff>
    </xdr:from>
    <xdr:ext cx="534377" cy="259045"/>
    <xdr:sp macro="" textlink="">
      <xdr:nvSpPr>
        <xdr:cNvPr id="138" name="テキスト ボックス 137"/>
        <xdr:cNvSpPr txBox="1"/>
      </xdr:nvSpPr>
      <xdr:spPr>
        <a:xfrm>
          <a:off x="3530111" y="1002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150344</xdr:rowOff>
    </xdr:from>
    <xdr:to>
      <xdr:col>15</xdr:col>
      <xdr:colOff>101600</xdr:colOff>
      <xdr:row>58</xdr:row>
      <xdr:rowOff>80494</xdr:rowOff>
    </xdr:to>
    <xdr:sp macro="" textlink="">
      <xdr:nvSpPr>
        <xdr:cNvPr id="139" name="楕円 138"/>
        <xdr:cNvSpPr/>
      </xdr:nvSpPr>
      <xdr:spPr>
        <a:xfrm>
          <a:off x="2857500" y="99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71621</xdr:rowOff>
    </xdr:from>
    <xdr:ext cx="534377" cy="259045"/>
    <xdr:sp macro="" textlink="">
      <xdr:nvSpPr>
        <xdr:cNvPr id="140" name="テキスト ボックス 139"/>
        <xdr:cNvSpPr txBox="1"/>
      </xdr:nvSpPr>
      <xdr:spPr>
        <a:xfrm>
          <a:off x="2641111" y="10015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150287</xdr:rowOff>
    </xdr:from>
    <xdr:to>
      <xdr:col>10</xdr:col>
      <xdr:colOff>165100</xdr:colOff>
      <xdr:row>58</xdr:row>
      <xdr:rowOff>80437</xdr:rowOff>
    </xdr:to>
    <xdr:sp macro="" textlink="">
      <xdr:nvSpPr>
        <xdr:cNvPr id="141" name="楕円 140"/>
        <xdr:cNvSpPr/>
      </xdr:nvSpPr>
      <xdr:spPr>
        <a:xfrm>
          <a:off x="1968500" y="992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71564</xdr:rowOff>
    </xdr:from>
    <xdr:ext cx="534377" cy="259045"/>
    <xdr:sp macro="" textlink="">
      <xdr:nvSpPr>
        <xdr:cNvPr id="142" name="テキスト ボックス 141"/>
        <xdr:cNvSpPr txBox="1"/>
      </xdr:nvSpPr>
      <xdr:spPr>
        <a:xfrm>
          <a:off x="1752111" y="100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162513</xdr:rowOff>
    </xdr:from>
    <xdr:to>
      <xdr:col>6</xdr:col>
      <xdr:colOff>38100</xdr:colOff>
      <xdr:row>58</xdr:row>
      <xdr:rowOff>92663</xdr:rowOff>
    </xdr:to>
    <xdr:sp macro="" textlink="">
      <xdr:nvSpPr>
        <xdr:cNvPr id="143" name="楕円 142"/>
        <xdr:cNvSpPr/>
      </xdr:nvSpPr>
      <xdr:spPr>
        <a:xfrm>
          <a:off x="1079500" y="993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83790</xdr:rowOff>
    </xdr:from>
    <xdr:ext cx="534377" cy="259045"/>
    <xdr:sp macro="" textlink="">
      <xdr:nvSpPr>
        <xdr:cNvPr id="144" name="テキスト ボックス 143"/>
        <xdr:cNvSpPr txBox="1"/>
      </xdr:nvSpPr>
      <xdr:spPr>
        <a:xfrm>
          <a:off x="863111" y="1002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71292</xdr:rowOff>
    </xdr:from>
    <xdr:to>
      <xdr:col>24</xdr:col>
      <xdr:colOff>63500</xdr:colOff>
      <xdr:row>77</xdr:row>
      <xdr:rowOff>76264</xdr:rowOff>
    </xdr:to>
    <xdr:cxnSp macro="">
      <xdr:nvCxnSpPr>
        <xdr:cNvPr id="169" name="直線コネクタ 168"/>
        <xdr:cNvCxnSpPr/>
      </xdr:nvCxnSpPr>
      <xdr:spPr>
        <a:xfrm flipV="1">
          <a:off x="3797300" y="13272942"/>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68835</xdr:rowOff>
    </xdr:from>
    <xdr:to>
      <xdr:col>19</xdr:col>
      <xdr:colOff>177800</xdr:colOff>
      <xdr:row>77</xdr:row>
      <xdr:rowOff>76264</xdr:rowOff>
    </xdr:to>
    <xdr:cxnSp macro="">
      <xdr:nvCxnSpPr>
        <xdr:cNvPr id="172" name="直線コネクタ 171"/>
        <xdr:cNvCxnSpPr/>
      </xdr:nvCxnSpPr>
      <xdr:spPr>
        <a:xfrm>
          <a:off x="2908300" y="1327048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68835</xdr:rowOff>
    </xdr:from>
    <xdr:to>
      <xdr:col>15</xdr:col>
      <xdr:colOff>50800</xdr:colOff>
      <xdr:row>77</xdr:row>
      <xdr:rowOff>93980</xdr:rowOff>
    </xdr:to>
    <xdr:cxnSp macro="">
      <xdr:nvCxnSpPr>
        <xdr:cNvPr id="175" name="直線コネクタ 174"/>
        <xdr:cNvCxnSpPr/>
      </xdr:nvCxnSpPr>
      <xdr:spPr>
        <a:xfrm flipV="1">
          <a:off x="2019300" y="13270485"/>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168796</xdr:rowOff>
    </xdr:from>
    <xdr:to>
      <xdr:col>15</xdr:col>
      <xdr:colOff>101600</xdr:colOff>
      <xdr:row>76</xdr:row>
      <xdr:rowOff>98946</xdr:rowOff>
    </xdr:to>
    <xdr:sp macro="" textlink="">
      <xdr:nvSpPr>
        <xdr:cNvPr id="176" name="フローチャート: 判断 175"/>
        <xdr:cNvSpPr/>
      </xdr:nvSpPr>
      <xdr:spPr>
        <a:xfrm>
          <a:off x="2857500" y="130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115473</xdr:rowOff>
    </xdr:from>
    <xdr:ext cx="469744" cy="259045"/>
    <xdr:sp macro="" textlink="">
      <xdr:nvSpPr>
        <xdr:cNvPr id="177" name="テキスト ボックス 176"/>
        <xdr:cNvSpPr txBox="1"/>
      </xdr:nvSpPr>
      <xdr:spPr>
        <a:xfrm>
          <a:off x="2673428" y="128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93980</xdr:rowOff>
    </xdr:from>
    <xdr:to>
      <xdr:col>10</xdr:col>
      <xdr:colOff>114300</xdr:colOff>
      <xdr:row>77</xdr:row>
      <xdr:rowOff>97752</xdr:rowOff>
    </xdr:to>
    <xdr:cxnSp macro="">
      <xdr:nvCxnSpPr>
        <xdr:cNvPr id="178" name="直線コネクタ 177"/>
        <xdr:cNvCxnSpPr/>
      </xdr:nvCxnSpPr>
      <xdr:spPr>
        <a:xfrm flipV="1">
          <a:off x="1130300" y="13295630"/>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20492</xdr:rowOff>
    </xdr:from>
    <xdr:to>
      <xdr:col>24</xdr:col>
      <xdr:colOff>114300</xdr:colOff>
      <xdr:row>77</xdr:row>
      <xdr:rowOff>122092</xdr:rowOff>
    </xdr:to>
    <xdr:sp macro="" textlink="">
      <xdr:nvSpPr>
        <xdr:cNvPr id="188" name="楕円 187"/>
        <xdr:cNvSpPr/>
      </xdr:nvSpPr>
      <xdr:spPr>
        <a:xfrm>
          <a:off x="4584700" y="1322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106869</xdr:rowOff>
    </xdr:from>
    <xdr:ext cx="469744" cy="259045"/>
    <xdr:sp macro="" textlink="">
      <xdr:nvSpPr>
        <xdr:cNvPr id="189" name="維持補修費該当値テキスト"/>
        <xdr:cNvSpPr txBox="1"/>
      </xdr:nvSpPr>
      <xdr:spPr>
        <a:xfrm>
          <a:off x="4686300" y="1313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25464</xdr:rowOff>
    </xdr:from>
    <xdr:to>
      <xdr:col>20</xdr:col>
      <xdr:colOff>38100</xdr:colOff>
      <xdr:row>77</xdr:row>
      <xdr:rowOff>127064</xdr:rowOff>
    </xdr:to>
    <xdr:sp macro="" textlink="">
      <xdr:nvSpPr>
        <xdr:cNvPr id="190" name="楕円 189"/>
        <xdr:cNvSpPr/>
      </xdr:nvSpPr>
      <xdr:spPr>
        <a:xfrm>
          <a:off x="37465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118191</xdr:rowOff>
    </xdr:from>
    <xdr:ext cx="469744" cy="259045"/>
    <xdr:sp macro="" textlink="">
      <xdr:nvSpPr>
        <xdr:cNvPr id="191" name="テキスト ボックス 190"/>
        <xdr:cNvSpPr txBox="1"/>
      </xdr:nvSpPr>
      <xdr:spPr>
        <a:xfrm>
          <a:off x="3562428" y="1331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18035</xdr:rowOff>
    </xdr:from>
    <xdr:to>
      <xdr:col>15</xdr:col>
      <xdr:colOff>101600</xdr:colOff>
      <xdr:row>77</xdr:row>
      <xdr:rowOff>119635</xdr:rowOff>
    </xdr:to>
    <xdr:sp macro="" textlink="">
      <xdr:nvSpPr>
        <xdr:cNvPr id="192" name="楕円 191"/>
        <xdr:cNvSpPr/>
      </xdr:nvSpPr>
      <xdr:spPr>
        <a:xfrm>
          <a:off x="2857500" y="132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110762</xdr:rowOff>
    </xdr:from>
    <xdr:ext cx="469744" cy="259045"/>
    <xdr:sp macro="" textlink="">
      <xdr:nvSpPr>
        <xdr:cNvPr id="193" name="テキスト ボックス 192"/>
        <xdr:cNvSpPr txBox="1"/>
      </xdr:nvSpPr>
      <xdr:spPr>
        <a:xfrm>
          <a:off x="2673428" y="1331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43180</xdr:rowOff>
    </xdr:from>
    <xdr:to>
      <xdr:col>10</xdr:col>
      <xdr:colOff>165100</xdr:colOff>
      <xdr:row>77</xdr:row>
      <xdr:rowOff>144780</xdr:rowOff>
    </xdr:to>
    <xdr:sp macro="" textlink="">
      <xdr:nvSpPr>
        <xdr:cNvPr id="194" name="楕円 193"/>
        <xdr:cNvSpPr/>
      </xdr:nvSpPr>
      <xdr:spPr>
        <a:xfrm>
          <a:off x="196850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135907</xdr:rowOff>
    </xdr:from>
    <xdr:ext cx="469744" cy="259045"/>
    <xdr:sp macro="" textlink="">
      <xdr:nvSpPr>
        <xdr:cNvPr id="195" name="テキスト ボックス 194"/>
        <xdr:cNvSpPr txBox="1"/>
      </xdr:nvSpPr>
      <xdr:spPr>
        <a:xfrm>
          <a:off x="1784428" y="1333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46952</xdr:rowOff>
    </xdr:from>
    <xdr:to>
      <xdr:col>6</xdr:col>
      <xdr:colOff>38100</xdr:colOff>
      <xdr:row>77</xdr:row>
      <xdr:rowOff>148552</xdr:rowOff>
    </xdr:to>
    <xdr:sp macro="" textlink="">
      <xdr:nvSpPr>
        <xdr:cNvPr id="196" name="楕円 195"/>
        <xdr:cNvSpPr/>
      </xdr:nvSpPr>
      <xdr:spPr>
        <a:xfrm>
          <a:off x="1079500" y="132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139679</xdr:rowOff>
    </xdr:from>
    <xdr:ext cx="469744" cy="259045"/>
    <xdr:sp macro="" textlink="">
      <xdr:nvSpPr>
        <xdr:cNvPr id="197" name="テキスト ボックス 196"/>
        <xdr:cNvSpPr txBox="1"/>
      </xdr:nvSpPr>
      <xdr:spPr>
        <a:xfrm>
          <a:off x="895428" y="1334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68631</xdr:rowOff>
    </xdr:from>
    <xdr:to>
      <xdr:col>24</xdr:col>
      <xdr:colOff>63500</xdr:colOff>
      <xdr:row>95</xdr:row>
      <xdr:rowOff>82386</xdr:rowOff>
    </xdr:to>
    <xdr:cxnSp macro="">
      <xdr:nvCxnSpPr>
        <xdr:cNvPr id="227" name="直線コネクタ 226"/>
        <xdr:cNvCxnSpPr/>
      </xdr:nvCxnSpPr>
      <xdr:spPr>
        <a:xfrm>
          <a:off x="3797300" y="16356381"/>
          <a:ext cx="8382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68631</xdr:rowOff>
    </xdr:from>
    <xdr:to>
      <xdr:col>19</xdr:col>
      <xdr:colOff>177800</xdr:colOff>
      <xdr:row>95</xdr:row>
      <xdr:rowOff>158483</xdr:rowOff>
    </xdr:to>
    <xdr:cxnSp macro="">
      <xdr:nvCxnSpPr>
        <xdr:cNvPr id="230" name="直線コネクタ 229"/>
        <xdr:cNvCxnSpPr/>
      </xdr:nvCxnSpPr>
      <xdr:spPr>
        <a:xfrm flipV="1">
          <a:off x="2908300" y="16356381"/>
          <a:ext cx="889000" cy="89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148907</xdr:rowOff>
    </xdr:from>
    <xdr:to>
      <xdr:col>15</xdr:col>
      <xdr:colOff>50800</xdr:colOff>
      <xdr:row>95</xdr:row>
      <xdr:rowOff>158483</xdr:rowOff>
    </xdr:to>
    <xdr:cxnSp macro="">
      <xdr:nvCxnSpPr>
        <xdr:cNvPr id="233" name="直線コネクタ 232"/>
        <xdr:cNvCxnSpPr/>
      </xdr:nvCxnSpPr>
      <xdr:spPr>
        <a:xfrm>
          <a:off x="2019300" y="16436657"/>
          <a:ext cx="889000" cy="9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118771</xdr:rowOff>
    </xdr:from>
    <xdr:to>
      <xdr:col>15</xdr:col>
      <xdr:colOff>101600</xdr:colOff>
      <xdr:row>95</xdr:row>
      <xdr:rowOff>48921</xdr:rowOff>
    </xdr:to>
    <xdr:sp macro="" textlink="">
      <xdr:nvSpPr>
        <xdr:cNvPr id="234" name="フローチャート: 判断 233"/>
        <xdr:cNvSpPr/>
      </xdr:nvSpPr>
      <xdr:spPr>
        <a:xfrm>
          <a:off x="2857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65448</xdr:rowOff>
    </xdr:from>
    <xdr:ext cx="534377" cy="259045"/>
    <xdr:sp macro="" textlink="">
      <xdr:nvSpPr>
        <xdr:cNvPr id="235" name="テキスト ボックス 234"/>
        <xdr:cNvSpPr txBox="1"/>
      </xdr:nvSpPr>
      <xdr:spPr>
        <a:xfrm>
          <a:off x="2641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148907</xdr:rowOff>
    </xdr:from>
    <xdr:to>
      <xdr:col>10</xdr:col>
      <xdr:colOff>114300</xdr:colOff>
      <xdr:row>96</xdr:row>
      <xdr:rowOff>52502</xdr:rowOff>
    </xdr:to>
    <xdr:cxnSp macro="">
      <xdr:nvCxnSpPr>
        <xdr:cNvPr id="236" name="直線コネクタ 235"/>
        <xdr:cNvCxnSpPr/>
      </xdr:nvCxnSpPr>
      <xdr:spPr>
        <a:xfrm flipV="1">
          <a:off x="1130300" y="16436657"/>
          <a:ext cx="889000" cy="7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142028</xdr:rowOff>
    </xdr:from>
    <xdr:ext cx="534377" cy="259045"/>
    <xdr:sp macro="" textlink="">
      <xdr:nvSpPr>
        <xdr:cNvPr id="238" name="テキスト ボックス 237"/>
        <xdr:cNvSpPr txBox="1"/>
      </xdr:nvSpPr>
      <xdr:spPr>
        <a:xfrm>
          <a:off x="1752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48379</xdr:rowOff>
    </xdr:from>
    <xdr:ext cx="534377" cy="259045"/>
    <xdr:sp macro="" textlink="">
      <xdr:nvSpPr>
        <xdr:cNvPr id="240" name="テキスト ボックス 239"/>
        <xdr:cNvSpPr txBox="1"/>
      </xdr:nvSpPr>
      <xdr:spPr>
        <a:xfrm>
          <a:off x="863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31586</xdr:rowOff>
    </xdr:from>
    <xdr:to>
      <xdr:col>24</xdr:col>
      <xdr:colOff>114300</xdr:colOff>
      <xdr:row>95</xdr:row>
      <xdr:rowOff>133186</xdr:rowOff>
    </xdr:to>
    <xdr:sp macro="" textlink="">
      <xdr:nvSpPr>
        <xdr:cNvPr id="246" name="楕円 245"/>
        <xdr:cNvSpPr/>
      </xdr:nvSpPr>
      <xdr:spPr>
        <a:xfrm>
          <a:off x="4584700" y="163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54463</xdr:rowOff>
    </xdr:from>
    <xdr:ext cx="534377" cy="259045"/>
    <xdr:sp macro="" textlink="">
      <xdr:nvSpPr>
        <xdr:cNvPr id="247" name="扶助費該当値テキスト"/>
        <xdr:cNvSpPr txBox="1"/>
      </xdr:nvSpPr>
      <xdr:spPr>
        <a:xfrm>
          <a:off x="4686300" y="161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17831</xdr:rowOff>
    </xdr:from>
    <xdr:to>
      <xdr:col>20</xdr:col>
      <xdr:colOff>38100</xdr:colOff>
      <xdr:row>95</xdr:row>
      <xdr:rowOff>119431</xdr:rowOff>
    </xdr:to>
    <xdr:sp macro="" textlink="">
      <xdr:nvSpPr>
        <xdr:cNvPr id="248" name="楕円 247"/>
        <xdr:cNvSpPr/>
      </xdr:nvSpPr>
      <xdr:spPr>
        <a:xfrm>
          <a:off x="3746500" y="163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135958</xdr:rowOff>
    </xdr:from>
    <xdr:ext cx="534377" cy="259045"/>
    <xdr:sp macro="" textlink="">
      <xdr:nvSpPr>
        <xdr:cNvPr id="249" name="テキスト ボックス 248"/>
        <xdr:cNvSpPr txBox="1"/>
      </xdr:nvSpPr>
      <xdr:spPr>
        <a:xfrm>
          <a:off x="3530111" y="1608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107683</xdr:rowOff>
    </xdr:from>
    <xdr:to>
      <xdr:col>15</xdr:col>
      <xdr:colOff>101600</xdr:colOff>
      <xdr:row>96</xdr:row>
      <xdr:rowOff>37833</xdr:rowOff>
    </xdr:to>
    <xdr:sp macro="" textlink="">
      <xdr:nvSpPr>
        <xdr:cNvPr id="250" name="楕円 249"/>
        <xdr:cNvSpPr/>
      </xdr:nvSpPr>
      <xdr:spPr>
        <a:xfrm>
          <a:off x="2857500" y="1639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28960</xdr:rowOff>
    </xdr:from>
    <xdr:ext cx="534377" cy="259045"/>
    <xdr:sp macro="" textlink="">
      <xdr:nvSpPr>
        <xdr:cNvPr id="251" name="テキスト ボックス 250"/>
        <xdr:cNvSpPr txBox="1"/>
      </xdr:nvSpPr>
      <xdr:spPr>
        <a:xfrm>
          <a:off x="2641111" y="164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98107</xdr:rowOff>
    </xdr:from>
    <xdr:to>
      <xdr:col>10</xdr:col>
      <xdr:colOff>165100</xdr:colOff>
      <xdr:row>96</xdr:row>
      <xdr:rowOff>28257</xdr:rowOff>
    </xdr:to>
    <xdr:sp macro="" textlink="">
      <xdr:nvSpPr>
        <xdr:cNvPr id="252" name="楕円 251"/>
        <xdr:cNvSpPr/>
      </xdr:nvSpPr>
      <xdr:spPr>
        <a:xfrm>
          <a:off x="1968500" y="163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19384</xdr:rowOff>
    </xdr:from>
    <xdr:ext cx="534377" cy="259045"/>
    <xdr:sp macro="" textlink="">
      <xdr:nvSpPr>
        <xdr:cNvPr id="253" name="テキスト ボックス 252"/>
        <xdr:cNvSpPr txBox="1"/>
      </xdr:nvSpPr>
      <xdr:spPr>
        <a:xfrm>
          <a:off x="1752111" y="1647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1702</xdr:rowOff>
    </xdr:from>
    <xdr:to>
      <xdr:col>6</xdr:col>
      <xdr:colOff>38100</xdr:colOff>
      <xdr:row>96</xdr:row>
      <xdr:rowOff>103302</xdr:rowOff>
    </xdr:to>
    <xdr:sp macro="" textlink="">
      <xdr:nvSpPr>
        <xdr:cNvPr id="254" name="楕円 253"/>
        <xdr:cNvSpPr/>
      </xdr:nvSpPr>
      <xdr:spPr>
        <a:xfrm>
          <a:off x="1079500" y="1646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94429</xdr:rowOff>
    </xdr:from>
    <xdr:ext cx="534377" cy="259045"/>
    <xdr:sp macro="" textlink="">
      <xdr:nvSpPr>
        <xdr:cNvPr id="255" name="テキスト ボックス 254"/>
        <xdr:cNvSpPr txBox="1"/>
      </xdr:nvSpPr>
      <xdr:spPr>
        <a:xfrm>
          <a:off x="863111" y="1655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79794</xdr:rowOff>
    </xdr:from>
    <xdr:to>
      <xdr:col>55</xdr:col>
      <xdr:colOff>0</xdr:colOff>
      <xdr:row>36</xdr:row>
      <xdr:rowOff>97307</xdr:rowOff>
    </xdr:to>
    <xdr:cxnSp macro="">
      <xdr:nvCxnSpPr>
        <xdr:cNvPr id="284" name="直線コネクタ 283"/>
        <xdr:cNvCxnSpPr/>
      </xdr:nvCxnSpPr>
      <xdr:spPr>
        <a:xfrm>
          <a:off x="9639300" y="6251994"/>
          <a:ext cx="838200" cy="1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122530</xdr:rowOff>
    </xdr:from>
    <xdr:to>
      <xdr:col>50</xdr:col>
      <xdr:colOff>114300</xdr:colOff>
      <xdr:row>36</xdr:row>
      <xdr:rowOff>79794</xdr:rowOff>
    </xdr:to>
    <xdr:cxnSp macro="">
      <xdr:nvCxnSpPr>
        <xdr:cNvPr id="287" name="直線コネクタ 286"/>
        <xdr:cNvCxnSpPr/>
      </xdr:nvCxnSpPr>
      <xdr:spPr>
        <a:xfrm>
          <a:off x="8750300" y="6123280"/>
          <a:ext cx="889000" cy="1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107810</xdr:rowOff>
    </xdr:from>
    <xdr:to>
      <xdr:col>45</xdr:col>
      <xdr:colOff>177800</xdr:colOff>
      <xdr:row>35</xdr:row>
      <xdr:rowOff>122530</xdr:rowOff>
    </xdr:to>
    <xdr:cxnSp macro="">
      <xdr:nvCxnSpPr>
        <xdr:cNvPr id="290" name="直線コネクタ 289"/>
        <xdr:cNvCxnSpPr/>
      </xdr:nvCxnSpPr>
      <xdr:spPr>
        <a:xfrm>
          <a:off x="7861300" y="6108560"/>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46711</xdr:rowOff>
    </xdr:from>
    <xdr:to>
      <xdr:col>46</xdr:col>
      <xdr:colOff>38100</xdr:colOff>
      <xdr:row>35</xdr:row>
      <xdr:rowOff>148311</xdr:rowOff>
    </xdr:to>
    <xdr:sp macro="" textlink="">
      <xdr:nvSpPr>
        <xdr:cNvPr id="291" name="フローチャート: 判断 290"/>
        <xdr:cNvSpPr/>
      </xdr:nvSpPr>
      <xdr:spPr>
        <a:xfrm>
          <a:off x="8699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164838</xdr:rowOff>
    </xdr:from>
    <xdr:ext cx="534377" cy="259045"/>
    <xdr:sp macro="" textlink="">
      <xdr:nvSpPr>
        <xdr:cNvPr id="292" name="テキスト ボックス 291"/>
        <xdr:cNvSpPr txBox="1"/>
      </xdr:nvSpPr>
      <xdr:spPr>
        <a:xfrm>
          <a:off x="8483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110934</xdr:rowOff>
    </xdr:from>
    <xdr:to>
      <xdr:col>41</xdr:col>
      <xdr:colOff>50800</xdr:colOff>
      <xdr:row>35</xdr:row>
      <xdr:rowOff>107810</xdr:rowOff>
    </xdr:to>
    <xdr:cxnSp macro="">
      <xdr:nvCxnSpPr>
        <xdr:cNvPr id="293" name="直線コネクタ 292"/>
        <xdr:cNvCxnSpPr/>
      </xdr:nvCxnSpPr>
      <xdr:spPr>
        <a:xfrm>
          <a:off x="6972300" y="5597334"/>
          <a:ext cx="889000" cy="51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99547</xdr:rowOff>
    </xdr:from>
    <xdr:ext cx="534377" cy="259045"/>
    <xdr:sp macro="" textlink="">
      <xdr:nvSpPr>
        <xdr:cNvPr id="295" name="テキスト ボックス 294"/>
        <xdr:cNvSpPr txBox="1"/>
      </xdr:nvSpPr>
      <xdr:spPr>
        <a:xfrm>
          <a:off x="7594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57624</xdr:rowOff>
    </xdr:from>
    <xdr:ext cx="534377" cy="259045"/>
    <xdr:sp macro="" textlink="">
      <xdr:nvSpPr>
        <xdr:cNvPr id="297" name="テキスト ボックス 296"/>
        <xdr:cNvSpPr txBox="1"/>
      </xdr:nvSpPr>
      <xdr:spPr>
        <a:xfrm>
          <a:off x="6705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46507</xdr:rowOff>
    </xdr:from>
    <xdr:to>
      <xdr:col>55</xdr:col>
      <xdr:colOff>50800</xdr:colOff>
      <xdr:row>36</xdr:row>
      <xdr:rowOff>148107</xdr:rowOff>
    </xdr:to>
    <xdr:sp macro="" textlink="">
      <xdr:nvSpPr>
        <xdr:cNvPr id="303" name="楕円 302"/>
        <xdr:cNvSpPr/>
      </xdr:nvSpPr>
      <xdr:spPr>
        <a:xfrm>
          <a:off x="10426700" y="621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24934</xdr:rowOff>
    </xdr:from>
    <xdr:ext cx="534377" cy="259045"/>
    <xdr:sp macro="" textlink="">
      <xdr:nvSpPr>
        <xdr:cNvPr id="304" name="補助費等該当値テキスト"/>
        <xdr:cNvSpPr txBox="1"/>
      </xdr:nvSpPr>
      <xdr:spPr>
        <a:xfrm>
          <a:off x="10528300" y="61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28994</xdr:rowOff>
    </xdr:from>
    <xdr:to>
      <xdr:col>50</xdr:col>
      <xdr:colOff>165100</xdr:colOff>
      <xdr:row>36</xdr:row>
      <xdr:rowOff>130594</xdr:rowOff>
    </xdr:to>
    <xdr:sp macro="" textlink="">
      <xdr:nvSpPr>
        <xdr:cNvPr id="305" name="楕円 304"/>
        <xdr:cNvSpPr/>
      </xdr:nvSpPr>
      <xdr:spPr>
        <a:xfrm>
          <a:off x="9588500" y="620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121721</xdr:rowOff>
    </xdr:from>
    <xdr:ext cx="534377" cy="259045"/>
    <xdr:sp macro="" textlink="">
      <xdr:nvSpPr>
        <xdr:cNvPr id="306" name="テキスト ボックス 305"/>
        <xdr:cNvSpPr txBox="1"/>
      </xdr:nvSpPr>
      <xdr:spPr>
        <a:xfrm>
          <a:off x="9372111" y="62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71730</xdr:rowOff>
    </xdr:from>
    <xdr:to>
      <xdr:col>46</xdr:col>
      <xdr:colOff>38100</xdr:colOff>
      <xdr:row>36</xdr:row>
      <xdr:rowOff>1880</xdr:rowOff>
    </xdr:to>
    <xdr:sp macro="" textlink="">
      <xdr:nvSpPr>
        <xdr:cNvPr id="307" name="楕円 306"/>
        <xdr:cNvSpPr/>
      </xdr:nvSpPr>
      <xdr:spPr>
        <a:xfrm>
          <a:off x="8699500" y="60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164457</xdr:rowOff>
    </xdr:from>
    <xdr:ext cx="534377" cy="259045"/>
    <xdr:sp macro="" textlink="">
      <xdr:nvSpPr>
        <xdr:cNvPr id="308" name="テキスト ボックス 307"/>
        <xdr:cNvSpPr txBox="1"/>
      </xdr:nvSpPr>
      <xdr:spPr>
        <a:xfrm>
          <a:off x="8483111" y="616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57010</xdr:rowOff>
    </xdr:from>
    <xdr:to>
      <xdr:col>41</xdr:col>
      <xdr:colOff>101600</xdr:colOff>
      <xdr:row>35</xdr:row>
      <xdr:rowOff>158610</xdr:rowOff>
    </xdr:to>
    <xdr:sp macro="" textlink="">
      <xdr:nvSpPr>
        <xdr:cNvPr id="309" name="楕円 308"/>
        <xdr:cNvSpPr/>
      </xdr:nvSpPr>
      <xdr:spPr>
        <a:xfrm>
          <a:off x="7810500" y="60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3687</xdr:rowOff>
    </xdr:from>
    <xdr:ext cx="534377" cy="259045"/>
    <xdr:sp macro="" textlink="">
      <xdr:nvSpPr>
        <xdr:cNvPr id="310" name="テキスト ボックス 309"/>
        <xdr:cNvSpPr txBox="1"/>
      </xdr:nvSpPr>
      <xdr:spPr>
        <a:xfrm>
          <a:off x="7594111" y="583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60134</xdr:rowOff>
    </xdr:from>
    <xdr:to>
      <xdr:col>36</xdr:col>
      <xdr:colOff>165100</xdr:colOff>
      <xdr:row>32</xdr:row>
      <xdr:rowOff>161734</xdr:rowOff>
    </xdr:to>
    <xdr:sp macro="" textlink="">
      <xdr:nvSpPr>
        <xdr:cNvPr id="311" name="楕円 310"/>
        <xdr:cNvSpPr/>
      </xdr:nvSpPr>
      <xdr:spPr>
        <a:xfrm>
          <a:off x="6921500" y="554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6811</xdr:rowOff>
    </xdr:from>
    <xdr:ext cx="534377" cy="259045"/>
    <xdr:sp macro="" textlink="">
      <xdr:nvSpPr>
        <xdr:cNvPr id="312" name="テキスト ボックス 311"/>
        <xdr:cNvSpPr txBox="1"/>
      </xdr:nvSpPr>
      <xdr:spPr>
        <a:xfrm>
          <a:off x="6705111" y="53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32788</xdr:rowOff>
    </xdr:from>
    <xdr:to>
      <xdr:col>55</xdr:col>
      <xdr:colOff>0</xdr:colOff>
      <xdr:row>58</xdr:row>
      <xdr:rowOff>45317</xdr:rowOff>
    </xdr:to>
    <xdr:cxnSp macro="">
      <xdr:nvCxnSpPr>
        <xdr:cNvPr id="341" name="直線コネクタ 340"/>
        <xdr:cNvCxnSpPr/>
      </xdr:nvCxnSpPr>
      <xdr:spPr>
        <a:xfrm flipV="1">
          <a:off x="9639300" y="9976888"/>
          <a:ext cx="838200" cy="1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45317</xdr:rowOff>
    </xdr:from>
    <xdr:to>
      <xdr:col>50</xdr:col>
      <xdr:colOff>114300</xdr:colOff>
      <xdr:row>58</xdr:row>
      <xdr:rowOff>127036</xdr:rowOff>
    </xdr:to>
    <xdr:cxnSp macro="">
      <xdr:nvCxnSpPr>
        <xdr:cNvPr id="344" name="直線コネクタ 343"/>
        <xdr:cNvCxnSpPr/>
      </xdr:nvCxnSpPr>
      <xdr:spPr>
        <a:xfrm flipV="1">
          <a:off x="8750300" y="9989417"/>
          <a:ext cx="889000" cy="8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86672</xdr:rowOff>
    </xdr:from>
    <xdr:to>
      <xdr:col>45</xdr:col>
      <xdr:colOff>177800</xdr:colOff>
      <xdr:row>58</xdr:row>
      <xdr:rowOff>127036</xdr:rowOff>
    </xdr:to>
    <xdr:cxnSp macro="">
      <xdr:nvCxnSpPr>
        <xdr:cNvPr id="347" name="直線コネクタ 346"/>
        <xdr:cNvCxnSpPr/>
      </xdr:nvCxnSpPr>
      <xdr:spPr>
        <a:xfrm>
          <a:off x="7861300" y="10030772"/>
          <a:ext cx="889000" cy="4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160820</xdr:rowOff>
    </xdr:from>
    <xdr:to>
      <xdr:col>46</xdr:col>
      <xdr:colOff>38100</xdr:colOff>
      <xdr:row>58</xdr:row>
      <xdr:rowOff>90970</xdr:rowOff>
    </xdr:to>
    <xdr:sp macro="" textlink="">
      <xdr:nvSpPr>
        <xdr:cNvPr id="348" name="フローチャート: 判断 347"/>
        <xdr:cNvSpPr/>
      </xdr:nvSpPr>
      <xdr:spPr>
        <a:xfrm>
          <a:off x="8699500" y="993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107497</xdr:rowOff>
    </xdr:from>
    <xdr:ext cx="534377" cy="259045"/>
    <xdr:sp macro="" textlink="">
      <xdr:nvSpPr>
        <xdr:cNvPr id="349" name="テキスト ボックス 348"/>
        <xdr:cNvSpPr txBox="1"/>
      </xdr:nvSpPr>
      <xdr:spPr>
        <a:xfrm>
          <a:off x="8483111" y="97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86672</xdr:rowOff>
    </xdr:from>
    <xdr:to>
      <xdr:col>41</xdr:col>
      <xdr:colOff>50800</xdr:colOff>
      <xdr:row>58</xdr:row>
      <xdr:rowOff>125668</xdr:rowOff>
    </xdr:to>
    <xdr:cxnSp macro="">
      <xdr:nvCxnSpPr>
        <xdr:cNvPr id="350" name="直線コネクタ 349"/>
        <xdr:cNvCxnSpPr/>
      </xdr:nvCxnSpPr>
      <xdr:spPr>
        <a:xfrm flipV="1">
          <a:off x="6972300" y="10030772"/>
          <a:ext cx="889000" cy="3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131611</xdr:rowOff>
    </xdr:from>
    <xdr:ext cx="534377" cy="259045"/>
    <xdr:sp macro="" textlink="">
      <xdr:nvSpPr>
        <xdr:cNvPr id="352" name="テキスト ボックス 351"/>
        <xdr:cNvSpPr txBox="1"/>
      </xdr:nvSpPr>
      <xdr:spPr>
        <a:xfrm>
          <a:off x="7594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161391</xdr:rowOff>
    </xdr:from>
    <xdr:ext cx="534377" cy="259045"/>
    <xdr:sp macro="" textlink="">
      <xdr:nvSpPr>
        <xdr:cNvPr id="354" name="テキスト ボックス 353"/>
        <xdr:cNvSpPr txBox="1"/>
      </xdr:nvSpPr>
      <xdr:spPr>
        <a:xfrm>
          <a:off x="6705111" y="976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153438</xdr:rowOff>
    </xdr:from>
    <xdr:to>
      <xdr:col>55</xdr:col>
      <xdr:colOff>50800</xdr:colOff>
      <xdr:row>58</xdr:row>
      <xdr:rowOff>83588</xdr:rowOff>
    </xdr:to>
    <xdr:sp macro="" textlink="">
      <xdr:nvSpPr>
        <xdr:cNvPr id="360" name="楕円 359"/>
        <xdr:cNvSpPr/>
      </xdr:nvSpPr>
      <xdr:spPr>
        <a:xfrm>
          <a:off x="10426700" y="992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4865</xdr:rowOff>
    </xdr:from>
    <xdr:ext cx="534377" cy="259045"/>
    <xdr:sp macro="" textlink="">
      <xdr:nvSpPr>
        <xdr:cNvPr id="361" name="普通建設事業費該当値テキスト"/>
        <xdr:cNvSpPr txBox="1"/>
      </xdr:nvSpPr>
      <xdr:spPr>
        <a:xfrm>
          <a:off x="10528300" y="977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165967</xdr:rowOff>
    </xdr:from>
    <xdr:to>
      <xdr:col>50</xdr:col>
      <xdr:colOff>165100</xdr:colOff>
      <xdr:row>58</xdr:row>
      <xdr:rowOff>96117</xdr:rowOff>
    </xdr:to>
    <xdr:sp macro="" textlink="">
      <xdr:nvSpPr>
        <xdr:cNvPr id="362" name="楕円 361"/>
        <xdr:cNvSpPr/>
      </xdr:nvSpPr>
      <xdr:spPr>
        <a:xfrm>
          <a:off x="9588500" y="99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112644</xdr:rowOff>
    </xdr:from>
    <xdr:ext cx="534377" cy="259045"/>
    <xdr:sp macro="" textlink="">
      <xdr:nvSpPr>
        <xdr:cNvPr id="363" name="テキスト ボックス 362"/>
        <xdr:cNvSpPr txBox="1"/>
      </xdr:nvSpPr>
      <xdr:spPr>
        <a:xfrm>
          <a:off x="9372111" y="971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76236</xdr:rowOff>
    </xdr:from>
    <xdr:to>
      <xdr:col>46</xdr:col>
      <xdr:colOff>38100</xdr:colOff>
      <xdr:row>59</xdr:row>
      <xdr:rowOff>6386</xdr:rowOff>
    </xdr:to>
    <xdr:sp macro="" textlink="">
      <xdr:nvSpPr>
        <xdr:cNvPr id="364" name="楕円 363"/>
        <xdr:cNvSpPr/>
      </xdr:nvSpPr>
      <xdr:spPr>
        <a:xfrm>
          <a:off x="8699500" y="1002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168963</xdr:rowOff>
    </xdr:from>
    <xdr:ext cx="534377" cy="259045"/>
    <xdr:sp macro="" textlink="">
      <xdr:nvSpPr>
        <xdr:cNvPr id="365" name="テキスト ボックス 364"/>
        <xdr:cNvSpPr txBox="1"/>
      </xdr:nvSpPr>
      <xdr:spPr>
        <a:xfrm>
          <a:off x="8483111" y="1011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35872</xdr:rowOff>
    </xdr:from>
    <xdr:to>
      <xdr:col>41</xdr:col>
      <xdr:colOff>101600</xdr:colOff>
      <xdr:row>58</xdr:row>
      <xdr:rowOff>137472</xdr:rowOff>
    </xdr:to>
    <xdr:sp macro="" textlink="">
      <xdr:nvSpPr>
        <xdr:cNvPr id="366" name="楕円 365"/>
        <xdr:cNvSpPr/>
      </xdr:nvSpPr>
      <xdr:spPr>
        <a:xfrm>
          <a:off x="7810500" y="99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153999</xdr:rowOff>
    </xdr:from>
    <xdr:ext cx="534377" cy="259045"/>
    <xdr:sp macro="" textlink="">
      <xdr:nvSpPr>
        <xdr:cNvPr id="367" name="テキスト ボックス 366"/>
        <xdr:cNvSpPr txBox="1"/>
      </xdr:nvSpPr>
      <xdr:spPr>
        <a:xfrm>
          <a:off x="7594111" y="97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74868</xdr:rowOff>
    </xdr:from>
    <xdr:to>
      <xdr:col>36</xdr:col>
      <xdr:colOff>165100</xdr:colOff>
      <xdr:row>59</xdr:row>
      <xdr:rowOff>5018</xdr:rowOff>
    </xdr:to>
    <xdr:sp macro="" textlink="">
      <xdr:nvSpPr>
        <xdr:cNvPr id="368" name="楕円 367"/>
        <xdr:cNvSpPr/>
      </xdr:nvSpPr>
      <xdr:spPr>
        <a:xfrm>
          <a:off x="6921500" y="100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167595</xdr:rowOff>
    </xdr:from>
    <xdr:ext cx="534377" cy="259045"/>
    <xdr:sp macro="" textlink="">
      <xdr:nvSpPr>
        <xdr:cNvPr id="369" name="テキスト ボックス 368"/>
        <xdr:cNvSpPr txBox="1"/>
      </xdr:nvSpPr>
      <xdr:spPr>
        <a:xfrm>
          <a:off x="6705111" y="1011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169720</xdr:rowOff>
    </xdr:from>
    <xdr:to>
      <xdr:col>55</xdr:col>
      <xdr:colOff>0</xdr:colOff>
      <xdr:row>78</xdr:row>
      <xdr:rowOff>32920</xdr:rowOff>
    </xdr:to>
    <xdr:cxnSp macro="">
      <xdr:nvCxnSpPr>
        <xdr:cNvPr id="396" name="直線コネクタ 395"/>
        <xdr:cNvCxnSpPr/>
      </xdr:nvCxnSpPr>
      <xdr:spPr>
        <a:xfrm>
          <a:off x="9639300" y="13371370"/>
          <a:ext cx="838200" cy="3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169720</xdr:rowOff>
    </xdr:from>
    <xdr:to>
      <xdr:col>50</xdr:col>
      <xdr:colOff>114300</xdr:colOff>
      <xdr:row>78</xdr:row>
      <xdr:rowOff>54553</xdr:rowOff>
    </xdr:to>
    <xdr:cxnSp macro="">
      <xdr:nvCxnSpPr>
        <xdr:cNvPr id="399" name="直線コネクタ 398"/>
        <xdr:cNvCxnSpPr/>
      </xdr:nvCxnSpPr>
      <xdr:spPr>
        <a:xfrm flipV="1">
          <a:off x="8750300" y="13371370"/>
          <a:ext cx="889000" cy="5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35982</xdr:rowOff>
    </xdr:from>
    <xdr:to>
      <xdr:col>45</xdr:col>
      <xdr:colOff>177800</xdr:colOff>
      <xdr:row>78</xdr:row>
      <xdr:rowOff>54553</xdr:rowOff>
    </xdr:to>
    <xdr:cxnSp macro="">
      <xdr:nvCxnSpPr>
        <xdr:cNvPr id="402" name="直線コネクタ 401"/>
        <xdr:cNvCxnSpPr/>
      </xdr:nvCxnSpPr>
      <xdr:spPr>
        <a:xfrm>
          <a:off x="7861300" y="13409082"/>
          <a:ext cx="889000" cy="1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153781</xdr:rowOff>
    </xdr:from>
    <xdr:to>
      <xdr:col>46</xdr:col>
      <xdr:colOff>38100</xdr:colOff>
      <xdr:row>78</xdr:row>
      <xdr:rowOff>83931</xdr:rowOff>
    </xdr:to>
    <xdr:sp macro="" textlink="">
      <xdr:nvSpPr>
        <xdr:cNvPr id="403" name="フローチャート: 判断 402"/>
        <xdr:cNvSpPr/>
      </xdr:nvSpPr>
      <xdr:spPr>
        <a:xfrm>
          <a:off x="8699500" y="1335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100458</xdr:rowOff>
    </xdr:from>
    <xdr:ext cx="534377" cy="259045"/>
    <xdr:sp macro="" textlink="">
      <xdr:nvSpPr>
        <xdr:cNvPr id="404" name="テキスト ボックス 403"/>
        <xdr:cNvSpPr txBox="1"/>
      </xdr:nvSpPr>
      <xdr:spPr>
        <a:xfrm>
          <a:off x="8483111" y="1313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117550</xdr:rowOff>
    </xdr:from>
    <xdr:ext cx="534377" cy="259045"/>
    <xdr:sp macro="" textlink="">
      <xdr:nvSpPr>
        <xdr:cNvPr id="406" name="テキスト ボックス 405"/>
        <xdr:cNvSpPr txBox="1"/>
      </xdr:nvSpPr>
      <xdr:spPr>
        <a:xfrm>
          <a:off x="7594111" y="134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153570</xdr:rowOff>
    </xdr:from>
    <xdr:to>
      <xdr:col>55</xdr:col>
      <xdr:colOff>50800</xdr:colOff>
      <xdr:row>78</xdr:row>
      <xdr:rowOff>83720</xdr:rowOff>
    </xdr:to>
    <xdr:sp macro="" textlink="">
      <xdr:nvSpPr>
        <xdr:cNvPr id="412" name="楕円 411"/>
        <xdr:cNvSpPr/>
      </xdr:nvSpPr>
      <xdr:spPr>
        <a:xfrm>
          <a:off x="10426700" y="1335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112947</xdr:rowOff>
    </xdr:from>
    <xdr:ext cx="534377" cy="259045"/>
    <xdr:sp macro="" textlink="">
      <xdr:nvSpPr>
        <xdr:cNvPr id="413" name="普通建設事業費 （ うち新規整備　）該当値テキスト"/>
        <xdr:cNvSpPr txBox="1"/>
      </xdr:nvSpPr>
      <xdr:spPr>
        <a:xfrm>
          <a:off x="10528300" y="131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118920</xdr:rowOff>
    </xdr:from>
    <xdr:to>
      <xdr:col>50</xdr:col>
      <xdr:colOff>165100</xdr:colOff>
      <xdr:row>78</xdr:row>
      <xdr:rowOff>49070</xdr:rowOff>
    </xdr:to>
    <xdr:sp macro="" textlink="">
      <xdr:nvSpPr>
        <xdr:cNvPr id="414" name="楕円 413"/>
        <xdr:cNvSpPr/>
      </xdr:nvSpPr>
      <xdr:spPr>
        <a:xfrm>
          <a:off x="9588500" y="133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65597</xdr:rowOff>
    </xdr:from>
    <xdr:ext cx="534377" cy="259045"/>
    <xdr:sp macro="" textlink="">
      <xdr:nvSpPr>
        <xdr:cNvPr id="415" name="テキスト ボックス 414"/>
        <xdr:cNvSpPr txBox="1"/>
      </xdr:nvSpPr>
      <xdr:spPr>
        <a:xfrm>
          <a:off x="9372111" y="1309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3753</xdr:rowOff>
    </xdr:from>
    <xdr:to>
      <xdr:col>46</xdr:col>
      <xdr:colOff>38100</xdr:colOff>
      <xdr:row>78</xdr:row>
      <xdr:rowOff>105353</xdr:rowOff>
    </xdr:to>
    <xdr:sp macro="" textlink="">
      <xdr:nvSpPr>
        <xdr:cNvPr id="416" name="楕円 415"/>
        <xdr:cNvSpPr/>
      </xdr:nvSpPr>
      <xdr:spPr>
        <a:xfrm>
          <a:off x="8699500" y="1337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96480</xdr:rowOff>
    </xdr:from>
    <xdr:ext cx="534377" cy="259045"/>
    <xdr:sp macro="" textlink="">
      <xdr:nvSpPr>
        <xdr:cNvPr id="417" name="テキスト ボックス 416"/>
        <xdr:cNvSpPr txBox="1"/>
      </xdr:nvSpPr>
      <xdr:spPr>
        <a:xfrm>
          <a:off x="8483111" y="134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156632</xdr:rowOff>
    </xdr:from>
    <xdr:to>
      <xdr:col>41</xdr:col>
      <xdr:colOff>101600</xdr:colOff>
      <xdr:row>78</xdr:row>
      <xdr:rowOff>86782</xdr:rowOff>
    </xdr:to>
    <xdr:sp macro="" textlink="">
      <xdr:nvSpPr>
        <xdr:cNvPr id="418" name="楕円 417"/>
        <xdr:cNvSpPr/>
      </xdr:nvSpPr>
      <xdr:spPr>
        <a:xfrm>
          <a:off x="7810500" y="1335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103309</xdr:rowOff>
    </xdr:from>
    <xdr:ext cx="534377" cy="259045"/>
    <xdr:sp macro="" textlink="">
      <xdr:nvSpPr>
        <xdr:cNvPr id="419" name="テキスト ボックス 418"/>
        <xdr:cNvSpPr txBox="1"/>
      </xdr:nvSpPr>
      <xdr:spPr>
        <a:xfrm>
          <a:off x="7594111" y="1313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20028</xdr:rowOff>
    </xdr:from>
    <xdr:to>
      <xdr:col>55</xdr:col>
      <xdr:colOff>0</xdr:colOff>
      <xdr:row>97</xdr:row>
      <xdr:rowOff>37288</xdr:rowOff>
    </xdr:to>
    <xdr:cxnSp macro="">
      <xdr:nvCxnSpPr>
        <xdr:cNvPr id="448" name="直線コネクタ 447"/>
        <xdr:cNvCxnSpPr/>
      </xdr:nvCxnSpPr>
      <xdr:spPr>
        <a:xfrm flipV="1">
          <a:off x="9639300" y="16307778"/>
          <a:ext cx="838200" cy="3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37288</xdr:rowOff>
    </xdr:from>
    <xdr:to>
      <xdr:col>50</xdr:col>
      <xdr:colOff>114300</xdr:colOff>
      <xdr:row>98</xdr:row>
      <xdr:rowOff>110992</xdr:rowOff>
    </xdr:to>
    <xdr:cxnSp macro="">
      <xdr:nvCxnSpPr>
        <xdr:cNvPr id="451" name="直線コネクタ 450"/>
        <xdr:cNvCxnSpPr/>
      </xdr:nvCxnSpPr>
      <xdr:spPr>
        <a:xfrm flipV="1">
          <a:off x="8750300" y="16667938"/>
          <a:ext cx="889000" cy="24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82745</xdr:rowOff>
    </xdr:from>
    <xdr:ext cx="534377" cy="259045"/>
    <xdr:sp macro="" textlink="">
      <xdr:nvSpPr>
        <xdr:cNvPr id="453" name="テキスト ボックス 452"/>
        <xdr:cNvSpPr txBox="1"/>
      </xdr:nvSpPr>
      <xdr:spPr>
        <a:xfrm>
          <a:off x="9372111" y="161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82911</xdr:rowOff>
    </xdr:from>
    <xdr:to>
      <xdr:col>45</xdr:col>
      <xdr:colOff>177800</xdr:colOff>
      <xdr:row>98</xdr:row>
      <xdr:rowOff>110992</xdr:rowOff>
    </xdr:to>
    <xdr:cxnSp macro="">
      <xdr:nvCxnSpPr>
        <xdr:cNvPr id="454" name="直線コネクタ 453"/>
        <xdr:cNvCxnSpPr/>
      </xdr:nvCxnSpPr>
      <xdr:spPr>
        <a:xfrm>
          <a:off x="7861300" y="16885011"/>
          <a:ext cx="889000" cy="2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161367</xdr:rowOff>
    </xdr:from>
    <xdr:to>
      <xdr:col>46</xdr:col>
      <xdr:colOff>38100</xdr:colOff>
      <xdr:row>96</xdr:row>
      <xdr:rowOff>91517</xdr:rowOff>
    </xdr:to>
    <xdr:sp macro="" textlink="">
      <xdr:nvSpPr>
        <xdr:cNvPr id="455" name="フローチャート: 判断 454"/>
        <xdr:cNvSpPr/>
      </xdr:nvSpPr>
      <xdr:spPr>
        <a:xfrm>
          <a:off x="8699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108044</xdr:rowOff>
    </xdr:from>
    <xdr:ext cx="534377" cy="259045"/>
    <xdr:sp macro="" textlink="">
      <xdr:nvSpPr>
        <xdr:cNvPr id="456" name="テキスト ボックス 455"/>
        <xdr:cNvSpPr txBox="1"/>
      </xdr:nvSpPr>
      <xdr:spPr>
        <a:xfrm>
          <a:off x="8483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134941</xdr:rowOff>
    </xdr:from>
    <xdr:ext cx="534377" cy="259045"/>
    <xdr:sp macro="" textlink="">
      <xdr:nvSpPr>
        <xdr:cNvPr id="458" name="テキスト ボックス 457"/>
        <xdr:cNvSpPr txBox="1"/>
      </xdr:nvSpPr>
      <xdr:spPr>
        <a:xfrm>
          <a:off x="7594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140678</xdr:rowOff>
    </xdr:from>
    <xdr:to>
      <xdr:col>55</xdr:col>
      <xdr:colOff>50800</xdr:colOff>
      <xdr:row>95</xdr:row>
      <xdr:rowOff>70828</xdr:rowOff>
    </xdr:to>
    <xdr:sp macro="" textlink="">
      <xdr:nvSpPr>
        <xdr:cNvPr id="464" name="楕円 463"/>
        <xdr:cNvSpPr/>
      </xdr:nvSpPr>
      <xdr:spPr>
        <a:xfrm>
          <a:off x="10426700" y="162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163555</xdr:rowOff>
    </xdr:from>
    <xdr:ext cx="534377" cy="259045"/>
    <xdr:sp macro="" textlink="">
      <xdr:nvSpPr>
        <xdr:cNvPr id="465" name="普通建設事業費 （ うち更新整備　）該当値テキスト"/>
        <xdr:cNvSpPr txBox="1"/>
      </xdr:nvSpPr>
      <xdr:spPr>
        <a:xfrm>
          <a:off x="10528300" y="1610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157938</xdr:rowOff>
    </xdr:from>
    <xdr:to>
      <xdr:col>50</xdr:col>
      <xdr:colOff>165100</xdr:colOff>
      <xdr:row>97</xdr:row>
      <xdr:rowOff>88088</xdr:rowOff>
    </xdr:to>
    <xdr:sp macro="" textlink="">
      <xdr:nvSpPr>
        <xdr:cNvPr id="466" name="楕円 465"/>
        <xdr:cNvSpPr/>
      </xdr:nvSpPr>
      <xdr:spPr>
        <a:xfrm>
          <a:off x="9588500" y="1661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79215</xdr:rowOff>
    </xdr:from>
    <xdr:ext cx="534377" cy="259045"/>
    <xdr:sp macro="" textlink="">
      <xdr:nvSpPr>
        <xdr:cNvPr id="467" name="テキスト ボックス 466"/>
        <xdr:cNvSpPr txBox="1"/>
      </xdr:nvSpPr>
      <xdr:spPr>
        <a:xfrm>
          <a:off x="9372111" y="167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60192</xdr:rowOff>
    </xdr:from>
    <xdr:to>
      <xdr:col>46</xdr:col>
      <xdr:colOff>38100</xdr:colOff>
      <xdr:row>98</xdr:row>
      <xdr:rowOff>161792</xdr:rowOff>
    </xdr:to>
    <xdr:sp macro="" textlink="">
      <xdr:nvSpPr>
        <xdr:cNvPr id="468" name="楕円 467"/>
        <xdr:cNvSpPr/>
      </xdr:nvSpPr>
      <xdr:spPr>
        <a:xfrm>
          <a:off x="8699500" y="1686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152919</xdr:rowOff>
    </xdr:from>
    <xdr:ext cx="469744" cy="259045"/>
    <xdr:sp macro="" textlink="">
      <xdr:nvSpPr>
        <xdr:cNvPr id="469" name="テキスト ボックス 468"/>
        <xdr:cNvSpPr txBox="1"/>
      </xdr:nvSpPr>
      <xdr:spPr>
        <a:xfrm>
          <a:off x="8515428" y="1695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32111</xdr:rowOff>
    </xdr:from>
    <xdr:to>
      <xdr:col>41</xdr:col>
      <xdr:colOff>101600</xdr:colOff>
      <xdr:row>98</xdr:row>
      <xdr:rowOff>133711</xdr:rowOff>
    </xdr:to>
    <xdr:sp macro="" textlink="">
      <xdr:nvSpPr>
        <xdr:cNvPr id="470" name="楕円 469"/>
        <xdr:cNvSpPr/>
      </xdr:nvSpPr>
      <xdr:spPr>
        <a:xfrm>
          <a:off x="7810500" y="1683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124838</xdr:rowOff>
    </xdr:from>
    <xdr:ext cx="469744" cy="259045"/>
    <xdr:sp macro="" textlink="">
      <xdr:nvSpPr>
        <xdr:cNvPr id="471" name="テキスト ボックス 470"/>
        <xdr:cNvSpPr txBox="1"/>
      </xdr:nvSpPr>
      <xdr:spPr>
        <a:xfrm>
          <a:off x="7626428" y="1692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20447</xdr:rowOff>
    </xdr:from>
    <xdr:to>
      <xdr:col>85</xdr:col>
      <xdr:colOff>127000</xdr:colOff>
      <xdr:row>39</xdr:row>
      <xdr:rowOff>44450</xdr:rowOff>
    </xdr:to>
    <xdr:cxnSp macro="">
      <xdr:nvCxnSpPr>
        <xdr:cNvPr id="500" name="直線コネクタ 499"/>
        <xdr:cNvCxnSpPr/>
      </xdr:nvCxnSpPr>
      <xdr:spPr>
        <a:xfrm flipV="1">
          <a:off x="15481300" y="670699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38671</xdr:rowOff>
    </xdr:from>
    <xdr:to>
      <xdr:col>81</xdr:col>
      <xdr:colOff>50800</xdr:colOff>
      <xdr:row>39</xdr:row>
      <xdr:rowOff>44450</xdr:rowOff>
    </xdr:to>
    <xdr:cxnSp macro="">
      <xdr:nvCxnSpPr>
        <xdr:cNvPr id="503" name="直線コネクタ 502"/>
        <xdr:cNvCxnSpPr/>
      </xdr:nvCxnSpPr>
      <xdr:spPr>
        <a:xfrm>
          <a:off x="14592300" y="6725221"/>
          <a:ext cx="8890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82402</xdr:rowOff>
    </xdr:from>
    <xdr:ext cx="469744" cy="259045"/>
    <xdr:sp macro="" textlink="">
      <xdr:nvSpPr>
        <xdr:cNvPr id="505" name="テキスト ボックス 504"/>
        <xdr:cNvSpPr txBox="1"/>
      </xdr:nvSpPr>
      <xdr:spPr>
        <a:xfrm>
          <a:off x="15246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32207</xdr:rowOff>
    </xdr:from>
    <xdr:to>
      <xdr:col>76</xdr:col>
      <xdr:colOff>114300</xdr:colOff>
      <xdr:row>39</xdr:row>
      <xdr:rowOff>38671</xdr:rowOff>
    </xdr:to>
    <xdr:cxnSp macro="">
      <xdr:nvCxnSpPr>
        <xdr:cNvPr id="506" name="直線コネクタ 505"/>
        <xdr:cNvCxnSpPr/>
      </xdr:nvCxnSpPr>
      <xdr:spPr>
        <a:xfrm>
          <a:off x="13703300" y="6718757"/>
          <a:ext cx="889000" cy="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86919</xdr:rowOff>
    </xdr:from>
    <xdr:to>
      <xdr:col>76</xdr:col>
      <xdr:colOff>165100</xdr:colOff>
      <xdr:row>39</xdr:row>
      <xdr:rowOff>17069</xdr:rowOff>
    </xdr:to>
    <xdr:sp macro="" textlink="">
      <xdr:nvSpPr>
        <xdr:cNvPr id="507" name="フローチャート: 判断 506"/>
        <xdr:cNvSpPr/>
      </xdr:nvSpPr>
      <xdr:spPr>
        <a:xfrm>
          <a:off x="14541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33596</xdr:rowOff>
    </xdr:from>
    <xdr:ext cx="469744" cy="259045"/>
    <xdr:sp macro="" textlink="">
      <xdr:nvSpPr>
        <xdr:cNvPr id="508" name="テキスト ボックス 507"/>
        <xdr:cNvSpPr txBox="1"/>
      </xdr:nvSpPr>
      <xdr:spPr>
        <a:xfrm>
          <a:off x="14357428"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32207</xdr:rowOff>
    </xdr:from>
    <xdr:to>
      <xdr:col>71</xdr:col>
      <xdr:colOff>177800</xdr:colOff>
      <xdr:row>39</xdr:row>
      <xdr:rowOff>34404</xdr:rowOff>
    </xdr:to>
    <xdr:cxnSp macro="">
      <xdr:nvCxnSpPr>
        <xdr:cNvPr id="509" name="直線コネクタ 508"/>
        <xdr:cNvCxnSpPr/>
      </xdr:nvCxnSpPr>
      <xdr:spPr>
        <a:xfrm flipV="1">
          <a:off x="12814300" y="6718757"/>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141097</xdr:rowOff>
    </xdr:from>
    <xdr:to>
      <xdr:col>85</xdr:col>
      <xdr:colOff>177800</xdr:colOff>
      <xdr:row>39</xdr:row>
      <xdr:rowOff>71247</xdr:rowOff>
    </xdr:to>
    <xdr:sp macro="" textlink="">
      <xdr:nvSpPr>
        <xdr:cNvPr id="519" name="楕円 518"/>
        <xdr:cNvSpPr/>
      </xdr:nvSpPr>
      <xdr:spPr>
        <a:xfrm>
          <a:off x="162687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100474</xdr:rowOff>
    </xdr:from>
    <xdr:ext cx="469744" cy="259045"/>
    <xdr:sp macro="" textlink="">
      <xdr:nvSpPr>
        <xdr:cNvPr id="520" name="災害復旧事業費該当値テキスト"/>
        <xdr:cNvSpPr txBox="1"/>
      </xdr:nvSpPr>
      <xdr:spPr>
        <a:xfrm>
          <a:off x="16370300" y="644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1" name="楕円 52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2" name="テキスト ボックス 52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159321</xdr:rowOff>
    </xdr:from>
    <xdr:to>
      <xdr:col>76</xdr:col>
      <xdr:colOff>165100</xdr:colOff>
      <xdr:row>39</xdr:row>
      <xdr:rowOff>89471</xdr:rowOff>
    </xdr:to>
    <xdr:sp macro="" textlink="">
      <xdr:nvSpPr>
        <xdr:cNvPr id="523" name="楕円 522"/>
        <xdr:cNvSpPr/>
      </xdr:nvSpPr>
      <xdr:spPr>
        <a:xfrm>
          <a:off x="14541500" y="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80598</xdr:rowOff>
    </xdr:from>
    <xdr:ext cx="378565" cy="259045"/>
    <xdr:sp macro="" textlink="">
      <xdr:nvSpPr>
        <xdr:cNvPr id="524" name="テキスト ボックス 523"/>
        <xdr:cNvSpPr txBox="1"/>
      </xdr:nvSpPr>
      <xdr:spPr>
        <a:xfrm>
          <a:off x="14403017" y="6767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152857</xdr:rowOff>
    </xdr:from>
    <xdr:to>
      <xdr:col>72</xdr:col>
      <xdr:colOff>38100</xdr:colOff>
      <xdr:row>39</xdr:row>
      <xdr:rowOff>83007</xdr:rowOff>
    </xdr:to>
    <xdr:sp macro="" textlink="">
      <xdr:nvSpPr>
        <xdr:cNvPr id="525" name="楕円 524"/>
        <xdr:cNvSpPr/>
      </xdr:nvSpPr>
      <xdr:spPr>
        <a:xfrm>
          <a:off x="13652500" y="666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74134</xdr:rowOff>
    </xdr:from>
    <xdr:ext cx="378565" cy="259045"/>
    <xdr:sp macro="" textlink="">
      <xdr:nvSpPr>
        <xdr:cNvPr id="526" name="テキスト ボックス 525"/>
        <xdr:cNvSpPr txBox="1"/>
      </xdr:nvSpPr>
      <xdr:spPr>
        <a:xfrm>
          <a:off x="13514017" y="676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155054</xdr:rowOff>
    </xdr:from>
    <xdr:to>
      <xdr:col>67</xdr:col>
      <xdr:colOff>101600</xdr:colOff>
      <xdr:row>39</xdr:row>
      <xdr:rowOff>85204</xdr:rowOff>
    </xdr:to>
    <xdr:sp macro="" textlink="">
      <xdr:nvSpPr>
        <xdr:cNvPr id="527" name="楕円 526"/>
        <xdr:cNvSpPr/>
      </xdr:nvSpPr>
      <xdr:spPr>
        <a:xfrm>
          <a:off x="12763500" y="667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76331</xdr:rowOff>
    </xdr:from>
    <xdr:ext cx="378565" cy="259045"/>
    <xdr:sp macro="" textlink="">
      <xdr:nvSpPr>
        <xdr:cNvPr id="528" name="テキスト ボックス 527"/>
        <xdr:cNvSpPr txBox="1"/>
      </xdr:nvSpPr>
      <xdr:spPr>
        <a:xfrm>
          <a:off x="12625017" y="6762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52260</xdr:rowOff>
    </xdr:from>
    <xdr:to>
      <xdr:col>85</xdr:col>
      <xdr:colOff>127000</xdr:colOff>
      <xdr:row>74</xdr:row>
      <xdr:rowOff>79070</xdr:rowOff>
    </xdr:to>
    <xdr:cxnSp macro="">
      <xdr:nvCxnSpPr>
        <xdr:cNvPr id="606" name="直線コネクタ 605"/>
        <xdr:cNvCxnSpPr/>
      </xdr:nvCxnSpPr>
      <xdr:spPr>
        <a:xfrm>
          <a:off x="15481300" y="12739560"/>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97549</xdr:rowOff>
    </xdr:from>
    <xdr:to>
      <xdr:col>81</xdr:col>
      <xdr:colOff>50800</xdr:colOff>
      <xdr:row>74</xdr:row>
      <xdr:rowOff>52260</xdr:rowOff>
    </xdr:to>
    <xdr:cxnSp macro="">
      <xdr:nvCxnSpPr>
        <xdr:cNvPr id="609" name="直線コネクタ 608"/>
        <xdr:cNvCxnSpPr/>
      </xdr:nvCxnSpPr>
      <xdr:spPr>
        <a:xfrm>
          <a:off x="14592300" y="12613399"/>
          <a:ext cx="889000" cy="1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97549</xdr:rowOff>
    </xdr:from>
    <xdr:to>
      <xdr:col>76</xdr:col>
      <xdr:colOff>114300</xdr:colOff>
      <xdr:row>74</xdr:row>
      <xdr:rowOff>122898</xdr:rowOff>
    </xdr:to>
    <xdr:cxnSp macro="">
      <xdr:nvCxnSpPr>
        <xdr:cNvPr id="612" name="直線コネクタ 611"/>
        <xdr:cNvCxnSpPr/>
      </xdr:nvCxnSpPr>
      <xdr:spPr>
        <a:xfrm flipV="1">
          <a:off x="13703300" y="12613399"/>
          <a:ext cx="889000" cy="19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13" name="フローチャート: 判断 61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14" name="テキスト ボックス 61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111137</xdr:rowOff>
    </xdr:from>
    <xdr:to>
      <xdr:col>71</xdr:col>
      <xdr:colOff>177800</xdr:colOff>
      <xdr:row>74</xdr:row>
      <xdr:rowOff>122898</xdr:rowOff>
    </xdr:to>
    <xdr:cxnSp macro="">
      <xdr:nvCxnSpPr>
        <xdr:cNvPr id="615" name="直線コネクタ 614"/>
        <xdr:cNvCxnSpPr/>
      </xdr:nvCxnSpPr>
      <xdr:spPr>
        <a:xfrm>
          <a:off x="12814300" y="12798437"/>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7" name="テキスト ボックス 61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9" name="テキスト ボックス 61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28270</xdr:rowOff>
    </xdr:from>
    <xdr:to>
      <xdr:col>85</xdr:col>
      <xdr:colOff>177800</xdr:colOff>
      <xdr:row>74</xdr:row>
      <xdr:rowOff>129870</xdr:rowOff>
    </xdr:to>
    <xdr:sp macro="" textlink="">
      <xdr:nvSpPr>
        <xdr:cNvPr id="625" name="楕円 624"/>
        <xdr:cNvSpPr/>
      </xdr:nvSpPr>
      <xdr:spPr>
        <a:xfrm>
          <a:off x="16268700" y="1271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51147</xdr:rowOff>
    </xdr:from>
    <xdr:ext cx="534377" cy="259045"/>
    <xdr:sp macro="" textlink="">
      <xdr:nvSpPr>
        <xdr:cNvPr id="626" name="公債費該当値テキスト"/>
        <xdr:cNvSpPr txBox="1"/>
      </xdr:nvSpPr>
      <xdr:spPr>
        <a:xfrm>
          <a:off x="16370300" y="125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1460</xdr:rowOff>
    </xdr:from>
    <xdr:to>
      <xdr:col>81</xdr:col>
      <xdr:colOff>101600</xdr:colOff>
      <xdr:row>74</xdr:row>
      <xdr:rowOff>103060</xdr:rowOff>
    </xdr:to>
    <xdr:sp macro="" textlink="">
      <xdr:nvSpPr>
        <xdr:cNvPr id="627" name="楕円 626"/>
        <xdr:cNvSpPr/>
      </xdr:nvSpPr>
      <xdr:spPr>
        <a:xfrm>
          <a:off x="15430500" y="126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119587</xdr:rowOff>
    </xdr:from>
    <xdr:ext cx="534377" cy="259045"/>
    <xdr:sp macro="" textlink="">
      <xdr:nvSpPr>
        <xdr:cNvPr id="628" name="テキスト ボックス 627"/>
        <xdr:cNvSpPr txBox="1"/>
      </xdr:nvSpPr>
      <xdr:spPr>
        <a:xfrm>
          <a:off x="15214111" y="124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46749</xdr:rowOff>
    </xdr:from>
    <xdr:to>
      <xdr:col>76</xdr:col>
      <xdr:colOff>165100</xdr:colOff>
      <xdr:row>73</xdr:row>
      <xdr:rowOff>148349</xdr:rowOff>
    </xdr:to>
    <xdr:sp macro="" textlink="">
      <xdr:nvSpPr>
        <xdr:cNvPr id="629" name="楕円 628"/>
        <xdr:cNvSpPr/>
      </xdr:nvSpPr>
      <xdr:spPr>
        <a:xfrm>
          <a:off x="14541500" y="1256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164876</xdr:rowOff>
    </xdr:from>
    <xdr:ext cx="534377" cy="259045"/>
    <xdr:sp macro="" textlink="">
      <xdr:nvSpPr>
        <xdr:cNvPr id="630" name="テキスト ボックス 629"/>
        <xdr:cNvSpPr txBox="1"/>
      </xdr:nvSpPr>
      <xdr:spPr>
        <a:xfrm>
          <a:off x="14325111" y="1233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72098</xdr:rowOff>
    </xdr:from>
    <xdr:to>
      <xdr:col>72</xdr:col>
      <xdr:colOff>38100</xdr:colOff>
      <xdr:row>75</xdr:row>
      <xdr:rowOff>2248</xdr:rowOff>
    </xdr:to>
    <xdr:sp macro="" textlink="">
      <xdr:nvSpPr>
        <xdr:cNvPr id="631" name="楕円 630"/>
        <xdr:cNvSpPr/>
      </xdr:nvSpPr>
      <xdr:spPr>
        <a:xfrm>
          <a:off x="13652500" y="127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18775</xdr:rowOff>
    </xdr:from>
    <xdr:ext cx="534377" cy="259045"/>
    <xdr:sp macro="" textlink="">
      <xdr:nvSpPr>
        <xdr:cNvPr id="632" name="テキスト ボックス 631"/>
        <xdr:cNvSpPr txBox="1"/>
      </xdr:nvSpPr>
      <xdr:spPr>
        <a:xfrm>
          <a:off x="13436111" y="1253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60337</xdr:rowOff>
    </xdr:from>
    <xdr:to>
      <xdr:col>67</xdr:col>
      <xdr:colOff>101600</xdr:colOff>
      <xdr:row>74</xdr:row>
      <xdr:rowOff>161937</xdr:rowOff>
    </xdr:to>
    <xdr:sp macro="" textlink="">
      <xdr:nvSpPr>
        <xdr:cNvPr id="633" name="楕円 632"/>
        <xdr:cNvSpPr/>
      </xdr:nvSpPr>
      <xdr:spPr>
        <a:xfrm>
          <a:off x="12763500" y="127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7014</xdr:rowOff>
    </xdr:from>
    <xdr:ext cx="534377" cy="259045"/>
    <xdr:sp macro="" textlink="">
      <xdr:nvSpPr>
        <xdr:cNvPr id="634" name="テキスト ボックス 633"/>
        <xdr:cNvSpPr txBox="1"/>
      </xdr:nvSpPr>
      <xdr:spPr>
        <a:xfrm>
          <a:off x="12547111" y="1252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106997</xdr:rowOff>
    </xdr:from>
    <xdr:to>
      <xdr:col>85</xdr:col>
      <xdr:colOff>127000</xdr:colOff>
      <xdr:row>98</xdr:row>
      <xdr:rowOff>115336</xdr:rowOff>
    </xdr:to>
    <xdr:cxnSp macro="">
      <xdr:nvCxnSpPr>
        <xdr:cNvPr id="661" name="直線コネクタ 660"/>
        <xdr:cNvCxnSpPr/>
      </xdr:nvCxnSpPr>
      <xdr:spPr>
        <a:xfrm flipV="1">
          <a:off x="15481300" y="16909097"/>
          <a:ext cx="8382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115336</xdr:rowOff>
    </xdr:from>
    <xdr:to>
      <xdr:col>81</xdr:col>
      <xdr:colOff>50800</xdr:colOff>
      <xdr:row>98</xdr:row>
      <xdr:rowOff>128539</xdr:rowOff>
    </xdr:to>
    <xdr:cxnSp macro="">
      <xdr:nvCxnSpPr>
        <xdr:cNvPr id="664" name="直線コネクタ 663"/>
        <xdr:cNvCxnSpPr/>
      </xdr:nvCxnSpPr>
      <xdr:spPr>
        <a:xfrm flipV="1">
          <a:off x="14592300" y="16917436"/>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128330</xdr:rowOff>
    </xdr:from>
    <xdr:to>
      <xdr:col>76</xdr:col>
      <xdr:colOff>114300</xdr:colOff>
      <xdr:row>98</xdr:row>
      <xdr:rowOff>128539</xdr:rowOff>
    </xdr:to>
    <xdr:cxnSp macro="">
      <xdr:nvCxnSpPr>
        <xdr:cNvPr id="667" name="直線コネクタ 666"/>
        <xdr:cNvCxnSpPr/>
      </xdr:nvCxnSpPr>
      <xdr:spPr>
        <a:xfrm>
          <a:off x="13703300" y="16930430"/>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157499</xdr:rowOff>
    </xdr:from>
    <xdr:to>
      <xdr:col>76</xdr:col>
      <xdr:colOff>165100</xdr:colOff>
      <xdr:row>98</xdr:row>
      <xdr:rowOff>87649</xdr:rowOff>
    </xdr:to>
    <xdr:sp macro="" textlink="">
      <xdr:nvSpPr>
        <xdr:cNvPr id="668" name="フローチャート: 判断 667"/>
        <xdr:cNvSpPr/>
      </xdr:nvSpPr>
      <xdr:spPr>
        <a:xfrm>
          <a:off x="14541500" y="1678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104176</xdr:rowOff>
    </xdr:from>
    <xdr:ext cx="534377" cy="259045"/>
    <xdr:sp macro="" textlink="">
      <xdr:nvSpPr>
        <xdr:cNvPr id="669" name="テキスト ボックス 668"/>
        <xdr:cNvSpPr txBox="1"/>
      </xdr:nvSpPr>
      <xdr:spPr>
        <a:xfrm>
          <a:off x="14325111" y="1656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108446</xdr:rowOff>
    </xdr:from>
    <xdr:to>
      <xdr:col>71</xdr:col>
      <xdr:colOff>177800</xdr:colOff>
      <xdr:row>98</xdr:row>
      <xdr:rowOff>128330</xdr:rowOff>
    </xdr:to>
    <xdr:cxnSp macro="">
      <xdr:nvCxnSpPr>
        <xdr:cNvPr id="670" name="直線コネクタ 669"/>
        <xdr:cNvCxnSpPr/>
      </xdr:nvCxnSpPr>
      <xdr:spPr>
        <a:xfrm>
          <a:off x="12814300" y="16910546"/>
          <a:ext cx="889000" cy="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56197</xdr:rowOff>
    </xdr:from>
    <xdr:to>
      <xdr:col>85</xdr:col>
      <xdr:colOff>177800</xdr:colOff>
      <xdr:row>98</xdr:row>
      <xdr:rowOff>157797</xdr:rowOff>
    </xdr:to>
    <xdr:sp macro="" textlink="">
      <xdr:nvSpPr>
        <xdr:cNvPr id="680" name="楕円 679"/>
        <xdr:cNvSpPr/>
      </xdr:nvSpPr>
      <xdr:spPr>
        <a:xfrm>
          <a:off x="16268700" y="1685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64536</xdr:rowOff>
    </xdr:from>
    <xdr:to>
      <xdr:col>81</xdr:col>
      <xdr:colOff>101600</xdr:colOff>
      <xdr:row>98</xdr:row>
      <xdr:rowOff>166136</xdr:rowOff>
    </xdr:to>
    <xdr:sp macro="" textlink="">
      <xdr:nvSpPr>
        <xdr:cNvPr id="682" name="楕円 681"/>
        <xdr:cNvSpPr/>
      </xdr:nvSpPr>
      <xdr:spPr>
        <a:xfrm>
          <a:off x="15430500" y="1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157263</xdr:rowOff>
    </xdr:from>
    <xdr:ext cx="469744" cy="259045"/>
    <xdr:sp macro="" textlink="">
      <xdr:nvSpPr>
        <xdr:cNvPr id="683" name="テキスト ボックス 682"/>
        <xdr:cNvSpPr txBox="1"/>
      </xdr:nvSpPr>
      <xdr:spPr>
        <a:xfrm>
          <a:off x="15246428" y="1695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77739</xdr:rowOff>
    </xdr:from>
    <xdr:to>
      <xdr:col>76</xdr:col>
      <xdr:colOff>165100</xdr:colOff>
      <xdr:row>99</xdr:row>
      <xdr:rowOff>7889</xdr:rowOff>
    </xdr:to>
    <xdr:sp macro="" textlink="">
      <xdr:nvSpPr>
        <xdr:cNvPr id="684" name="楕円 683"/>
        <xdr:cNvSpPr/>
      </xdr:nvSpPr>
      <xdr:spPr>
        <a:xfrm>
          <a:off x="14541500" y="1687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170466</xdr:rowOff>
    </xdr:from>
    <xdr:ext cx="469744" cy="259045"/>
    <xdr:sp macro="" textlink="">
      <xdr:nvSpPr>
        <xdr:cNvPr id="685" name="テキスト ボックス 684"/>
        <xdr:cNvSpPr txBox="1"/>
      </xdr:nvSpPr>
      <xdr:spPr>
        <a:xfrm>
          <a:off x="14357428" y="1697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77530</xdr:rowOff>
    </xdr:from>
    <xdr:to>
      <xdr:col>72</xdr:col>
      <xdr:colOff>38100</xdr:colOff>
      <xdr:row>99</xdr:row>
      <xdr:rowOff>7680</xdr:rowOff>
    </xdr:to>
    <xdr:sp macro="" textlink="">
      <xdr:nvSpPr>
        <xdr:cNvPr id="686" name="楕円 685"/>
        <xdr:cNvSpPr/>
      </xdr:nvSpPr>
      <xdr:spPr>
        <a:xfrm>
          <a:off x="13652500" y="1687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170257</xdr:rowOff>
    </xdr:from>
    <xdr:ext cx="469744" cy="259045"/>
    <xdr:sp macro="" textlink="">
      <xdr:nvSpPr>
        <xdr:cNvPr id="687" name="テキスト ボックス 686"/>
        <xdr:cNvSpPr txBox="1"/>
      </xdr:nvSpPr>
      <xdr:spPr>
        <a:xfrm>
          <a:off x="13468428" y="1697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57646</xdr:rowOff>
    </xdr:from>
    <xdr:to>
      <xdr:col>67</xdr:col>
      <xdr:colOff>101600</xdr:colOff>
      <xdr:row>98</xdr:row>
      <xdr:rowOff>159246</xdr:rowOff>
    </xdr:to>
    <xdr:sp macro="" textlink="">
      <xdr:nvSpPr>
        <xdr:cNvPr id="688" name="楕円 687"/>
        <xdr:cNvSpPr/>
      </xdr:nvSpPr>
      <xdr:spPr>
        <a:xfrm>
          <a:off x="12763500" y="1685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150373</xdr:rowOff>
    </xdr:from>
    <xdr:ext cx="469744" cy="259045"/>
    <xdr:sp macro="" textlink="">
      <xdr:nvSpPr>
        <xdr:cNvPr id="689" name="テキスト ボックス 688"/>
        <xdr:cNvSpPr txBox="1"/>
      </xdr:nvSpPr>
      <xdr:spPr>
        <a:xfrm>
          <a:off x="12579428" y="16952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100929</xdr:rowOff>
    </xdr:from>
    <xdr:to>
      <xdr:col>116</xdr:col>
      <xdr:colOff>63500</xdr:colOff>
      <xdr:row>37</xdr:row>
      <xdr:rowOff>128179</xdr:rowOff>
    </xdr:to>
    <xdr:cxnSp macro="">
      <xdr:nvCxnSpPr>
        <xdr:cNvPr id="716" name="直線コネクタ 715"/>
        <xdr:cNvCxnSpPr/>
      </xdr:nvCxnSpPr>
      <xdr:spPr>
        <a:xfrm flipV="1">
          <a:off x="21323300" y="6444579"/>
          <a:ext cx="8382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134718</xdr:rowOff>
    </xdr:from>
    <xdr:ext cx="469744" cy="259045"/>
    <xdr:sp macro="" textlink="">
      <xdr:nvSpPr>
        <xdr:cNvPr id="717" name="投資及び出資金平均値テキスト"/>
        <xdr:cNvSpPr txBox="1"/>
      </xdr:nvSpPr>
      <xdr:spPr>
        <a:xfrm>
          <a:off x="22212300" y="6478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128179</xdr:rowOff>
    </xdr:from>
    <xdr:to>
      <xdr:col>111</xdr:col>
      <xdr:colOff>177800</xdr:colOff>
      <xdr:row>37</xdr:row>
      <xdr:rowOff>140706</xdr:rowOff>
    </xdr:to>
    <xdr:cxnSp macro="">
      <xdr:nvCxnSpPr>
        <xdr:cNvPr id="719" name="直線コネクタ 718"/>
        <xdr:cNvCxnSpPr/>
      </xdr:nvCxnSpPr>
      <xdr:spPr>
        <a:xfrm flipV="1">
          <a:off x="20434300" y="6471829"/>
          <a:ext cx="8890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85203</xdr:rowOff>
    </xdr:from>
    <xdr:ext cx="469744" cy="259045"/>
    <xdr:sp macro="" textlink="">
      <xdr:nvSpPr>
        <xdr:cNvPr id="721" name="テキスト ボックス 720"/>
        <xdr:cNvSpPr txBox="1"/>
      </xdr:nvSpPr>
      <xdr:spPr>
        <a:xfrm>
          <a:off x="21088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140706</xdr:rowOff>
    </xdr:from>
    <xdr:to>
      <xdr:col>107</xdr:col>
      <xdr:colOff>50800</xdr:colOff>
      <xdr:row>37</xdr:row>
      <xdr:rowOff>165166</xdr:rowOff>
    </xdr:to>
    <xdr:cxnSp macro="">
      <xdr:nvCxnSpPr>
        <xdr:cNvPr id="722" name="直線コネクタ 721"/>
        <xdr:cNvCxnSpPr/>
      </xdr:nvCxnSpPr>
      <xdr:spPr>
        <a:xfrm flipV="1">
          <a:off x="19545300" y="6484356"/>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xdr:rowOff>
    </xdr:from>
    <xdr:to>
      <xdr:col>107</xdr:col>
      <xdr:colOff>101600</xdr:colOff>
      <xdr:row>38</xdr:row>
      <xdr:rowOff>106512</xdr:rowOff>
    </xdr:to>
    <xdr:sp macro="" textlink="">
      <xdr:nvSpPr>
        <xdr:cNvPr id="723" name="フローチャート: 判断 722"/>
        <xdr:cNvSpPr/>
      </xdr:nvSpPr>
      <xdr:spPr>
        <a:xfrm>
          <a:off x="20383500" y="652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97639</xdr:rowOff>
    </xdr:from>
    <xdr:ext cx="469744" cy="259045"/>
    <xdr:sp macro="" textlink="">
      <xdr:nvSpPr>
        <xdr:cNvPr id="724" name="テキスト ボックス 723"/>
        <xdr:cNvSpPr txBox="1"/>
      </xdr:nvSpPr>
      <xdr:spPr>
        <a:xfrm>
          <a:off x="20199428" y="661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165166</xdr:rowOff>
    </xdr:from>
    <xdr:to>
      <xdr:col>102</xdr:col>
      <xdr:colOff>114300</xdr:colOff>
      <xdr:row>38</xdr:row>
      <xdr:rowOff>75418</xdr:rowOff>
    </xdr:to>
    <xdr:cxnSp macro="">
      <xdr:nvCxnSpPr>
        <xdr:cNvPr id="725" name="直線コネクタ 724"/>
        <xdr:cNvCxnSpPr/>
      </xdr:nvCxnSpPr>
      <xdr:spPr>
        <a:xfrm flipV="1">
          <a:off x="18656300" y="6508816"/>
          <a:ext cx="889000" cy="8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124706</xdr:rowOff>
    </xdr:from>
    <xdr:ext cx="469744" cy="259045"/>
    <xdr:sp macro="" textlink="">
      <xdr:nvSpPr>
        <xdr:cNvPr id="727" name="テキスト ボックス 726"/>
        <xdr:cNvSpPr txBox="1"/>
      </xdr:nvSpPr>
      <xdr:spPr>
        <a:xfrm>
          <a:off x="19310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50129</xdr:rowOff>
    </xdr:from>
    <xdr:to>
      <xdr:col>116</xdr:col>
      <xdr:colOff>114300</xdr:colOff>
      <xdr:row>37</xdr:row>
      <xdr:rowOff>151729</xdr:rowOff>
    </xdr:to>
    <xdr:sp macro="" textlink="">
      <xdr:nvSpPr>
        <xdr:cNvPr id="735" name="楕円 734"/>
        <xdr:cNvSpPr/>
      </xdr:nvSpPr>
      <xdr:spPr>
        <a:xfrm>
          <a:off x="22110700" y="63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73006</xdr:rowOff>
    </xdr:from>
    <xdr:ext cx="469744" cy="259045"/>
    <xdr:sp macro="" textlink="">
      <xdr:nvSpPr>
        <xdr:cNvPr id="736" name="投資及び出資金該当値テキスト"/>
        <xdr:cNvSpPr txBox="1"/>
      </xdr:nvSpPr>
      <xdr:spPr>
        <a:xfrm>
          <a:off x="22212300" y="624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77379</xdr:rowOff>
    </xdr:from>
    <xdr:to>
      <xdr:col>112</xdr:col>
      <xdr:colOff>38100</xdr:colOff>
      <xdr:row>38</xdr:row>
      <xdr:rowOff>7528</xdr:rowOff>
    </xdr:to>
    <xdr:sp macro="" textlink="">
      <xdr:nvSpPr>
        <xdr:cNvPr id="737" name="楕円 736"/>
        <xdr:cNvSpPr/>
      </xdr:nvSpPr>
      <xdr:spPr>
        <a:xfrm>
          <a:off x="21272500" y="64210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24056</xdr:rowOff>
    </xdr:from>
    <xdr:ext cx="469744" cy="259045"/>
    <xdr:sp macro="" textlink="">
      <xdr:nvSpPr>
        <xdr:cNvPr id="738" name="テキスト ボックス 737"/>
        <xdr:cNvSpPr txBox="1"/>
      </xdr:nvSpPr>
      <xdr:spPr>
        <a:xfrm>
          <a:off x="21088428" y="619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89906</xdr:rowOff>
    </xdr:from>
    <xdr:to>
      <xdr:col>107</xdr:col>
      <xdr:colOff>101600</xdr:colOff>
      <xdr:row>38</xdr:row>
      <xdr:rowOff>20056</xdr:rowOff>
    </xdr:to>
    <xdr:sp macro="" textlink="">
      <xdr:nvSpPr>
        <xdr:cNvPr id="739" name="楕円 738"/>
        <xdr:cNvSpPr/>
      </xdr:nvSpPr>
      <xdr:spPr>
        <a:xfrm>
          <a:off x="20383500" y="643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36583</xdr:rowOff>
    </xdr:from>
    <xdr:ext cx="469744" cy="259045"/>
    <xdr:sp macro="" textlink="">
      <xdr:nvSpPr>
        <xdr:cNvPr id="740" name="テキスト ボックス 739"/>
        <xdr:cNvSpPr txBox="1"/>
      </xdr:nvSpPr>
      <xdr:spPr>
        <a:xfrm>
          <a:off x="20199428" y="620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114366</xdr:rowOff>
    </xdr:from>
    <xdr:to>
      <xdr:col>102</xdr:col>
      <xdr:colOff>165100</xdr:colOff>
      <xdr:row>38</xdr:row>
      <xdr:rowOff>44516</xdr:rowOff>
    </xdr:to>
    <xdr:sp macro="" textlink="">
      <xdr:nvSpPr>
        <xdr:cNvPr id="741" name="楕円 740"/>
        <xdr:cNvSpPr/>
      </xdr:nvSpPr>
      <xdr:spPr>
        <a:xfrm>
          <a:off x="19494500" y="64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61043</xdr:rowOff>
    </xdr:from>
    <xdr:ext cx="469744" cy="259045"/>
    <xdr:sp macro="" textlink="">
      <xdr:nvSpPr>
        <xdr:cNvPr id="742" name="テキスト ボックス 741"/>
        <xdr:cNvSpPr txBox="1"/>
      </xdr:nvSpPr>
      <xdr:spPr>
        <a:xfrm>
          <a:off x="19310428" y="623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24618</xdr:rowOff>
    </xdr:from>
    <xdr:to>
      <xdr:col>98</xdr:col>
      <xdr:colOff>38100</xdr:colOff>
      <xdr:row>38</xdr:row>
      <xdr:rowOff>126218</xdr:rowOff>
    </xdr:to>
    <xdr:sp macro="" textlink="">
      <xdr:nvSpPr>
        <xdr:cNvPr id="743" name="楕円 742"/>
        <xdr:cNvSpPr/>
      </xdr:nvSpPr>
      <xdr:spPr>
        <a:xfrm>
          <a:off x="18605500" y="65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117345</xdr:rowOff>
    </xdr:from>
    <xdr:ext cx="469744" cy="259045"/>
    <xdr:sp macro="" textlink="">
      <xdr:nvSpPr>
        <xdr:cNvPr id="744" name="テキスト ボックス 743"/>
        <xdr:cNvSpPr txBox="1"/>
      </xdr:nvSpPr>
      <xdr:spPr>
        <a:xfrm>
          <a:off x="18421428" y="663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40754</xdr:rowOff>
    </xdr:from>
    <xdr:to>
      <xdr:col>116</xdr:col>
      <xdr:colOff>63500</xdr:colOff>
      <xdr:row>59</xdr:row>
      <xdr:rowOff>40831</xdr:rowOff>
    </xdr:to>
    <xdr:cxnSp macro="">
      <xdr:nvCxnSpPr>
        <xdr:cNvPr id="773" name="直線コネクタ 772"/>
        <xdr:cNvCxnSpPr/>
      </xdr:nvCxnSpPr>
      <xdr:spPr>
        <a:xfrm flipV="1">
          <a:off x="21323300" y="10156304"/>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146219</xdr:rowOff>
    </xdr:from>
    <xdr:ext cx="469744" cy="259045"/>
    <xdr:sp macro="" textlink="">
      <xdr:nvSpPr>
        <xdr:cNvPr id="774" name="貸付金平均値テキスト"/>
        <xdr:cNvSpPr txBox="1"/>
      </xdr:nvSpPr>
      <xdr:spPr>
        <a:xfrm>
          <a:off x="22212300" y="9747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40831</xdr:rowOff>
    </xdr:from>
    <xdr:to>
      <xdr:col>111</xdr:col>
      <xdr:colOff>177800</xdr:colOff>
      <xdr:row>59</xdr:row>
      <xdr:rowOff>40869</xdr:rowOff>
    </xdr:to>
    <xdr:cxnSp macro="">
      <xdr:nvCxnSpPr>
        <xdr:cNvPr id="776" name="直線コネクタ 775"/>
        <xdr:cNvCxnSpPr/>
      </xdr:nvCxnSpPr>
      <xdr:spPr>
        <a:xfrm flipV="1">
          <a:off x="20434300" y="1015638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42778</xdr:rowOff>
    </xdr:from>
    <xdr:ext cx="469744" cy="259045"/>
    <xdr:sp macro="" textlink="">
      <xdr:nvSpPr>
        <xdr:cNvPr id="778" name="テキスト ボックス 777"/>
        <xdr:cNvSpPr txBox="1"/>
      </xdr:nvSpPr>
      <xdr:spPr>
        <a:xfrm>
          <a:off x="21088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40869</xdr:rowOff>
    </xdr:from>
    <xdr:to>
      <xdr:col>107</xdr:col>
      <xdr:colOff>50800</xdr:colOff>
      <xdr:row>59</xdr:row>
      <xdr:rowOff>40945</xdr:rowOff>
    </xdr:to>
    <xdr:cxnSp macro="">
      <xdr:nvCxnSpPr>
        <xdr:cNvPr id="779" name="直線コネクタ 778"/>
        <xdr:cNvCxnSpPr/>
      </xdr:nvCxnSpPr>
      <xdr:spPr>
        <a:xfrm flipV="1">
          <a:off x="19545300" y="1015641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780" name="フローチャート: 判断 779"/>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781" name="テキスト ボックス 780"/>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40945</xdr:rowOff>
    </xdr:from>
    <xdr:to>
      <xdr:col>102</xdr:col>
      <xdr:colOff>114300</xdr:colOff>
      <xdr:row>59</xdr:row>
      <xdr:rowOff>40983</xdr:rowOff>
    </xdr:to>
    <xdr:cxnSp macro="">
      <xdr:nvCxnSpPr>
        <xdr:cNvPr id="782" name="直線コネクタ 781"/>
        <xdr:cNvCxnSpPr/>
      </xdr:nvCxnSpPr>
      <xdr:spPr>
        <a:xfrm flipV="1">
          <a:off x="18656300" y="10156495"/>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784" name="テキスト ボックス 78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786" name="テキスト ボックス 78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161404</xdr:rowOff>
    </xdr:from>
    <xdr:to>
      <xdr:col>116</xdr:col>
      <xdr:colOff>114300</xdr:colOff>
      <xdr:row>59</xdr:row>
      <xdr:rowOff>91554</xdr:rowOff>
    </xdr:to>
    <xdr:sp macro="" textlink="">
      <xdr:nvSpPr>
        <xdr:cNvPr id="792" name="楕円 791"/>
        <xdr:cNvSpPr/>
      </xdr:nvSpPr>
      <xdr:spPr>
        <a:xfrm>
          <a:off x="221107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76331</xdr:rowOff>
    </xdr:from>
    <xdr:ext cx="313932" cy="259045"/>
    <xdr:sp macro="" textlink="">
      <xdr:nvSpPr>
        <xdr:cNvPr id="793" name="貸付金該当値テキスト"/>
        <xdr:cNvSpPr txBox="1"/>
      </xdr:nvSpPr>
      <xdr:spPr>
        <a:xfrm>
          <a:off x="22212300" y="10020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161481</xdr:rowOff>
    </xdr:from>
    <xdr:to>
      <xdr:col>112</xdr:col>
      <xdr:colOff>38100</xdr:colOff>
      <xdr:row>59</xdr:row>
      <xdr:rowOff>91631</xdr:rowOff>
    </xdr:to>
    <xdr:sp macro="" textlink="">
      <xdr:nvSpPr>
        <xdr:cNvPr id="794" name="楕円 793"/>
        <xdr:cNvSpPr/>
      </xdr:nvSpPr>
      <xdr:spPr>
        <a:xfrm>
          <a:off x="21272500" y="101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82758</xdr:rowOff>
    </xdr:from>
    <xdr:ext cx="313932" cy="259045"/>
    <xdr:sp macro="" textlink="">
      <xdr:nvSpPr>
        <xdr:cNvPr id="795" name="テキスト ボックス 794"/>
        <xdr:cNvSpPr txBox="1"/>
      </xdr:nvSpPr>
      <xdr:spPr>
        <a:xfrm>
          <a:off x="21166333" y="10198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161519</xdr:rowOff>
    </xdr:from>
    <xdr:to>
      <xdr:col>107</xdr:col>
      <xdr:colOff>101600</xdr:colOff>
      <xdr:row>59</xdr:row>
      <xdr:rowOff>91669</xdr:rowOff>
    </xdr:to>
    <xdr:sp macro="" textlink="">
      <xdr:nvSpPr>
        <xdr:cNvPr id="796" name="楕円 795"/>
        <xdr:cNvSpPr/>
      </xdr:nvSpPr>
      <xdr:spPr>
        <a:xfrm>
          <a:off x="20383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82796</xdr:rowOff>
    </xdr:from>
    <xdr:ext cx="313932" cy="259045"/>
    <xdr:sp macro="" textlink="">
      <xdr:nvSpPr>
        <xdr:cNvPr id="797" name="テキスト ボックス 796"/>
        <xdr:cNvSpPr txBox="1"/>
      </xdr:nvSpPr>
      <xdr:spPr>
        <a:xfrm>
          <a:off x="20277333" y="10198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161595</xdr:rowOff>
    </xdr:from>
    <xdr:to>
      <xdr:col>102</xdr:col>
      <xdr:colOff>165100</xdr:colOff>
      <xdr:row>59</xdr:row>
      <xdr:rowOff>91745</xdr:rowOff>
    </xdr:to>
    <xdr:sp macro="" textlink="">
      <xdr:nvSpPr>
        <xdr:cNvPr id="798" name="楕円 797"/>
        <xdr:cNvSpPr/>
      </xdr:nvSpPr>
      <xdr:spPr>
        <a:xfrm>
          <a:off x="19494500" y="101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82872</xdr:rowOff>
    </xdr:from>
    <xdr:ext cx="313932" cy="259045"/>
    <xdr:sp macro="" textlink="">
      <xdr:nvSpPr>
        <xdr:cNvPr id="799" name="テキスト ボックス 798"/>
        <xdr:cNvSpPr txBox="1"/>
      </xdr:nvSpPr>
      <xdr:spPr>
        <a:xfrm>
          <a:off x="19388333" y="10198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161633</xdr:rowOff>
    </xdr:from>
    <xdr:to>
      <xdr:col>98</xdr:col>
      <xdr:colOff>38100</xdr:colOff>
      <xdr:row>59</xdr:row>
      <xdr:rowOff>91783</xdr:rowOff>
    </xdr:to>
    <xdr:sp macro="" textlink="">
      <xdr:nvSpPr>
        <xdr:cNvPr id="800" name="楕円 799"/>
        <xdr:cNvSpPr/>
      </xdr:nvSpPr>
      <xdr:spPr>
        <a:xfrm>
          <a:off x="186055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82910</xdr:rowOff>
    </xdr:from>
    <xdr:ext cx="313932" cy="259045"/>
    <xdr:sp macro="" textlink="">
      <xdr:nvSpPr>
        <xdr:cNvPr id="801" name="テキスト ボックス 800"/>
        <xdr:cNvSpPr txBox="1"/>
      </xdr:nvSpPr>
      <xdr:spPr>
        <a:xfrm>
          <a:off x="18499333" y="101984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125812</xdr:rowOff>
    </xdr:from>
    <xdr:to>
      <xdr:col>116</xdr:col>
      <xdr:colOff>63500</xdr:colOff>
      <xdr:row>75</xdr:row>
      <xdr:rowOff>128365</xdr:rowOff>
    </xdr:to>
    <xdr:cxnSp macro="">
      <xdr:nvCxnSpPr>
        <xdr:cNvPr id="831" name="直線コネクタ 830"/>
        <xdr:cNvCxnSpPr/>
      </xdr:nvCxnSpPr>
      <xdr:spPr>
        <a:xfrm flipV="1">
          <a:off x="21323300" y="12984562"/>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63803</xdr:rowOff>
    </xdr:from>
    <xdr:ext cx="534377" cy="259045"/>
    <xdr:sp macro="" textlink="">
      <xdr:nvSpPr>
        <xdr:cNvPr id="832" name="繰出金平均値テキスト"/>
        <xdr:cNvSpPr txBox="1"/>
      </xdr:nvSpPr>
      <xdr:spPr>
        <a:xfrm>
          <a:off x="22212300" y="130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128365</xdr:rowOff>
    </xdr:from>
    <xdr:to>
      <xdr:col>111</xdr:col>
      <xdr:colOff>177800</xdr:colOff>
      <xdr:row>76</xdr:row>
      <xdr:rowOff>14712</xdr:rowOff>
    </xdr:to>
    <xdr:cxnSp macro="">
      <xdr:nvCxnSpPr>
        <xdr:cNvPr id="834" name="直線コネクタ 833"/>
        <xdr:cNvCxnSpPr/>
      </xdr:nvCxnSpPr>
      <xdr:spPr>
        <a:xfrm flipV="1">
          <a:off x="20434300" y="12987115"/>
          <a:ext cx="889000" cy="5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164044</xdr:rowOff>
    </xdr:from>
    <xdr:ext cx="534377" cy="259045"/>
    <xdr:sp macro="" textlink="">
      <xdr:nvSpPr>
        <xdr:cNvPr id="836" name="テキスト ボックス 835"/>
        <xdr:cNvSpPr txBox="1"/>
      </xdr:nvSpPr>
      <xdr:spPr>
        <a:xfrm>
          <a:off x="21056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14712</xdr:rowOff>
    </xdr:from>
    <xdr:to>
      <xdr:col>107</xdr:col>
      <xdr:colOff>50800</xdr:colOff>
      <xdr:row>76</xdr:row>
      <xdr:rowOff>74625</xdr:rowOff>
    </xdr:to>
    <xdr:cxnSp macro="">
      <xdr:nvCxnSpPr>
        <xdr:cNvPr id="837" name="直線コネクタ 836"/>
        <xdr:cNvCxnSpPr/>
      </xdr:nvCxnSpPr>
      <xdr:spPr>
        <a:xfrm flipV="1">
          <a:off x="19545300" y="13044912"/>
          <a:ext cx="889000" cy="5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38" name="フローチャート: 判断 837"/>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39" name="テキスト ボックス 838"/>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74625</xdr:rowOff>
    </xdr:from>
    <xdr:to>
      <xdr:col>102</xdr:col>
      <xdr:colOff>114300</xdr:colOff>
      <xdr:row>76</xdr:row>
      <xdr:rowOff>114612</xdr:rowOff>
    </xdr:to>
    <xdr:cxnSp macro="">
      <xdr:nvCxnSpPr>
        <xdr:cNvPr id="840" name="直線コネクタ 839"/>
        <xdr:cNvCxnSpPr/>
      </xdr:nvCxnSpPr>
      <xdr:spPr>
        <a:xfrm flipV="1">
          <a:off x="18656300" y="13104825"/>
          <a:ext cx="8890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42" name="テキスト ボックス 84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75012</xdr:rowOff>
    </xdr:from>
    <xdr:to>
      <xdr:col>116</xdr:col>
      <xdr:colOff>114300</xdr:colOff>
      <xdr:row>76</xdr:row>
      <xdr:rowOff>5162</xdr:rowOff>
    </xdr:to>
    <xdr:sp macro="" textlink="">
      <xdr:nvSpPr>
        <xdr:cNvPr id="850" name="楕円 849"/>
        <xdr:cNvSpPr/>
      </xdr:nvSpPr>
      <xdr:spPr>
        <a:xfrm>
          <a:off x="22110700" y="1293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97889</xdr:rowOff>
    </xdr:from>
    <xdr:ext cx="534377" cy="259045"/>
    <xdr:sp macro="" textlink="">
      <xdr:nvSpPr>
        <xdr:cNvPr id="851" name="繰出金該当値テキスト"/>
        <xdr:cNvSpPr txBox="1"/>
      </xdr:nvSpPr>
      <xdr:spPr>
        <a:xfrm>
          <a:off x="22212300" y="1278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77565</xdr:rowOff>
    </xdr:from>
    <xdr:to>
      <xdr:col>112</xdr:col>
      <xdr:colOff>38100</xdr:colOff>
      <xdr:row>76</xdr:row>
      <xdr:rowOff>7714</xdr:rowOff>
    </xdr:to>
    <xdr:sp macro="" textlink="">
      <xdr:nvSpPr>
        <xdr:cNvPr id="852" name="楕円 851"/>
        <xdr:cNvSpPr/>
      </xdr:nvSpPr>
      <xdr:spPr>
        <a:xfrm>
          <a:off x="21272500" y="129363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24242</xdr:rowOff>
    </xdr:from>
    <xdr:ext cx="534377" cy="259045"/>
    <xdr:sp macro="" textlink="">
      <xdr:nvSpPr>
        <xdr:cNvPr id="853" name="テキスト ボックス 852"/>
        <xdr:cNvSpPr txBox="1"/>
      </xdr:nvSpPr>
      <xdr:spPr>
        <a:xfrm>
          <a:off x="21056111" y="127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135363</xdr:rowOff>
    </xdr:from>
    <xdr:to>
      <xdr:col>107</xdr:col>
      <xdr:colOff>101600</xdr:colOff>
      <xdr:row>76</xdr:row>
      <xdr:rowOff>65512</xdr:rowOff>
    </xdr:to>
    <xdr:sp macro="" textlink="">
      <xdr:nvSpPr>
        <xdr:cNvPr id="854" name="楕円 853"/>
        <xdr:cNvSpPr/>
      </xdr:nvSpPr>
      <xdr:spPr>
        <a:xfrm>
          <a:off x="20383500" y="129941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56639</xdr:rowOff>
    </xdr:from>
    <xdr:ext cx="534377" cy="259045"/>
    <xdr:sp macro="" textlink="">
      <xdr:nvSpPr>
        <xdr:cNvPr id="855" name="テキスト ボックス 854"/>
        <xdr:cNvSpPr txBox="1"/>
      </xdr:nvSpPr>
      <xdr:spPr>
        <a:xfrm>
          <a:off x="20167111" y="1308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23825</xdr:rowOff>
    </xdr:from>
    <xdr:to>
      <xdr:col>102</xdr:col>
      <xdr:colOff>165100</xdr:colOff>
      <xdr:row>76</xdr:row>
      <xdr:rowOff>125425</xdr:rowOff>
    </xdr:to>
    <xdr:sp macro="" textlink="">
      <xdr:nvSpPr>
        <xdr:cNvPr id="856" name="楕円 855"/>
        <xdr:cNvSpPr/>
      </xdr:nvSpPr>
      <xdr:spPr>
        <a:xfrm>
          <a:off x="19494500" y="130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141952</xdr:rowOff>
    </xdr:from>
    <xdr:ext cx="534377" cy="259045"/>
    <xdr:sp macro="" textlink="">
      <xdr:nvSpPr>
        <xdr:cNvPr id="857" name="テキスト ボックス 856"/>
        <xdr:cNvSpPr txBox="1"/>
      </xdr:nvSpPr>
      <xdr:spPr>
        <a:xfrm>
          <a:off x="19278111" y="128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63812</xdr:rowOff>
    </xdr:from>
    <xdr:to>
      <xdr:col>98</xdr:col>
      <xdr:colOff>38100</xdr:colOff>
      <xdr:row>76</xdr:row>
      <xdr:rowOff>165412</xdr:rowOff>
    </xdr:to>
    <xdr:sp macro="" textlink="">
      <xdr:nvSpPr>
        <xdr:cNvPr id="858" name="楕円 857"/>
        <xdr:cNvSpPr/>
      </xdr:nvSpPr>
      <xdr:spPr>
        <a:xfrm>
          <a:off x="18605500" y="130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10488</xdr:rowOff>
    </xdr:from>
    <xdr:ext cx="534377" cy="259045"/>
    <xdr:sp macro="" textlink="">
      <xdr:nvSpPr>
        <xdr:cNvPr id="859" name="テキスト ボックス 858"/>
        <xdr:cNvSpPr txBox="1"/>
      </xdr:nvSpPr>
      <xdr:spPr>
        <a:xfrm>
          <a:off x="18389111" y="128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義務的経費では、公債費において臨時財政対策債の元利償還が増となった一方で、繰上償還の減や昨年度に実施した繰上償還の効果などによる合併特例債の元利償還の減により前年度比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円の減となったほか、扶助費においては臨時福祉給付金（年金生活者等支援臨時福祉給付金を含む）の減などにより前年度比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円の減となったことで、全体では前年度比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消費的経費では、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物件費において新庁舎整備に伴う什器整備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中学校給食導入に伴う備品整備や給食調理等の業務委託の開始により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6,381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円の増、補助費等において紀の海広域施設組合や海南海草環境衛生施設組合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の負担金の減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となるなど、全体では前年度比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5,089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円の減となった。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投資的経費では、小学校空調設備整備事業の完了に伴い事業費が皆減となった一方で、平成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月発生の台風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号災害による災害復旧事業費の増やみらいこども園建設事業の事業量の増により、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8,467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p>
        <a:p>
          <a:pPr eaLnBrk="1" fontAlgn="auto" latinLnBrk="0" hangingPunct="1"/>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その他では、積立金において繰上償還実施に伴う減債基金への積立金の増などにより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和歌山県海南市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51,802
51,616
101.06
25,899,162
25,167,146
583,171
13,779,566
33,560,082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89.4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121031</xdr:rowOff>
    </xdr:from>
    <xdr:to>
      <xdr:col>24</xdr:col>
      <xdr:colOff>63500</xdr:colOff>
      <xdr:row>31</xdr:row>
      <xdr:rowOff>162560</xdr:rowOff>
    </xdr:to>
    <xdr:cxnSp macro="">
      <xdr:nvCxnSpPr>
        <xdr:cNvPr id="61" name="直線コネクタ 60"/>
        <xdr:cNvCxnSpPr/>
      </xdr:nvCxnSpPr>
      <xdr:spPr>
        <a:xfrm flipV="1">
          <a:off x="3797300" y="5435981"/>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12827</xdr:rowOff>
    </xdr:from>
    <xdr:to>
      <xdr:col>19</xdr:col>
      <xdr:colOff>177800</xdr:colOff>
      <xdr:row>31</xdr:row>
      <xdr:rowOff>162560</xdr:rowOff>
    </xdr:to>
    <xdr:cxnSp macro="">
      <xdr:nvCxnSpPr>
        <xdr:cNvPr id="64" name="直線コネクタ 63"/>
        <xdr:cNvCxnSpPr/>
      </xdr:nvCxnSpPr>
      <xdr:spPr>
        <a:xfrm>
          <a:off x="2908300" y="5327777"/>
          <a:ext cx="889000" cy="14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12827</xdr:rowOff>
    </xdr:from>
    <xdr:to>
      <xdr:col>15</xdr:col>
      <xdr:colOff>50800</xdr:colOff>
      <xdr:row>32</xdr:row>
      <xdr:rowOff>254</xdr:rowOff>
    </xdr:to>
    <xdr:cxnSp macro="">
      <xdr:nvCxnSpPr>
        <xdr:cNvPr id="67" name="直線コネクタ 66"/>
        <xdr:cNvCxnSpPr/>
      </xdr:nvCxnSpPr>
      <xdr:spPr>
        <a:xfrm flipV="1">
          <a:off x="2019300" y="5327777"/>
          <a:ext cx="8890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139954</xdr:rowOff>
    </xdr:from>
    <xdr:to>
      <xdr:col>15</xdr:col>
      <xdr:colOff>101600</xdr:colOff>
      <xdr:row>35</xdr:row>
      <xdr:rowOff>70104</xdr:rowOff>
    </xdr:to>
    <xdr:sp macro="" textlink="">
      <xdr:nvSpPr>
        <xdr:cNvPr id="68" name="フローチャート: 判断 67"/>
        <xdr:cNvSpPr/>
      </xdr:nvSpPr>
      <xdr:spPr>
        <a:xfrm>
          <a:off x="2857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61231</xdr:rowOff>
    </xdr:from>
    <xdr:ext cx="469744" cy="259045"/>
    <xdr:sp macro="" textlink="">
      <xdr:nvSpPr>
        <xdr:cNvPr id="69" name="テキスト ボックス 68"/>
        <xdr:cNvSpPr txBox="1"/>
      </xdr:nvSpPr>
      <xdr:spPr>
        <a:xfrm>
          <a:off x="2673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254</xdr:rowOff>
    </xdr:from>
    <xdr:to>
      <xdr:col>10</xdr:col>
      <xdr:colOff>114300</xdr:colOff>
      <xdr:row>32</xdr:row>
      <xdr:rowOff>79502</xdr:rowOff>
    </xdr:to>
    <xdr:cxnSp macro="">
      <xdr:nvCxnSpPr>
        <xdr:cNvPr id="70" name="直線コネクタ 69"/>
        <xdr:cNvCxnSpPr/>
      </xdr:nvCxnSpPr>
      <xdr:spPr>
        <a:xfrm flipV="1">
          <a:off x="1130300" y="5486654"/>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70231</xdr:rowOff>
    </xdr:from>
    <xdr:to>
      <xdr:col>24</xdr:col>
      <xdr:colOff>114300</xdr:colOff>
      <xdr:row>32</xdr:row>
      <xdr:rowOff>381</xdr:rowOff>
    </xdr:to>
    <xdr:sp macro="" textlink="">
      <xdr:nvSpPr>
        <xdr:cNvPr id="80" name="楕円 79"/>
        <xdr:cNvSpPr/>
      </xdr:nvSpPr>
      <xdr:spPr>
        <a:xfrm>
          <a:off x="4584700" y="53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23258</xdr:rowOff>
    </xdr:from>
    <xdr:ext cx="469744" cy="259045"/>
    <xdr:sp macro="" textlink="">
      <xdr:nvSpPr>
        <xdr:cNvPr id="81" name="議会費該当値テキスト"/>
        <xdr:cNvSpPr txBox="1"/>
      </xdr:nvSpPr>
      <xdr:spPr>
        <a:xfrm>
          <a:off x="4686300" y="5338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111760</xdr:rowOff>
    </xdr:from>
    <xdr:to>
      <xdr:col>20</xdr:col>
      <xdr:colOff>38100</xdr:colOff>
      <xdr:row>32</xdr:row>
      <xdr:rowOff>41910</xdr:rowOff>
    </xdr:to>
    <xdr:sp macro="" textlink="">
      <xdr:nvSpPr>
        <xdr:cNvPr id="82" name="楕円 81"/>
        <xdr:cNvSpPr/>
      </xdr:nvSpPr>
      <xdr:spPr>
        <a:xfrm>
          <a:off x="3746500" y="542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58437</xdr:rowOff>
    </xdr:from>
    <xdr:ext cx="469744" cy="259045"/>
    <xdr:sp macro="" textlink="">
      <xdr:nvSpPr>
        <xdr:cNvPr id="83" name="テキスト ボックス 82"/>
        <xdr:cNvSpPr txBox="1"/>
      </xdr:nvSpPr>
      <xdr:spPr>
        <a:xfrm>
          <a:off x="3562428" y="52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133477</xdr:rowOff>
    </xdr:from>
    <xdr:to>
      <xdr:col>15</xdr:col>
      <xdr:colOff>101600</xdr:colOff>
      <xdr:row>31</xdr:row>
      <xdr:rowOff>63627</xdr:rowOff>
    </xdr:to>
    <xdr:sp macro="" textlink="">
      <xdr:nvSpPr>
        <xdr:cNvPr id="84" name="楕円 83"/>
        <xdr:cNvSpPr/>
      </xdr:nvSpPr>
      <xdr:spPr>
        <a:xfrm>
          <a:off x="2857500" y="527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80154</xdr:rowOff>
    </xdr:from>
    <xdr:ext cx="469744" cy="259045"/>
    <xdr:sp macro="" textlink="">
      <xdr:nvSpPr>
        <xdr:cNvPr id="85" name="テキスト ボックス 84"/>
        <xdr:cNvSpPr txBox="1"/>
      </xdr:nvSpPr>
      <xdr:spPr>
        <a:xfrm>
          <a:off x="2673428" y="505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120904</xdr:rowOff>
    </xdr:from>
    <xdr:to>
      <xdr:col>10</xdr:col>
      <xdr:colOff>165100</xdr:colOff>
      <xdr:row>32</xdr:row>
      <xdr:rowOff>51054</xdr:rowOff>
    </xdr:to>
    <xdr:sp macro="" textlink="">
      <xdr:nvSpPr>
        <xdr:cNvPr id="86" name="楕円 85"/>
        <xdr:cNvSpPr/>
      </xdr:nvSpPr>
      <xdr:spPr>
        <a:xfrm>
          <a:off x="1968500" y="54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67581</xdr:rowOff>
    </xdr:from>
    <xdr:ext cx="469744" cy="259045"/>
    <xdr:sp macro="" textlink="">
      <xdr:nvSpPr>
        <xdr:cNvPr id="87" name="テキスト ボックス 86"/>
        <xdr:cNvSpPr txBox="1"/>
      </xdr:nvSpPr>
      <xdr:spPr>
        <a:xfrm>
          <a:off x="1784428" y="521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28702</xdr:rowOff>
    </xdr:from>
    <xdr:to>
      <xdr:col>6</xdr:col>
      <xdr:colOff>38100</xdr:colOff>
      <xdr:row>32</xdr:row>
      <xdr:rowOff>130302</xdr:rowOff>
    </xdr:to>
    <xdr:sp macro="" textlink="">
      <xdr:nvSpPr>
        <xdr:cNvPr id="88" name="楕円 87"/>
        <xdr:cNvSpPr/>
      </xdr:nvSpPr>
      <xdr:spPr>
        <a:xfrm>
          <a:off x="1079500" y="55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146829</xdr:rowOff>
    </xdr:from>
    <xdr:ext cx="469744" cy="259045"/>
    <xdr:sp macro="" textlink="">
      <xdr:nvSpPr>
        <xdr:cNvPr id="89" name="テキスト ボックス 88"/>
        <xdr:cNvSpPr txBox="1"/>
      </xdr:nvSpPr>
      <xdr:spPr>
        <a:xfrm>
          <a:off x="895428" y="52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148199</xdr:rowOff>
    </xdr:from>
    <xdr:to>
      <xdr:col>24</xdr:col>
      <xdr:colOff>63500</xdr:colOff>
      <xdr:row>56</xdr:row>
      <xdr:rowOff>150933</xdr:rowOff>
    </xdr:to>
    <xdr:cxnSp macro="">
      <xdr:nvCxnSpPr>
        <xdr:cNvPr id="116" name="直線コネクタ 115"/>
        <xdr:cNvCxnSpPr/>
      </xdr:nvCxnSpPr>
      <xdr:spPr>
        <a:xfrm>
          <a:off x="3797300" y="9749399"/>
          <a:ext cx="838200" cy="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148199</xdr:rowOff>
    </xdr:from>
    <xdr:to>
      <xdr:col>19</xdr:col>
      <xdr:colOff>177800</xdr:colOff>
      <xdr:row>57</xdr:row>
      <xdr:rowOff>125116</xdr:rowOff>
    </xdr:to>
    <xdr:cxnSp macro="">
      <xdr:nvCxnSpPr>
        <xdr:cNvPr id="119" name="直線コネクタ 118"/>
        <xdr:cNvCxnSpPr/>
      </xdr:nvCxnSpPr>
      <xdr:spPr>
        <a:xfrm flipV="1">
          <a:off x="2908300" y="9749399"/>
          <a:ext cx="889000" cy="14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70425</xdr:rowOff>
    </xdr:from>
    <xdr:to>
      <xdr:col>15</xdr:col>
      <xdr:colOff>50800</xdr:colOff>
      <xdr:row>57</xdr:row>
      <xdr:rowOff>125116</xdr:rowOff>
    </xdr:to>
    <xdr:cxnSp macro="">
      <xdr:nvCxnSpPr>
        <xdr:cNvPr id="122" name="直線コネクタ 121"/>
        <xdr:cNvCxnSpPr/>
      </xdr:nvCxnSpPr>
      <xdr:spPr>
        <a:xfrm>
          <a:off x="2019300" y="9843075"/>
          <a:ext cx="889000" cy="5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99040</xdr:rowOff>
    </xdr:from>
    <xdr:to>
      <xdr:col>15</xdr:col>
      <xdr:colOff>101600</xdr:colOff>
      <xdr:row>57</xdr:row>
      <xdr:rowOff>29190</xdr:rowOff>
    </xdr:to>
    <xdr:sp macro="" textlink="">
      <xdr:nvSpPr>
        <xdr:cNvPr id="123" name="フローチャート: 判断 122"/>
        <xdr:cNvSpPr/>
      </xdr:nvSpPr>
      <xdr:spPr>
        <a:xfrm>
          <a:off x="2857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45717</xdr:rowOff>
    </xdr:from>
    <xdr:ext cx="534377" cy="259045"/>
    <xdr:sp macro="" textlink="">
      <xdr:nvSpPr>
        <xdr:cNvPr id="124" name="テキスト ボックス 123"/>
        <xdr:cNvSpPr txBox="1"/>
      </xdr:nvSpPr>
      <xdr:spPr>
        <a:xfrm>
          <a:off x="2641111" y="947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94332</xdr:rowOff>
    </xdr:from>
    <xdr:to>
      <xdr:col>10</xdr:col>
      <xdr:colOff>114300</xdr:colOff>
      <xdr:row>57</xdr:row>
      <xdr:rowOff>70425</xdr:rowOff>
    </xdr:to>
    <xdr:cxnSp macro="">
      <xdr:nvCxnSpPr>
        <xdr:cNvPr id="125" name="直線コネクタ 124"/>
        <xdr:cNvCxnSpPr/>
      </xdr:nvCxnSpPr>
      <xdr:spPr>
        <a:xfrm>
          <a:off x="1130300" y="9695532"/>
          <a:ext cx="889000" cy="14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61937</xdr:rowOff>
    </xdr:from>
    <xdr:ext cx="534377" cy="259045"/>
    <xdr:sp macro="" textlink="">
      <xdr:nvSpPr>
        <xdr:cNvPr id="129" name="テキスト ボックス 128"/>
        <xdr:cNvSpPr txBox="1"/>
      </xdr:nvSpPr>
      <xdr:spPr>
        <a:xfrm>
          <a:off x="863111" y="983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100133</xdr:rowOff>
    </xdr:from>
    <xdr:to>
      <xdr:col>24</xdr:col>
      <xdr:colOff>114300</xdr:colOff>
      <xdr:row>57</xdr:row>
      <xdr:rowOff>30283</xdr:rowOff>
    </xdr:to>
    <xdr:sp macro="" textlink="">
      <xdr:nvSpPr>
        <xdr:cNvPr id="135" name="楕円 134"/>
        <xdr:cNvSpPr/>
      </xdr:nvSpPr>
      <xdr:spPr>
        <a:xfrm>
          <a:off x="4584700" y="97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123010</xdr:rowOff>
    </xdr:from>
    <xdr:ext cx="534377" cy="259045"/>
    <xdr:sp macro="" textlink="">
      <xdr:nvSpPr>
        <xdr:cNvPr id="136" name="総務費該当値テキスト"/>
        <xdr:cNvSpPr txBox="1"/>
      </xdr:nvSpPr>
      <xdr:spPr>
        <a:xfrm>
          <a:off x="4686300" y="9552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97399</xdr:rowOff>
    </xdr:from>
    <xdr:to>
      <xdr:col>20</xdr:col>
      <xdr:colOff>38100</xdr:colOff>
      <xdr:row>57</xdr:row>
      <xdr:rowOff>27549</xdr:rowOff>
    </xdr:to>
    <xdr:sp macro="" textlink="">
      <xdr:nvSpPr>
        <xdr:cNvPr id="137" name="楕円 136"/>
        <xdr:cNvSpPr/>
      </xdr:nvSpPr>
      <xdr:spPr>
        <a:xfrm>
          <a:off x="3746500" y="96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44076</xdr:rowOff>
    </xdr:from>
    <xdr:ext cx="534377" cy="259045"/>
    <xdr:sp macro="" textlink="">
      <xdr:nvSpPr>
        <xdr:cNvPr id="138" name="テキスト ボックス 137"/>
        <xdr:cNvSpPr txBox="1"/>
      </xdr:nvSpPr>
      <xdr:spPr>
        <a:xfrm>
          <a:off x="3530111" y="947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74316</xdr:rowOff>
    </xdr:from>
    <xdr:to>
      <xdr:col>15</xdr:col>
      <xdr:colOff>101600</xdr:colOff>
      <xdr:row>58</xdr:row>
      <xdr:rowOff>4466</xdr:rowOff>
    </xdr:to>
    <xdr:sp macro="" textlink="">
      <xdr:nvSpPr>
        <xdr:cNvPr id="139" name="楕円 138"/>
        <xdr:cNvSpPr/>
      </xdr:nvSpPr>
      <xdr:spPr>
        <a:xfrm>
          <a:off x="2857500" y="98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167043</xdr:rowOff>
    </xdr:from>
    <xdr:ext cx="534377" cy="259045"/>
    <xdr:sp macro="" textlink="">
      <xdr:nvSpPr>
        <xdr:cNvPr id="140" name="テキスト ボックス 139"/>
        <xdr:cNvSpPr txBox="1"/>
      </xdr:nvSpPr>
      <xdr:spPr>
        <a:xfrm>
          <a:off x="2641111" y="993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19625</xdr:rowOff>
    </xdr:from>
    <xdr:to>
      <xdr:col>10</xdr:col>
      <xdr:colOff>165100</xdr:colOff>
      <xdr:row>57</xdr:row>
      <xdr:rowOff>121225</xdr:rowOff>
    </xdr:to>
    <xdr:sp macro="" textlink="">
      <xdr:nvSpPr>
        <xdr:cNvPr id="141" name="楕円 140"/>
        <xdr:cNvSpPr/>
      </xdr:nvSpPr>
      <xdr:spPr>
        <a:xfrm>
          <a:off x="1968500" y="97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112352</xdr:rowOff>
    </xdr:from>
    <xdr:ext cx="534377" cy="259045"/>
    <xdr:sp macro="" textlink="">
      <xdr:nvSpPr>
        <xdr:cNvPr id="142" name="テキスト ボックス 141"/>
        <xdr:cNvSpPr txBox="1"/>
      </xdr:nvSpPr>
      <xdr:spPr>
        <a:xfrm>
          <a:off x="1752111" y="98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43532</xdr:rowOff>
    </xdr:from>
    <xdr:to>
      <xdr:col>6</xdr:col>
      <xdr:colOff>38100</xdr:colOff>
      <xdr:row>56</xdr:row>
      <xdr:rowOff>145132</xdr:rowOff>
    </xdr:to>
    <xdr:sp macro="" textlink="">
      <xdr:nvSpPr>
        <xdr:cNvPr id="143" name="楕円 142"/>
        <xdr:cNvSpPr/>
      </xdr:nvSpPr>
      <xdr:spPr>
        <a:xfrm>
          <a:off x="1079500" y="964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161659</xdr:rowOff>
    </xdr:from>
    <xdr:ext cx="534377" cy="259045"/>
    <xdr:sp macro="" textlink="">
      <xdr:nvSpPr>
        <xdr:cNvPr id="144" name="テキスト ボックス 143"/>
        <xdr:cNvSpPr txBox="1"/>
      </xdr:nvSpPr>
      <xdr:spPr>
        <a:xfrm>
          <a:off x="863111" y="941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113987</xdr:rowOff>
    </xdr:from>
    <xdr:to>
      <xdr:col>24</xdr:col>
      <xdr:colOff>63500</xdr:colOff>
      <xdr:row>76</xdr:row>
      <xdr:rowOff>168481</xdr:rowOff>
    </xdr:to>
    <xdr:cxnSp macro="">
      <xdr:nvCxnSpPr>
        <xdr:cNvPr id="172" name="直線コネクタ 171"/>
        <xdr:cNvCxnSpPr/>
      </xdr:nvCxnSpPr>
      <xdr:spPr>
        <a:xfrm flipV="1">
          <a:off x="3797300" y="13144187"/>
          <a:ext cx="838200" cy="5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168481</xdr:rowOff>
    </xdr:from>
    <xdr:to>
      <xdr:col>19</xdr:col>
      <xdr:colOff>177800</xdr:colOff>
      <xdr:row>77</xdr:row>
      <xdr:rowOff>75687</xdr:rowOff>
    </xdr:to>
    <xdr:cxnSp macro="">
      <xdr:nvCxnSpPr>
        <xdr:cNvPr id="175" name="直線コネクタ 174"/>
        <xdr:cNvCxnSpPr/>
      </xdr:nvCxnSpPr>
      <xdr:spPr>
        <a:xfrm flipV="1">
          <a:off x="2908300" y="13198681"/>
          <a:ext cx="889000" cy="7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75687</xdr:rowOff>
    </xdr:from>
    <xdr:to>
      <xdr:col>15</xdr:col>
      <xdr:colOff>50800</xdr:colOff>
      <xdr:row>77</xdr:row>
      <xdr:rowOff>107888</xdr:rowOff>
    </xdr:to>
    <xdr:cxnSp macro="">
      <xdr:nvCxnSpPr>
        <xdr:cNvPr id="178" name="直線コネクタ 177"/>
        <xdr:cNvCxnSpPr/>
      </xdr:nvCxnSpPr>
      <xdr:spPr>
        <a:xfrm flipV="1">
          <a:off x="2019300" y="13277337"/>
          <a:ext cx="889000" cy="3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120670</xdr:rowOff>
    </xdr:from>
    <xdr:to>
      <xdr:col>15</xdr:col>
      <xdr:colOff>101600</xdr:colOff>
      <xdr:row>77</xdr:row>
      <xdr:rowOff>50820</xdr:rowOff>
    </xdr:to>
    <xdr:sp macro="" textlink="">
      <xdr:nvSpPr>
        <xdr:cNvPr id="179" name="フローチャート: 判断 178"/>
        <xdr:cNvSpPr/>
      </xdr:nvSpPr>
      <xdr:spPr>
        <a:xfrm>
          <a:off x="2857500" y="1315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67348</xdr:rowOff>
    </xdr:from>
    <xdr:ext cx="599010" cy="259045"/>
    <xdr:sp macro="" textlink="">
      <xdr:nvSpPr>
        <xdr:cNvPr id="180" name="テキスト ボックス 179"/>
        <xdr:cNvSpPr txBox="1"/>
      </xdr:nvSpPr>
      <xdr:spPr>
        <a:xfrm>
          <a:off x="2608795" y="1292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107888</xdr:rowOff>
    </xdr:from>
    <xdr:to>
      <xdr:col>10</xdr:col>
      <xdr:colOff>114300</xdr:colOff>
      <xdr:row>77</xdr:row>
      <xdr:rowOff>151414</xdr:rowOff>
    </xdr:to>
    <xdr:cxnSp macro="">
      <xdr:nvCxnSpPr>
        <xdr:cNvPr id="181" name="直線コネクタ 180"/>
        <xdr:cNvCxnSpPr/>
      </xdr:nvCxnSpPr>
      <xdr:spPr>
        <a:xfrm flipV="1">
          <a:off x="1130300" y="13309538"/>
          <a:ext cx="8890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150894</xdr:rowOff>
    </xdr:from>
    <xdr:ext cx="599010" cy="259045"/>
    <xdr:sp macro="" textlink="">
      <xdr:nvSpPr>
        <xdr:cNvPr id="183" name="テキスト ボックス 182"/>
        <xdr:cNvSpPr txBox="1"/>
      </xdr:nvSpPr>
      <xdr:spPr>
        <a:xfrm>
          <a:off x="1719795"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35005</xdr:rowOff>
    </xdr:from>
    <xdr:ext cx="599010" cy="259045"/>
    <xdr:sp macro="" textlink="">
      <xdr:nvSpPr>
        <xdr:cNvPr id="185" name="テキスト ボックス 184"/>
        <xdr:cNvSpPr txBox="1"/>
      </xdr:nvSpPr>
      <xdr:spPr>
        <a:xfrm>
          <a:off x="830795" y="1306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63187</xdr:rowOff>
    </xdr:from>
    <xdr:to>
      <xdr:col>24</xdr:col>
      <xdr:colOff>114300</xdr:colOff>
      <xdr:row>76</xdr:row>
      <xdr:rowOff>164787</xdr:rowOff>
    </xdr:to>
    <xdr:sp macro="" textlink="">
      <xdr:nvSpPr>
        <xdr:cNvPr id="191" name="楕円 190"/>
        <xdr:cNvSpPr/>
      </xdr:nvSpPr>
      <xdr:spPr>
        <a:xfrm>
          <a:off x="4584700" y="1309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86064</xdr:rowOff>
    </xdr:from>
    <xdr:ext cx="599010" cy="259045"/>
    <xdr:sp macro="" textlink="">
      <xdr:nvSpPr>
        <xdr:cNvPr id="192" name="民生費該当値テキスト"/>
        <xdr:cNvSpPr txBox="1"/>
      </xdr:nvSpPr>
      <xdr:spPr>
        <a:xfrm>
          <a:off x="4686300" y="1294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117681</xdr:rowOff>
    </xdr:from>
    <xdr:to>
      <xdr:col>20</xdr:col>
      <xdr:colOff>38100</xdr:colOff>
      <xdr:row>77</xdr:row>
      <xdr:rowOff>47831</xdr:rowOff>
    </xdr:to>
    <xdr:sp macro="" textlink="">
      <xdr:nvSpPr>
        <xdr:cNvPr id="193" name="楕円 192"/>
        <xdr:cNvSpPr/>
      </xdr:nvSpPr>
      <xdr:spPr>
        <a:xfrm>
          <a:off x="3746500" y="1314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64357</xdr:rowOff>
    </xdr:from>
    <xdr:ext cx="599010" cy="259045"/>
    <xdr:sp macro="" textlink="">
      <xdr:nvSpPr>
        <xdr:cNvPr id="194" name="テキスト ボックス 193"/>
        <xdr:cNvSpPr txBox="1"/>
      </xdr:nvSpPr>
      <xdr:spPr>
        <a:xfrm>
          <a:off x="3497795" y="1292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24887</xdr:rowOff>
    </xdr:from>
    <xdr:to>
      <xdr:col>15</xdr:col>
      <xdr:colOff>101600</xdr:colOff>
      <xdr:row>77</xdr:row>
      <xdr:rowOff>126487</xdr:rowOff>
    </xdr:to>
    <xdr:sp macro="" textlink="">
      <xdr:nvSpPr>
        <xdr:cNvPr id="195" name="楕円 194"/>
        <xdr:cNvSpPr/>
      </xdr:nvSpPr>
      <xdr:spPr>
        <a:xfrm>
          <a:off x="2857500" y="1322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117614</xdr:rowOff>
    </xdr:from>
    <xdr:ext cx="599010" cy="259045"/>
    <xdr:sp macro="" textlink="">
      <xdr:nvSpPr>
        <xdr:cNvPr id="196" name="テキスト ボックス 195"/>
        <xdr:cNvSpPr txBox="1"/>
      </xdr:nvSpPr>
      <xdr:spPr>
        <a:xfrm>
          <a:off x="2608795" y="1331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57088</xdr:rowOff>
    </xdr:from>
    <xdr:to>
      <xdr:col>10</xdr:col>
      <xdr:colOff>165100</xdr:colOff>
      <xdr:row>77</xdr:row>
      <xdr:rowOff>158688</xdr:rowOff>
    </xdr:to>
    <xdr:sp macro="" textlink="">
      <xdr:nvSpPr>
        <xdr:cNvPr id="197" name="楕円 196"/>
        <xdr:cNvSpPr/>
      </xdr:nvSpPr>
      <xdr:spPr>
        <a:xfrm>
          <a:off x="1968500" y="132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3765</xdr:rowOff>
    </xdr:from>
    <xdr:ext cx="599010" cy="259045"/>
    <xdr:sp macro="" textlink="">
      <xdr:nvSpPr>
        <xdr:cNvPr id="198" name="テキスト ボックス 197"/>
        <xdr:cNvSpPr txBox="1"/>
      </xdr:nvSpPr>
      <xdr:spPr>
        <a:xfrm>
          <a:off x="1719795" y="13033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100614</xdr:rowOff>
    </xdr:from>
    <xdr:to>
      <xdr:col>6</xdr:col>
      <xdr:colOff>38100</xdr:colOff>
      <xdr:row>78</xdr:row>
      <xdr:rowOff>30764</xdr:rowOff>
    </xdr:to>
    <xdr:sp macro="" textlink="">
      <xdr:nvSpPr>
        <xdr:cNvPr id="199" name="楕円 198"/>
        <xdr:cNvSpPr/>
      </xdr:nvSpPr>
      <xdr:spPr>
        <a:xfrm>
          <a:off x="1079500" y="1330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21891</xdr:rowOff>
    </xdr:from>
    <xdr:ext cx="599010" cy="259045"/>
    <xdr:sp macro="" textlink="">
      <xdr:nvSpPr>
        <xdr:cNvPr id="200" name="テキスト ボックス 199"/>
        <xdr:cNvSpPr txBox="1"/>
      </xdr:nvSpPr>
      <xdr:spPr>
        <a:xfrm>
          <a:off x="830795" y="13394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100837</xdr:rowOff>
    </xdr:from>
    <xdr:to>
      <xdr:col>24</xdr:col>
      <xdr:colOff>63500</xdr:colOff>
      <xdr:row>95</xdr:row>
      <xdr:rowOff>7843</xdr:rowOff>
    </xdr:to>
    <xdr:cxnSp macro="">
      <xdr:nvCxnSpPr>
        <xdr:cNvPr id="228" name="直線コネクタ 227"/>
        <xdr:cNvCxnSpPr/>
      </xdr:nvCxnSpPr>
      <xdr:spPr>
        <a:xfrm>
          <a:off x="3797300" y="16217137"/>
          <a:ext cx="838200" cy="78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53497</xdr:rowOff>
    </xdr:from>
    <xdr:ext cx="534377" cy="259045"/>
    <xdr:sp macro="" textlink="">
      <xdr:nvSpPr>
        <xdr:cNvPr id="229" name="衛生費平均値テキスト"/>
        <xdr:cNvSpPr txBox="1"/>
      </xdr:nvSpPr>
      <xdr:spPr>
        <a:xfrm>
          <a:off x="4686300" y="16512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154651</xdr:rowOff>
    </xdr:from>
    <xdr:to>
      <xdr:col>19</xdr:col>
      <xdr:colOff>177800</xdr:colOff>
      <xdr:row>94</xdr:row>
      <xdr:rowOff>100837</xdr:rowOff>
    </xdr:to>
    <xdr:cxnSp macro="">
      <xdr:nvCxnSpPr>
        <xdr:cNvPr id="231" name="直線コネクタ 230"/>
        <xdr:cNvCxnSpPr/>
      </xdr:nvCxnSpPr>
      <xdr:spPr>
        <a:xfrm>
          <a:off x="2908300" y="16099501"/>
          <a:ext cx="889000" cy="11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160847</xdr:rowOff>
    </xdr:from>
    <xdr:ext cx="534377" cy="259045"/>
    <xdr:sp macro="" textlink="">
      <xdr:nvSpPr>
        <xdr:cNvPr id="233" name="テキスト ボックス 232"/>
        <xdr:cNvSpPr txBox="1"/>
      </xdr:nvSpPr>
      <xdr:spPr>
        <a:xfrm>
          <a:off x="3530111" y="166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552</xdr:rowOff>
    </xdr:from>
    <xdr:to>
      <xdr:col>15</xdr:col>
      <xdr:colOff>50800</xdr:colOff>
      <xdr:row>93</xdr:row>
      <xdr:rowOff>154651</xdr:rowOff>
    </xdr:to>
    <xdr:cxnSp macro="">
      <xdr:nvCxnSpPr>
        <xdr:cNvPr id="234" name="直線コネクタ 233"/>
        <xdr:cNvCxnSpPr/>
      </xdr:nvCxnSpPr>
      <xdr:spPr>
        <a:xfrm>
          <a:off x="2019300" y="15945402"/>
          <a:ext cx="889000" cy="15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96490</xdr:rowOff>
    </xdr:from>
    <xdr:to>
      <xdr:col>15</xdr:col>
      <xdr:colOff>101600</xdr:colOff>
      <xdr:row>96</xdr:row>
      <xdr:rowOff>26640</xdr:rowOff>
    </xdr:to>
    <xdr:sp macro="" textlink="">
      <xdr:nvSpPr>
        <xdr:cNvPr id="235" name="フローチャート: 判断 234"/>
        <xdr:cNvSpPr/>
      </xdr:nvSpPr>
      <xdr:spPr>
        <a:xfrm>
          <a:off x="2857500" y="1638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17767</xdr:rowOff>
    </xdr:from>
    <xdr:ext cx="534377" cy="259045"/>
    <xdr:sp macro="" textlink="">
      <xdr:nvSpPr>
        <xdr:cNvPr id="236" name="テキスト ボックス 235"/>
        <xdr:cNvSpPr txBox="1"/>
      </xdr:nvSpPr>
      <xdr:spPr>
        <a:xfrm>
          <a:off x="2641111" y="1647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552</xdr:rowOff>
    </xdr:from>
    <xdr:to>
      <xdr:col>10</xdr:col>
      <xdr:colOff>114300</xdr:colOff>
      <xdr:row>93</xdr:row>
      <xdr:rowOff>134260</xdr:rowOff>
    </xdr:to>
    <xdr:cxnSp macro="">
      <xdr:nvCxnSpPr>
        <xdr:cNvPr id="237" name="直線コネクタ 236"/>
        <xdr:cNvCxnSpPr/>
      </xdr:nvCxnSpPr>
      <xdr:spPr>
        <a:xfrm flipV="1">
          <a:off x="1130300" y="15945402"/>
          <a:ext cx="889000" cy="13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141553</xdr:rowOff>
    </xdr:from>
    <xdr:ext cx="534377" cy="259045"/>
    <xdr:sp macro="" textlink="">
      <xdr:nvSpPr>
        <xdr:cNvPr id="239" name="テキスト ボックス 238"/>
        <xdr:cNvSpPr txBox="1"/>
      </xdr:nvSpPr>
      <xdr:spPr>
        <a:xfrm>
          <a:off x="1752111" y="1660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119699</xdr:rowOff>
    </xdr:from>
    <xdr:ext cx="534377" cy="259045"/>
    <xdr:sp macro="" textlink="">
      <xdr:nvSpPr>
        <xdr:cNvPr id="241" name="テキスト ボックス 240"/>
        <xdr:cNvSpPr txBox="1"/>
      </xdr:nvSpPr>
      <xdr:spPr>
        <a:xfrm>
          <a:off x="863111" y="165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128493</xdr:rowOff>
    </xdr:from>
    <xdr:to>
      <xdr:col>24</xdr:col>
      <xdr:colOff>114300</xdr:colOff>
      <xdr:row>95</xdr:row>
      <xdr:rowOff>58643</xdr:rowOff>
    </xdr:to>
    <xdr:sp macro="" textlink="">
      <xdr:nvSpPr>
        <xdr:cNvPr id="247" name="楕円 246"/>
        <xdr:cNvSpPr/>
      </xdr:nvSpPr>
      <xdr:spPr>
        <a:xfrm>
          <a:off x="4584700" y="162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151370</xdr:rowOff>
    </xdr:from>
    <xdr:ext cx="534377" cy="259045"/>
    <xdr:sp macro="" textlink="">
      <xdr:nvSpPr>
        <xdr:cNvPr id="248" name="衛生費該当値テキスト"/>
        <xdr:cNvSpPr txBox="1"/>
      </xdr:nvSpPr>
      <xdr:spPr>
        <a:xfrm>
          <a:off x="4686300" y="1609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50037</xdr:rowOff>
    </xdr:from>
    <xdr:to>
      <xdr:col>20</xdr:col>
      <xdr:colOff>38100</xdr:colOff>
      <xdr:row>94</xdr:row>
      <xdr:rowOff>151637</xdr:rowOff>
    </xdr:to>
    <xdr:sp macro="" textlink="">
      <xdr:nvSpPr>
        <xdr:cNvPr id="249" name="楕円 248"/>
        <xdr:cNvSpPr/>
      </xdr:nvSpPr>
      <xdr:spPr>
        <a:xfrm>
          <a:off x="3746500" y="161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168164</xdr:rowOff>
    </xdr:from>
    <xdr:ext cx="534377" cy="259045"/>
    <xdr:sp macro="" textlink="">
      <xdr:nvSpPr>
        <xdr:cNvPr id="250" name="テキスト ボックス 249"/>
        <xdr:cNvSpPr txBox="1"/>
      </xdr:nvSpPr>
      <xdr:spPr>
        <a:xfrm>
          <a:off x="3530111" y="1594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103851</xdr:rowOff>
    </xdr:from>
    <xdr:to>
      <xdr:col>15</xdr:col>
      <xdr:colOff>101600</xdr:colOff>
      <xdr:row>94</xdr:row>
      <xdr:rowOff>34001</xdr:rowOff>
    </xdr:to>
    <xdr:sp macro="" textlink="">
      <xdr:nvSpPr>
        <xdr:cNvPr id="251" name="楕円 250"/>
        <xdr:cNvSpPr/>
      </xdr:nvSpPr>
      <xdr:spPr>
        <a:xfrm>
          <a:off x="2857500" y="1604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50528</xdr:rowOff>
    </xdr:from>
    <xdr:ext cx="534377" cy="259045"/>
    <xdr:sp macro="" textlink="">
      <xdr:nvSpPr>
        <xdr:cNvPr id="252" name="テキスト ボックス 251"/>
        <xdr:cNvSpPr txBox="1"/>
      </xdr:nvSpPr>
      <xdr:spPr>
        <a:xfrm>
          <a:off x="2641111" y="1582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121202</xdr:rowOff>
    </xdr:from>
    <xdr:to>
      <xdr:col>10</xdr:col>
      <xdr:colOff>165100</xdr:colOff>
      <xdr:row>93</xdr:row>
      <xdr:rowOff>51352</xdr:rowOff>
    </xdr:to>
    <xdr:sp macro="" textlink="">
      <xdr:nvSpPr>
        <xdr:cNvPr id="253" name="楕円 252"/>
        <xdr:cNvSpPr/>
      </xdr:nvSpPr>
      <xdr:spPr>
        <a:xfrm>
          <a:off x="1968500" y="158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67879</xdr:rowOff>
    </xdr:from>
    <xdr:ext cx="534377" cy="259045"/>
    <xdr:sp macro="" textlink="">
      <xdr:nvSpPr>
        <xdr:cNvPr id="254" name="テキスト ボックス 253"/>
        <xdr:cNvSpPr txBox="1"/>
      </xdr:nvSpPr>
      <xdr:spPr>
        <a:xfrm>
          <a:off x="1752111" y="1566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83460</xdr:rowOff>
    </xdr:from>
    <xdr:to>
      <xdr:col>6</xdr:col>
      <xdr:colOff>38100</xdr:colOff>
      <xdr:row>94</xdr:row>
      <xdr:rowOff>13610</xdr:rowOff>
    </xdr:to>
    <xdr:sp macro="" textlink="">
      <xdr:nvSpPr>
        <xdr:cNvPr id="255" name="楕円 254"/>
        <xdr:cNvSpPr/>
      </xdr:nvSpPr>
      <xdr:spPr>
        <a:xfrm>
          <a:off x="1079500" y="160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30137</xdr:rowOff>
    </xdr:from>
    <xdr:ext cx="534377" cy="259045"/>
    <xdr:sp macro="" textlink="">
      <xdr:nvSpPr>
        <xdr:cNvPr id="256" name="テキスト ボックス 255"/>
        <xdr:cNvSpPr txBox="1"/>
      </xdr:nvSpPr>
      <xdr:spPr>
        <a:xfrm>
          <a:off x="863111" y="1580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126533</xdr:rowOff>
    </xdr:from>
    <xdr:to>
      <xdr:col>55</xdr:col>
      <xdr:colOff>0</xdr:colOff>
      <xdr:row>38</xdr:row>
      <xdr:rowOff>128132</xdr:rowOff>
    </xdr:to>
    <xdr:cxnSp macro="">
      <xdr:nvCxnSpPr>
        <xdr:cNvPr id="283" name="直線コネクタ 282"/>
        <xdr:cNvCxnSpPr/>
      </xdr:nvCxnSpPr>
      <xdr:spPr>
        <a:xfrm flipV="1">
          <a:off x="9639300" y="6641633"/>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128132</xdr:rowOff>
    </xdr:from>
    <xdr:to>
      <xdr:col>50</xdr:col>
      <xdr:colOff>114300</xdr:colOff>
      <xdr:row>38</xdr:row>
      <xdr:rowOff>129916</xdr:rowOff>
    </xdr:to>
    <xdr:cxnSp macro="">
      <xdr:nvCxnSpPr>
        <xdr:cNvPr id="286" name="直線コネクタ 285"/>
        <xdr:cNvCxnSpPr/>
      </xdr:nvCxnSpPr>
      <xdr:spPr>
        <a:xfrm flipV="1">
          <a:off x="8750300" y="6643232"/>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127356</xdr:rowOff>
    </xdr:from>
    <xdr:to>
      <xdr:col>45</xdr:col>
      <xdr:colOff>177800</xdr:colOff>
      <xdr:row>38</xdr:row>
      <xdr:rowOff>129916</xdr:rowOff>
    </xdr:to>
    <xdr:cxnSp macro="">
      <xdr:nvCxnSpPr>
        <xdr:cNvPr id="289" name="直線コネクタ 288"/>
        <xdr:cNvCxnSpPr/>
      </xdr:nvCxnSpPr>
      <xdr:spPr>
        <a:xfrm>
          <a:off x="7861300" y="6642456"/>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32756</xdr:rowOff>
    </xdr:from>
    <xdr:to>
      <xdr:col>46</xdr:col>
      <xdr:colOff>38100</xdr:colOff>
      <xdr:row>38</xdr:row>
      <xdr:rowOff>134356</xdr:rowOff>
    </xdr:to>
    <xdr:sp macro="" textlink="">
      <xdr:nvSpPr>
        <xdr:cNvPr id="290" name="フローチャート: 判断 289"/>
        <xdr:cNvSpPr/>
      </xdr:nvSpPr>
      <xdr:spPr>
        <a:xfrm>
          <a:off x="8699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150883</xdr:rowOff>
    </xdr:from>
    <xdr:ext cx="469744" cy="259045"/>
    <xdr:sp macro="" textlink="">
      <xdr:nvSpPr>
        <xdr:cNvPr id="291" name="テキスト ボックス 290"/>
        <xdr:cNvSpPr txBox="1"/>
      </xdr:nvSpPr>
      <xdr:spPr>
        <a:xfrm>
          <a:off x="8515428" y="632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117297</xdr:rowOff>
    </xdr:from>
    <xdr:to>
      <xdr:col>41</xdr:col>
      <xdr:colOff>50800</xdr:colOff>
      <xdr:row>38</xdr:row>
      <xdr:rowOff>127356</xdr:rowOff>
    </xdr:to>
    <xdr:cxnSp macro="">
      <xdr:nvCxnSpPr>
        <xdr:cNvPr id="292" name="直線コネクタ 291"/>
        <xdr:cNvCxnSpPr/>
      </xdr:nvCxnSpPr>
      <xdr:spPr>
        <a:xfrm>
          <a:off x="6972300" y="663239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75733</xdr:rowOff>
    </xdr:from>
    <xdr:to>
      <xdr:col>55</xdr:col>
      <xdr:colOff>50800</xdr:colOff>
      <xdr:row>39</xdr:row>
      <xdr:rowOff>5883</xdr:rowOff>
    </xdr:to>
    <xdr:sp macro="" textlink="">
      <xdr:nvSpPr>
        <xdr:cNvPr id="302" name="楕円 301"/>
        <xdr:cNvSpPr/>
      </xdr:nvSpPr>
      <xdr:spPr>
        <a:xfrm>
          <a:off x="10426700" y="65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77332</xdr:rowOff>
    </xdr:from>
    <xdr:to>
      <xdr:col>50</xdr:col>
      <xdr:colOff>165100</xdr:colOff>
      <xdr:row>39</xdr:row>
      <xdr:rowOff>7482</xdr:rowOff>
    </xdr:to>
    <xdr:sp macro="" textlink="">
      <xdr:nvSpPr>
        <xdr:cNvPr id="304" name="楕円 303"/>
        <xdr:cNvSpPr/>
      </xdr:nvSpPr>
      <xdr:spPr>
        <a:xfrm>
          <a:off x="9588500" y="65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170059</xdr:rowOff>
    </xdr:from>
    <xdr:ext cx="378565" cy="259045"/>
    <xdr:sp macro="" textlink="">
      <xdr:nvSpPr>
        <xdr:cNvPr id="305" name="テキスト ボックス 304"/>
        <xdr:cNvSpPr txBox="1"/>
      </xdr:nvSpPr>
      <xdr:spPr>
        <a:xfrm>
          <a:off x="9450017" y="6685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79116</xdr:rowOff>
    </xdr:from>
    <xdr:to>
      <xdr:col>46</xdr:col>
      <xdr:colOff>38100</xdr:colOff>
      <xdr:row>39</xdr:row>
      <xdr:rowOff>9266</xdr:rowOff>
    </xdr:to>
    <xdr:sp macro="" textlink="">
      <xdr:nvSpPr>
        <xdr:cNvPr id="306" name="楕円 305"/>
        <xdr:cNvSpPr/>
      </xdr:nvSpPr>
      <xdr:spPr>
        <a:xfrm>
          <a:off x="8699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393</xdr:rowOff>
    </xdr:from>
    <xdr:ext cx="378565" cy="259045"/>
    <xdr:sp macro="" textlink="">
      <xdr:nvSpPr>
        <xdr:cNvPr id="307" name="テキスト ボックス 306"/>
        <xdr:cNvSpPr txBox="1"/>
      </xdr:nvSpPr>
      <xdr:spPr>
        <a:xfrm>
          <a:off x="8561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76556</xdr:rowOff>
    </xdr:from>
    <xdr:to>
      <xdr:col>41</xdr:col>
      <xdr:colOff>101600</xdr:colOff>
      <xdr:row>39</xdr:row>
      <xdr:rowOff>6706</xdr:rowOff>
    </xdr:to>
    <xdr:sp macro="" textlink="">
      <xdr:nvSpPr>
        <xdr:cNvPr id="308" name="楕円 307"/>
        <xdr:cNvSpPr/>
      </xdr:nvSpPr>
      <xdr:spPr>
        <a:xfrm>
          <a:off x="7810500" y="65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169283</xdr:rowOff>
    </xdr:from>
    <xdr:ext cx="378565" cy="259045"/>
    <xdr:sp macro="" textlink="">
      <xdr:nvSpPr>
        <xdr:cNvPr id="309" name="テキスト ボックス 308"/>
        <xdr:cNvSpPr txBox="1"/>
      </xdr:nvSpPr>
      <xdr:spPr>
        <a:xfrm>
          <a:off x="7672017" y="6684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66497</xdr:rowOff>
    </xdr:from>
    <xdr:to>
      <xdr:col>36</xdr:col>
      <xdr:colOff>165100</xdr:colOff>
      <xdr:row>38</xdr:row>
      <xdr:rowOff>168097</xdr:rowOff>
    </xdr:to>
    <xdr:sp macro="" textlink="">
      <xdr:nvSpPr>
        <xdr:cNvPr id="310" name="楕円 309"/>
        <xdr:cNvSpPr/>
      </xdr:nvSpPr>
      <xdr:spPr>
        <a:xfrm>
          <a:off x="6921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159224</xdr:rowOff>
    </xdr:from>
    <xdr:ext cx="378565" cy="259045"/>
    <xdr:sp macro="" textlink="">
      <xdr:nvSpPr>
        <xdr:cNvPr id="311" name="テキスト ボックス 310"/>
        <xdr:cNvSpPr txBox="1"/>
      </xdr:nvSpPr>
      <xdr:spPr>
        <a:xfrm>
          <a:off x="6783017" y="6674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128510</xdr:rowOff>
    </xdr:from>
    <xdr:to>
      <xdr:col>55</xdr:col>
      <xdr:colOff>0</xdr:colOff>
      <xdr:row>57</xdr:row>
      <xdr:rowOff>128916</xdr:rowOff>
    </xdr:to>
    <xdr:cxnSp macro="">
      <xdr:nvCxnSpPr>
        <xdr:cNvPr id="336" name="直線コネクタ 335"/>
        <xdr:cNvCxnSpPr/>
      </xdr:nvCxnSpPr>
      <xdr:spPr>
        <a:xfrm>
          <a:off x="9639300" y="9901160"/>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97118</xdr:rowOff>
    </xdr:from>
    <xdr:ext cx="534377" cy="259045"/>
    <xdr:sp macro="" textlink="">
      <xdr:nvSpPr>
        <xdr:cNvPr id="337" name="農林水産業費平均値テキスト"/>
        <xdr:cNvSpPr txBox="1"/>
      </xdr:nvSpPr>
      <xdr:spPr>
        <a:xfrm>
          <a:off x="10528300" y="969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128510</xdr:rowOff>
    </xdr:from>
    <xdr:to>
      <xdr:col>50</xdr:col>
      <xdr:colOff>114300</xdr:colOff>
      <xdr:row>57</xdr:row>
      <xdr:rowOff>129739</xdr:rowOff>
    </xdr:to>
    <xdr:cxnSp macro="">
      <xdr:nvCxnSpPr>
        <xdr:cNvPr id="339" name="直線コネクタ 338"/>
        <xdr:cNvCxnSpPr/>
      </xdr:nvCxnSpPr>
      <xdr:spPr>
        <a:xfrm flipV="1">
          <a:off x="8750300" y="9901160"/>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19249</xdr:rowOff>
    </xdr:from>
    <xdr:ext cx="534377" cy="259045"/>
    <xdr:sp macro="" textlink="">
      <xdr:nvSpPr>
        <xdr:cNvPr id="341" name="テキスト ボックス 340"/>
        <xdr:cNvSpPr txBox="1"/>
      </xdr:nvSpPr>
      <xdr:spPr>
        <a:xfrm>
          <a:off x="9372111" y="962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119589</xdr:rowOff>
    </xdr:from>
    <xdr:to>
      <xdr:col>45</xdr:col>
      <xdr:colOff>177800</xdr:colOff>
      <xdr:row>57</xdr:row>
      <xdr:rowOff>129739</xdr:rowOff>
    </xdr:to>
    <xdr:cxnSp macro="">
      <xdr:nvCxnSpPr>
        <xdr:cNvPr id="342" name="直線コネクタ 341"/>
        <xdr:cNvCxnSpPr/>
      </xdr:nvCxnSpPr>
      <xdr:spPr>
        <a:xfrm>
          <a:off x="7861300" y="9892239"/>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155222</xdr:rowOff>
    </xdr:from>
    <xdr:to>
      <xdr:col>46</xdr:col>
      <xdr:colOff>38100</xdr:colOff>
      <xdr:row>57</xdr:row>
      <xdr:rowOff>85372</xdr:rowOff>
    </xdr:to>
    <xdr:sp macro="" textlink="">
      <xdr:nvSpPr>
        <xdr:cNvPr id="343" name="フローチャート: 判断 342"/>
        <xdr:cNvSpPr/>
      </xdr:nvSpPr>
      <xdr:spPr>
        <a:xfrm>
          <a:off x="8699500" y="975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101899</xdr:rowOff>
    </xdr:from>
    <xdr:ext cx="534377" cy="259045"/>
    <xdr:sp macro="" textlink="">
      <xdr:nvSpPr>
        <xdr:cNvPr id="344" name="テキスト ボックス 343"/>
        <xdr:cNvSpPr txBox="1"/>
      </xdr:nvSpPr>
      <xdr:spPr>
        <a:xfrm>
          <a:off x="8483111" y="953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109839</xdr:rowOff>
    </xdr:from>
    <xdr:to>
      <xdr:col>41</xdr:col>
      <xdr:colOff>50800</xdr:colOff>
      <xdr:row>57</xdr:row>
      <xdr:rowOff>119589</xdr:rowOff>
    </xdr:to>
    <xdr:cxnSp macro="">
      <xdr:nvCxnSpPr>
        <xdr:cNvPr id="345" name="直線コネクタ 344"/>
        <xdr:cNvCxnSpPr/>
      </xdr:nvCxnSpPr>
      <xdr:spPr>
        <a:xfrm>
          <a:off x="6972300" y="9882489"/>
          <a:ext cx="889000" cy="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10934</xdr:rowOff>
    </xdr:from>
    <xdr:ext cx="534377" cy="259045"/>
    <xdr:sp macro="" textlink="">
      <xdr:nvSpPr>
        <xdr:cNvPr id="347" name="テキスト ボックス 346"/>
        <xdr:cNvSpPr txBox="1"/>
      </xdr:nvSpPr>
      <xdr:spPr>
        <a:xfrm>
          <a:off x="7594111" y="96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159355</xdr:rowOff>
    </xdr:from>
    <xdr:ext cx="534377" cy="259045"/>
    <xdr:sp macro="" textlink="">
      <xdr:nvSpPr>
        <xdr:cNvPr id="349" name="テキスト ボックス 348"/>
        <xdr:cNvSpPr txBox="1"/>
      </xdr:nvSpPr>
      <xdr:spPr>
        <a:xfrm>
          <a:off x="6705111" y="9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78116</xdr:rowOff>
    </xdr:from>
    <xdr:to>
      <xdr:col>55</xdr:col>
      <xdr:colOff>50800</xdr:colOff>
      <xdr:row>58</xdr:row>
      <xdr:rowOff>8266</xdr:rowOff>
    </xdr:to>
    <xdr:sp macro="" textlink="">
      <xdr:nvSpPr>
        <xdr:cNvPr id="355" name="楕円 354"/>
        <xdr:cNvSpPr/>
      </xdr:nvSpPr>
      <xdr:spPr>
        <a:xfrm>
          <a:off x="10426700" y="985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52668</xdr:rowOff>
    </xdr:from>
    <xdr:ext cx="534377" cy="259045"/>
    <xdr:sp macro="" textlink="">
      <xdr:nvSpPr>
        <xdr:cNvPr id="356" name="農林水産業費該当値テキスト"/>
        <xdr:cNvSpPr txBox="1"/>
      </xdr:nvSpPr>
      <xdr:spPr>
        <a:xfrm>
          <a:off x="10528300" y="982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77710</xdr:rowOff>
    </xdr:from>
    <xdr:to>
      <xdr:col>50</xdr:col>
      <xdr:colOff>165100</xdr:colOff>
      <xdr:row>58</xdr:row>
      <xdr:rowOff>7860</xdr:rowOff>
    </xdr:to>
    <xdr:sp macro="" textlink="">
      <xdr:nvSpPr>
        <xdr:cNvPr id="357" name="楕円 356"/>
        <xdr:cNvSpPr/>
      </xdr:nvSpPr>
      <xdr:spPr>
        <a:xfrm>
          <a:off x="9588500" y="9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170437</xdr:rowOff>
    </xdr:from>
    <xdr:ext cx="534377" cy="259045"/>
    <xdr:sp macro="" textlink="">
      <xdr:nvSpPr>
        <xdr:cNvPr id="358" name="テキスト ボックス 357"/>
        <xdr:cNvSpPr txBox="1"/>
      </xdr:nvSpPr>
      <xdr:spPr>
        <a:xfrm>
          <a:off x="9372111" y="994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78939</xdr:rowOff>
    </xdr:from>
    <xdr:to>
      <xdr:col>46</xdr:col>
      <xdr:colOff>38100</xdr:colOff>
      <xdr:row>58</xdr:row>
      <xdr:rowOff>9089</xdr:rowOff>
    </xdr:to>
    <xdr:sp macro="" textlink="">
      <xdr:nvSpPr>
        <xdr:cNvPr id="359" name="楕円 358"/>
        <xdr:cNvSpPr/>
      </xdr:nvSpPr>
      <xdr:spPr>
        <a:xfrm>
          <a:off x="8699500" y="985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216</xdr:rowOff>
    </xdr:from>
    <xdr:ext cx="534377" cy="259045"/>
    <xdr:sp macro="" textlink="">
      <xdr:nvSpPr>
        <xdr:cNvPr id="360" name="テキスト ボックス 359"/>
        <xdr:cNvSpPr txBox="1"/>
      </xdr:nvSpPr>
      <xdr:spPr>
        <a:xfrm>
          <a:off x="8483111" y="994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68789</xdr:rowOff>
    </xdr:from>
    <xdr:to>
      <xdr:col>41</xdr:col>
      <xdr:colOff>101600</xdr:colOff>
      <xdr:row>57</xdr:row>
      <xdr:rowOff>170389</xdr:rowOff>
    </xdr:to>
    <xdr:sp macro="" textlink="">
      <xdr:nvSpPr>
        <xdr:cNvPr id="361" name="楕円 360"/>
        <xdr:cNvSpPr/>
      </xdr:nvSpPr>
      <xdr:spPr>
        <a:xfrm>
          <a:off x="7810500" y="984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161516</xdr:rowOff>
    </xdr:from>
    <xdr:ext cx="534377" cy="259045"/>
    <xdr:sp macro="" textlink="">
      <xdr:nvSpPr>
        <xdr:cNvPr id="362" name="テキスト ボックス 361"/>
        <xdr:cNvSpPr txBox="1"/>
      </xdr:nvSpPr>
      <xdr:spPr>
        <a:xfrm>
          <a:off x="7594111" y="993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59039</xdr:rowOff>
    </xdr:from>
    <xdr:to>
      <xdr:col>36</xdr:col>
      <xdr:colOff>165100</xdr:colOff>
      <xdr:row>57</xdr:row>
      <xdr:rowOff>160639</xdr:rowOff>
    </xdr:to>
    <xdr:sp macro="" textlink="">
      <xdr:nvSpPr>
        <xdr:cNvPr id="363" name="楕円 362"/>
        <xdr:cNvSpPr/>
      </xdr:nvSpPr>
      <xdr:spPr>
        <a:xfrm>
          <a:off x="6921500" y="983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5716</xdr:rowOff>
    </xdr:from>
    <xdr:ext cx="534377" cy="259045"/>
    <xdr:sp macro="" textlink="">
      <xdr:nvSpPr>
        <xdr:cNvPr id="364" name="テキスト ボックス 363"/>
        <xdr:cNvSpPr txBox="1"/>
      </xdr:nvSpPr>
      <xdr:spPr>
        <a:xfrm>
          <a:off x="6705111" y="960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167056</xdr:rowOff>
    </xdr:from>
    <xdr:to>
      <xdr:col>55</xdr:col>
      <xdr:colOff>0</xdr:colOff>
      <xdr:row>78</xdr:row>
      <xdr:rowOff>167512</xdr:rowOff>
    </xdr:to>
    <xdr:cxnSp macro="">
      <xdr:nvCxnSpPr>
        <xdr:cNvPr id="393" name="直線コネクタ 392"/>
        <xdr:cNvCxnSpPr/>
      </xdr:nvCxnSpPr>
      <xdr:spPr>
        <a:xfrm>
          <a:off x="9639300" y="13540156"/>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129646</xdr:rowOff>
    </xdr:from>
    <xdr:ext cx="534377" cy="259045"/>
    <xdr:sp macro="" textlink="">
      <xdr:nvSpPr>
        <xdr:cNvPr id="394" name="商工費平均値テキスト"/>
        <xdr:cNvSpPr txBox="1"/>
      </xdr:nvSpPr>
      <xdr:spPr>
        <a:xfrm>
          <a:off x="10528300" y="131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132575</xdr:rowOff>
    </xdr:from>
    <xdr:to>
      <xdr:col>50</xdr:col>
      <xdr:colOff>114300</xdr:colOff>
      <xdr:row>78</xdr:row>
      <xdr:rowOff>167056</xdr:rowOff>
    </xdr:to>
    <xdr:cxnSp macro="">
      <xdr:nvCxnSpPr>
        <xdr:cNvPr id="396" name="直線コネクタ 395"/>
        <xdr:cNvCxnSpPr/>
      </xdr:nvCxnSpPr>
      <xdr:spPr>
        <a:xfrm>
          <a:off x="8750300" y="13505675"/>
          <a:ext cx="889000" cy="3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37577</xdr:rowOff>
    </xdr:from>
    <xdr:ext cx="534377" cy="259045"/>
    <xdr:sp macro="" textlink="">
      <xdr:nvSpPr>
        <xdr:cNvPr id="398" name="テキスト ボックス 397"/>
        <xdr:cNvSpPr txBox="1"/>
      </xdr:nvSpPr>
      <xdr:spPr>
        <a:xfrm>
          <a:off x="9372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132575</xdr:rowOff>
    </xdr:from>
    <xdr:to>
      <xdr:col>45</xdr:col>
      <xdr:colOff>177800</xdr:colOff>
      <xdr:row>78</xdr:row>
      <xdr:rowOff>162961</xdr:rowOff>
    </xdr:to>
    <xdr:cxnSp macro="">
      <xdr:nvCxnSpPr>
        <xdr:cNvPr id="399" name="直線コネクタ 398"/>
        <xdr:cNvCxnSpPr/>
      </xdr:nvCxnSpPr>
      <xdr:spPr>
        <a:xfrm flipV="1">
          <a:off x="7861300" y="13505675"/>
          <a:ext cx="889000" cy="3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74288</xdr:rowOff>
    </xdr:from>
    <xdr:to>
      <xdr:col>46</xdr:col>
      <xdr:colOff>38100</xdr:colOff>
      <xdr:row>78</xdr:row>
      <xdr:rowOff>4438</xdr:rowOff>
    </xdr:to>
    <xdr:sp macro="" textlink="">
      <xdr:nvSpPr>
        <xdr:cNvPr id="400" name="フローチャート: 判断 399"/>
        <xdr:cNvSpPr/>
      </xdr:nvSpPr>
      <xdr:spPr>
        <a:xfrm>
          <a:off x="8699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20965</xdr:rowOff>
    </xdr:from>
    <xdr:ext cx="534377" cy="259045"/>
    <xdr:sp macro="" textlink="">
      <xdr:nvSpPr>
        <xdr:cNvPr id="401" name="テキスト ボックス 400"/>
        <xdr:cNvSpPr txBox="1"/>
      </xdr:nvSpPr>
      <xdr:spPr>
        <a:xfrm>
          <a:off x="8483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162961</xdr:rowOff>
    </xdr:from>
    <xdr:to>
      <xdr:col>41</xdr:col>
      <xdr:colOff>50800</xdr:colOff>
      <xdr:row>78</xdr:row>
      <xdr:rowOff>163874</xdr:rowOff>
    </xdr:to>
    <xdr:cxnSp macro="">
      <xdr:nvCxnSpPr>
        <xdr:cNvPr id="402" name="直線コネクタ 401"/>
        <xdr:cNvCxnSpPr/>
      </xdr:nvCxnSpPr>
      <xdr:spPr>
        <a:xfrm flipV="1">
          <a:off x="6972300" y="1353606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111148</xdr:rowOff>
    </xdr:from>
    <xdr:ext cx="469744" cy="259045"/>
    <xdr:sp macro="" textlink="">
      <xdr:nvSpPr>
        <xdr:cNvPr id="404" name="テキスト ボックス 403"/>
        <xdr:cNvSpPr txBox="1"/>
      </xdr:nvSpPr>
      <xdr:spPr>
        <a:xfrm>
          <a:off x="7626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118960</xdr:rowOff>
    </xdr:from>
    <xdr:ext cx="469744" cy="259045"/>
    <xdr:sp macro="" textlink="">
      <xdr:nvSpPr>
        <xdr:cNvPr id="406" name="テキスト ボックス 405"/>
        <xdr:cNvSpPr txBox="1"/>
      </xdr:nvSpPr>
      <xdr:spPr>
        <a:xfrm>
          <a:off x="6737428" y="1314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116712</xdr:rowOff>
    </xdr:from>
    <xdr:to>
      <xdr:col>55</xdr:col>
      <xdr:colOff>50800</xdr:colOff>
      <xdr:row>79</xdr:row>
      <xdr:rowOff>46862</xdr:rowOff>
    </xdr:to>
    <xdr:sp macro="" textlink="">
      <xdr:nvSpPr>
        <xdr:cNvPr id="412" name="楕円 411"/>
        <xdr:cNvSpPr/>
      </xdr:nvSpPr>
      <xdr:spPr>
        <a:xfrm>
          <a:off x="10426700" y="1348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31639</xdr:rowOff>
    </xdr:from>
    <xdr:ext cx="469744" cy="259045"/>
    <xdr:sp macro="" textlink="">
      <xdr:nvSpPr>
        <xdr:cNvPr id="413" name="商工費該当値テキスト"/>
        <xdr:cNvSpPr txBox="1"/>
      </xdr:nvSpPr>
      <xdr:spPr>
        <a:xfrm>
          <a:off x="10528300" y="1340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116256</xdr:rowOff>
    </xdr:from>
    <xdr:to>
      <xdr:col>50</xdr:col>
      <xdr:colOff>165100</xdr:colOff>
      <xdr:row>79</xdr:row>
      <xdr:rowOff>46406</xdr:rowOff>
    </xdr:to>
    <xdr:sp macro="" textlink="">
      <xdr:nvSpPr>
        <xdr:cNvPr id="414" name="楕円 413"/>
        <xdr:cNvSpPr/>
      </xdr:nvSpPr>
      <xdr:spPr>
        <a:xfrm>
          <a:off x="9588500" y="134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37533</xdr:rowOff>
    </xdr:from>
    <xdr:ext cx="469744" cy="259045"/>
    <xdr:sp macro="" textlink="">
      <xdr:nvSpPr>
        <xdr:cNvPr id="415" name="テキスト ボックス 414"/>
        <xdr:cNvSpPr txBox="1"/>
      </xdr:nvSpPr>
      <xdr:spPr>
        <a:xfrm>
          <a:off x="9404428" y="1358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81775</xdr:rowOff>
    </xdr:from>
    <xdr:to>
      <xdr:col>46</xdr:col>
      <xdr:colOff>38100</xdr:colOff>
      <xdr:row>79</xdr:row>
      <xdr:rowOff>11925</xdr:rowOff>
    </xdr:to>
    <xdr:sp macro="" textlink="">
      <xdr:nvSpPr>
        <xdr:cNvPr id="416" name="楕円 415"/>
        <xdr:cNvSpPr/>
      </xdr:nvSpPr>
      <xdr:spPr>
        <a:xfrm>
          <a:off x="8699500" y="134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3052</xdr:rowOff>
    </xdr:from>
    <xdr:ext cx="469744" cy="259045"/>
    <xdr:sp macro="" textlink="">
      <xdr:nvSpPr>
        <xdr:cNvPr id="417" name="テキスト ボックス 416"/>
        <xdr:cNvSpPr txBox="1"/>
      </xdr:nvSpPr>
      <xdr:spPr>
        <a:xfrm>
          <a:off x="8515428" y="1354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112161</xdr:rowOff>
    </xdr:from>
    <xdr:to>
      <xdr:col>41</xdr:col>
      <xdr:colOff>101600</xdr:colOff>
      <xdr:row>79</xdr:row>
      <xdr:rowOff>42311</xdr:rowOff>
    </xdr:to>
    <xdr:sp macro="" textlink="">
      <xdr:nvSpPr>
        <xdr:cNvPr id="418" name="楕円 417"/>
        <xdr:cNvSpPr/>
      </xdr:nvSpPr>
      <xdr:spPr>
        <a:xfrm>
          <a:off x="7810500" y="1348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33438</xdr:rowOff>
    </xdr:from>
    <xdr:ext cx="469744" cy="259045"/>
    <xdr:sp macro="" textlink="">
      <xdr:nvSpPr>
        <xdr:cNvPr id="419" name="テキスト ボックス 418"/>
        <xdr:cNvSpPr txBox="1"/>
      </xdr:nvSpPr>
      <xdr:spPr>
        <a:xfrm>
          <a:off x="7626428" y="1357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113074</xdr:rowOff>
    </xdr:from>
    <xdr:to>
      <xdr:col>36</xdr:col>
      <xdr:colOff>165100</xdr:colOff>
      <xdr:row>79</xdr:row>
      <xdr:rowOff>43224</xdr:rowOff>
    </xdr:to>
    <xdr:sp macro="" textlink="">
      <xdr:nvSpPr>
        <xdr:cNvPr id="420" name="楕円 419"/>
        <xdr:cNvSpPr/>
      </xdr:nvSpPr>
      <xdr:spPr>
        <a:xfrm>
          <a:off x="6921500" y="1348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34351</xdr:rowOff>
    </xdr:from>
    <xdr:ext cx="469744" cy="259045"/>
    <xdr:sp macro="" textlink="">
      <xdr:nvSpPr>
        <xdr:cNvPr id="421" name="テキスト ボックス 420"/>
        <xdr:cNvSpPr txBox="1"/>
      </xdr:nvSpPr>
      <xdr:spPr>
        <a:xfrm>
          <a:off x="6737428" y="1357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154291</xdr:rowOff>
    </xdr:from>
    <xdr:to>
      <xdr:col>55</xdr:col>
      <xdr:colOff>0</xdr:colOff>
      <xdr:row>98</xdr:row>
      <xdr:rowOff>162001</xdr:rowOff>
    </xdr:to>
    <xdr:cxnSp macro="">
      <xdr:nvCxnSpPr>
        <xdr:cNvPr id="452" name="直線コネクタ 451"/>
        <xdr:cNvCxnSpPr/>
      </xdr:nvCxnSpPr>
      <xdr:spPr>
        <a:xfrm>
          <a:off x="9639300" y="16956391"/>
          <a:ext cx="838200" cy="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96223</xdr:rowOff>
    </xdr:from>
    <xdr:ext cx="534377" cy="259045"/>
    <xdr:sp macro="" textlink="">
      <xdr:nvSpPr>
        <xdr:cNvPr id="453" name="土木費平均値テキスト"/>
        <xdr:cNvSpPr txBox="1"/>
      </xdr:nvSpPr>
      <xdr:spPr>
        <a:xfrm>
          <a:off x="10528300" y="16726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154291</xdr:rowOff>
    </xdr:from>
    <xdr:to>
      <xdr:col>50</xdr:col>
      <xdr:colOff>114300</xdr:colOff>
      <xdr:row>98</xdr:row>
      <xdr:rowOff>157831</xdr:rowOff>
    </xdr:to>
    <xdr:cxnSp macro="">
      <xdr:nvCxnSpPr>
        <xdr:cNvPr id="455" name="直線コネクタ 454"/>
        <xdr:cNvCxnSpPr/>
      </xdr:nvCxnSpPr>
      <xdr:spPr>
        <a:xfrm flipV="1">
          <a:off x="8750300" y="16956391"/>
          <a:ext cx="889000" cy="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20307</xdr:rowOff>
    </xdr:from>
    <xdr:ext cx="534377" cy="259045"/>
    <xdr:sp macro="" textlink="">
      <xdr:nvSpPr>
        <xdr:cNvPr id="457" name="テキスト ボックス 456"/>
        <xdr:cNvSpPr txBox="1"/>
      </xdr:nvSpPr>
      <xdr:spPr>
        <a:xfrm>
          <a:off x="9372111" y="1665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153383</xdr:rowOff>
    </xdr:from>
    <xdr:to>
      <xdr:col>45</xdr:col>
      <xdr:colOff>177800</xdr:colOff>
      <xdr:row>98</xdr:row>
      <xdr:rowOff>157831</xdr:rowOff>
    </xdr:to>
    <xdr:cxnSp macro="">
      <xdr:nvCxnSpPr>
        <xdr:cNvPr id="458" name="直線コネクタ 457"/>
        <xdr:cNvCxnSpPr/>
      </xdr:nvCxnSpPr>
      <xdr:spPr>
        <a:xfrm>
          <a:off x="7861300" y="16955483"/>
          <a:ext cx="889000" cy="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17997</xdr:rowOff>
    </xdr:from>
    <xdr:to>
      <xdr:col>46</xdr:col>
      <xdr:colOff>38100</xdr:colOff>
      <xdr:row>98</xdr:row>
      <xdr:rowOff>119597</xdr:rowOff>
    </xdr:to>
    <xdr:sp macro="" textlink="">
      <xdr:nvSpPr>
        <xdr:cNvPr id="459" name="フローチャート: 判断 458"/>
        <xdr:cNvSpPr/>
      </xdr:nvSpPr>
      <xdr:spPr>
        <a:xfrm>
          <a:off x="8699500" y="16820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136124</xdr:rowOff>
    </xdr:from>
    <xdr:ext cx="534377" cy="259045"/>
    <xdr:sp macro="" textlink="">
      <xdr:nvSpPr>
        <xdr:cNvPr id="460" name="テキスト ボックス 459"/>
        <xdr:cNvSpPr txBox="1"/>
      </xdr:nvSpPr>
      <xdr:spPr>
        <a:xfrm>
          <a:off x="8483111" y="1659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153383</xdr:rowOff>
    </xdr:from>
    <xdr:to>
      <xdr:col>41</xdr:col>
      <xdr:colOff>50800</xdr:colOff>
      <xdr:row>98</xdr:row>
      <xdr:rowOff>160179</xdr:rowOff>
    </xdr:to>
    <xdr:cxnSp macro="">
      <xdr:nvCxnSpPr>
        <xdr:cNvPr id="461" name="直線コネクタ 460"/>
        <xdr:cNvCxnSpPr/>
      </xdr:nvCxnSpPr>
      <xdr:spPr>
        <a:xfrm flipV="1">
          <a:off x="6972300" y="16955483"/>
          <a:ext cx="889000" cy="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12769</xdr:rowOff>
    </xdr:from>
    <xdr:ext cx="534377" cy="259045"/>
    <xdr:sp macro="" textlink="">
      <xdr:nvSpPr>
        <xdr:cNvPr id="463" name="テキスト ボックス 462"/>
        <xdr:cNvSpPr txBox="1"/>
      </xdr:nvSpPr>
      <xdr:spPr>
        <a:xfrm>
          <a:off x="7594111" y="166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7710</xdr:rowOff>
    </xdr:from>
    <xdr:ext cx="534377" cy="259045"/>
    <xdr:sp macro="" textlink="">
      <xdr:nvSpPr>
        <xdr:cNvPr id="465" name="テキスト ボックス 464"/>
        <xdr:cNvSpPr txBox="1"/>
      </xdr:nvSpPr>
      <xdr:spPr>
        <a:xfrm>
          <a:off x="6705111" y="166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111201</xdr:rowOff>
    </xdr:from>
    <xdr:to>
      <xdr:col>55</xdr:col>
      <xdr:colOff>50800</xdr:colOff>
      <xdr:row>99</xdr:row>
      <xdr:rowOff>41351</xdr:rowOff>
    </xdr:to>
    <xdr:sp macro="" textlink="">
      <xdr:nvSpPr>
        <xdr:cNvPr id="471" name="楕円 470"/>
        <xdr:cNvSpPr/>
      </xdr:nvSpPr>
      <xdr:spPr>
        <a:xfrm>
          <a:off x="10426700" y="169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51772</xdr:rowOff>
    </xdr:from>
    <xdr:ext cx="534377" cy="259045"/>
    <xdr:sp macro="" textlink="">
      <xdr:nvSpPr>
        <xdr:cNvPr id="472" name="土木費該当値テキスト"/>
        <xdr:cNvSpPr txBox="1"/>
      </xdr:nvSpPr>
      <xdr:spPr>
        <a:xfrm>
          <a:off x="10528300" y="16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103491</xdr:rowOff>
    </xdr:from>
    <xdr:to>
      <xdr:col>50</xdr:col>
      <xdr:colOff>165100</xdr:colOff>
      <xdr:row>99</xdr:row>
      <xdr:rowOff>33641</xdr:rowOff>
    </xdr:to>
    <xdr:sp macro="" textlink="">
      <xdr:nvSpPr>
        <xdr:cNvPr id="473" name="楕円 472"/>
        <xdr:cNvSpPr/>
      </xdr:nvSpPr>
      <xdr:spPr>
        <a:xfrm>
          <a:off x="9588500" y="1690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24768</xdr:rowOff>
    </xdr:from>
    <xdr:ext cx="534377" cy="259045"/>
    <xdr:sp macro="" textlink="">
      <xdr:nvSpPr>
        <xdr:cNvPr id="474" name="テキスト ボックス 473"/>
        <xdr:cNvSpPr txBox="1"/>
      </xdr:nvSpPr>
      <xdr:spPr>
        <a:xfrm>
          <a:off x="9372111" y="1699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107031</xdr:rowOff>
    </xdr:from>
    <xdr:to>
      <xdr:col>46</xdr:col>
      <xdr:colOff>38100</xdr:colOff>
      <xdr:row>99</xdr:row>
      <xdr:rowOff>37181</xdr:rowOff>
    </xdr:to>
    <xdr:sp macro="" textlink="">
      <xdr:nvSpPr>
        <xdr:cNvPr id="475" name="楕円 474"/>
        <xdr:cNvSpPr/>
      </xdr:nvSpPr>
      <xdr:spPr>
        <a:xfrm>
          <a:off x="8699500" y="1690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28308</xdr:rowOff>
    </xdr:from>
    <xdr:ext cx="534377" cy="259045"/>
    <xdr:sp macro="" textlink="">
      <xdr:nvSpPr>
        <xdr:cNvPr id="476" name="テキスト ボックス 475"/>
        <xdr:cNvSpPr txBox="1"/>
      </xdr:nvSpPr>
      <xdr:spPr>
        <a:xfrm>
          <a:off x="8483111" y="17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102583</xdr:rowOff>
    </xdr:from>
    <xdr:to>
      <xdr:col>41</xdr:col>
      <xdr:colOff>101600</xdr:colOff>
      <xdr:row>99</xdr:row>
      <xdr:rowOff>32733</xdr:rowOff>
    </xdr:to>
    <xdr:sp macro="" textlink="">
      <xdr:nvSpPr>
        <xdr:cNvPr id="477" name="楕円 476"/>
        <xdr:cNvSpPr/>
      </xdr:nvSpPr>
      <xdr:spPr>
        <a:xfrm>
          <a:off x="7810500" y="1690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23860</xdr:rowOff>
    </xdr:from>
    <xdr:ext cx="534377" cy="259045"/>
    <xdr:sp macro="" textlink="">
      <xdr:nvSpPr>
        <xdr:cNvPr id="478" name="テキスト ボックス 477"/>
        <xdr:cNvSpPr txBox="1"/>
      </xdr:nvSpPr>
      <xdr:spPr>
        <a:xfrm>
          <a:off x="7594111" y="1699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109379</xdr:rowOff>
    </xdr:from>
    <xdr:to>
      <xdr:col>36</xdr:col>
      <xdr:colOff>165100</xdr:colOff>
      <xdr:row>99</xdr:row>
      <xdr:rowOff>39529</xdr:rowOff>
    </xdr:to>
    <xdr:sp macro="" textlink="">
      <xdr:nvSpPr>
        <xdr:cNvPr id="479" name="楕円 478"/>
        <xdr:cNvSpPr/>
      </xdr:nvSpPr>
      <xdr:spPr>
        <a:xfrm>
          <a:off x="6921500" y="169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30656</xdr:rowOff>
    </xdr:from>
    <xdr:ext cx="534377" cy="259045"/>
    <xdr:sp macro="" textlink="">
      <xdr:nvSpPr>
        <xdr:cNvPr id="480" name="テキスト ボックス 479"/>
        <xdr:cNvSpPr txBox="1"/>
      </xdr:nvSpPr>
      <xdr:spPr>
        <a:xfrm>
          <a:off x="6705111" y="170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87716</xdr:rowOff>
    </xdr:from>
    <xdr:to>
      <xdr:col>85</xdr:col>
      <xdr:colOff>127000</xdr:colOff>
      <xdr:row>36</xdr:row>
      <xdr:rowOff>94392</xdr:rowOff>
    </xdr:to>
    <xdr:cxnSp macro="">
      <xdr:nvCxnSpPr>
        <xdr:cNvPr id="508" name="直線コネクタ 507"/>
        <xdr:cNvCxnSpPr/>
      </xdr:nvCxnSpPr>
      <xdr:spPr>
        <a:xfrm flipV="1">
          <a:off x="15481300" y="6259916"/>
          <a:ext cx="838200" cy="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36601</xdr:rowOff>
    </xdr:from>
    <xdr:to>
      <xdr:col>81</xdr:col>
      <xdr:colOff>50800</xdr:colOff>
      <xdr:row>36</xdr:row>
      <xdr:rowOff>94392</xdr:rowOff>
    </xdr:to>
    <xdr:cxnSp macro="">
      <xdr:nvCxnSpPr>
        <xdr:cNvPr id="511" name="直線コネクタ 510"/>
        <xdr:cNvCxnSpPr/>
      </xdr:nvCxnSpPr>
      <xdr:spPr>
        <a:xfrm>
          <a:off x="14592300" y="6208801"/>
          <a:ext cx="889000" cy="5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93614</xdr:rowOff>
    </xdr:from>
    <xdr:to>
      <xdr:col>76</xdr:col>
      <xdr:colOff>114300</xdr:colOff>
      <xdr:row>36</xdr:row>
      <xdr:rowOff>36601</xdr:rowOff>
    </xdr:to>
    <xdr:cxnSp macro="">
      <xdr:nvCxnSpPr>
        <xdr:cNvPr id="514" name="直線コネクタ 513"/>
        <xdr:cNvCxnSpPr/>
      </xdr:nvCxnSpPr>
      <xdr:spPr>
        <a:xfrm>
          <a:off x="13703300" y="6094364"/>
          <a:ext cx="889000" cy="11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15" name="フローチャート: 判断 51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16" name="テキスト ボックス 51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93614</xdr:rowOff>
    </xdr:from>
    <xdr:to>
      <xdr:col>71</xdr:col>
      <xdr:colOff>177800</xdr:colOff>
      <xdr:row>36</xdr:row>
      <xdr:rowOff>9855</xdr:rowOff>
    </xdr:to>
    <xdr:cxnSp macro="">
      <xdr:nvCxnSpPr>
        <xdr:cNvPr id="517" name="直線コネクタ 516"/>
        <xdr:cNvCxnSpPr/>
      </xdr:nvCxnSpPr>
      <xdr:spPr>
        <a:xfrm flipV="1">
          <a:off x="12814300" y="6094364"/>
          <a:ext cx="889000" cy="8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19" name="テキスト ボックス 51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1" name="テキスト ボックス 52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36916</xdr:rowOff>
    </xdr:from>
    <xdr:to>
      <xdr:col>85</xdr:col>
      <xdr:colOff>177800</xdr:colOff>
      <xdr:row>36</xdr:row>
      <xdr:rowOff>138516</xdr:rowOff>
    </xdr:to>
    <xdr:sp macro="" textlink="">
      <xdr:nvSpPr>
        <xdr:cNvPr id="527" name="楕円 526"/>
        <xdr:cNvSpPr/>
      </xdr:nvSpPr>
      <xdr:spPr>
        <a:xfrm>
          <a:off x="16268700" y="620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59793</xdr:rowOff>
    </xdr:from>
    <xdr:ext cx="534377" cy="259045"/>
    <xdr:sp macro="" textlink="">
      <xdr:nvSpPr>
        <xdr:cNvPr id="528" name="消防費該当値テキスト"/>
        <xdr:cNvSpPr txBox="1"/>
      </xdr:nvSpPr>
      <xdr:spPr>
        <a:xfrm>
          <a:off x="16370300" y="606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43592</xdr:rowOff>
    </xdr:from>
    <xdr:to>
      <xdr:col>81</xdr:col>
      <xdr:colOff>101600</xdr:colOff>
      <xdr:row>36</xdr:row>
      <xdr:rowOff>145192</xdr:rowOff>
    </xdr:to>
    <xdr:sp macro="" textlink="">
      <xdr:nvSpPr>
        <xdr:cNvPr id="529" name="楕円 528"/>
        <xdr:cNvSpPr/>
      </xdr:nvSpPr>
      <xdr:spPr>
        <a:xfrm>
          <a:off x="15430500" y="621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161719</xdr:rowOff>
    </xdr:from>
    <xdr:ext cx="534377" cy="259045"/>
    <xdr:sp macro="" textlink="">
      <xdr:nvSpPr>
        <xdr:cNvPr id="530" name="テキスト ボックス 529"/>
        <xdr:cNvSpPr txBox="1"/>
      </xdr:nvSpPr>
      <xdr:spPr>
        <a:xfrm>
          <a:off x="15214111" y="59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157251</xdr:rowOff>
    </xdr:from>
    <xdr:to>
      <xdr:col>76</xdr:col>
      <xdr:colOff>165100</xdr:colOff>
      <xdr:row>36</xdr:row>
      <xdr:rowOff>87401</xdr:rowOff>
    </xdr:to>
    <xdr:sp macro="" textlink="">
      <xdr:nvSpPr>
        <xdr:cNvPr id="531" name="楕円 530"/>
        <xdr:cNvSpPr/>
      </xdr:nvSpPr>
      <xdr:spPr>
        <a:xfrm>
          <a:off x="14541500" y="615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78528</xdr:rowOff>
    </xdr:from>
    <xdr:ext cx="534377" cy="259045"/>
    <xdr:sp macro="" textlink="">
      <xdr:nvSpPr>
        <xdr:cNvPr id="532" name="テキスト ボックス 531"/>
        <xdr:cNvSpPr txBox="1"/>
      </xdr:nvSpPr>
      <xdr:spPr>
        <a:xfrm>
          <a:off x="14325111" y="62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42814</xdr:rowOff>
    </xdr:from>
    <xdr:to>
      <xdr:col>72</xdr:col>
      <xdr:colOff>38100</xdr:colOff>
      <xdr:row>35</xdr:row>
      <xdr:rowOff>144414</xdr:rowOff>
    </xdr:to>
    <xdr:sp macro="" textlink="">
      <xdr:nvSpPr>
        <xdr:cNvPr id="533" name="楕円 532"/>
        <xdr:cNvSpPr/>
      </xdr:nvSpPr>
      <xdr:spPr>
        <a:xfrm>
          <a:off x="13652500" y="604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160941</xdr:rowOff>
    </xdr:from>
    <xdr:ext cx="534377" cy="259045"/>
    <xdr:sp macro="" textlink="">
      <xdr:nvSpPr>
        <xdr:cNvPr id="534" name="テキスト ボックス 533"/>
        <xdr:cNvSpPr txBox="1"/>
      </xdr:nvSpPr>
      <xdr:spPr>
        <a:xfrm>
          <a:off x="13436111" y="581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130505</xdr:rowOff>
    </xdr:from>
    <xdr:to>
      <xdr:col>67</xdr:col>
      <xdr:colOff>101600</xdr:colOff>
      <xdr:row>36</xdr:row>
      <xdr:rowOff>60655</xdr:rowOff>
    </xdr:to>
    <xdr:sp macro="" textlink="">
      <xdr:nvSpPr>
        <xdr:cNvPr id="535" name="楕円 534"/>
        <xdr:cNvSpPr/>
      </xdr:nvSpPr>
      <xdr:spPr>
        <a:xfrm>
          <a:off x="127635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77182</xdr:rowOff>
    </xdr:from>
    <xdr:ext cx="534377" cy="259045"/>
    <xdr:sp macro="" textlink="">
      <xdr:nvSpPr>
        <xdr:cNvPr id="536" name="テキスト ボックス 535"/>
        <xdr:cNvSpPr txBox="1"/>
      </xdr:nvSpPr>
      <xdr:spPr>
        <a:xfrm>
          <a:off x="12547111" y="59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15062</xdr:rowOff>
    </xdr:from>
    <xdr:to>
      <xdr:col>85</xdr:col>
      <xdr:colOff>127000</xdr:colOff>
      <xdr:row>58</xdr:row>
      <xdr:rowOff>120638</xdr:rowOff>
    </xdr:to>
    <xdr:cxnSp macro="">
      <xdr:nvCxnSpPr>
        <xdr:cNvPr id="566" name="直線コネクタ 565"/>
        <xdr:cNvCxnSpPr/>
      </xdr:nvCxnSpPr>
      <xdr:spPr>
        <a:xfrm flipV="1">
          <a:off x="15481300" y="9959162"/>
          <a:ext cx="838200" cy="10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120066</xdr:rowOff>
    </xdr:from>
    <xdr:to>
      <xdr:col>81</xdr:col>
      <xdr:colOff>50800</xdr:colOff>
      <xdr:row>58</xdr:row>
      <xdr:rowOff>120638</xdr:rowOff>
    </xdr:to>
    <xdr:cxnSp macro="">
      <xdr:nvCxnSpPr>
        <xdr:cNvPr id="569" name="直線コネクタ 568"/>
        <xdr:cNvCxnSpPr/>
      </xdr:nvCxnSpPr>
      <xdr:spPr>
        <a:xfrm>
          <a:off x="14592300" y="1006416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88989</xdr:rowOff>
    </xdr:from>
    <xdr:to>
      <xdr:col>76</xdr:col>
      <xdr:colOff>114300</xdr:colOff>
      <xdr:row>58</xdr:row>
      <xdr:rowOff>120066</xdr:rowOff>
    </xdr:to>
    <xdr:cxnSp macro="">
      <xdr:nvCxnSpPr>
        <xdr:cNvPr id="572" name="直線コネクタ 571"/>
        <xdr:cNvCxnSpPr/>
      </xdr:nvCxnSpPr>
      <xdr:spPr>
        <a:xfrm>
          <a:off x="13703300" y="10033089"/>
          <a:ext cx="889000" cy="3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70206</xdr:rowOff>
    </xdr:from>
    <xdr:to>
      <xdr:col>76</xdr:col>
      <xdr:colOff>165100</xdr:colOff>
      <xdr:row>58</xdr:row>
      <xdr:rowOff>356</xdr:rowOff>
    </xdr:to>
    <xdr:sp macro="" textlink="">
      <xdr:nvSpPr>
        <xdr:cNvPr id="573" name="フローチャート: 判断 572"/>
        <xdr:cNvSpPr/>
      </xdr:nvSpPr>
      <xdr:spPr>
        <a:xfrm>
          <a:off x="14541500" y="984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16883</xdr:rowOff>
    </xdr:from>
    <xdr:ext cx="534377" cy="259045"/>
    <xdr:sp macro="" textlink="">
      <xdr:nvSpPr>
        <xdr:cNvPr id="574" name="テキスト ボックス 573"/>
        <xdr:cNvSpPr txBox="1"/>
      </xdr:nvSpPr>
      <xdr:spPr>
        <a:xfrm>
          <a:off x="14325111" y="961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88989</xdr:rowOff>
    </xdr:from>
    <xdr:to>
      <xdr:col>71</xdr:col>
      <xdr:colOff>177800</xdr:colOff>
      <xdr:row>59</xdr:row>
      <xdr:rowOff>64</xdr:rowOff>
    </xdr:to>
    <xdr:cxnSp macro="">
      <xdr:nvCxnSpPr>
        <xdr:cNvPr id="575" name="直線コネクタ 574"/>
        <xdr:cNvCxnSpPr/>
      </xdr:nvCxnSpPr>
      <xdr:spPr>
        <a:xfrm flipV="1">
          <a:off x="12814300" y="10033089"/>
          <a:ext cx="889000" cy="8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74020</xdr:rowOff>
    </xdr:from>
    <xdr:ext cx="534377" cy="259045"/>
    <xdr:sp macro="" textlink="">
      <xdr:nvSpPr>
        <xdr:cNvPr id="577" name="テキスト ボックス 576"/>
        <xdr:cNvSpPr txBox="1"/>
      </xdr:nvSpPr>
      <xdr:spPr>
        <a:xfrm>
          <a:off x="13436111" y="96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135712</xdr:rowOff>
    </xdr:from>
    <xdr:to>
      <xdr:col>85</xdr:col>
      <xdr:colOff>177800</xdr:colOff>
      <xdr:row>58</xdr:row>
      <xdr:rowOff>65862</xdr:rowOff>
    </xdr:to>
    <xdr:sp macro="" textlink="">
      <xdr:nvSpPr>
        <xdr:cNvPr id="585" name="楕円 584"/>
        <xdr:cNvSpPr/>
      </xdr:nvSpPr>
      <xdr:spPr>
        <a:xfrm>
          <a:off x="16268700" y="99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114139</xdr:rowOff>
    </xdr:from>
    <xdr:ext cx="534377" cy="259045"/>
    <xdr:sp macro="" textlink="">
      <xdr:nvSpPr>
        <xdr:cNvPr id="586" name="教育費該当値テキスト"/>
        <xdr:cNvSpPr txBox="1"/>
      </xdr:nvSpPr>
      <xdr:spPr>
        <a:xfrm>
          <a:off x="16370300" y="98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69838</xdr:rowOff>
    </xdr:from>
    <xdr:to>
      <xdr:col>81</xdr:col>
      <xdr:colOff>101600</xdr:colOff>
      <xdr:row>58</xdr:row>
      <xdr:rowOff>171438</xdr:rowOff>
    </xdr:to>
    <xdr:sp macro="" textlink="">
      <xdr:nvSpPr>
        <xdr:cNvPr id="587" name="楕円 586"/>
        <xdr:cNvSpPr/>
      </xdr:nvSpPr>
      <xdr:spPr>
        <a:xfrm>
          <a:off x="15430500" y="100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162565</xdr:rowOff>
    </xdr:from>
    <xdr:ext cx="534377" cy="259045"/>
    <xdr:sp macro="" textlink="">
      <xdr:nvSpPr>
        <xdr:cNvPr id="588" name="テキスト ボックス 587"/>
        <xdr:cNvSpPr txBox="1"/>
      </xdr:nvSpPr>
      <xdr:spPr>
        <a:xfrm>
          <a:off x="15214111" y="1010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69266</xdr:rowOff>
    </xdr:from>
    <xdr:to>
      <xdr:col>76</xdr:col>
      <xdr:colOff>165100</xdr:colOff>
      <xdr:row>58</xdr:row>
      <xdr:rowOff>170866</xdr:rowOff>
    </xdr:to>
    <xdr:sp macro="" textlink="">
      <xdr:nvSpPr>
        <xdr:cNvPr id="589" name="楕円 588"/>
        <xdr:cNvSpPr/>
      </xdr:nvSpPr>
      <xdr:spPr>
        <a:xfrm>
          <a:off x="14541500" y="1001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161993</xdr:rowOff>
    </xdr:from>
    <xdr:ext cx="534377" cy="259045"/>
    <xdr:sp macro="" textlink="">
      <xdr:nvSpPr>
        <xdr:cNvPr id="590" name="テキスト ボックス 589"/>
        <xdr:cNvSpPr txBox="1"/>
      </xdr:nvSpPr>
      <xdr:spPr>
        <a:xfrm>
          <a:off x="14325111" y="101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38189</xdr:rowOff>
    </xdr:from>
    <xdr:to>
      <xdr:col>72</xdr:col>
      <xdr:colOff>38100</xdr:colOff>
      <xdr:row>58</xdr:row>
      <xdr:rowOff>139789</xdr:rowOff>
    </xdr:to>
    <xdr:sp macro="" textlink="">
      <xdr:nvSpPr>
        <xdr:cNvPr id="591" name="楕円 590"/>
        <xdr:cNvSpPr/>
      </xdr:nvSpPr>
      <xdr:spPr>
        <a:xfrm>
          <a:off x="13652500" y="99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130916</xdr:rowOff>
    </xdr:from>
    <xdr:ext cx="534377" cy="259045"/>
    <xdr:sp macro="" textlink="">
      <xdr:nvSpPr>
        <xdr:cNvPr id="592" name="テキスト ボックス 591"/>
        <xdr:cNvSpPr txBox="1"/>
      </xdr:nvSpPr>
      <xdr:spPr>
        <a:xfrm>
          <a:off x="13436111" y="100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120714</xdr:rowOff>
    </xdr:from>
    <xdr:to>
      <xdr:col>67</xdr:col>
      <xdr:colOff>101600</xdr:colOff>
      <xdr:row>59</xdr:row>
      <xdr:rowOff>50864</xdr:rowOff>
    </xdr:to>
    <xdr:sp macro="" textlink="">
      <xdr:nvSpPr>
        <xdr:cNvPr id="593" name="楕円 592"/>
        <xdr:cNvSpPr/>
      </xdr:nvSpPr>
      <xdr:spPr>
        <a:xfrm>
          <a:off x="12763500" y="100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41991</xdr:rowOff>
    </xdr:from>
    <xdr:ext cx="534377" cy="259045"/>
    <xdr:sp macro="" textlink="">
      <xdr:nvSpPr>
        <xdr:cNvPr id="594" name="テキスト ボックス 593"/>
        <xdr:cNvSpPr txBox="1"/>
      </xdr:nvSpPr>
      <xdr:spPr>
        <a:xfrm>
          <a:off x="12547111" y="101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20447</xdr:rowOff>
    </xdr:from>
    <xdr:to>
      <xdr:col>85</xdr:col>
      <xdr:colOff>127000</xdr:colOff>
      <xdr:row>79</xdr:row>
      <xdr:rowOff>44450</xdr:rowOff>
    </xdr:to>
    <xdr:cxnSp macro="">
      <xdr:nvCxnSpPr>
        <xdr:cNvPr id="623" name="直線コネクタ 622"/>
        <xdr:cNvCxnSpPr/>
      </xdr:nvCxnSpPr>
      <xdr:spPr>
        <a:xfrm flipV="1">
          <a:off x="15481300" y="13564997"/>
          <a:ext cx="8382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38672</xdr:rowOff>
    </xdr:from>
    <xdr:to>
      <xdr:col>81</xdr:col>
      <xdr:colOff>50800</xdr:colOff>
      <xdr:row>79</xdr:row>
      <xdr:rowOff>44450</xdr:rowOff>
    </xdr:to>
    <xdr:cxnSp macro="">
      <xdr:nvCxnSpPr>
        <xdr:cNvPr id="626" name="直線コネクタ 625"/>
        <xdr:cNvCxnSpPr/>
      </xdr:nvCxnSpPr>
      <xdr:spPr>
        <a:xfrm>
          <a:off x="14592300" y="13583222"/>
          <a:ext cx="8890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82402</xdr:rowOff>
    </xdr:from>
    <xdr:ext cx="469744" cy="259045"/>
    <xdr:sp macro="" textlink="">
      <xdr:nvSpPr>
        <xdr:cNvPr id="628" name="テキスト ボックス 627"/>
        <xdr:cNvSpPr txBox="1"/>
      </xdr:nvSpPr>
      <xdr:spPr>
        <a:xfrm>
          <a:off x="15246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32207</xdr:rowOff>
    </xdr:from>
    <xdr:to>
      <xdr:col>76</xdr:col>
      <xdr:colOff>114300</xdr:colOff>
      <xdr:row>79</xdr:row>
      <xdr:rowOff>38672</xdr:rowOff>
    </xdr:to>
    <xdr:cxnSp macro="">
      <xdr:nvCxnSpPr>
        <xdr:cNvPr id="629" name="直線コネクタ 628"/>
        <xdr:cNvCxnSpPr/>
      </xdr:nvCxnSpPr>
      <xdr:spPr>
        <a:xfrm>
          <a:off x="13703300" y="13576757"/>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86919</xdr:rowOff>
    </xdr:from>
    <xdr:to>
      <xdr:col>76</xdr:col>
      <xdr:colOff>165100</xdr:colOff>
      <xdr:row>79</xdr:row>
      <xdr:rowOff>17069</xdr:rowOff>
    </xdr:to>
    <xdr:sp macro="" textlink="">
      <xdr:nvSpPr>
        <xdr:cNvPr id="630" name="フローチャート: 判断 629"/>
        <xdr:cNvSpPr/>
      </xdr:nvSpPr>
      <xdr:spPr>
        <a:xfrm>
          <a:off x="14541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33596</xdr:rowOff>
    </xdr:from>
    <xdr:ext cx="469744" cy="259045"/>
    <xdr:sp macro="" textlink="">
      <xdr:nvSpPr>
        <xdr:cNvPr id="631" name="テキスト ボックス 630"/>
        <xdr:cNvSpPr txBox="1"/>
      </xdr:nvSpPr>
      <xdr:spPr>
        <a:xfrm>
          <a:off x="14357428" y="13235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32207</xdr:rowOff>
    </xdr:from>
    <xdr:to>
      <xdr:col>71</xdr:col>
      <xdr:colOff>177800</xdr:colOff>
      <xdr:row>79</xdr:row>
      <xdr:rowOff>34404</xdr:rowOff>
    </xdr:to>
    <xdr:cxnSp macro="">
      <xdr:nvCxnSpPr>
        <xdr:cNvPr id="632" name="直線コネクタ 631"/>
        <xdr:cNvCxnSpPr/>
      </xdr:nvCxnSpPr>
      <xdr:spPr>
        <a:xfrm flipV="1">
          <a:off x="12814300" y="13576757"/>
          <a:ext cx="889000" cy="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141097</xdr:rowOff>
    </xdr:from>
    <xdr:to>
      <xdr:col>85</xdr:col>
      <xdr:colOff>177800</xdr:colOff>
      <xdr:row>79</xdr:row>
      <xdr:rowOff>71247</xdr:rowOff>
    </xdr:to>
    <xdr:sp macro="" textlink="">
      <xdr:nvSpPr>
        <xdr:cNvPr id="642" name="楕円 641"/>
        <xdr:cNvSpPr/>
      </xdr:nvSpPr>
      <xdr:spPr>
        <a:xfrm>
          <a:off x="16268700" y="1351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100474</xdr:rowOff>
    </xdr:from>
    <xdr:ext cx="469744" cy="259045"/>
    <xdr:sp macro="" textlink="">
      <xdr:nvSpPr>
        <xdr:cNvPr id="643" name="災害復旧費該当値テキスト"/>
        <xdr:cNvSpPr txBox="1"/>
      </xdr:nvSpPr>
      <xdr:spPr>
        <a:xfrm>
          <a:off x="16370300" y="1330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4" name="楕円 64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5" name="テキスト ボックス 64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159322</xdr:rowOff>
    </xdr:from>
    <xdr:to>
      <xdr:col>76</xdr:col>
      <xdr:colOff>165100</xdr:colOff>
      <xdr:row>79</xdr:row>
      <xdr:rowOff>89472</xdr:rowOff>
    </xdr:to>
    <xdr:sp macro="" textlink="">
      <xdr:nvSpPr>
        <xdr:cNvPr id="646" name="楕円 645"/>
        <xdr:cNvSpPr/>
      </xdr:nvSpPr>
      <xdr:spPr>
        <a:xfrm>
          <a:off x="14541500" y="135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80599</xdr:rowOff>
    </xdr:from>
    <xdr:ext cx="378565" cy="259045"/>
    <xdr:sp macro="" textlink="">
      <xdr:nvSpPr>
        <xdr:cNvPr id="647" name="テキスト ボックス 646"/>
        <xdr:cNvSpPr txBox="1"/>
      </xdr:nvSpPr>
      <xdr:spPr>
        <a:xfrm>
          <a:off x="14403017" y="136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152857</xdr:rowOff>
    </xdr:from>
    <xdr:to>
      <xdr:col>72</xdr:col>
      <xdr:colOff>38100</xdr:colOff>
      <xdr:row>79</xdr:row>
      <xdr:rowOff>83007</xdr:rowOff>
    </xdr:to>
    <xdr:sp macro="" textlink="">
      <xdr:nvSpPr>
        <xdr:cNvPr id="648" name="楕円 647"/>
        <xdr:cNvSpPr/>
      </xdr:nvSpPr>
      <xdr:spPr>
        <a:xfrm>
          <a:off x="13652500" y="135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74134</xdr:rowOff>
    </xdr:from>
    <xdr:ext cx="378565" cy="259045"/>
    <xdr:sp macro="" textlink="">
      <xdr:nvSpPr>
        <xdr:cNvPr id="649" name="テキスト ボックス 648"/>
        <xdr:cNvSpPr txBox="1"/>
      </xdr:nvSpPr>
      <xdr:spPr>
        <a:xfrm>
          <a:off x="13514017" y="13618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155054</xdr:rowOff>
    </xdr:from>
    <xdr:to>
      <xdr:col>67</xdr:col>
      <xdr:colOff>101600</xdr:colOff>
      <xdr:row>79</xdr:row>
      <xdr:rowOff>85204</xdr:rowOff>
    </xdr:to>
    <xdr:sp macro="" textlink="">
      <xdr:nvSpPr>
        <xdr:cNvPr id="650" name="楕円 649"/>
        <xdr:cNvSpPr/>
      </xdr:nvSpPr>
      <xdr:spPr>
        <a:xfrm>
          <a:off x="12763500" y="1352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76331</xdr:rowOff>
    </xdr:from>
    <xdr:ext cx="378565" cy="259045"/>
    <xdr:sp macro="" textlink="">
      <xdr:nvSpPr>
        <xdr:cNvPr id="651" name="テキスト ボックス 650"/>
        <xdr:cNvSpPr txBox="1"/>
      </xdr:nvSpPr>
      <xdr:spPr>
        <a:xfrm>
          <a:off x="12625017" y="13620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52260</xdr:rowOff>
    </xdr:from>
    <xdr:to>
      <xdr:col>85</xdr:col>
      <xdr:colOff>127000</xdr:colOff>
      <xdr:row>94</xdr:row>
      <xdr:rowOff>79070</xdr:rowOff>
    </xdr:to>
    <xdr:cxnSp macro="">
      <xdr:nvCxnSpPr>
        <xdr:cNvPr id="680" name="直線コネクタ 679"/>
        <xdr:cNvCxnSpPr/>
      </xdr:nvCxnSpPr>
      <xdr:spPr>
        <a:xfrm>
          <a:off x="15481300" y="16168560"/>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97549</xdr:rowOff>
    </xdr:from>
    <xdr:to>
      <xdr:col>81</xdr:col>
      <xdr:colOff>50800</xdr:colOff>
      <xdr:row>94</xdr:row>
      <xdr:rowOff>52260</xdr:rowOff>
    </xdr:to>
    <xdr:cxnSp macro="">
      <xdr:nvCxnSpPr>
        <xdr:cNvPr id="683" name="直線コネクタ 682"/>
        <xdr:cNvCxnSpPr/>
      </xdr:nvCxnSpPr>
      <xdr:spPr>
        <a:xfrm>
          <a:off x="14592300" y="16042399"/>
          <a:ext cx="889000" cy="1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97549</xdr:rowOff>
    </xdr:from>
    <xdr:to>
      <xdr:col>76</xdr:col>
      <xdr:colOff>114300</xdr:colOff>
      <xdr:row>94</xdr:row>
      <xdr:rowOff>122898</xdr:rowOff>
    </xdr:to>
    <xdr:cxnSp macro="">
      <xdr:nvCxnSpPr>
        <xdr:cNvPr id="686" name="直線コネクタ 685"/>
        <xdr:cNvCxnSpPr/>
      </xdr:nvCxnSpPr>
      <xdr:spPr>
        <a:xfrm flipV="1">
          <a:off x="13703300" y="16042399"/>
          <a:ext cx="889000" cy="19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87" name="フローチャート: 判断 686"/>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688" name="テキスト ボックス 687"/>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111137</xdr:rowOff>
    </xdr:from>
    <xdr:to>
      <xdr:col>71</xdr:col>
      <xdr:colOff>177800</xdr:colOff>
      <xdr:row>94</xdr:row>
      <xdr:rowOff>122898</xdr:rowOff>
    </xdr:to>
    <xdr:cxnSp macro="">
      <xdr:nvCxnSpPr>
        <xdr:cNvPr id="689" name="直線コネクタ 688"/>
        <xdr:cNvCxnSpPr/>
      </xdr:nvCxnSpPr>
      <xdr:spPr>
        <a:xfrm>
          <a:off x="12814300" y="16227437"/>
          <a:ext cx="889000" cy="1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1" name="テキスト ボックス 690"/>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3" name="テキスト ボックス 692"/>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28270</xdr:rowOff>
    </xdr:from>
    <xdr:to>
      <xdr:col>85</xdr:col>
      <xdr:colOff>177800</xdr:colOff>
      <xdr:row>94</xdr:row>
      <xdr:rowOff>129870</xdr:rowOff>
    </xdr:to>
    <xdr:sp macro="" textlink="">
      <xdr:nvSpPr>
        <xdr:cNvPr id="699" name="楕円 698"/>
        <xdr:cNvSpPr/>
      </xdr:nvSpPr>
      <xdr:spPr>
        <a:xfrm>
          <a:off x="16268700" y="161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51147</xdr:rowOff>
    </xdr:from>
    <xdr:ext cx="534377" cy="259045"/>
    <xdr:sp macro="" textlink="">
      <xdr:nvSpPr>
        <xdr:cNvPr id="700" name="公債費該当値テキスト"/>
        <xdr:cNvSpPr txBox="1"/>
      </xdr:nvSpPr>
      <xdr:spPr>
        <a:xfrm>
          <a:off x="16370300"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1460</xdr:rowOff>
    </xdr:from>
    <xdr:to>
      <xdr:col>81</xdr:col>
      <xdr:colOff>101600</xdr:colOff>
      <xdr:row>94</xdr:row>
      <xdr:rowOff>103060</xdr:rowOff>
    </xdr:to>
    <xdr:sp macro="" textlink="">
      <xdr:nvSpPr>
        <xdr:cNvPr id="701" name="楕円 700"/>
        <xdr:cNvSpPr/>
      </xdr:nvSpPr>
      <xdr:spPr>
        <a:xfrm>
          <a:off x="15430500" y="161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119587</xdr:rowOff>
    </xdr:from>
    <xdr:ext cx="534377" cy="259045"/>
    <xdr:sp macro="" textlink="">
      <xdr:nvSpPr>
        <xdr:cNvPr id="702" name="テキスト ボックス 701"/>
        <xdr:cNvSpPr txBox="1"/>
      </xdr:nvSpPr>
      <xdr:spPr>
        <a:xfrm>
          <a:off x="15214111" y="1589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46749</xdr:rowOff>
    </xdr:from>
    <xdr:to>
      <xdr:col>76</xdr:col>
      <xdr:colOff>165100</xdr:colOff>
      <xdr:row>93</xdr:row>
      <xdr:rowOff>148349</xdr:rowOff>
    </xdr:to>
    <xdr:sp macro="" textlink="">
      <xdr:nvSpPr>
        <xdr:cNvPr id="703" name="楕円 702"/>
        <xdr:cNvSpPr/>
      </xdr:nvSpPr>
      <xdr:spPr>
        <a:xfrm>
          <a:off x="14541500" y="1599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164876</xdr:rowOff>
    </xdr:from>
    <xdr:ext cx="534377" cy="259045"/>
    <xdr:sp macro="" textlink="">
      <xdr:nvSpPr>
        <xdr:cNvPr id="704" name="テキスト ボックス 703"/>
        <xdr:cNvSpPr txBox="1"/>
      </xdr:nvSpPr>
      <xdr:spPr>
        <a:xfrm>
          <a:off x="14325111" y="1576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72098</xdr:rowOff>
    </xdr:from>
    <xdr:to>
      <xdr:col>72</xdr:col>
      <xdr:colOff>38100</xdr:colOff>
      <xdr:row>95</xdr:row>
      <xdr:rowOff>2248</xdr:rowOff>
    </xdr:to>
    <xdr:sp macro="" textlink="">
      <xdr:nvSpPr>
        <xdr:cNvPr id="705" name="楕円 704"/>
        <xdr:cNvSpPr/>
      </xdr:nvSpPr>
      <xdr:spPr>
        <a:xfrm>
          <a:off x="13652500" y="1618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18775</xdr:rowOff>
    </xdr:from>
    <xdr:ext cx="534377" cy="259045"/>
    <xdr:sp macro="" textlink="">
      <xdr:nvSpPr>
        <xdr:cNvPr id="706" name="テキスト ボックス 705"/>
        <xdr:cNvSpPr txBox="1"/>
      </xdr:nvSpPr>
      <xdr:spPr>
        <a:xfrm>
          <a:off x="13436111" y="1596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60337</xdr:rowOff>
    </xdr:from>
    <xdr:to>
      <xdr:col>67</xdr:col>
      <xdr:colOff>101600</xdr:colOff>
      <xdr:row>94</xdr:row>
      <xdr:rowOff>161937</xdr:rowOff>
    </xdr:to>
    <xdr:sp macro="" textlink="">
      <xdr:nvSpPr>
        <xdr:cNvPr id="707" name="楕円 706"/>
        <xdr:cNvSpPr/>
      </xdr:nvSpPr>
      <xdr:spPr>
        <a:xfrm>
          <a:off x="12763500" y="1617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7014</xdr:rowOff>
    </xdr:from>
    <xdr:ext cx="534377" cy="259045"/>
    <xdr:sp macro="" textlink="">
      <xdr:nvSpPr>
        <xdr:cNvPr id="708" name="テキスト ボックス 707"/>
        <xdr:cNvSpPr txBox="1"/>
      </xdr:nvSpPr>
      <xdr:spPr>
        <a:xfrm>
          <a:off x="12547111" y="1595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144907</xdr:rowOff>
    </xdr:from>
    <xdr:to>
      <xdr:col>107</xdr:col>
      <xdr:colOff>101600</xdr:colOff>
      <xdr:row>39</xdr:row>
      <xdr:rowOff>75057</xdr:rowOff>
    </xdr:to>
    <xdr:sp macro="" textlink="">
      <xdr:nvSpPr>
        <xdr:cNvPr id="744" name="フローチャート: 判断 743"/>
        <xdr:cNvSpPr/>
      </xdr:nvSpPr>
      <xdr:spPr>
        <a:xfrm>
          <a:off x="20383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91584</xdr:rowOff>
    </xdr:from>
    <xdr:ext cx="378565" cy="259045"/>
    <xdr:sp macro="" textlink="">
      <xdr:nvSpPr>
        <xdr:cNvPr id="745" name="テキスト ボックス 744"/>
        <xdr:cNvSpPr txBox="1"/>
      </xdr:nvSpPr>
      <xdr:spPr>
        <a:xfrm>
          <a:off x="20245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84345</xdr:rowOff>
    </xdr:from>
    <xdr:ext cx="378565" cy="259045"/>
    <xdr:sp macro="" textlink="">
      <xdr:nvSpPr>
        <xdr:cNvPr id="748" name="テキスト ボックス 747"/>
        <xdr:cNvSpPr txBox="1"/>
      </xdr:nvSpPr>
      <xdr:spPr>
        <a:xfrm>
          <a:off x="19356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86822</xdr:rowOff>
    </xdr:from>
    <xdr:ext cx="378565" cy="259045"/>
    <xdr:sp macro="" textlink="">
      <xdr:nvSpPr>
        <xdr:cNvPr id="750" name="テキスト ボックス 749"/>
        <xdr:cNvSpPr txBox="1"/>
      </xdr:nvSpPr>
      <xdr:spPr>
        <a:xfrm>
          <a:off x="18467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、新庁舎整備事業の減などにより、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598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民生費では、年金生活者等支援臨時福祉給付金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が減となる一方、みらい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こども園建設事業の増などにより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11,919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円の増となった。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衛生費では、</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ストックヤード整備事業や紀の海広域施設組合負担金の減</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3,432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土木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小野田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号線改良事業が増となる一方、和歌山下津港係留施設整備事業や海南駅東土地区画整理事業の減などにより、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2,361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教育費では、市民体育館整備事業が減となる一方、中学校給食導入事業や亀川小・中学校校舎建設事業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8,313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effectLst/>
              <a:latin typeface="ＭＳ Ｐゴシック" panose="020B0600070205080204" pitchFamily="50" charset="-128"/>
              <a:ea typeface="ＭＳ Ｐゴシック" panose="020B0600070205080204" pitchFamily="50" charset="-128"/>
            </a:rPr>
            <a:t>災害復旧費では、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月の台風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号</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災害復旧事業の増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1,890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公債費では、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臨時財政対策債が増となる一方、繰上償還額や合併特例債の減などにより、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円の減となった。</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市税収入は依然として低調で推移しており、地方交付税についても減少したものの、経常経費の抑制等により、実質収支比率はプラスで推移している</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今後も、総人件費の抑制をはじめ</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とする</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の抑制</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に取り組</a:t>
          </a:r>
          <a:r>
            <a:rPr lang="ja-JP" altLang="en-US"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みつつ</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、子育て支援の拡充をはじめとした</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人口減少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などの課題に対応するための</a:t>
          </a:r>
          <a:r>
            <a:rPr lang="ja-JP" altLang="ja-JP" sz="13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施策を実施するとともに、さらなる財源確保に取り組み、持続可能な行財政運営に努める。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和歌山県海南市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3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一般会計において地方交付税の減少等により、前年度と比べ</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一方、国民健康保険特別会計において、保険給付費の減少に伴い前年度比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ポイント改善しているほか、病院事業会計においては医業費用等の増加に伴い前年度比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0.87</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ポイント悪化しており、収支改善が大きな課題となっている。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また、同和対策住宅資金貸付事業特別会計においては、前年度に引き続き貸付金の未収による赤字となり、前年度と比べ</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同水準となっている</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今後も、徹底した歳出削減、さらなる財源確保に取り組み、持続可能な行財政運営に努める。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25899162</v>
      </c>
      <c r="BO4" s="441"/>
      <c r="BP4" s="441"/>
      <c r="BQ4" s="441"/>
      <c r="BR4" s="441"/>
      <c r="BS4" s="441"/>
      <c r="BT4" s="441"/>
      <c r="BU4" s="442"/>
      <c r="BV4" s="440">
        <v>25542258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4.2</v>
      </c>
      <c r="CU4" s="622"/>
      <c r="CV4" s="622"/>
      <c r="CW4" s="622"/>
      <c r="CX4" s="622"/>
      <c r="CY4" s="622"/>
      <c r="CZ4" s="622"/>
      <c r="DA4" s="623"/>
      <c r="DB4" s="621">
        <v>4.9000000000000004</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25167146</v>
      </c>
      <c r="BO5" s="446"/>
      <c r="BP5" s="446"/>
      <c r="BQ5" s="446"/>
      <c r="BR5" s="446"/>
      <c r="BS5" s="446"/>
      <c r="BT5" s="446"/>
      <c r="BU5" s="447"/>
      <c r="BV5" s="445">
        <v>24810790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94.6</v>
      </c>
      <c r="CU5" s="416"/>
      <c r="CV5" s="416"/>
      <c r="CW5" s="416"/>
      <c r="CX5" s="416"/>
      <c r="CY5" s="416"/>
      <c r="CZ5" s="416"/>
      <c r="DA5" s="417"/>
      <c r="DB5" s="415">
        <v>93</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732016</v>
      </c>
      <c r="BO6" s="446"/>
      <c r="BP6" s="446"/>
      <c r="BQ6" s="446"/>
      <c r="BR6" s="446"/>
      <c r="BS6" s="446"/>
      <c r="BT6" s="446"/>
      <c r="BU6" s="447"/>
      <c r="BV6" s="445">
        <v>731468</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101.1</v>
      </c>
      <c r="CU6" s="596"/>
      <c r="CV6" s="596"/>
      <c r="CW6" s="596"/>
      <c r="CX6" s="596"/>
      <c r="CY6" s="596"/>
      <c r="CZ6" s="596"/>
      <c r="DA6" s="597"/>
      <c r="DB6" s="595">
        <v>99.2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148845</v>
      </c>
      <c r="BO7" s="446"/>
      <c r="BP7" s="446"/>
      <c r="BQ7" s="446"/>
      <c r="BR7" s="446"/>
      <c r="BS7" s="446"/>
      <c r="BT7" s="446"/>
      <c r="BU7" s="447"/>
      <c r="BV7" s="445">
        <v>53532</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13779566</v>
      </c>
      <c r="CU7" s="446"/>
      <c r="CV7" s="446"/>
      <c r="CW7" s="446"/>
      <c r="CX7" s="446"/>
      <c r="CY7" s="446"/>
      <c r="CZ7" s="446"/>
      <c r="DA7" s="447"/>
      <c r="DB7" s="445">
        <v>13893771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583171</v>
      </c>
      <c r="BO8" s="446"/>
      <c r="BP8" s="446"/>
      <c r="BQ8" s="446"/>
      <c r="BR8" s="446"/>
      <c r="BS8" s="446"/>
      <c r="BT8" s="446"/>
      <c r="BU8" s="447"/>
      <c r="BV8" s="445">
        <v>677936</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0.56000000000000005</v>
      </c>
      <c r="CU8" s="559"/>
      <c r="CV8" s="559"/>
      <c r="CW8" s="559"/>
      <c r="CX8" s="559"/>
      <c r="CY8" s="559"/>
      <c r="CZ8" s="559"/>
      <c r="DA8" s="560"/>
      <c r="DB8" s="558">
        <v>0.56999999999999995</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51860</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96</v>
      </c>
      <c r="AV9" s="503"/>
      <c r="AW9" s="503"/>
      <c r="AX9" s="503"/>
      <c r="AY9" s="425" t="s">
        <v>111</v>
      </c>
      <c r="AZ9" s="426"/>
      <c r="BA9" s="426"/>
      <c r="BB9" s="426"/>
      <c r="BC9" s="426"/>
      <c r="BD9" s="426"/>
      <c r="BE9" s="426"/>
      <c r="BF9" s="426"/>
      <c r="BG9" s="426"/>
      <c r="BH9" s="426"/>
      <c r="BI9" s="426"/>
      <c r="BJ9" s="426"/>
      <c r="BK9" s="426"/>
      <c r="BL9" s="426"/>
      <c r="BM9" s="427"/>
      <c r="BN9" s="445">
        <v>-94765</v>
      </c>
      <c r="BO9" s="446"/>
      <c r="BP9" s="446"/>
      <c r="BQ9" s="446"/>
      <c r="BR9" s="446"/>
      <c r="BS9" s="446"/>
      <c r="BT9" s="446"/>
      <c r="BU9" s="447"/>
      <c r="BV9" s="445">
        <v>-198423</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19.5</v>
      </c>
      <c r="CU9" s="416"/>
      <c r="CV9" s="416"/>
      <c r="CW9" s="416"/>
      <c r="CX9" s="416"/>
      <c r="CY9" s="416"/>
      <c r="CZ9" s="416"/>
      <c r="DA9" s="417"/>
      <c r="DB9" s="415">
        <v>20.8</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54783</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96</v>
      </c>
      <c r="AV10" s="503"/>
      <c r="AW10" s="503"/>
      <c r="AX10" s="503"/>
      <c r="AY10" s="425" t="s">
        <v>115</v>
      </c>
      <c r="AZ10" s="426"/>
      <c r="BA10" s="426"/>
      <c r="BB10" s="426"/>
      <c r="BC10" s="426"/>
      <c r="BD10" s="426"/>
      <c r="BE10" s="426"/>
      <c r="BF10" s="426"/>
      <c r="BG10" s="426"/>
      <c r="BH10" s="426"/>
      <c r="BI10" s="426"/>
      <c r="BJ10" s="426"/>
      <c r="BK10" s="426"/>
      <c r="BL10" s="426"/>
      <c r="BM10" s="427"/>
      <c r="BN10" s="445">
        <v>7965</v>
      </c>
      <c r="BO10" s="446"/>
      <c r="BP10" s="446"/>
      <c r="BQ10" s="446"/>
      <c r="BR10" s="446"/>
      <c r="BS10" s="446"/>
      <c r="BT10" s="446"/>
      <c r="BU10" s="447"/>
      <c r="BV10" s="445">
        <v>7374</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120</v>
      </c>
      <c r="AV11" s="503"/>
      <c r="AW11" s="503"/>
      <c r="AX11" s="503"/>
      <c r="AY11" s="425" t="s">
        <v>121</v>
      </c>
      <c r="AZ11" s="426"/>
      <c r="BA11" s="426"/>
      <c r="BB11" s="426"/>
      <c r="BC11" s="426"/>
      <c r="BD11" s="426"/>
      <c r="BE11" s="426"/>
      <c r="BF11" s="426"/>
      <c r="BG11" s="426"/>
      <c r="BH11" s="426"/>
      <c r="BI11" s="426"/>
      <c r="BJ11" s="426"/>
      <c r="BK11" s="426"/>
      <c r="BL11" s="426"/>
      <c r="BM11" s="427"/>
      <c r="BN11" s="445">
        <v>539605</v>
      </c>
      <c r="BO11" s="446"/>
      <c r="BP11" s="446"/>
      <c r="BQ11" s="446"/>
      <c r="BR11" s="446"/>
      <c r="BS11" s="446"/>
      <c r="BT11" s="446"/>
      <c r="BU11" s="447"/>
      <c r="BV11" s="445">
        <v>717535</v>
      </c>
      <c r="BW11" s="446"/>
      <c r="BX11" s="446"/>
      <c r="BY11" s="446"/>
      <c r="BZ11" s="446"/>
      <c r="CA11" s="446"/>
      <c r="CB11" s="446"/>
      <c r="CC11" s="447"/>
      <c r="CD11" s="454" t="s">
        <v>122</v>
      </c>
      <c r="CE11" s="455"/>
      <c r="CF11" s="455"/>
      <c r="CG11" s="455"/>
      <c r="CH11" s="455"/>
      <c r="CI11" s="455"/>
      <c r="CJ11" s="455"/>
      <c r="CK11" s="455"/>
      <c r="CL11" s="455"/>
      <c r="CM11" s="455"/>
      <c r="CN11" s="455"/>
      <c r="CO11" s="455"/>
      <c r="CP11" s="455"/>
      <c r="CQ11" s="455"/>
      <c r="CR11" s="455"/>
      <c r="CS11" s="456"/>
      <c r="CT11" s="558" t="s">
        <v>123</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51802</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96</v>
      </c>
      <c r="AV12" s="503"/>
      <c r="AW12" s="503"/>
      <c r="AX12" s="503"/>
      <c r="AY12" s="425" t="s">
        <v>129</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51616</v>
      </c>
      <c r="S13" s="549"/>
      <c r="T13" s="549"/>
      <c r="U13" s="549"/>
      <c r="V13" s="550"/>
      <c r="W13" s="536" t="s">
        <v>132</v>
      </c>
      <c r="X13" s="458"/>
      <c r="Y13" s="458"/>
      <c r="Z13" s="458"/>
      <c r="AA13" s="458"/>
      <c r="AB13" s="459"/>
      <c r="AC13" s="421">
        <v>2191</v>
      </c>
      <c r="AD13" s="422"/>
      <c r="AE13" s="422"/>
      <c r="AF13" s="422"/>
      <c r="AG13" s="423"/>
      <c r="AH13" s="421">
        <v>2458</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452805</v>
      </c>
      <c r="BO13" s="446"/>
      <c r="BP13" s="446"/>
      <c r="BQ13" s="446"/>
      <c r="BR13" s="446"/>
      <c r="BS13" s="446"/>
      <c r="BT13" s="446"/>
      <c r="BU13" s="447"/>
      <c r="BV13" s="445">
        <v>526486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7.1</v>
      </c>
      <c r="CU13" s="416"/>
      <c r="CV13" s="416"/>
      <c r="CW13" s="416"/>
      <c r="CX13" s="416"/>
      <c r="CY13" s="416"/>
      <c r="CZ13" s="416"/>
      <c r="DA13" s="417"/>
      <c r="DB13" s="415">
        <v>8.4</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52563</v>
      </c>
      <c r="S14" s="549"/>
      <c r="T14" s="549"/>
      <c r="U14" s="549"/>
      <c r="V14" s="550"/>
      <c r="W14" s="551"/>
      <c r="X14" s="461"/>
      <c r="Y14" s="461"/>
      <c r="Z14" s="461"/>
      <c r="AA14" s="461"/>
      <c r="AB14" s="462"/>
      <c r="AC14" s="541">
        <v>9.3000000000000007</v>
      </c>
      <c r="AD14" s="542"/>
      <c r="AE14" s="542"/>
      <c r="AF14" s="542"/>
      <c r="AG14" s="543"/>
      <c r="AH14" s="541">
        <v>10.199999999999999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89.4</v>
      </c>
      <c r="CU14" s="553"/>
      <c r="CV14" s="553"/>
      <c r="CW14" s="553"/>
      <c r="CX14" s="553"/>
      <c r="CY14" s="553"/>
      <c r="CZ14" s="553"/>
      <c r="DA14" s="554"/>
      <c r="DB14" s="552">
        <v>97.2</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131</v>
      </c>
      <c r="N15" s="546"/>
      <c r="O15" s="546"/>
      <c r="P15" s="546"/>
      <c r="Q15" s="547"/>
      <c r="R15" s="548">
        <v>52375</v>
      </c>
      <c r="S15" s="549"/>
      <c r="T15" s="549"/>
      <c r="U15" s="549"/>
      <c r="V15" s="550"/>
      <c r="W15" s="536" t="s">
        <v>139</v>
      </c>
      <c r="X15" s="458"/>
      <c r="Y15" s="458"/>
      <c r="Z15" s="458"/>
      <c r="AA15" s="458"/>
      <c r="AB15" s="459"/>
      <c r="AC15" s="421">
        <v>6228</v>
      </c>
      <c r="AD15" s="422"/>
      <c r="AE15" s="422"/>
      <c r="AF15" s="422"/>
      <c r="AG15" s="423"/>
      <c r="AH15" s="421">
        <v>6433</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6111640</v>
      </c>
      <c r="BO15" s="441"/>
      <c r="BP15" s="441"/>
      <c r="BQ15" s="441"/>
      <c r="BR15" s="441"/>
      <c r="BS15" s="441"/>
      <c r="BT15" s="441"/>
      <c r="BU15" s="442"/>
      <c r="BV15" s="440">
        <v>6091504</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26.4</v>
      </c>
      <c r="AD16" s="542"/>
      <c r="AE16" s="542"/>
      <c r="AF16" s="542"/>
      <c r="AG16" s="543"/>
      <c r="AH16" s="541">
        <v>26.7</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10872743</v>
      </c>
      <c r="BO16" s="446"/>
      <c r="BP16" s="446"/>
      <c r="BQ16" s="446"/>
      <c r="BR16" s="446"/>
      <c r="BS16" s="446"/>
      <c r="BT16" s="446"/>
      <c r="BU16" s="447"/>
      <c r="BV16" s="445">
        <v>10907744</v>
      </c>
      <c r="BW16" s="446"/>
      <c r="BX16" s="446"/>
      <c r="BY16" s="446"/>
      <c r="BZ16" s="446"/>
      <c r="CA16" s="446"/>
      <c r="CB16" s="446"/>
      <c r="CC16" s="447"/>
      <c r="CD16" s="180"/>
      <c r="CE16" s="443" t="s">
        <v>145</v>
      </c>
      <c r="CF16" s="443"/>
      <c r="CG16" s="443"/>
      <c r="CH16" s="443"/>
      <c r="CI16" s="443"/>
      <c r="CJ16" s="443"/>
      <c r="CK16" s="443"/>
      <c r="CL16" s="443"/>
      <c r="CM16" s="443"/>
      <c r="CN16" s="443"/>
      <c r="CO16" s="443"/>
      <c r="CP16" s="443"/>
      <c r="CQ16" s="443"/>
      <c r="CR16" s="443"/>
      <c r="CS16" s="444"/>
      <c r="CT16" s="415">
        <v>11.2</v>
      </c>
      <c r="CU16" s="416"/>
      <c r="CV16" s="416"/>
      <c r="CW16" s="416"/>
      <c r="CX16" s="416"/>
      <c r="CY16" s="416"/>
      <c r="CZ16" s="416"/>
      <c r="DA16" s="417"/>
      <c r="DB16" s="415">
        <v>8</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143</v>
      </c>
      <c r="S17" s="534"/>
      <c r="T17" s="534"/>
      <c r="U17" s="534"/>
      <c r="V17" s="535"/>
      <c r="W17" s="536" t="s">
        <v>147</v>
      </c>
      <c r="X17" s="458"/>
      <c r="Y17" s="458"/>
      <c r="Z17" s="458"/>
      <c r="AA17" s="458"/>
      <c r="AB17" s="459"/>
      <c r="AC17" s="421">
        <v>15171</v>
      </c>
      <c r="AD17" s="422"/>
      <c r="AE17" s="422"/>
      <c r="AF17" s="422"/>
      <c r="AG17" s="423"/>
      <c r="AH17" s="421">
        <v>15223</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7822559</v>
      </c>
      <c r="BO17" s="446"/>
      <c r="BP17" s="446"/>
      <c r="BQ17" s="446"/>
      <c r="BR17" s="446"/>
      <c r="BS17" s="446"/>
      <c r="BT17" s="446"/>
      <c r="BU17" s="447"/>
      <c r="BV17" s="445">
        <v>7792240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149</v>
      </c>
      <c r="C18" s="508"/>
      <c r="D18" s="508"/>
      <c r="E18" s="509"/>
      <c r="F18" s="509"/>
      <c r="G18" s="509"/>
      <c r="H18" s="509"/>
      <c r="I18" s="509"/>
      <c r="J18" s="509"/>
      <c r="K18" s="509"/>
      <c r="L18" s="510">
        <v>101.06</v>
      </c>
      <c r="M18" s="510"/>
      <c r="N18" s="510"/>
      <c r="O18" s="510"/>
      <c r="P18" s="510"/>
      <c r="Q18" s="510"/>
      <c r="R18" s="511"/>
      <c r="S18" s="511"/>
      <c r="T18" s="511"/>
      <c r="U18" s="511"/>
      <c r="V18" s="512"/>
      <c r="W18" s="526"/>
      <c r="X18" s="527"/>
      <c r="Y18" s="527"/>
      <c r="Z18" s="527"/>
      <c r="AA18" s="527"/>
      <c r="AB18" s="537"/>
      <c r="AC18" s="409">
        <v>64.3</v>
      </c>
      <c r="AD18" s="410"/>
      <c r="AE18" s="410"/>
      <c r="AF18" s="410"/>
      <c r="AG18" s="513"/>
      <c r="AH18" s="409">
        <v>63.1</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13405004</v>
      </c>
      <c r="BO18" s="446"/>
      <c r="BP18" s="446"/>
      <c r="BQ18" s="446"/>
      <c r="BR18" s="446"/>
      <c r="BS18" s="446"/>
      <c r="BT18" s="446"/>
      <c r="BU18" s="447"/>
      <c r="BV18" s="445">
        <v>13211477</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151</v>
      </c>
      <c r="C19" s="508"/>
      <c r="D19" s="508"/>
      <c r="E19" s="509"/>
      <c r="F19" s="509"/>
      <c r="G19" s="509"/>
      <c r="H19" s="509"/>
      <c r="I19" s="509"/>
      <c r="J19" s="509"/>
      <c r="K19" s="509"/>
      <c r="L19" s="515">
        <v>513</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17018486</v>
      </c>
      <c r="BO19" s="446"/>
      <c r="BP19" s="446"/>
      <c r="BQ19" s="446"/>
      <c r="BR19" s="446"/>
      <c r="BS19" s="446"/>
      <c r="BT19" s="446"/>
      <c r="BU19" s="447"/>
      <c r="BV19" s="445">
        <v>16754874</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153</v>
      </c>
      <c r="C20" s="508"/>
      <c r="D20" s="508"/>
      <c r="E20" s="509"/>
      <c r="F20" s="509"/>
      <c r="G20" s="509"/>
      <c r="H20" s="509"/>
      <c r="I20" s="509"/>
      <c r="J20" s="509"/>
      <c r="K20" s="509"/>
      <c r="L20" s="515">
        <v>20678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33560082</v>
      </c>
      <c r="BO23" s="446"/>
      <c r="BP23" s="446"/>
      <c r="BQ23" s="446"/>
      <c r="BR23" s="446"/>
      <c r="BS23" s="446"/>
      <c r="BT23" s="446"/>
      <c r="BU23" s="447"/>
      <c r="BV23" s="445">
        <v>32886688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162</v>
      </c>
      <c r="F24" s="419"/>
      <c r="G24" s="419"/>
      <c r="H24" s="419"/>
      <c r="I24" s="419"/>
      <c r="J24" s="419"/>
      <c r="K24" s="420"/>
      <c r="L24" s="421">
        <v>1</v>
      </c>
      <c r="M24" s="422"/>
      <c r="N24" s="422"/>
      <c r="O24" s="422"/>
      <c r="P24" s="423"/>
      <c r="Q24" s="421">
        <v>8900</v>
      </c>
      <c r="R24" s="422"/>
      <c r="S24" s="422"/>
      <c r="T24" s="422"/>
      <c r="U24" s="422"/>
      <c r="V24" s="423"/>
      <c r="W24" s="487"/>
      <c r="X24" s="478"/>
      <c r="Y24" s="479"/>
      <c r="Z24" s="418" t="s">
        <v>163</v>
      </c>
      <c r="AA24" s="419"/>
      <c r="AB24" s="419"/>
      <c r="AC24" s="419"/>
      <c r="AD24" s="419"/>
      <c r="AE24" s="419"/>
      <c r="AF24" s="419"/>
      <c r="AG24" s="420"/>
      <c r="AH24" s="421">
        <v>408</v>
      </c>
      <c r="AI24" s="422"/>
      <c r="AJ24" s="422"/>
      <c r="AK24" s="422"/>
      <c r="AL24" s="423"/>
      <c r="AM24" s="421">
        <v>1295400</v>
      </c>
      <c r="AN24" s="422"/>
      <c r="AO24" s="422"/>
      <c r="AP24" s="422"/>
      <c r="AQ24" s="422"/>
      <c r="AR24" s="423"/>
      <c r="AS24" s="421">
        <v>3175</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28568470</v>
      </c>
      <c r="BO24" s="446"/>
      <c r="BP24" s="446"/>
      <c r="BQ24" s="446"/>
      <c r="BR24" s="446"/>
      <c r="BS24" s="446"/>
      <c r="BT24" s="446"/>
      <c r="BU24" s="447"/>
      <c r="BV24" s="445">
        <v>27020890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165</v>
      </c>
      <c r="F25" s="419"/>
      <c r="G25" s="419"/>
      <c r="H25" s="419"/>
      <c r="I25" s="419"/>
      <c r="J25" s="419"/>
      <c r="K25" s="420"/>
      <c r="L25" s="421">
        <v>1</v>
      </c>
      <c r="M25" s="422"/>
      <c r="N25" s="422"/>
      <c r="O25" s="422"/>
      <c r="P25" s="423"/>
      <c r="Q25" s="421">
        <v>7450</v>
      </c>
      <c r="R25" s="422"/>
      <c r="S25" s="422"/>
      <c r="T25" s="422"/>
      <c r="U25" s="422"/>
      <c r="V25" s="423"/>
      <c r="W25" s="487"/>
      <c r="X25" s="478"/>
      <c r="Y25" s="479"/>
      <c r="Z25" s="418" t="s">
        <v>166</v>
      </c>
      <c r="AA25" s="419"/>
      <c r="AB25" s="419"/>
      <c r="AC25" s="419"/>
      <c r="AD25" s="419"/>
      <c r="AE25" s="419"/>
      <c r="AF25" s="419"/>
      <c r="AG25" s="420"/>
      <c r="AH25" s="421">
        <v>93</v>
      </c>
      <c r="AI25" s="422"/>
      <c r="AJ25" s="422"/>
      <c r="AK25" s="422"/>
      <c r="AL25" s="423"/>
      <c r="AM25" s="421">
        <v>293415</v>
      </c>
      <c r="AN25" s="422"/>
      <c r="AO25" s="422"/>
      <c r="AP25" s="422"/>
      <c r="AQ25" s="422"/>
      <c r="AR25" s="423"/>
      <c r="AS25" s="421">
        <v>3155</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763670</v>
      </c>
      <c r="BO25" s="441"/>
      <c r="BP25" s="441"/>
      <c r="BQ25" s="441"/>
      <c r="BR25" s="441"/>
      <c r="BS25" s="441"/>
      <c r="BT25" s="441"/>
      <c r="BU25" s="442"/>
      <c r="BV25" s="440">
        <v>3051966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168</v>
      </c>
      <c r="F26" s="419"/>
      <c r="G26" s="419"/>
      <c r="H26" s="419"/>
      <c r="I26" s="419"/>
      <c r="J26" s="419"/>
      <c r="K26" s="420"/>
      <c r="L26" s="421">
        <v>1</v>
      </c>
      <c r="M26" s="422"/>
      <c r="N26" s="422"/>
      <c r="O26" s="422"/>
      <c r="P26" s="423"/>
      <c r="Q26" s="421">
        <v>6500</v>
      </c>
      <c r="R26" s="422"/>
      <c r="S26" s="422"/>
      <c r="T26" s="422"/>
      <c r="U26" s="422"/>
      <c r="V26" s="423"/>
      <c r="W26" s="487"/>
      <c r="X26" s="478"/>
      <c r="Y26" s="479"/>
      <c r="Z26" s="418" t="s">
        <v>169</v>
      </c>
      <c r="AA26" s="500"/>
      <c r="AB26" s="500"/>
      <c r="AC26" s="500"/>
      <c r="AD26" s="500"/>
      <c r="AE26" s="500"/>
      <c r="AF26" s="500"/>
      <c r="AG26" s="501"/>
      <c r="AH26" s="421">
        <v>16</v>
      </c>
      <c r="AI26" s="422"/>
      <c r="AJ26" s="422"/>
      <c r="AK26" s="422"/>
      <c r="AL26" s="423"/>
      <c r="AM26" s="421">
        <v>54416</v>
      </c>
      <c r="AN26" s="422"/>
      <c r="AO26" s="422"/>
      <c r="AP26" s="422"/>
      <c r="AQ26" s="422"/>
      <c r="AR26" s="423"/>
      <c r="AS26" s="421">
        <v>3401</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123</v>
      </c>
      <c r="BO26" s="446"/>
      <c r="BP26" s="446"/>
      <c r="BQ26" s="446"/>
      <c r="BR26" s="446"/>
      <c r="BS26" s="446"/>
      <c r="BT26" s="446"/>
      <c r="BU26" s="447"/>
      <c r="BV26" s="445" t="s">
        <v>123</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171</v>
      </c>
      <c r="F27" s="419"/>
      <c r="G27" s="419"/>
      <c r="H27" s="419"/>
      <c r="I27" s="419"/>
      <c r="J27" s="419"/>
      <c r="K27" s="420"/>
      <c r="L27" s="421">
        <v>1</v>
      </c>
      <c r="M27" s="422"/>
      <c r="N27" s="422"/>
      <c r="O27" s="422"/>
      <c r="P27" s="423"/>
      <c r="Q27" s="421">
        <v>5400</v>
      </c>
      <c r="R27" s="422"/>
      <c r="S27" s="422"/>
      <c r="T27" s="422"/>
      <c r="U27" s="422"/>
      <c r="V27" s="423"/>
      <c r="W27" s="487"/>
      <c r="X27" s="478"/>
      <c r="Y27" s="479"/>
      <c r="Z27" s="418" t="s">
        <v>172</v>
      </c>
      <c r="AA27" s="419"/>
      <c r="AB27" s="419"/>
      <c r="AC27" s="419"/>
      <c r="AD27" s="419"/>
      <c r="AE27" s="419"/>
      <c r="AF27" s="419"/>
      <c r="AG27" s="420"/>
      <c r="AH27" s="421">
        <v>51</v>
      </c>
      <c r="AI27" s="422"/>
      <c r="AJ27" s="422"/>
      <c r="AK27" s="422"/>
      <c r="AL27" s="423"/>
      <c r="AM27" s="421">
        <v>163211</v>
      </c>
      <c r="AN27" s="422"/>
      <c r="AO27" s="422"/>
      <c r="AP27" s="422"/>
      <c r="AQ27" s="422"/>
      <c r="AR27" s="423"/>
      <c r="AS27" s="421">
        <v>3200</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123</v>
      </c>
      <c r="BO27" s="449"/>
      <c r="BP27" s="449"/>
      <c r="BQ27" s="449"/>
      <c r="BR27" s="449"/>
      <c r="BS27" s="449"/>
      <c r="BT27" s="449"/>
      <c r="BU27" s="450"/>
      <c r="BV27" s="448" t="s">
        <v>123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174</v>
      </c>
      <c r="F28" s="419"/>
      <c r="G28" s="419"/>
      <c r="H28" s="419"/>
      <c r="I28" s="419"/>
      <c r="J28" s="419"/>
      <c r="K28" s="420"/>
      <c r="L28" s="421">
        <v>1</v>
      </c>
      <c r="M28" s="422"/>
      <c r="N28" s="422"/>
      <c r="O28" s="422"/>
      <c r="P28" s="423"/>
      <c r="Q28" s="421">
        <v>4800</v>
      </c>
      <c r="R28" s="422"/>
      <c r="S28" s="422"/>
      <c r="T28" s="422"/>
      <c r="U28" s="422"/>
      <c r="V28" s="423"/>
      <c r="W28" s="487"/>
      <c r="X28" s="478"/>
      <c r="Y28" s="479"/>
      <c r="Z28" s="418" t="s">
        <v>175</v>
      </c>
      <c r="AA28" s="419"/>
      <c r="AB28" s="419"/>
      <c r="AC28" s="419"/>
      <c r="AD28" s="419"/>
      <c r="AE28" s="419"/>
      <c r="AF28" s="419"/>
      <c r="AG28" s="420"/>
      <c r="AH28" s="421" t="s">
        <v>123</v>
      </c>
      <c r="AI28" s="422"/>
      <c r="AJ28" s="422"/>
      <c r="AK28" s="422"/>
      <c r="AL28" s="423"/>
      <c r="AM28" s="421" t="s">
        <v>123</v>
      </c>
      <c r="AN28" s="422"/>
      <c r="AO28" s="422"/>
      <c r="AP28" s="422"/>
      <c r="AQ28" s="422"/>
      <c r="AR28" s="423"/>
      <c r="AS28" s="421" t="s">
        <v>123</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2215501</v>
      </c>
      <c r="BO28" s="441"/>
      <c r="BP28" s="441"/>
      <c r="BQ28" s="441"/>
      <c r="BR28" s="441"/>
      <c r="BS28" s="441"/>
      <c r="BT28" s="441"/>
      <c r="BU28" s="442"/>
      <c r="BV28" s="440">
        <v>2207536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177</v>
      </c>
      <c r="F29" s="419"/>
      <c r="G29" s="419"/>
      <c r="H29" s="419"/>
      <c r="I29" s="419"/>
      <c r="J29" s="419"/>
      <c r="K29" s="420"/>
      <c r="L29" s="421">
        <v>20</v>
      </c>
      <c r="M29" s="422"/>
      <c r="N29" s="422"/>
      <c r="O29" s="422"/>
      <c r="P29" s="423"/>
      <c r="Q29" s="421">
        <v>4400</v>
      </c>
      <c r="R29" s="422"/>
      <c r="S29" s="422"/>
      <c r="T29" s="422"/>
      <c r="U29" s="422"/>
      <c r="V29" s="423"/>
      <c r="W29" s="488"/>
      <c r="X29" s="489"/>
      <c r="Y29" s="490"/>
      <c r="Z29" s="418" t="s">
        <v>178</v>
      </c>
      <c r="AA29" s="419"/>
      <c r="AB29" s="419"/>
      <c r="AC29" s="419"/>
      <c r="AD29" s="419"/>
      <c r="AE29" s="419"/>
      <c r="AF29" s="419"/>
      <c r="AG29" s="420"/>
      <c r="AH29" s="421">
        <v>459</v>
      </c>
      <c r="AI29" s="422"/>
      <c r="AJ29" s="422"/>
      <c r="AK29" s="422"/>
      <c r="AL29" s="423"/>
      <c r="AM29" s="421">
        <v>1458611</v>
      </c>
      <c r="AN29" s="422"/>
      <c r="AO29" s="422"/>
      <c r="AP29" s="422"/>
      <c r="AQ29" s="422"/>
      <c r="AR29" s="423"/>
      <c r="AS29" s="421">
        <v>3178</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763309</v>
      </c>
      <c r="BO29" s="446"/>
      <c r="BP29" s="446"/>
      <c r="BQ29" s="446"/>
      <c r="BR29" s="446"/>
      <c r="BS29" s="446"/>
      <c r="BT29" s="446"/>
      <c r="BU29" s="447"/>
      <c r="BV29" s="445">
        <v>402916</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96.1</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748580</v>
      </c>
      <c r="BO30" s="449"/>
      <c r="BP30" s="449"/>
      <c r="BQ30" s="449"/>
      <c r="BR30" s="449"/>
      <c r="BS30" s="449"/>
      <c r="BT30" s="449"/>
      <c r="BU30" s="450"/>
      <c r="BV30" s="448">
        <v>1435478</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189</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195</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IF('各会計、関係団体の財政状況及び健全化判断比率'!B33="","",'各会計、関係団体の財政状況及び健全化判断比率'!B33)</f>
        <v>港湾施設事業特別会計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県市町村総合事務組合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株式会社まちづくり海南</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地域排水処理事業特別会計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8</v>
      </c>
      <c r="AN35" s="404"/>
      <c r="AO35" s="403" t="str">
        <f>IF('各会計、関係団体の財政状況及び健全化判断比率'!B32="","",'各会計、関係団体の財政状況及び健全化判断比率'!B32)</f>
        <v>病院事業会計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国民健康保険野上厚生病院組合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同和対策住宅資金貸付事業特別会計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海南海草老人福祉施設事務組合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海南海草環境衛生施設組合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五色台広域施設組合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和歌山地方税回収機構</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和歌山県後期高齢者医療広域連合（一般会計）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和歌山県後期高齢者医療広域連合（特別会計）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紀の海広域施設組合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T82b8smhir+vfovqiqoFN9vHr77hs5noT/xowiHUaXl0XLFOzmCkzt7NZhjYVQuv0i+BMZey0wHe5xb4P3q3Q==" saltValue="L8eIBTDsGeRV2ULjJmww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70C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24" t="s">
        <v>554</v>
      </c>
      <c r="D34" s="1224"/>
      <c r="E34" s="1225"/>
      <c r="F34" s="32">
        <v>0</v>
      </c>
      <c r="G34" s="33" t="s">
        <v>555</v>
      </c>
      <c r="H34" s="33" t="s">
        <v>556</v>
      </c>
      <c r="I34" s="33" t="s">
        <v>557</v>
      </c>
      <c r="J34" s="34" t="s">
        <v>558</v>
      </c>
      <c r="K34" s="22"/>
      <c r="L34" s="22"/>
      <c r="M34" s="22"/>
      <c r="N34" s="22"/>
      <c r="O34" s="22"/>
      <c r="P34" s="22"/>
    </row>
    <row r="35" spans="1:16" ht="39" customHeight="1" x14ac:dyDescent="0.15">
      <c r="A35" s="22"/>
      <c r="B35" s="35"/>
      <c r="C35" s="1218" t="s">
        <v>559</v>
      </c>
      <c r="D35" s="1219"/>
      <c r="E35" s="1220"/>
      <c r="F35" s="36" t="s">
        <v>560</v>
      </c>
      <c r="G35" s="37" t="s">
        <v>561</v>
      </c>
      <c r="H35" s="37" t="s">
        <v>562</v>
      </c>
      <c r="I35" s="37" t="s">
        <v>563</v>
      </c>
      <c r="J35" s="38" t="s">
        <v>563</v>
      </c>
      <c r="K35" s="22"/>
      <c r="L35" s="22"/>
      <c r="M35" s="22"/>
      <c r="N35" s="22"/>
      <c r="O35" s="22"/>
      <c r="P35" s="22"/>
    </row>
    <row r="36" spans="1:16" ht="39" customHeight="1" x14ac:dyDescent="0.15">
      <c r="A36" s="22"/>
      <c r="B36" s="35"/>
      <c r="C36" s="1218" t="s">
        <v>564</v>
      </c>
      <c r="D36" s="1219"/>
      <c r="E36" s="1220"/>
      <c r="F36" s="36">
        <v>5.53</v>
      </c>
      <c r="G36" s="37">
        <v>5.61</v>
      </c>
      <c r="H36" s="37">
        <v>5.7</v>
      </c>
      <c r="I36" s="37">
        <v>5.92</v>
      </c>
      <c r="J36" s="38">
        <v>6.1</v>
      </c>
      <c r="K36" s="22"/>
      <c r="L36" s="22"/>
      <c r="M36" s="22"/>
      <c r="N36" s="22"/>
      <c r="O36" s="22"/>
      <c r="P36" s="22"/>
    </row>
    <row r="37" spans="1:16" ht="39" customHeight="1" x14ac:dyDescent="0.15">
      <c r="A37" s="22"/>
      <c r="B37" s="35"/>
      <c r="C37" s="1218" t="s">
        <v>565</v>
      </c>
      <c r="D37" s="1219"/>
      <c r="E37" s="1220"/>
      <c r="F37" s="36">
        <v>4.07</v>
      </c>
      <c r="G37" s="37">
        <v>6.48</v>
      </c>
      <c r="H37" s="37">
        <v>7.31</v>
      </c>
      <c r="I37" s="37">
        <v>6.09</v>
      </c>
      <c r="J37" s="38">
        <v>5.48</v>
      </c>
      <c r="K37" s="22"/>
      <c r="L37" s="22"/>
      <c r="M37" s="22"/>
      <c r="N37" s="22"/>
      <c r="O37" s="22"/>
      <c r="P37" s="22"/>
    </row>
    <row r="38" spans="1:16" ht="39" customHeight="1" x14ac:dyDescent="0.15">
      <c r="A38" s="22"/>
      <c r="B38" s="35"/>
      <c r="C38" s="1218" t="s">
        <v>566</v>
      </c>
      <c r="D38" s="1219"/>
      <c r="E38" s="1220"/>
      <c r="F38" s="36">
        <v>1.4</v>
      </c>
      <c r="G38" s="37">
        <v>0.69</v>
      </c>
      <c r="H38" s="37">
        <v>0.44</v>
      </c>
      <c r="I38" s="37">
        <v>2.97</v>
      </c>
      <c r="J38" s="38">
        <v>3.21</v>
      </c>
      <c r="K38" s="22"/>
      <c r="L38" s="22"/>
      <c r="M38" s="22"/>
      <c r="N38" s="22"/>
      <c r="O38" s="22"/>
      <c r="P38" s="22"/>
    </row>
    <row r="39" spans="1:16" ht="39" customHeight="1" x14ac:dyDescent="0.15">
      <c r="A39" s="22"/>
      <c r="B39" s="35"/>
      <c r="C39" s="1218" t="s">
        <v>567</v>
      </c>
      <c r="D39" s="1219"/>
      <c r="E39" s="1220"/>
      <c r="F39" s="36">
        <v>0.18</v>
      </c>
      <c r="G39" s="37">
        <v>0.35</v>
      </c>
      <c r="H39" s="37">
        <v>0.79</v>
      </c>
      <c r="I39" s="37">
        <v>1.8</v>
      </c>
      <c r="J39" s="38">
        <v>1.42</v>
      </c>
      <c r="K39" s="22"/>
      <c r="L39" s="22"/>
      <c r="M39" s="22"/>
      <c r="N39" s="22"/>
      <c r="O39" s="22"/>
      <c r="P39" s="22"/>
    </row>
    <row r="40" spans="1:16" ht="39" customHeight="1" x14ac:dyDescent="0.15">
      <c r="A40" s="22"/>
      <c r="B40" s="35"/>
      <c r="C40" s="1218" t="s">
        <v>568</v>
      </c>
      <c r="D40" s="1219"/>
      <c r="E40" s="1220"/>
      <c r="F40" s="36">
        <v>7.0000000000000007E-2</v>
      </c>
      <c r="G40" s="37">
        <v>7.0000000000000007E-2</v>
      </c>
      <c r="H40" s="37">
        <v>0.08</v>
      </c>
      <c r="I40" s="37">
        <v>0.1</v>
      </c>
      <c r="J40" s="38">
        <v>0.1</v>
      </c>
      <c r="K40" s="22"/>
      <c r="L40" s="22"/>
      <c r="M40" s="22"/>
      <c r="N40" s="22"/>
      <c r="O40" s="22"/>
      <c r="P40" s="22"/>
    </row>
    <row r="41" spans="1:16" ht="39" customHeight="1" x14ac:dyDescent="0.15">
      <c r="A41" s="22"/>
      <c r="B41" s="35"/>
      <c r="C41" s="1218" t="s">
        <v>569</v>
      </c>
      <c r="D41" s="1219"/>
      <c r="E41" s="1220"/>
      <c r="F41" s="36">
        <v>0.04</v>
      </c>
      <c r="G41" s="37">
        <v>0.09</v>
      </c>
      <c r="H41" s="37">
        <v>0</v>
      </c>
      <c r="I41" s="37">
        <v>0.05</v>
      </c>
      <c r="J41" s="38">
        <v>7.0000000000000007E-2</v>
      </c>
      <c r="K41" s="22"/>
      <c r="L41" s="22"/>
      <c r="M41" s="22"/>
      <c r="N41" s="22"/>
      <c r="O41" s="22"/>
      <c r="P41" s="22"/>
    </row>
    <row r="42" spans="1:16" ht="39" customHeight="1" x14ac:dyDescent="0.15">
      <c r="A42" s="22"/>
      <c r="B42" s="39"/>
      <c r="C42" s="1218" t="s">
        <v>570</v>
      </c>
      <c r="D42" s="1219"/>
      <c r="E42" s="1220"/>
      <c r="F42" s="36" t="s">
        <v>507</v>
      </c>
      <c r="G42" s="37" t="s">
        <v>507</v>
      </c>
      <c r="H42" s="37" t="s">
        <v>507</v>
      </c>
      <c r="I42" s="37" t="s">
        <v>507</v>
      </c>
      <c r="J42" s="38" t="s">
        <v>507</v>
      </c>
      <c r="K42" s="22"/>
      <c r="L42" s="22"/>
      <c r="M42" s="22"/>
      <c r="N42" s="22"/>
      <c r="O42" s="22"/>
      <c r="P42" s="22"/>
    </row>
    <row r="43" spans="1:16" ht="39" customHeight="1" thickBot="1" x14ac:dyDescent="0.2">
      <c r="A43" s="22"/>
      <c r="B43" s="40"/>
      <c r="C43" s="1221" t="s">
        <v>571</v>
      </c>
      <c r="D43" s="1222"/>
      <c r="E43" s="1223"/>
      <c r="F43" s="41">
        <v>0.33</v>
      </c>
      <c r="G43" s="42">
        <v>0.41</v>
      </c>
      <c r="H43" s="42">
        <v>0.56999999999999995</v>
      </c>
      <c r="I43" s="42">
        <v>0.73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QuQKIb8A9WxavHtiYj+gnCdIjBUeyU1/8InB5Lc6pbcCZYGfI4Nqzhm8wtV0ROV0VeJ4adCN+t4DpJ8X5Hkmw==" saltValue="4ToQddq3pDs4xoPA2oib9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70C0"/>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3208</v>
      </c>
      <c r="L45" s="60">
        <v>3316</v>
      </c>
      <c r="M45" s="60">
        <v>3130</v>
      </c>
      <c r="N45" s="60">
        <v>2798</v>
      </c>
      <c r="O45" s="61">
        <v>2815</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x14ac:dyDescent="0.15">
      <c r="A48" s="48"/>
      <c r="B48" s="1236"/>
      <c r="C48" s="1237"/>
      <c r="D48" s="62"/>
      <c r="E48" s="1228" t="s">
        <v>15</v>
      </c>
      <c r="F48" s="1228"/>
      <c r="G48" s="1228"/>
      <c r="H48" s="1228"/>
      <c r="I48" s="1228"/>
      <c r="J48" s="1229"/>
      <c r="K48" s="63">
        <v>34</v>
      </c>
      <c r="L48" s="64">
        <v>151</v>
      </c>
      <c r="M48" s="64">
        <v>149</v>
      </c>
      <c r="N48" s="64">
        <v>154</v>
      </c>
      <c r="O48" s="65">
        <v>165</v>
      </c>
      <c r="P48" s="48"/>
      <c r="Q48" s="48"/>
      <c r="R48" s="48"/>
      <c r="S48" s="48"/>
      <c r="T48" s="48"/>
      <c r="U48" s="48"/>
    </row>
    <row r="49" spans="1:21" ht="30.75" customHeight="1" x14ac:dyDescent="0.15">
      <c r="A49" s="48"/>
      <c r="B49" s="1236"/>
      <c r="C49" s="1237"/>
      <c r="D49" s="62"/>
      <c r="E49" s="1228" t="s">
        <v>16</v>
      </c>
      <c r="F49" s="1228"/>
      <c r="G49" s="1228"/>
      <c r="H49" s="1228"/>
      <c r="I49" s="1228"/>
      <c r="J49" s="1229"/>
      <c r="K49" s="63">
        <v>319</v>
      </c>
      <c r="L49" s="64">
        <v>220</v>
      </c>
      <c r="M49" s="64">
        <v>137</v>
      </c>
      <c r="N49" s="64">
        <v>65</v>
      </c>
      <c r="O49" s="65">
        <v>62</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507</v>
      </c>
      <c r="L50" s="64" t="s">
        <v>507</v>
      </c>
      <c r="M50" s="64" t="s">
        <v>507</v>
      </c>
      <c r="N50" s="64" t="s">
        <v>507</v>
      </c>
      <c r="O50" s="65" t="s">
        <v>507</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t="s">
        <v>507</v>
      </c>
      <c r="M51" s="64" t="s">
        <v>507</v>
      </c>
      <c r="N51" s="64" t="s">
        <v>507</v>
      </c>
      <c r="O51" s="65" t="s">
        <v>507</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2230</v>
      </c>
      <c r="L52" s="64">
        <v>2442</v>
      </c>
      <c r="M52" s="64">
        <v>2373</v>
      </c>
      <c r="N52" s="64">
        <v>2232</v>
      </c>
      <c r="O52" s="65">
        <v>2295</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1331</v>
      </c>
      <c r="L53" s="69">
        <v>1245</v>
      </c>
      <c r="M53" s="69">
        <v>1043</v>
      </c>
      <c r="N53" s="69">
        <v>785</v>
      </c>
      <c r="O53" s="70">
        <v>747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qgnyYey5Fg9eBgAqA+IU5cIneL9cY2/frK2rtcK5rbk0/Z/5fsDLCpslTLIjitFy7MriFE2L2YD/JxCuf+MqWA==" saltValue="Dq4t8MPzKwEb70x3kwSU2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70C0"/>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549</v>
      </c>
      <c r="J40" s="79" t="s">
        <v>550</v>
      </c>
      <c r="K40" s="79" t="s">
        <v>551</v>
      </c>
      <c r="L40" s="79" t="s">
        <v>552</v>
      </c>
      <c r="M40" s="80" t="s">
        <v>553</v>
      </c>
    </row>
    <row r="41" spans="2:13" ht="27.75" customHeight="1" x14ac:dyDescent="0.15">
      <c r="B41" s="1254" t="s">
        <v>24</v>
      </c>
      <c r="C41" s="1255"/>
      <c r="D41" s="81"/>
      <c r="E41" s="1256" t="s">
        <v>25</v>
      </c>
      <c r="F41" s="1256"/>
      <c r="G41" s="1256"/>
      <c r="H41" s="1257"/>
      <c r="I41" s="82">
        <v>32067</v>
      </c>
      <c r="J41" s="83">
        <v>33045</v>
      </c>
      <c r="K41" s="83">
        <v>31993</v>
      </c>
      <c r="L41" s="83">
        <v>32887</v>
      </c>
      <c r="M41" s="84">
        <v>33560</v>
      </c>
    </row>
    <row r="42" spans="2:13" ht="27.75" customHeight="1" x14ac:dyDescent="0.15">
      <c r="B42" s="1244"/>
      <c r="C42" s="1245"/>
      <c r="D42" s="85"/>
      <c r="E42" s="1248" t="s">
        <v>26</v>
      </c>
      <c r="F42" s="1248"/>
      <c r="G42" s="1248"/>
      <c r="H42" s="1249"/>
      <c r="I42" s="86" t="s">
        <v>507</v>
      </c>
      <c r="J42" s="87" t="s">
        <v>507</v>
      </c>
      <c r="K42" s="87" t="s">
        <v>507</v>
      </c>
      <c r="L42" s="87" t="s">
        <v>507</v>
      </c>
      <c r="M42" s="88" t="s">
        <v>507</v>
      </c>
    </row>
    <row r="43" spans="2:13" ht="27.75" customHeight="1" x14ac:dyDescent="0.15">
      <c r="B43" s="1244"/>
      <c r="C43" s="1245"/>
      <c r="D43" s="85"/>
      <c r="E43" s="1248" t="s">
        <v>27</v>
      </c>
      <c r="F43" s="1248"/>
      <c r="G43" s="1248"/>
      <c r="H43" s="1249"/>
      <c r="I43" s="86">
        <v>2000</v>
      </c>
      <c r="J43" s="87">
        <v>2005</v>
      </c>
      <c r="K43" s="87">
        <v>2048</v>
      </c>
      <c r="L43" s="87">
        <v>2055</v>
      </c>
      <c r="M43" s="88">
        <v>1296</v>
      </c>
    </row>
    <row r="44" spans="2:13" ht="27.75" customHeight="1" x14ac:dyDescent="0.15">
      <c r="B44" s="1244"/>
      <c r="C44" s="1245"/>
      <c r="D44" s="85"/>
      <c r="E44" s="1248" t="s">
        <v>28</v>
      </c>
      <c r="F44" s="1248"/>
      <c r="G44" s="1248"/>
      <c r="H44" s="1249"/>
      <c r="I44" s="86">
        <v>1715</v>
      </c>
      <c r="J44" s="87">
        <v>1536</v>
      </c>
      <c r="K44" s="87">
        <v>1368</v>
      </c>
      <c r="L44" s="87">
        <v>1227</v>
      </c>
      <c r="M44" s="88">
        <v>1096</v>
      </c>
    </row>
    <row r="45" spans="2:13" ht="27.75" customHeight="1" x14ac:dyDescent="0.15">
      <c r="B45" s="1244"/>
      <c r="C45" s="1245"/>
      <c r="D45" s="85"/>
      <c r="E45" s="1248" t="s">
        <v>29</v>
      </c>
      <c r="F45" s="1248"/>
      <c r="G45" s="1248"/>
      <c r="H45" s="1249"/>
      <c r="I45" s="86">
        <v>5051</v>
      </c>
      <c r="J45" s="87">
        <v>4597</v>
      </c>
      <c r="K45" s="87">
        <v>4170</v>
      </c>
      <c r="L45" s="87">
        <v>3994</v>
      </c>
      <c r="M45" s="88">
        <v>3880</v>
      </c>
    </row>
    <row r="46" spans="2:13" ht="27.75" customHeight="1" x14ac:dyDescent="0.15">
      <c r="B46" s="1244"/>
      <c r="C46" s="1245"/>
      <c r="D46" s="89"/>
      <c r="E46" s="1248" t="s">
        <v>30</v>
      </c>
      <c r="F46" s="1248"/>
      <c r="G46" s="1248"/>
      <c r="H46" s="1249"/>
      <c r="I46" s="86" t="s">
        <v>507</v>
      </c>
      <c r="J46" s="87" t="s">
        <v>507</v>
      </c>
      <c r="K46" s="87" t="s">
        <v>507</v>
      </c>
      <c r="L46" s="87" t="s">
        <v>507</v>
      </c>
      <c r="M46" s="88" t="s">
        <v>507</v>
      </c>
    </row>
    <row r="47" spans="2:13" ht="27.75" customHeight="1" x14ac:dyDescent="0.15">
      <c r="B47" s="1244"/>
      <c r="C47" s="1245"/>
      <c r="D47" s="90"/>
      <c r="E47" s="1258" t="s">
        <v>31</v>
      </c>
      <c r="F47" s="1259"/>
      <c r="G47" s="1259"/>
      <c r="H47" s="1260"/>
      <c r="I47" s="86" t="s">
        <v>507</v>
      </c>
      <c r="J47" s="87" t="s">
        <v>507</v>
      </c>
      <c r="K47" s="87" t="s">
        <v>507</v>
      </c>
      <c r="L47" s="87" t="s">
        <v>507</v>
      </c>
      <c r="M47" s="88" t="s">
        <v>507</v>
      </c>
    </row>
    <row r="48" spans="2:13" ht="27.75" customHeight="1" x14ac:dyDescent="0.15">
      <c r="B48" s="1244"/>
      <c r="C48" s="1245"/>
      <c r="D48" s="85"/>
      <c r="E48" s="1248" t="s">
        <v>32</v>
      </c>
      <c r="F48" s="1248"/>
      <c r="G48" s="1248"/>
      <c r="H48" s="1249"/>
      <c r="I48" s="86" t="s">
        <v>507</v>
      </c>
      <c r="J48" s="87" t="s">
        <v>507</v>
      </c>
      <c r="K48" s="87" t="s">
        <v>507</v>
      </c>
      <c r="L48" s="87" t="s">
        <v>507</v>
      </c>
      <c r="M48" s="88" t="s">
        <v>507</v>
      </c>
    </row>
    <row r="49" spans="2:13" ht="27.75" customHeight="1" x14ac:dyDescent="0.15">
      <c r="B49" s="1246"/>
      <c r="C49" s="1247"/>
      <c r="D49" s="85"/>
      <c r="E49" s="1248" t="s">
        <v>33</v>
      </c>
      <c r="F49" s="1248"/>
      <c r="G49" s="1248"/>
      <c r="H49" s="1249"/>
      <c r="I49" s="86" t="s">
        <v>507</v>
      </c>
      <c r="J49" s="87" t="s">
        <v>507</v>
      </c>
      <c r="K49" s="87" t="s">
        <v>507</v>
      </c>
      <c r="L49" s="87">
        <v>11</v>
      </c>
      <c r="M49" s="88">
        <v>18</v>
      </c>
    </row>
    <row r="50" spans="2:13" ht="27.75" customHeight="1" x14ac:dyDescent="0.15">
      <c r="B50" s="1242" t="s">
        <v>34</v>
      </c>
      <c r="C50" s="1243"/>
      <c r="D50" s="91"/>
      <c r="E50" s="1248" t="s">
        <v>35</v>
      </c>
      <c r="F50" s="1248"/>
      <c r="G50" s="1248"/>
      <c r="H50" s="1249"/>
      <c r="I50" s="86">
        <v>3171</v>
      </c>
      <c r="J50" s="87">
        <v>3491</v>
      </c>
      <c r="K50" s="87">
        <v>3269</v>
      </c>
      <c r="L50" s="87">
        <v>3552</v>
      </c>
      <c r="M50" s="88">
        <v>3634</v>
      </c>
    </row>
    <row r="51" spans="2:13" ht="27.75" customHeight="1" x14ac:dyDescent="0.15">
      <c r="B51" s="1244"/>
      <c r="C51" s="1245"/>
      <c r="D51" s="85"/>
      <c r="E51" s="1248" t="s">
        <v>36</v>
      </c>
      <c r="F51" s="1248"/>
      <c r="G51" s="1248"/>
      <c r="H51" s="1249"/>
      <c r="I51" s="86">
        <v>2385</v>
      </c>
      <c r="J51" s="87">
        <v>2164</v>
      </c>
      <c r="K51" s="87">
        <v>1934</v>
      </c>
      <c r="L51" s="87">
        <v>1966</v>
      </c>
      <c r="M51" s="88">
        <v>2110</v>
      </c>
    </row>
    <row r="52" spans="2:13" ht="27.75" customHeight="1" x14ac:dyDescent="0.15">
      <c r="B52" s="1246"/>
      <c r="C52" s="1247"/>
      <c r="D52" s="85"/>
      <c r="E52" s="1248" t="s">
        <v>37</v>
      </c>
      <c r="F52" s="1248"/>
      <c r="G52" s="1248"/>
      <c r="H52" s="1249"/>
      <c r="I52" s="86">
        <v>21850</v>
      </c>
      <c r="J52" s="87">
        <v>22053</v>
      </c>
      <c r="K52" s="87">
        <v>21964</v>
      </c>
      <c r="L52" s="87">
        <v>23093</v>
      </c>
      <c r="M52" s="88">
        <v>23614</v>
      </c>
    </row>
    <row r="53" spans="2:13" ht="27.75" customHeight="1" thickBot="1" x14ac:dyDescent="0.2">
      <c r="B53" s="1250" t="s">
        <v>38</v>
      </c>
      <c r="C53" s="1251"/>
      <c r="D53" s="92"/>
      <c r="E53" s="1252" t="s">
        <v>39</v>
      </c>
      <c r="F53" s="1252"/>
      <c r="G53" s="1252"/>
      <c r="H53" s="1253"/>
      <c r="I53" s="93">
        <v>13427</v>
      </c>
      <c r="J53" s="94">
        <v>13476</v>
      </c>
      <c r="K53" s="94">
        <v>12412</v>
      </c>
      <c r="L53" s="94">
        <v>11563</v>
      </c>
      <c r="M53" s="95">
        <v>10493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WnPoLmbqbLRGoiTb67dF6xHGEwTZx6VufbGXW0EWJBKV9WRD47JITbsF232yBjAt1tCCFXuGKDfS2eh5bc4Ug==" saltValue="74GpeqT8lGXasBv76t6A7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551</v>
      </c>
      <c r="G54" s="104" t="s">
        <v>552</v>
      </c>
      <c r="H54" s="105" t="s">
        <v>553</v>
      </c>
    </row>
    <row r="55" spans="2:8" ht="52.5" customHeight="1" x14ac:dyDescent="0.15">
      <c r="B55" s="106"/>
      <c r="C55" s="1269" t="s">
        <v>42</v>
      </c>
      <c r="D55" s="1269"/>
      <c r="E55" s="1270"/>
      <c r="F55" s="107">
        <v>2200</v>
      </c>
      <c r="G55" s="107">
        <v>2208</v>
      </c>
      <c r="H55" s="108">
        <v>2216</v>
      </c>
    </row>
    <row r="56" spans="2:8" ht="52.5" customHeight="1" x14ac:dyDescent="0.15">
      <c r="B56" s="109"/>
      <c r="C56" s="1271" t="s">
        <v>43</v>
      </c>
      <c r="D56" s="1271"/>
      <c r="E56" s="1272"/>
      <c r="F56" s="110">
        <v>133</v>
      </c>
      <c r="G56" s="110">
        <v>403</v>
      </c>
      <c r="H56" s="111">
        <v>763</v>
      </c>
    </row>
    <row r="57" spans="2:8" ht="53.25" customHeight="1" x14ac:dyDescent="0.15">
      <c r="B57" s="109"/>
      <c r="C57" s="1273" t="s">
        <v>44</v>
      </c>
      <c r="D57" s="1273"/>
      <c r="E57" s="1274"/>
      <c r="F57" s="112">
        <v>1448</v>
      </c>
      <c r="G57" s="112">
        <v>1435</v>
      </c>
      <c r="H57" s="113">
        <v>749</v>
      </c>
    </row>
    <row r="58" spans="2:8" ht="45.75" customHeight="1" x14ac:dyDescent="0.15">
      <c r="B58" s="114"/>
      <c r="C58" s="1261" t="s">
        <v>586</v>
      </c>
      <c r="D58" s="1262"/>
      <c r="E58" s="1263"/>
      <c r="F58" s="115">
        <v>581</v>
      </c>
      <c r="G58" s="115">
        <v>581</v>
      </c>
      <c r="H58" s="116">
        <v>522</v>
      </c>
    </row>
    <row r="59" spans="2:8" ht="45.75" customHeight="1" x14ac:dyDescent="0.15">
      <c r="B59" s="114"/>
      <c r="C59" s="1261" t="s">
        <v>587</v>
      </c>
      <c r="D59" s="1262"/>
      <c r="E59" s="1263"/>
      <c r="F59" s="115">
        <v>71</v>
      </c>
      <c r="G59" s="115">
        <v>71</v>
      </c>
      <c r="H59" s="116">
        <v>71</v>
      </c>
    </row>
    <row r="60" spans="2:8" ht="45.75" customHeight="1" x14ac:dyDescent="0.15">
      <c r="B60" s="114"/>
      <c r="C60" s="1261" t="s">
        <v>590</v>
      </c>
      <c r="D60" s="1262"/>
      <c r="E60" s="1263"/>
      <c r="F60" s="115">
        <v>52</v>
      </c>
      <c r="G60" s="115">
        <v>52</v>
      </c>
      <c r="H60" s="116">
        <v>52</v>
      </c>
    </row>
    <row r="61" spans="2:8" ht="45.75" customHeight="1" x14ac:dyDescent="0.15">
      <c r="B61" s="114"/>
      <c r="C61" s="1261" t="s">
        <v>588</v>
      </c>
      <c r="D61" s="1262"/>
      <c r="E61" s="1263"/>
      <c r="F61" s="115">
        <v>60</v>
      </c>
      <c r="G61" s="115">
        <v>46</v>
      </c>
      <c r="H61" s="116">
        <v>47</v>
      </c>
    </row>
    <row r="62" spans="2:8" ht="45.75" customHeight="1" thickBot="1" x14ac:dyDescent="0.2">
      <c r="B62" s="117"/>
      <c r="C62" s="1264" t="s">
        <v>589</v>
      </c>
      <c r="D62" s="1265"/>
      <c r="E62" s="1266"/>
      <c r="F62" s="118">
        <v>43</v>
      </c>
      <c r="G62" s="118">
        <v>43</v>
      </c>
      <c r="H62" s="119">
        <v>22</v>
      </c>
    </row>
    <row r="63" spans="2:8" ht="52.5" customHeight="1" thickBot="1" x14ac:dyDescent="0.2">
      <c r="B63" s="120"/>
      <c r="C63" s="1267" t="s">
        <v>45</v>
      </c>
      <c r="D63" s="1267"/>
      <c r="E63" s="1268"/>
      <c r="F63" s="121">
        <v>3780</v>
      </c>
      <c r="G63" s="121">
        <v>4046</v>
      </c>
      <c r="H63" s="122">
        <v>3727</v>
      </c>
    </row>
    <row r="64" spans="2:8" ht="15" customHeight="1" x14ac:dyDescent="0.15"/>
    <row r="65" ht="0" hidden="1" customHeight="1" x14ac:dyDescent="0.15"/>
    <row r="66" ht="0" hidden="1" customHeight="1" x14ac:dyDescent="0.15"/>
  </sheetData>
  <sheetProtection algorithmName="SHA-512" hashValue="3doP6NpOczAthHEI4nnkzfgPtnT3i0GPEk8U3TQ+0m2Y0h6yNnZ6+LHcn/sdVN9fMHJrKpRQznuI9YrpiIPfog==" saltValue="yrsq3RUzdiW42zsAm8sP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604</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594</v>
      </c>
    </row>
    <row r="50" spans="1:109" x14ac:dyDescent="0.15">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549</v>
      </c>
      <c r="BQ50" s="1279"/>
      <c r="BR50" s="1279"/>
      <c r="BS50" s="1279"/>
      <c r="BT50" s="1279"/>
      <c r="BU50" s="1279"/>
      <c r="BV50" s="1279"/>
      <c r="BW50" s="1279"/>
      <c r="BX50" s="1279" t="s">
        <v>550</v>
      </c>
      <c r="BY50" s="1279"/>
      <c r="BZ50" s="1279"/>
      <c r="CA50" s="1279"/>
      <c r="CB50" s="1279"/>
      <c r="CC50" s="1279"/>
      <c r="CD50" s="1279"/>
      <c r="CE50" s="1279"/>
      <c r="CF50" s="1279" t="s">
        <v>551</v>
      </c>
      <c r="CG50" s="1279"/>
      <c r="CH50" s="1279"/>
      <c r="CI50" s="1279"/>
      <c r="CJ50" s="1279"/>
      <c r="CK50" s="1279"/>
      <c r="CL50" s="1279"/>
      <c r="CM50" s="1279"/>
      <c r="CN50" s="1279" t="s">
        <v>552</v>
      </c>
      <c r="CO50" s="1279"/>
      <c r="CP50" s="1279"/>
      <c r="CQ50" s="1279"/>
      <c r="CR50" s="1279"/>
      <c r="CS50" s="1279"/>
      <c r="CT50" s="1279"/>
      <c r="CU50" s="1279"/>
      <c r="CV50" s="1279" t="s">
        <v>553</v>
      </c>
      <c r="CW50" s="1279"/>
      <c r="CX50" s="1279"/>
      <c r="CY50" s="1279"/>
      <c r="CZ50" s="1279"/>
      <c r="DA50" s="1279"/>
      <c r="DB50" s="1279"/>
      <c r="DC50" s="1279"/>
    </row>
    <row r="51" spans="1:109" ht="13.5" customHeight="1" x14ac:dyDescent="0.15">
      <c r="B51" s="374"/>
      <c r="G51" s="1293"/>
      <c r="H51" s="1293"/>
      <c r="I51" s="1294"/>
      <c r="J51" s="1294"/>
      <c r="K51" s="1292"/>
      <c r="L51" s="1292"/>
      <c r="M51" s="1292"/>
      <c r="N51" s="1292"/>
      <c r="AM51" s="383"/>
      <c r="AN51" s="1282" t="s">
        <v>595</v>
      </c>
      <c r="AO51" s="1282"/>
      <c r="AP51" s="1282"/>
      <c r="AQ51" s="1282"/>
      <c r="AR51" s="1282"/>
      <c r="AS51" s="1282"/>
      <c r="AT51" s="1282"/>
      <c r="AU51" s="1282"/>
      <c r="AV51" s="1282"/>
      <c r="AW51" s="1282"/>
      <c r="AX51" s="1282"/>
      <c r="AY51" s="1282"/>
      <c r="AZ51" s="1282"/>
      <c r="BA51" s="1282"/>
      <c r="BB51" s="1282" t="s">
        <v>596</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101.8</v>
      </c>
      <c r="CG51" s="1280"/>
      <c r="CH51" s="1280"/>
      <c r="CI51" s="1280"/>
      <c r="CJ51" s="1280"/>
      <c r="CK51" s="1280"/>
      <c r="CL51" s="1280"/>
      <c r="CM51" s="1280"/>
      <c r="CN51" s="1280">
        <v>97.2</v>
      </c>
      <c r="CO51" s="1280"/>
      <c r="CP51" s="1280"/>
      <c r="CQ51" s="1280"/>
      <c r="CR51" s="1280"/>
      <c r="CS51" s="1280"/>
      <c r="CT51" s="1280"/>
      <c r="CU51" s="1280"/>
      <c r="CV51" s="1280">
        <v>89.4</v>
      </c>
      <c r="CW51" s="1280"/>
      <c r="CX51" s="1280"/>
      <c r="CY51" s="1280"/>
      <c r="CZ51" s="1280"/>
      <c r="DA51" s="1280"/>
      <c r="DB51" s="1280"/>
      <c r="DC51" s="1280"/>
    </row>
    <row r="52" spans="1:109" x14ac:dyDescent="0.15">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x14ac:dyDescent="0.15">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597</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65.2</v>
      </c>
      <c r="CG53" s="1280"/>
      <c r="CH53" s="1280"/>
      <c r="CI53" s="1280"/>
      <c r="CJ53" s="1280"/>
      <c r="CK53" s="1280"/>
      <c r="CL53" s="1280"/>
      <c r="CM53" s="1280"/>
      <c r="CN53" s="1280">
        <v>66.900000000000006</v>
      </c>
      <c r="CO53" s="1280"/>
      <c r="CP53" s="1280"/>
      <c r="CQ53" s="1280"/>
      <c r="CR53" s="1280"/>
      <c r="CS53" s="1280"/>
      <c r="CT53" s="1280"/>
      <c r="CU53" s="1280"/>
      <c r="CV53" s="1280">
        <v>64.3</v>
      </c>
      <c r="CW53" s="1280"/>
      <c r="CX53" s="1280"/>
      <c r="CY53" s="1280"/>
      <c r="CZ53" s="1280"/>
      <c r="DA53" s="1280"/>
      <c r="DB53" s="1280"/>
      <c r="DC53" s="1280"/>
    </row>
    <row r="54" spans="1:109" x14ac:dyDescent="0.15">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x14ac:dyDescent="0.15">
      <c r="A55" s="382"/>
      <c r="B55" s="374"/>
      <c r="G55" s="1275"/>
      <c r="H55" s="1275"/>
      <c r="I55" s="1275"/>
      <c r="J55" s="1275"/>
      <c r="K55" s="1292"/>
      <c r="L55" s="1292"/>
      <c r="M55" s="1292"/>
      <c r="N55" s="1292"/>
      <c r="AN55" s="1279" t="s">
        <v>598</v>
      </c>
      <c r="AO55" s="1279"/>
      <c r="AP55" s="1279"/>
      <c r="AQ55" s="1279"/>
      <c r="AR55" s="1279"/>
      <c r="AS55" s="1279"/>
      <c r="AT55" s="1279"/>
      <c r="AU55" s="1279"/>
      <c r="AV55" s="1279"/>
      <c r="AW55" s="1279"/>
      <c r="AX55" s="1279"/>
      <c r="AY55" s="1279"/>
      <c r="AZ55" s="1279"/>
      <c r="BA55" s="1279"/>
      <c r="BB55" s="1282" t="s">
        <v>596</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39</v>
      </c>
      <c r="CG55" s="1280"/>
      <c r="CH55" s="1280"/>
      <c r="CI55" s="1280"/>
      <c r="CJ55" s="1280"/>
      <c r="CK55" s="1280"/>
      <c r="CL55" s="1280"/>
      <c r="CM55" s="1280"/>
      <c r="CN55" s="1280">
        <v>33.1</v>
      </c>
      <c r="CO55" s="1280"/>
      <c r="CP55" s="1280"/>
      <c r="CQ55" s="1280"/>
      <c r="CR55" s="1280"/>
      <c r="CS55" s="1280"/>
      <c r="CT55" s="1280"/>
      <c r="CU55" s="1280"/>
      <c r="CV55" s="1280">
        <v>31.3</v>
      </c>
      <c r="CW55" s="1280"/>
      <c r="CX55" s="1280"/>
      <c r="CY55" s="1280"/>
      <c r="CZ55" s="1280"/>
      <c r="DA55" s="1280"/>
      <c r="DB55" s="1280"/>
      <c r="DC55" s="1280"/>
    </row>
    <row r="56" spans="1:109" x14ac:dyDescent="0.15">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x14ac:dyDescent="0.15">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597</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55.4</v>
      </c>
      <c r="CG57" s="1280"/>
      <c r="CH57" s="1280"/>
      <c r="CI57" s="1280"/>
      <c r="CJ57" s="1280"/>
      <c r="CK57" s="1280"/>
      <c r="CL57" s="1280"/>
      <c r="CM57" s="1280"/>
      <c r="CN57" s="1280">
        <v>57.2</v>
      </c>
      <c r="CO57" s="1280"/>
      <c r="CP57" s="1280"/>
      <c r="CQ57" s="1280"/>
      <c r="CR57" s="1280"/>
      <c r="CS57" s="1280"/>
      <c r="CT57" s="1280"/>
      <c r="CU57" s="1280"/>
      <c r="CV57" s="1280">
        <v>58.5</v>
      </c>
      <c r="CW57" s="1280"/>
      <c r="CX57" s="1280"/>
      <c r="CY57" s="1280"/>
      <c r="CZ57" s="1280"/>
      <c r="DA57" s="1280"/>
      <c r="DB57" s="1280"/>
      <c r="DC57" s="1280"/>
      <c r="DD57" s="387"/>
      <c r="DE57" s="386"/>
    </row>
    <row r="58" spans="1:109" s="382" customFormat="1" x14ac:dyDescent="0.15">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599</v>
      </c>
    </row>
    <row r="64" spans="1:109" x14ac:dyDescent="0.15">
      <c r="B64" s="374"/>
      <c r="G64" s="381"/>
      <c r="I64" s="394"/>
      <c r="J64" s="394"/>
      <c r="K64" s="394"/>
      <c r="L64" s="394"/>
      <c r="M64" s="394"/>
      <c r="N64" s="395"/>
      <c r="AM64" s="381"/>
      <c r="AN64" s="381" t="s">
        <v>593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603</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594</v>
      </c>
    </row>
    <row r="72" spans="2:107" x14ac:dyDescent="0.15">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549</v>
      </c>
      <c r="BQ72" s="1279"/>
      <c r="BR72" s="1279"/>
      <c r="BS72" s="1279"/>
      <c r="BT72" s="1279"/>
      <c r="BU72" s="1279"/>
      <c r="BV72" s="1279"/>
      <c r="BW72" s="1279"/>
      <c r="BX72" s="1279" t="s">
        <v>550</v>
      </c>
      <c r="BY72" s="1279"/>
      <c r="BZ72" s="1279"/>
      <c r="CA72" s="1279"/>
      <c r="CB72" s="1279"/>
      <c r="CC72" s="1279"/>
      <c r="CD72" s="1279"/>
      <c r="CE72" s="1279"/>
      <c r="CF72" s="1279" t="s">
        <v>551</v>
      </c>
      <c r="CG72" s="1279"/>
      <c r="CH72" s="1279"/>
      <c r="CI72" s="1279"/>
      <c r="CJ72" s="1279"/>
      <c r="CK72" s="1279"/>
      <c r="CL72" s="1279"/>
      <c r="CM72" s="1279"/>
      <c r="CN72" s="1279" t="s">
        <v>552</v>
      </c>
      <c r="CO72" s="1279"/>
      <c r="CP72" s="1279"/>
      <c r="CQ72" s="1279"/>
      <c r="CR72" s="1279"/>
      <c r="CS72" s="1279"/>
      <c r="CT72" s="1279"/>
      <c r="CU72" s="1279"/>
      <c r="CV72" s="1279" t="s">
        <v>553</v>
      </c>
      <c r="CW72" s="1279"/>
      <c r="CX72" s="1279"/>
      <c r="CY72" s="1279"/>
      <c r="CZ72" s="1279"/>
      <c r="DA72" s="1279"/>
      <c r="DB72" s="1279"/>
      <c r="DC72" s="1279"/>
    </row>
    <row r="73" spans="2:107" x14ac:dyDescent="0.15">
      <c r="B73" s="374"/>
      <c r="G73" s="1293"/>
      <c r="H73" s="1293"/>
      <c r="I73" s="1293"/>
      <c r="J73" s="1293"/>
      <c r="K73" s="1296"/>
      <c r="L73" s="1296"/>
      <c r="M73" s="1296"/>
      <c r="N73" s="1296"/>
      <c r="AM73" s="383"/>
      <c r="AN73" s="1282" t="s">
        <v>595</v>
      </c>
      <c r="AO73" s="1282"/>
      <c r="AP73" s="1282"/>
      <c r="AQ73" s="1282"/>
      <c r="AR73" s="1282"/>
      <c r="AS73" s="1282"/>
      <c r="AT73" s="1282"/>
      <c r="AU73" s="1282"/>
      <c r="AV73" s="1282"/>
      <c r="AW73" s="1282"/>
      <c r="AX73" s="1282"/>
      <c r="AY73" s="1282"/>
      <c r="AZ73" s="1282"/>
      <c r="BA73" s="1282"/>
      <c r="BB73" s="1282" t="s">
        <v>596</v>
      </c>
      <c r="BC73" s="1282"/>
      <c r="BD73" s="1282"/>
      <c r="BE73" s="1282"/>
      <c r="BF73" s="1282"/>
      <c r="BG73" s="1282"/>
      <c r="BH73" s="1282"/>
      <c r="BI73" s="1282"/>
      <c r="BJ73" s="1282"/>
      <c r="BK73" s="1282"/>
      <c r="BL73" s="1282"/>
      <c r="BM73" s="1282"/>
      <c r="BN73" s="1282"/>
      <c r="BO73" s="1282"/>
      <c r="BP73" s="1280">
        <v>109.8</v>
      </c>
      <c r="BQ73" s="1280"/>
      <c r="BR73" s="1280"/>
      <c r="BS73" s="1280"/>
      <c r="BT73" s="1280"/>
      <c r="BU73" s="1280"/>
      <c r="BV73" s="1280"/>
      <c r="BW73" s="1280"/>
      <c r="BX73" s="1280">
        <v>111.3</v>
      </c>
      <c r="BY73" s="1280"/>
      <c r="BZ73" s="1280"/>
      <c r="CA73" s="1280"/>
      <c r="CB73" s="1280"/>
      <c r="CC73" s="1280"/>
      <c r="CD73" s="1280"/>
      <c r="CE73" s="1280"/>
      <c r="CF73" s="1280">
        <v>101.8</v>
      </c>
      <c r="CG73" s="1280"/>
      <c r="CH73" s="1280"/>
      <c r="CI73" s="1280"/>
      <c r="CJ73" s="1280"/>
      <c r="CK73" s="1280"/>
      <c r="CL73" s="1280"/>
      <c r="CM73" s="1280"/>
      <c r="CN73" s="1280">
        <v>97.2</v>
      </c>
      <c r="CO73" s="1280"/>
      <c r="CP73" s="1280"/>
      <c r="CQ73" s="1280"/>
      <c r="CR73" s="1280"/>
      <c r="CS73" s="1280"/>
      <c r="CT73" s="1280"/>
      <c r="CU73" s="1280"/>
      <c r="CV73" s="1280">
        <v>89.4</v>
      </c>
      <c r="CW73" s="1280"/>
      <c r="CX73" s="1280"/>
      <c r="CY73" s="1280"/>
      <c r="CZ73" s="1280"/>
      <c r="DA73" s="1280"/>
      <c r="DB73" s="1280"/>
      <c r="DC73" s="1280"/>
    </row>
    <row r="74" spans="2:107" x14ac:dyDescent="0.15">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x14ac:dyDescent="0.15">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600</v>
      </c>
      <c r="BC75" s="1282"/>
      <c r="BD75" s="1282"/>
      <c r="BE75" s="1282"/>
      <c r="BF75" s="1282"/>
      <c r="BG75" s="1282"/>
      <c r="BH75" s="1282"/>
      <c r="BI75" s="1282"/>
      <c r="BJ75" s="1282"/>
      <c r="BK75" s="1282"/>
      <c r="BL75" s="1282"/>
      <c r="BM75" s="1282"/>
      <c r="BN75" s="1282"/>
      <c r="BO75" s="1282"/>
      <c r="BP75" s="1280">
        <v>12.4</v>
      </c>
      <c r="BQ75" s="1280"/>
      <c r="BR75" s="1280"/>
      <c r="BS75" s="1280"/>
      <c r="BT75" s="1280"/>
      <c r="BU75" s="1280"/>
      <c r="BV75" s="1280"/>
      <c r="BW75" s="1280"/>
      <c r="BX75" s="1280">
        <v>11.3</v>
      </c>
      <c r="BY75" s="1280"/>
      <c r="BZ75" s="1280"/>
      <c r="CA75" s="1280"/>
      <c r="CB75" s="1280"/>
      <c r="CC75" s="1280"/>
      <c r="CD75" s="1280"/>
      <c r="CE75" s="1280"/>
      <c r="CF75" s="1280">
        <v>9.9</v>
      </c>
      <c r="CG75" s="1280"/>
      <c r="CH75" s="1280"/>
      <c r="CI75" s="1280"/>
      <c r="CJ75" s="1280"/>
      <c r="CK75" s="1280"/>
      <c r="CL75" s="1280"/>
      <c r="CM75" s="1280"/>
      <c r="CN75" s="1280">
        <v>8.4</v>
      </c>
      <c r="CO75" s="1280"/>
      <c r="CP75" s="1280"/>
      <c r="CQ75" s="1280"/>
      <c r="CR75" s="1280"/>
      <c r="CS75" s="1280"/>
      <c r="CT75" s="1280"/>
      <c r="CU75" s="1280"/>
      <c r="CV75" s="1280">
        <v>7.1</v>
      </c>
      <c r="CW75" s="1280"/>
      <c r="CX75" s="1280"/>
      <c r="CY75" s="1280"/>
      <c r="CZ75" s="1280"/>
      <c r="DA75" s="1280"/>
      <c r="DB75" s="1280"/>
      <c r="DC75" s="1280"/>
    </row>
    <row r="76" spans="2:107" x14ac:dyDescent="0.15">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x14ac:dyDescent="0.15">
      <c r="B77" s="374"/>
      <c r="G77" s="1275"/>
      <c r="H77" s="1275"/>
      <c r="I77" s="1275"/>
      <c r="J77" s="1275"/>
      <c r="K77" s="1296"/>
      <c r="L77" s="1296"/>
      <c r="M77" s="1296"/>
      <c r="N77" s="1296"/>
      <c r="AN77" s="1279" t="s">
        <v>598</v>
      </c>
      <c r="AO77" s="1279"/>
      <c r="AP77" s="1279"/>
      <c r="AQ77" s="1279"/>
      <c r="AR77" s="1279"/>
      <c r="AS77" s="1279"/>
      <c r="AT77" s="1279"/>
      <c r="AU77" s="1279"/>
      <c r="AV77" s="1279"/>
      <c r="AW77" s="1279"/>
      <c r="AX77" s="1279"/>
      <c r="AY77" s="1279"/>
      <c r="AZ77" s="1279"/>
      <c r="BA77" s="1279"/>
      <c r="BB77" s="1282" t="s">
        <v>596</v>
      </c>
      <c r="BC77" s="1282"/>
      <c r="BD77" s="1282"/>
      <c r="BE77" s="1282"/>
      <c r="BF77" s="1282"/>
      <c r="BG77" s="1282"/>
      <c r="BH77" s="1282"/>
      <c r="BI77" s="1282"/>
      <c r="BJ77" s="1282"/>
      <c r="BK77" s="1282"/>
      <c r="BL77" s="1282"/>
      <c r="BM77" s="1282"/>
      <c r="BN77" s="1282"/>
      <c r="BO77" s="1282"/>
      <c r="BP77" s="1280">
        <v>50.3</v>
      </c>
      <c r="BQ77" s="1280"/>
      <c r="BR77" s="1280"/>
      <c r="BS77" s="1280"/>
      <c r="BT77" s="1280"/>
      <c r="BU77" s="1280"/>
      <c r="BV77" s="1280"/>
      <c r="BW77" s="1280"/>
      <c r="BX77" s="1280">
        <v>45.9</v>
      </c>
      <c r="BY77" s="1280"/>
      <c r="BZ77" s="1280"/>
      <c r="CA77" s="1280"/>
      <c r="CB77" s="1280"/>
      <c r="CC77" s="1280"/>
      <c r="CD77" s="1280"/>
      <c r="CE77" s="1280"/>
      <c r="CF77" s="1280">
        <v>39</v>
      </c>
      <c r="CG77" s="1280"/>
      <c r="CH77" s="1280"/>
      <c r="CI77" s="1280"/>
      <c r="CJ77" s="1280"/>
      <c r="CK77" s="1280"/>
      <c r="CL77" s="1280"/>
      <c r="CM77" s="1280"/>
      <c r="CN77" s="1280">
        <v>33.1</v>
      </c>
      <c r="CO77" s="1280"/>
      <c r="CP77" s="1280"/>
      <c r="CQ77" s="1280"/>
      <c r="CR77" s="1280"/>
      <c r="CS77" s="1280"/>
      <c r="CT77" s="1280"/>
      <c r="CU77" s="1280"/>
      <c r="CV77" s="1280">
        <v>31.3</v>
      </c>
      <c r="CW77" s="1280"/>
      <c r="CX77" s="1280"/>
      <c r="CY77" s="1280"/>
      <c r="CZ77" s="1280"/>
      <c r="DA77" s="1280"/>
      <c r="DB77" s="1280"/>
      <c r="DC77" s="1280"/>
    </row>
    <row r="78" spans="2:107" x14ac:dyDescent="0.15">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x14ac:dyDescent="0.15">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600</v>
      </c>
      <c r="BC79" s="1282"/>
      <c r="BD79" s="1282"/>
      <c r="BE79" s="1282"/>
      <c r="BF79" s="1282"/>
      <c r="BG79" s="1282"/>
      <c r="BH79" s="1282"/>
      <c r="BI79" s="1282"/>
      <c r="BJ79" s="1282"/>
      <c r="BK79" s="1282"/>
      <c r="BL79" s="1282"/>
      <c r="BM79" s="1282"/>
      <c r="BN79" s="1282"/>
      <c r="BO79" s="1282"/>
      <c r="BP79" s="1280">
        <v>9.6</v>
      </c>
      <c r="BQ79" s="1280"/>
      <c r="BR79" s="1280"/>
      <c r="BS79" s="1280"/>
      <c r="BT79" s="1280"/>
      <c r="BU79" s="1280"/>
      <c r="BV79" s="1280"/>
      <c r="BW79" s="1280"/>
      <c r="BX79" s="1280">
        <v>8.8000000000000007</v>
      </c>
      <c r="BY79" s="1280"/>
      <c r="BZ79" s="1280"/>
      <c r="CA79" s="1280"/>
      <c r="CB79" s="1280"/>
      <c r="CC79" s="1280"/>
      <c r="CD79" s="1280"/>
      <c r="CE79" s="1280"/>
      <c r="CF79" s="1280">
        <v>9</v>
      </c>
      <c r="CG79" s="1280"/>
      <c r="CH79" s="1280"/>
      <c r="CI79" s="1280"/>
      <c r="CJ79" s="1280"/>
      <c r="CK79" s="1280"/>
      <c r="CL79" s="1280"/>
      <c r="CM79" s="1280"/>
      <c r="CN79" s="1280">
        <v>7.5</v>
      </c>
      <c r="CO79" s="1280"/>
      <c r="CP79" s="1280"/>
      <c r="CQ79" s="1280"/>
      <c r="CR79" s="1280"/>
      <c r="CS79" s="1280"/>
      <c r="CT79" s="1280"/>
      <c r="CU79" s="1280"/>
      <c r="CV79" s="1280">
        <v>7.2</v>
      </c>
      <c r="CW79" s="1280"/>
      <c r="CX79" s="1280"/>
      <c r="CY79" s="1280"/>
      <c r="CZ79" s="1280"/>
      <c r="DA79" s="1280"/>
      <c r="DB79" s="1280"/>
      <c r="DC79" s="1280"/>
    </row>
    <row r="80" spans="2:107" x14ac:dyDescent="0.15">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kohaM7fYBzDgOMzl+xOE4UGEfXJEC2Tm52OowOs/QMLSQGK9WeoGmzdyZVcrDIEV0GaJj7GibIqXrLp09nuGVQ==" saltValue="CCVXa9NMcmjKIIZwVqcEn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nUkmo2GJByD/ZMBd60dxJSHmcLVhbVmcY4/HEWV1PMjZ9COA6XNaxv4j+mgCEqfOzp+ObQtW3MjgBLzDzXpDA==" saltValue="qQhjEqIQwg6sKa9ug4Yv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hAbfddDIvuK8fpC+nbwwYkRzXtqo1QNPbo4ZnCfaHFywb5XtfDnSfl4x4bQXwwWfv2og2udZ0BGO08jztCooA==" saltValue="qJeKfU86+vutJk9yFiNC+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546</v>
      </c>
      <c r="G2" s="136"/>
      <c r="H2" s="137"/>
    </row>
    <row r="3" spans="1:8" x14ac:dyDescent="0.15">
      <c r="A3" s="133" t="s">
        <v>539</v>
      </c>
      <c r="B3" s="138"/>
      <c r="C3" s="139"/>
      <c r="D3" s="140">
        <v>47366</v>
      </c>
      <c r="E3" s="141"/>
      <c r="F3" s="142">
        <v>63956</v>
      </c>
      <c r="G3" s="143"/>
      <c r="H3" s="144"/>
    </row>
    <row r="4" spans="1:8" x14ac:dyDescent="0.15">
      <c r="A4" s="145"/>
      <c r="B4" s="146"/>
      <c r="C4" s="147"/>
      <c r="D4" s="148">
        <v>19759</v>
      </c>
      <c r="E4" s="149"/>
      <c r="F4" s="150">
        <v>29239</v>
      </c>
      <c r="G4" s="151"/>
      <c r="H4" s="152"/>
    </row>
    <row r="5" spans="1:8" x14ac:dyDescent="0.15">
      <c r="A5" s="133" t="s">
        <v>541</v>
      </c>
      <c r="B5" s="138"/>
      <c r="C5" s="139"/>
      <c r="D5" s="140">
        <v>67836</v>
      </c>
      <c r="E5" s="141"/>
      <c r="F5" s="142">
        <v>66255</v>
      </c>
      <c r="G5" s="143"/>
      <c r="H5" s="144"/>
    </row>
    <row r="6" spans="1:8" x14ac:dyDescent="0.15">
      <c r="A6" s="145"/>
      <c r="B6" s="146"/>
      <c r="C6" s="147"/>
      <c r="D6" s="148">
        <v>35586</v>
      </c>
      <c r="E6" s="149"/>
      <c r="F6" s="150">
        <v>31822</v>
      </c>
      <c r="G6" s="151"/>
      <c r="H6" s="152"/>
    </row>
    <row r="7" spans="1:8" x14ac:dyDescent="0.15">
      <c r="A7" s="133" t="s">
        <v>542</v>
      </c>
      <c r="B7" s="138"/>
      <c r="C7" s="139"/>
      <c r="D7" s="140">
        <v>46648</v>
      </c>
      <c r="E7" s="141"/>
      <c r="F7" s="142">
        <v>92247</v>
      </c>
      <c r="G7" s="143"/>
      <c r="H7" s="144"/>
    </row>
    <row r="8" spans="1:8" x14ac:dyDescent="0.15">
      <c r="A8" s="145"/>
      <c r="B8" s="146"/>
      <c r="C8" s="147"/>
      <c r="D8" s="148">
        <v>22435</v>
      </c>
      <c r="E8" s="149"/>
      <c r="F8" s="150">
        <v>37204</v>
      </c>
      <c r="G8" s="151"/>
      <c r="H8" s="152"/>
    </row>
    <row r="9" spans="1:8" x14ac:dyDescent="0.15">
      <c r="A9" s="133" t="s">
        <v>543</v>
      </c>
      <c r="B9" s="138"/>
      <c r="C9" s="139"/>
      <c r="D9" s="140">
        <v>89545</v>
      </c>
      <c r="E9" s="141"/>
      <c r="F9" s="142">
        <v>57295</v>
      </c>
      <c r="G9" s="143"/>
      <c r="H9" s="144"/>
    </row>
    <row r="10" spans="1:8" x14ac:dyDescent="0.15">
      <c r="A10" s="145"/>
      <c r="B10" s="146"/>
      <c r="C10" s="147"/>
      <c r="D10" s="148">
        <v>55090</v>
      </c>
      <c r="E10" s="149"/>
      <c r="F10" s="150">
        <v>32771</v>
      </c>
      <c r="G10" s="151"/>
      <c r="H10" s="152"/>
    </row>
    <row r="11" spans="1:8" x14ac:dyDescent="0.15">
      <c r="A11" s="133" t="s">
        <v>544</v>
      </c>
      <c r="B11" s="138"/>
      <c r="C11" s="139"/>
      <c r="D11" s="140">
        <v>96122</v>
      </c>
      <c r="E11" s="141"/>
      <c r="F11" s="142">
        <v>54110</v>
      </c>
      <c r="G11" s="143"/>
      <c r="H11" s="144"/>
    </row>
    <row r="12" spans="1:8" x14ac:dyDescent="0.15">
      <c r="A12" s="145"/>
      <c r="B12" s="146"/>
      <c r="C12" s="153"/>
      <c r="D12" s="148">
        <v>50855</v>
      </c>
      <c r="E12" s="149"/>
      <c r="F12" s="150">
        <v>30620</v>
      </c>
      <c r="G12" s="151"/>
      <c r="H12" s="152"/>
    </row>
    <row r="13" spans="1:8" x14ac:dyDescent="0.15">
      <c r="A13" s="133"/>
      <c r="B13" s="138"/>
      <c r="C13" s="154"/>
      <c r="D13" s="155">
        <v>69503</v>
      </c>
      <c r="E13" s="156"/>
      <c r="F13" s="157">
        <v>66773</v>
      </c>
      <c r="G13" s="158"/>
      <c r="H13" s="144"/>
    </row>
    <row r="14" spans="1:8" x14ac:dyDescent="0.15">
      <c r="A14" s="145"/>
      <c r="B14" s="146"/>
      <c r="C14" s="147"/>
      <c r="D14" s="148">
        <v>36745</v>
      </c>
      <c r="E14" s="149"/>
      <c r="F14" s="150">
        <v>32331</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v>
      </c>
      <c r="C19" s="159">
        <f>ROUND(VALUE(SUBSTITUTE(実質収支比率等に係る経年分析!G$48,"▲","-")),2)</f>
        <v>5.25</v>
      </c>
      <c r="D19" s="159">
        <f>ROUND(VALUE(SUBSTITUTE(実質収支比率等に係る経年分析!H$48,"▲","-")),2)</f>
        <v>6.12</v>
      </c>
      <c r="E19" s="159">
        <f>ROUND(VALUE(SUBSTITUTE(実質収支比率等に係る経年分析!I$48,"▲","-")),2)</f>
        <v>4.88</v>
      </c>
      <c r="F19" s="159">
        <f>ROUND(VALUE(SUBSTITUTE(実質収支比率等に係る経年分析!J$48,"▲","-")),2)</f>
        <v>4.2300000000000004</v>
      </c>
    </row>
    <row r="20" spans="1:11" x14ac:dyDescent="0.15">
      <c r="A20" s="159" t="s">
        <v>49</v>
      </c>
      <c r="B20" s="159">
        <f>ROUND(VALUE(SUBSTITUTE(実質収支比率等に係る経年分析!F$47,"▲","-")),2)</f>
        <v>13.41</v>
      </c>
      <c r="C20" s="159">
        <f>ROUND(VALUE(SUBSTITUTE(実質収支比率等に係る経年分析!G$47,"▲","-")),2)</f>
        <v>15.35</v>
      </c>
      <c r="D20" s="159">
        <f>ROUND(VALUE(SUBSTITUTE(実質収支比率等に係る経年分析!H$47,"▲","-")),2)</f>
        <v>15.36</v>
      </c>
      <c r="E20" s="159">
        <f>ROUND(VALUE(SUBSTITUTE(実質収支比率等に係る経年分析!I$47,"▲","-")),2)</f>
        <v>15.89</v>
      </c>
      <c r="F20" s="159">
        <f>ROUND(VALUE(SUBSTITUTE(実質収支比率等に係る経年分析!J$47,"▲","-")),2)</f>
        <v>16.079999999999998</v>
      </c>
    </row>
    <row r="21" spans="1:11" x14ac:dyDescent="0.15">
      <c r="A21" s="159" t="s">
        <v>50</v>
      </c>
      <c r="B21" s="159">
        <f>IF(ISNUMBER(VALUE(SUBSTITUTE(実質収支比率等に係る経年分析!F$49,"▲","-"))),ROUND(VALUE(SUBSTITUTE(実質収支比率等に係る経年分析!F$49,"▲","-")),2),NA())</f>
        <v>2.41</v>
      </c>
      <c r="C21" s="159">
        <f>IF(ISNUMBER(VALUE(SUBSTITUTE(実質収支比率等に係る経年分析!G$49,"▲","-"))),ROUND(VALUE(SUBSTITUTE(実質収支比率等に係る経年分析!G$49,"▲","-")),2),NA())</f>
        <v>2.5</v>
      </c>
      <c r="D21" s="159">
        <f>IF(ISNUMBER(VALUE(SUBSTITUTE(実質収支比率等に係る経年分析!H$49,"▲","-"))),ROUND(VALUE(SUBSTITUTE(実質収支比率等に係る経年分析!H$49,"▲","-")),2),NA())</f>
        <v>7.64</v>
      </c>
      <c r="E21" s="159">
        <f>IF(ISNUMBER(VALUE(SUBSTITUTE(実質収支比率等に係る経年分析!I$49,"▲","-"))),ROUND(VALUE(SUBSTITUTE(実質収支比率等に係る経年分析!I$49,"▲","-")),2),NA())</f>
        <v>3.79</v>
      </c>
      <c r="F21" s="159">
        <f>IF(ISNUMBER(VALUE(SUBSTITUTE(実質収支比率等に係る経年分析!J$49,"▲","-"))),ROUND(VALUE(SUBSTITUTE(実質収支比率等に係る経年分析!J$49,"▲","-")),2),NA())</f>
        <v>3.29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0.33</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0.56999999999999995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0.73</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港湾施設事業特別会計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0.09</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0.05</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7.0000000000000007E-2</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0.08</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x14ac:dyDescent="0.15">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0.79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1.42</v>
      </c>
    </row>
    <row r="32" spans="1:11" x14ac:dyDescent="0.15">
      <c r="A32" s="160" t="str">
        <f>IF(連結実質赤字比率に係る赤字・黒字の構成分析!C$38="",NA(),連結実質赤字比率に係る赤字・黒字の構成分析!C$38)</f>
        <v>国民健康保険特別会計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2.97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3.21</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4.07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6.48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7.31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6.09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5.48</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5.53</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5.61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5.7</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5.92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6.1</v>
      </c>
    </row>
    <row r="35" spans="1:16" x14ac:dyDescent="0.15">
      <c r="A35" s="160" t="str">
        <f>IF(連結実質赤字比率に係る赤字・黒字の構成分析!C$35="",NA(),連結実質赤字比率に係る赤字・黒字の構成分析!C$35)</f>
        <v>同和対策住宅資金貸付事業特別会計</v>
      </c>
      <c r="B35" s="160">
        <f>IF(ROUND(VALUE(SUBSTITUTE(連結実質赤字比率に係る赤字・黒字の構成分析!F$35,"▲", "-")), 2) &lt; 0, ABS(ROUND(VALUE(SUBSTITUTE(連結実質赤字比率に係る赤字・黒字の構成分析!F$35,"▲", "-")), 2)), NA())</f>
        <v>1.34</v>
      </c>
      <c r="C35" s="160" t="e">
        <f>IF(ROUND(VALUE(SUBSTITUTE(連結実質赤字比率に係る赤字・黒字の構成分析!F$35,"▲", "-")), 2) &gt;= 0, ABS(ROUND(VALUE(SUBSTITUTE(連結実質赤字比率に係る赤字・黒字の構成分析!F$35,"▲", "-")), 2)), NA())</f>
        <v>#N/A</v>
      </c>
      <c r="D35" s="160">
        <f>IF(ROUND(VALUE(SUBSTITUTE(連結実質赤字比率に係る赤字・黒字の構成分析!G$35,"▲", "-")), 2) &lt; 0, ABS(ROUND(VALUE(SUBSTITUTE(連結実質赤字比率に係る赤字・黒字の構成分析!G$35,"▲", "-")), 2)), NA())</f>
        <v>1.27</v>
      </c>
      <c r="E35" s="160" t="e">
        <f>IF(ROUND(VALUE(SUBSTITUTE(連結実質赤字比率に係る赤字・黒字の構成分析!G$35,"▲", "-")), 2) &gt;= 0, ABS(ROUND(VALUE(SUBSTITUTE(連結実質赤字比率に係る赤字・黒字の構成分析!G$35,"▲", "-")), 2)), NA())</f>
        <v>#N/A</v>
      </c>
      <c r="F35" s="160">
        <f>IF(ROUND(VALUE(SUBSTITUTE(連結実質赤字比率に係る赤字・黒字の構成分析!H$35,"▲", "-")), 2) &lt; 0, ABS(ROUND(VALUE(SUBSTITUTE(連結実質赤字比率に係る赤字・黒字の構成分析!H$35,"▲", "-")), 2)), NA())</f>
        <v>1.23</v>
      </c>
      <c r="G35" s="160" t="e">
        <f>IF(ROUND(VALUE(SUBSTITUTE(連結実質赤字比率に係る赤字・黒字の構成分析!H$35,"▲", "-")), 2) &gt;= 0, ABS(ROUND(VALUE(SUBSTITUTE(連結実質赤字比率に係る赤字・黒字の構成分析!H$35,"▲", "-")), 2)), NA())</f>
        <v>#N/A</v>
      </c>
      <c r="H35" s="160">
        <f>IF(ROUND(VALUE(SUBSTITUTE(連結実質赤字比率に係る赤字・黒字の構成分析!I$35,"▲", "-")), 2) &lt; 0, ABS(ROUND(VALUE(SUBSTITUTE(連結実質赤字比率に係る赤字・黒字の構成分析!I$35,"▲", "-")), 2)), NA())</f>
        <v>1.26</v>
      </c>
      <c r="I35" s="160" t="e">
        <f>IF(ROUND(VALUE(SUBSTITUTE(連結実質赤字比率に係る赤字・黒字の構成分析!I$35,"▲", "-")), 2) &gt;= 0, ABS(ROUND(VALUE(SUBSTITUTE(連結実質赤字比率に係る赤字・黒字の構成分析!I$35,"▲", "-")), 2)), NA())</f>
        <v>#N/A</v>
      </c>
      <c r="J35" s="160">
        <f>IF(ROUND(VALUE(SUBSTITUTE(連結実質赤字比率に係る赤字・黒字の構成分析!J$35,"▲", "-")), 2) &lt; 0, ABS(ROUND(VALUE(SUBSTITUTE(連結実質赤字比率に係る赤字・黒字の構成分析!J$35,"▲", "-")), 2)), NA())</f>
        <v>1.26</v>
      </c>
      <c r="K35" s="160" t="e">
        <f>IF(ROUND(VALUE(SUBSTITUTE(連結実質赤字比率に係る赤字・黒字の構成分析!J$35,"▲", "-")), 2) &gt;= 0, ABS(ROUND(VALUE(SUBSTITUTE(連結実質赤字比率に係る赤字・黒字の構成分析!J$35,"▲", "-")), 2)), NA())</f>
        <v>#N/A</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f>IF(ROUND(VALUE(SUBSTITUTE(連結実質赤字比率に係る赤字・黒字の構成分析!G$34,"▲", "-")), 2) &lt; 0, ABS(ROUND(VALUE(SUBSTITUTE(連結実質赤字比率に係る赤字・黒字の構成分析!G$34,"▲", "-")), 2)), NA())</f>
        <v>0.45</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0.75</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1.74</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2.61</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2230</v>
      </c>
      <c r="E42" s="161"/>
      <c r="F42" s="161"/>
      <c r="G42" s="161">
        <f>'実質公債費比率（分子）の構造'!L$52</f>
        <v>2442</v>
      </c>
      <c r="H42" s="161"/>
      <c r="I42" s="161"/>
      <c r="J42" s="161">
        <f>'実質公債費比率（分子）の構造'!M$52</f>
        <v>2373</v>
      </c>
      <c r="K42" s="161"/>
      <c r="L42" s="161"/>
      <c r="M42" s="161">
        <f>'実質公債費比率（分子）の構造'!N$52</f>
        <v>2232</v>
      </c>
      <c r="N42" s="161"/>
      <c r="O42" s="161"/>
      <c r="P42" s="161">
        <f>'実質公債費比率（分子）の構造'!O$52</f>
        <v>2295</v>
      </c>
    </row>
    <row r="43" spans="1:16" x14ac:dyDescent="0.15">
      <c r="A43" s="161" t="s">
        <v>58</v>
      </c>
      <c r="B43" s="161">
        <f>'実質公債費比率（分子）の構造'!K$51</f>
        <v>0</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319</v>
      </c>
      <c r="C45" s="161"/>
      <c r="D45" s="161"/>
      <c r="E45" s="161">
        <f>'実質公債費比率（分子）の構造'!L$49</f>
        <v>220</v>
      </c>
      <c r="F45" s="161"/>
      <c r="G45" s="161"/>
      <c r="H45" s="161">
        <f>'実質公債費比率（分子）の構造'!M$49</f>
        <v>137</v>
      </c>
      <c r="I45" s="161"/>
      <c r="J45" s="161"/>
      <c r="K45" s="161">
        <f>'実質公債費比率（分子）の構造'!N$49</f>
        <v>65</v>
      </c>
      <c r="L45" s="161"/>
      <c r="M45" s="161"/>
      <c r="N45" s="161">
        <f>'実質公債費比率（分子）の構造'!O$49</f>
        <v>62</v>
      </c>
      <c r="O45" s="161"/>
      <c r="P45" s="161"/>
    </row>
    <row r="46" spans="1:16" x14ac:dyDescent="0.15">
      <c r="A46" s="161" t="s">
        <v>61</v>
      </c>
      <c r="B46" s="161">
        <f>'実質公債費比率（分子）の構造'!K$48</f>
        <v>34</v>
      </c>
      <c r="C46" s="161"/>
      <c r="D46" s="161"/>
      <c r="E46" s="161">
        <f>'実質公債費比率（分子）の構造'!L$48</f>
        <v>151</v>
      </c>
      <c r="F46" s="161"/>
      <c r="G46" s="161"/>
      <c r="H46" s="161">
        <f>'実質公債費比率（分子）の構造'!M$48</f>
        <v>149</v>
      </c>
      <c r="I46" s="161"/>
      <c r="J46" s="161"/>
      <c r="K46" s="161">
        <f>'実質公債費比率（分子）の構造'!N$48</f>
        <v>154</v>
      </c>
      <c r="L46" s="161"/>
      <c r="M46" s="161"/>
      <c r="N46" s="161">
        <f>'実質公債費比率（分子）の構造'!O$48</f>
        <v>165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3208</v>
      </c>
      <c r="C49" s="161"/>
      <c r="D49" s="161"/>
      <c r="E49" s="161">
        <f>'実質公債費比率（分子）の構造'!L$45</f>
        <v>3316</v>
      </c>
      <c r="F49" s="161"/>
      <c r="G49" s="161"/>
      <c r="H49" s="161">
        <f>'実質公債費比率（分子）の構造'!M$45</f>
        <v>3130</v>
      </c>
      <c r="I49" s="161"/>
      <c r="J49" s="161"/>
      <c r="K49" s="161">
        <f>'実質公債費比率（分子）の構造'!N$45</f>
        <v>2798</v>
      </c>
      <c r="L49" s="161"/>
      <c r="M49" s="161"/>
      <c r="N49" s="161">
        <f>'実質公債費比率（分子）の構造'!O$45</f>
        <v>2815</v>
      </c>
      <c r="O49" s="161"/>
      <c r="P49" s="161"/>
    </row>
    <row r="50" spans="1:16" x14ac:dyDescent="0.15">
      <c r="A50" s="161" t="s">
        <v>65</v>
      </c>
      <c r="B50" s="161" t="e">
        <f>NA()</f>
        <v>#N/A</v>
      </c>
      <c r="C50" s="161">
        <f>IF(ISNUMBER('実質公債費比率（分子）の構造'!K$53),'実質公債費比率（分子）の構造'!K$53,NA())</f>
        <v>1331</v>
      </c>
      <c r="D50" s="161" t="e">
        <f>NA()</f>
        <v>#N/A</v>
      </c>
      <c r="E50" s="161" t="e">
        <f>NA()</f>
        <v>#N/A</v>
      </c>
      <c r="F50" s="161">
        <f>IF(ISNUMBER('実質公債費比率（分子）の構造'!L$53),'実質公債費比率（分子）の構造'!L$53,NA())</f>
        <v>1245</v>
      </c>
      <c r="G50" s="161" t="e">
        <f>NA()</f>
        <v>#N/A</v>
      </c>
      <c r="H50" s="161" t="e">
        <f>NA()</f>
        <v>#N/A</v>
      </c>
      <c r="I50" s="161">
        <f>IF(ISNUMBER('実質公債費比率（分子）の構造'!M$53),'実質公債費比率（分子）の構造'!M$53,NA())</f>
        <v>1043</v>
      </c>
      <c r="J50" s="161" t="e">
        <f>NA()</f>
        <v>#N/A</v>
      </c>
      <c r="K50" s="161" t="e">
        <f>NA()</f>
        <v>#N/A</v>
      </c>
      <c r="L50" s="161">
        <f>IF(ISNUMBER('実質公債費比率（分子）の構造'!N$53),'実質公債費比率（分子）の構造'!N$53,NA())</f>
        <v>785</v>
      </c>
      <c r="M50" s="161" t="e">
        <f>NA()</f>
        <v>#N/A</v>
      </c>
      <c r="N50" s="161" t="e">
        <f>NA()</f>
        <v>#N/A</v>
      </c>
      <c r="O50" s="161">
        <f>IF(ISNUMBER('実質公債費比率（分子）の構造'!O$53),'実質公債費比率（分子）の構造'!O$53,NA())</f>
        <v>747</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21850</v>
      </c>
      <c r="E56" s="160"/>
      <c r="F56" s="160"/>
      <c r="G56" s="160">
        <f>'将来負担比率（分子）の構造'!J$52</f>
        <v>22053</v>
      </c>
      <c r="H56" s="160"/>
      <c r="I56" s="160"/>
      <c r="J56" s="160">
        <f>'将来負担比率（分子）の構造'!K$52</f>
        <v>21964</v>
      </c>
      <c r="K56" s="160"/>
      <c r="L56" s="160"/>
      <c r="M56" s="160">
        <f>'将来負担比率（分子）の構造'!L$52</f>
        <v>23093</v>
      </c>
      <c r="N56" s="160"/>
      <c r="O56" s="160"/>
      <c r="P56" s="160">
        <f>'将来負担比率（分子）の構造'!M$52</f>
        <v>23614</v>
      </c>
    </row>
    <row r="57" spans="1:16" x14ac:dyDescent="0.15">
      <c r="A57" s="160" t="s">
        <v>36</v>
      </c>
      <c r="B57" s="160"/>
      <c r="C57" s="160"/>
      <c r="D57" s="160">
        <f>'将来負担比率（分子）の構造'!I$51</f>
        <v>2385</v>
      </c>
      <c r="E57" s="160"/>
      <c r="F57" s="160"/>
      <c r="G57" s="160">
        <f>'将来負担比率（分子）の構造'!J$51</f>
        <v>2164</v>
      </c>
      <c r="H57" s="160"/>
      <c r="I57" s="160"/>
      <c r="J57" s="160">
        <f>'将来負担比率（分子）の構造'!K$51</f>
        <v>1934</v>
      </c>
      <c r="K57" s="160"/>
      <c r="L57" s="160"/>
      <c r="M57" s="160">
        <f>'将来負担比率（分子）の構造'!L$51</f>
        <v>1966</v>
      </c>
      <c r="N57" s="160"/>
      <c r="O57" s="160"/>
      <c r="P57" s="160">
        <f>'将来負担比率（分子）の構造'!M$51</f>
        <v>2110</v>
      </c>
    </row>
    <row r="58" spans="1:16" x14ac:dyDescent="0.15">
      <c r="A58" s="160" t="s">
        <v>35</v>
      </c>
      <c r="B58" s="160"/>
      <c r="C58" s="160"/>
      <c r="D58" s="160">
        <f>'将来負担比率（分子）の構造'!I$50</f>
        <v>3171</v>
      </c>
      <c r="E58" s="160"/>
      <c r="F58" s="160"/>
      <c r="G58" s="160">
        <f>'将来負担比率（分子）の構造'!J$50</f>
        <v>3491</v>
      </c>
      <c r="H58" s="160"/>
      <c r="I58" s="160"/>
      <c r="J58" s="160">
        <f>'将来負担比率（分子）の構造'!K$50</f>
        <v>3269</v>
      </c>
      <c r="K58" s="160"/>
      <c r="L58" s="160"/>
      <c r="M58" s="160">
        <f>'将来負担比率（分子）の構造'!L$50</f>
        <v>3552</v>
      </c>
      <c r="N58" s="160"/>
      <c r="O58" s="160"/>
      <c r="P58" s="160">
        <f>'将来負担比率（分子）の構造'!M$50</f>
        <v>3634</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f>'将来負担比率（分子）の構造'!L$49</f>
        <v>11</v>
      </c>
      <c r="L59" s="160"/>
      <c r="M59" s="160"/>
      <c r="N59" s="160">
        <f>'将来負担比率（分子）の構造'!M$49</f>
        <v>18</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5051</v>
      </c>
      <c r="C62" s="160"/>
      <c r="D62" s="160"/>
      <c r="E62" s="160">
        <f>'将来負担比率（分子）の構造'!J$45</f>
        <v>4597</v>
      </c>
      <c r="F62" s="160"/>
      <c r="G62" s="160"/>
      <c r="H62" s="160">
        <f>'将来負担比率（分子）の構造'!K$45</f>
        <v>4170</v>
      </c>
      <c r="I62" s="160"/>
      <c r="J62" s="160"/>
      <c r="K62" s="160">
        <f>'将来負担比率（分子）の構造'!L$45</f>
        <v>3994</v>
      </c>
      <c r="L62" s="160"/>
      <c r="M62" s="160"/>
      <c r="N62" s="160">
        <f>'将来負担比率（分子）の構造'!M$45</f>
        <v>3880</v>
      </c>
      <c r="O62" s="160"/>
      <c r="P62" s="160"/>
    </row>
    <row r="63" spans="1:16" x14ac:dyDescent="0.15">
      <c r="A63" s="160" t="s">
        <v>28</v>
      </c>
      <c r="B63" s="160">
        <f>'将来負担比率（分子）の構造'!I$44</f>
        <v>1715</v>
      </c>
      <c r="C63" s="160"/>
      <c r="D63" s="160"/>
      <c r="E63" s="160">
        <f>'将来負担比率（分子）の構造'!J$44</f>
        <v>1536</v>
      </c>
      <c r="F63" s="160"/>
      <c r="G63" s="160"/>
      <c r="H63" s="160">
        <f>'将来負担比率（分子）の構造'!K$44</f>
        <v>1368</v>
      </c>
      <c r="I63" s="160"/>
      <c r="J63" s="160"/>
      <c r="K63" s="160">
        <f>'将来負担比率（分子）の構造'!L$44</f>
        <v>1227</v>
      </c>
      <c r="L63" s="160"/>
      <c r="M63" s="160"/>
      <c r="N63" s="160">
        <f>'将来負担比率（分子）の構造'!M$44</f>
        <v>1096</v>
      </c>
      <c r="O63" s="160"/>
      <c r="P63" s="160"/>
    </row>
    <row r="64" spans="1:16" x14ac:dyDescent="0.15">
      <c r="A64" s="160" t="s">
        <v>27</v>
      </c>
      <c r="B64" s="160">
        <f>'将来負担比率（分子）の構造'!I$43</f>
        <v>2000</v>
      </c>
      <c r="C64" s="160"/>
      <c r="D64" s="160"/>
      <c r="E64" s="160">
        <f>'将来負担比率（分子）の構造'!J$43</f>
        <v>2005</v>
      </c>
      <c r="F64" s="160"/>
      <c r="G64" s="160"/>
      <c r="H64" s="160">
        <f>'将来負担比率（分子）の構造'!K$43</f>
        <v>2048</v>
      </c>
      <c r="I64" s="160"/>
      <c r="J64" s="160"/>
      <c r="K64" s="160">
        <f>'将来負担比率（分子）の構造'!L$43</f>
        <v>2055</v>
      </c>
      <c r="L64" s="160"/>
      <c r="M64" s="160"/>
      <c r="N64" s="160">
        <f>'将来負担比率（分子）の構造'!M$43</f>
        <v>1296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32067</v>
      </c>
      <c r="C66" s="160"/>
      <c r="D66" s="160"/>
      <c r="E66" s="160">
        <f>'将来負担比率（分子）の構造'!J$41</f>
        <v>33045</v>
      </c>
      <c r="F66" s="160"/>
      <c r="G66" s="160"/>
      <c r="H66" s="160">
        <f>'将来負担比率（分子）の構造'!K$41</f>
        <v>31993</v>
      </c>
      <c r="I66" s="160"/>
      <c r="J66" s="160"/>
      <c r="K66" s="160">
        <f>'将来負担比率（分子）の構造'!L$41</f>
        <v>32887</v>
      </c>
      <c r="L66" s="160"/>
      <c r="M66" s="160"/>
      <c r="N66" s="160">
        <f>'将来負担比率（分子）の構造'!M$41</f>
        <v>33560</v>
      </c>
      <c r="O66" s="160"/>
      <c r="P66" s="160"/>
    </row>
    <row r="67" spans="1:16" x14ac:dyDescent="0.15">
      <c r="A67" s="160" t="s">
        <v>69</v>
      </c>
      <c r="B67" s="160" t="e">
        <f>NA()</f>
        <v>#N/A</v>
      </c>
      <c r="C67" s="160">
        <f>IF(ISNUMBER('将来負担比率（分子）の構造'!I$53), IF('将来負担比率（分子）の構造'!I$53 &lt; 0, 0, '将来負担比率（分子）の構造'!I$53), NA())</f>
        <v>13427</v>
      </c>
      <c r="D67" s="160" t="e">
        <f>NA()</f>
        <v>#N/A</v>
      </c>
      <c r="E67" s="160" t="e">
        <f>NA()</f>
        <v>#N/A</v>
      </c>
      <c r="F67" s="160">
        <f>IF(ISNUMBER('将来負担比率（分子）の構造'!J$53), IF('将来負担比率（分子）の構造'!J$53 &lt; 0, 0, '将来負担比率（分子）の構造'!J$53), NA())</f>
        <v>13476</v>
      </c>
      <c r="G67" s="160" t="e">
        <f>NA()</f>
        <v>#N/A</v>
      </c>
      <c r="H67" s="160" t="e">
        <f>NA()</f>
        <v>#N/A</v>
      </c>
      <c r="I67" s="160">
        <f>IF(ISNUMBER('将来負担比率（分子）の構造'!K$53), IF('将来負担比率（分子）の構造'!K$53 &lt; 0, 0, '将来負担比率（分子）の構造'!K$53), NA())</f>
        <v>12412</v>
      </c>
      <c r="J67" s="160" t="e">
        <f>NA()</f>
        <v>#N/A</v>
      </c>
      <c r="K67" s="160" t="e">
        <f>NA()</f>
        <v>#N/A</v>
      </c>
      <c r="L67" s="160">
        <f>IF(ISNUMBER('将来負担比率（分子）の構造'!L$53), IF('将来負担比率（分子）の構造'!L$53 &lt; 0, 0, '将来負担比率（分子）の構造'!L$53), NA())</f>
        <v>11563</v>
      </c>
      <c r="M67" s="160" t="e">
        <f>NA()</f>
        <v>#N/A</v>
      </c>
      <c r="N67" s="160" t="e">
        <f>NA()</f>
        <v>#N/A</v>
      </c>
      <c r="O67" s="160">
        <f>IF(ISNUMBER('将来負担比率（分子）の構造'!M$53), IF('将来負担比率（分子）の構造'!M$53 &lt; 0, 0, '将来負担比率（分子）の構造'!M$53), NA())</f>
        <v>10493</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2200</v>
      </c>
      <c r="C72" s="164">
        <f>基金残高に係る経年分析!G55</f>
        <v>2208</v>
      </c>
      <c r="D72" s="164">
        <f>基金残高に係る経年分析!H55</f>
        <v>2216</v>
      </c>
    </row>
    <row r="73" spans="1:16" x14ac:dyDescent="0.15">
      <c r="A73" s="163" t="s">
        <v>72</v>
      </c>
      <c r="B73" s="164">
        <f>基金残高に係る経年分析!F56</f>
        <v>133</v>
      </c>
      <c r="C73" s="164">
        <f>基金残高に係る経年分析!G56</f>
        <v>403</v>
      </c>
      <c r="D73" s="164">
        <f>基金残高に係る経年分析!H56</f>
        <v>763</v>
      </c>
    </row>
    <row r="74" spans="1:16" x14ac:dyDescent="0.15">
      <c r="A74" s="163" t="s">
        <v>73</v>
      </c>
      <c r="B74" s="164">
        <f>基金残高に係る経年分析!F57</f>
        <v>1448</v>
      </c>
      <c r="C74" s="164">
        <f>基金残高に係る経年分析!G57</f>
        <v>1435</v>
      </c>
      <c r="D74" s="164">
        <f>基金残高に係る経年分析!H57</f>
        <v>749</v>
      </c>
    </row>
  </sheetData>
  <sheetProtection algorithmName="SHA-512" hashValue="T4RQ5VSGn+YNpEu3ym8DCHuizNWO7XBd3LKLMeRJVU+xI/vyw7+zBE6AILyrpKm8kXbHF/EkiQ4KcCzsE/Pzuw==" saltValue="+JJgkES5W5MkfdQfidjWU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220</v>
      </c>
      <c r="C5" s="741"/>
      <c r="D5" s="741"/>
      <c r="E5" s="741"/>
      <c r="F5" s="741"/>
      <c r="G5" s="741"/>
      <c r="H5" s="741"/>
      <c r="I5" s="741"/>
      <c r="J5" s="741"/>
      <c r="K5" s="741"/>
      <c r="L5" s="741"/>
      <c r="M5" s="741"/>
      <c r="N5" s="741"/>
      <c r="O5" s="741"/>
      <c r="P5" s="741"/>
      <c r="Q5" s="742"/>
      <c r="R5" s="706">
        <v>7094468</v>
      </c>
      <c r="S5" s="707"/>
      <c r="T5" s="707"/>
      <c r="U5" s="707"/>
      <c r="V5" s="707"/>
      <c r="W5" s="707"/>
      <c r="X5" s="707"/>
      <c r="Y5" s="753"/>
      <c r="Z5" s="771">
        <v>27.4</v>
      </c>
      <c r="AA5" s="771"/>
      <c r="AB5" s="771"/>
      <c r="AC5" s="771"/>
      <c r="AD5" s="772">
        <v>6794906</v>
      </c>
      <c r="AE5" s="772"/>
      <c r="AF5" s="772"/>
      <c r="AG5" s="772"/>
      <c r="AH5" s="772"/>
      <c r="AI5" s="772"/>
      <c r="AJ5" s="772"/>
      <c r="AK5" s="772"/>
      <c r="AL5" s="754">
        <v>51.2</v>
      </c>
      <c r="AM5" s="723"/>
      <c r="AN5" s="723"/>
      <c r="AO5" s="755"/>
      <c r="AP5" s="740" t="s">
        <v>221</v>
      </c>
      <c r="AQ5" s="741"/>
      <c r="AR5" s="741"/>
      <c r="AS5" s="741"/>
      <c r="AT5" s="741"/>
      <c r="AU5" s="741"/>
      <c r="AV5" s="741"/>
      <c r="AW5" s="741"/>
      <c r="AX5" s="741"/>
      <c r="AY5" s="741"/>
      <c r="AZ5" s="741"/>
      <c r="BA5" s="741"/>
      <c r="BB5" s="741"/>
      <c r="BC5" s="741"/>
      <c r="BD5" s="741"/>
      <c r="BE5" s="741"/>
      <c r="BF5" s="742"/>
      <c r="BG5" s="641">
        <v>6851170</v>
      </c>
      <c r="BH5" s="644"/>
      <c r="BI5" s="644"/>
      <c r="BJ5" s="644"/>
      <c r="BK5" s="644"/>
      <c r="BL5" s="644"/>
      <c r="BM5" s="644"/>
      <c r="BN5" s="645"/>
      <c r="BO5" s="703">
        <v>96.6</v>
      </c>
      <c r="BP5" s="703"/>
      <c r="BQ5" s="703"/>
      <c r="BR5" s="703"/>
      <c r="BS5" s="704">
        <v>56266</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15">
      <c r="B6" s="638" t="s">
        <v>225</v>
      </c>
      <c r="C6" s="639"/>
      <c r="D6" s="639"/>
      <c r="E6" s="639"/>
      <c r="F6" s="639"/>
      <c r="G6" s="639"/>
      <c r="H6" s="639"/>
      <c r="I6" s="639"/>
      <c r="J6" s="639"/>
      <c r="K6" s="639"/>
      <c r="L6" s="639"/>
      <c r="M6" s="639"/>
      <c r="N6" s="639"/>
      <c r="O6" s="639"/>
      <c r="P6" s="639"/>
      <c r="Q6" s="640"/>
      <c r="R6" s="641">
        <v>201362</v>
      </c>
      <c r="S6" s="644"/>
      <c r="T6" s="644"/>
      <c r="U6" s="644"/>
      <c r="V6" s="644"/>
      <c r="W6" s="644"/>
      <c r="X6" s="644"/>
      <c r="Y6" s="645"/>
      <c r="Z6" s="703">
        <v>0.8</v>
      </c>
      <c r="AA6" s="703"/>
      <c r="AB6" s="703"/>
      <c r="AC6" s="703"/>
      <c r="AD6" s="704">
        <v>201362</v>
      </c>
      <c r="AE6" s="704"/>
      <c r="AF6" s="704"/>
      <c r="AG6" s="704"/>
      <c r="AH6" s="704"/>
      <c r="AI6" s="704"/>
      <c r="AJ6" s="704"/>
      <c r="AK6" s="704"/>
      <c r="AL6" s="646">
        <v>1.5</v>
      </c>
      <c r="AM6" s="647"/>
      <c r="AN6" s="647"/>
      <c r="AO6" s="705"/>
      <c r="AP6" s="638" t="s">
        <v>226</v>
      </c>
      <c r="AQ6" s="639"/>
      <c r="AR6" s="639"/>
      <c r="AS6" s="639"/>
      <c r="AT6" s="639"/>
      <c r="AU6" s="639"/>
      <c r="AV6" s="639"/>
      <c r="AW6" s="639"/>
      <c r="AX6" s="639"/>
      <c r="AY6" s="639"/>
      <c r="AZ6" s="639"/>
      <c r="BA6" s="639"/>
      <c r="BB6" s="639"/>
      <c r="BC6" s="639"/>
      <c r="BD6" s="639"/>
      <c r="BE6" s="639"/>
      <c r="BF6" s="640"/>
      <c r="BG6" s="641">
        <v>6851170</v>
      </c>
      <c r="BH6" s="644"/>
      <c r="BI6" s="644"/>
      <c r="BJ6" s="644"/>
      <c r="BK6" s="644"/>
      <c r="BL6" s="644"/>
      <c r="BM6" s="644"/>
      <c r="BN6" s="645"/>
      <c r="BO6" s="703">
        <v>96.6</v>
      </c>
      <c r="BP6" s="703"/>
      <c r="BQ6" s="703"/>
      <c r="BR6" s="703"/>
      <c r="BS6" s="704">
        <v>56266</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1">
        <v>279668</v>
      </c>
      <c r="CS6" s="644"/>
      <c r="CT6" s="644"/>
      <c r="CU6" s="644"/>
      <c r="CV6" s="644"/>
      <c r="CW6" s="644"/>
      <c r="CX6" s="644"/>
      <c r="CY6" s="645"/>
      <c r="CZ6" s="754">
        <v>1.1000000000000001</v>
      </c>
      <c r="DA6" s="723"/>
      <c r="DB6" s="723"/>
      <c r="DC6" s="757"/>
      <c r="DD6" s="649" t="s">
        <v>123</v>
      </c>
      <c r="DE6" s="644"/>
      <c r="DF6" s="644"/>
      <c r="DG6" s="644"/>
      <c r="DH6" s="644"/>
      <c r="DI6" s="644"/>
      <c r="DJ6" s="644"/>
      <c r="DK6" s="644"/>
      <c r="DL6" s="644"/>
      <c r="DM6" s="644"/>
      <c r="DN6" s="644"/>
      <c r="DO6" s="644"/>
      <c r="DP6" s="645"/>
      <c r="DQ6" s="649">
        <v>279668</v>
      </c>
      <c r="DR6" s="644"/>
      <c r="DS6" s="644"/>
      <c r="DT6" s="644"/>
      <c r="DU6" s="644"/>
      <c r="DV6" s="644"/>
      <c r="DW6" s="644"/>
      <c r="DX6" s="644"/>
      <c r="DY6" s="644"/>
      <c r="DZ6" s="644"/>
      <c r="EA6" s="644"/>
      <c r="EB6" s="644"/>
      <c r="EC6" s="684"/>
    </row>
    <row r="7" spans="2:143" ht="11.25" customHeight="1" x14ac:dyDescent="0.15">
      <c r="B7" s="638" t="s">
        <v>228</v>
      </c>
      <c r="C7" s="639"/>
      <c r="D7" s="639"/>
      <c r="E7" s="639"/>
      <c r="F7" s="639"/>
      <c r="G7" s="639"/>
      <c r="H7" s="639"/>
      <c r="I7" s="639"/>
      <c r="J7" s="639"/>
      <c r="K7" s="639"/>
      <c r="L7" s="639"/>
      <c r="M7" s="639"/>
      <c r="N7" s="639"/>
      <c r="O7" s="639"/>
      <c r="P7" s="639"/>
      <c r="Q7" s="640"/>
      <c r="R7" s="641">
        <v>19731</v>
      </c>
      <c r="S7" s="644"/>
      <c r="T7" s="644"/>
      <c r="U7" s="644"/>
      <c r="V7" s="644"/>
      <c r="W7" s="644"/>
      <c r="X7" s="644"/>
      <c r="Y7" s="645"/>
      <c r="Z7" s="703">
        <v>0.1</v>
      </c>
      <c r="AA7" s="703"/>
      <c r="AB7" s="703"/>
      <c r="AC7" s="703"/>
      <c r="AD7" s="704">
        <v>19731</v>
      </c>
      <c r="AE7" s="704"/>
      <c r="AF7" s="704"/>
      <c r="AG7" s="704"/>
      <c r="AH7" s="704"/>
      <c r="AI7" s="704"/>
      <c r="AJ7" s="704"/>
      <c r="AK7" s="704"/>
      <c r="AL7" s="646">
        <v>0.1</v>
      </c>
      <c r="AM7" s="647"/>
      <c r="AN7" s="647"/>
      <c r="AO7" s="705"/>
      <c r="AP7" s="638" t="s">
        <v>229</v>
      </c>
      <c r="AQ7" s="639"/>
      <c r="AR7" s="639"/>
      <c r="AS7" s="639"/>
      <c r="AT7" s="639"/>
      <c r="AU7" s="639"/>
      <c r="AV7" s="639"/>
      <c r="AW7" s="639"/>
      <c r="AX7" s="639"/>
      <c r="AY7" s="639"/>
      <c r="AZ7" s="639"/>
      <c r="BA7" s="639"/>
      <c r="BB7" s="639"/>
      <c r="BC7" s="639"/>
      <c r="BD7" s="639"/>
      <c r="BE7" s="639"/>
      <c r="BF7" s="640"/>
      <c r="BG7" s="641">
        <v>2754996</v>
      </c>
      <c r="BH7" s="644"/>
      <c r="BI7" s="644"/>
      <c r="BJ7" s="644"/>
      <c r="BK7" s="644"/>
      <c r="BL7" s="644"/>
      <c r="BM7" s="644"/>
      <c r="BN7" s="645"/>
      <c r="BO7" s="703">
        <v>38.799999999999997</v>
      </c>
      <c r="BP7" s="703"/>
      <c r="BQ7" s="703"/>
      <c r="BR7" s="703"/>
      <c r="BS7" s="704">
        <v>56266</v>
      </c>
      <c r="BT7" s="704"/>
      <c r="BU7" s="704"/>
      <c r="BV7" s="704"/>
      <c r="BW7" s="704"/>
      <c r="BX7" s="704"/>
      <c r="BY7" s="704"/>
      <c r="BZ7" s="704"/>
      <c r="CA7" s="704"/>
      <c r="CB7" s="745"/>
      <c r="CD7" s="685" t="s">
        <v>230</v>
      </c>
      <c r="CE7" s="682"/>
      <c r="CF7" s="682"/>
      <c r="CG7" s="682"/>
      <c r="CH7" s="682"/>
      <c r="CI7" s="682"/>
      <c r="CJ7" s="682"/>
      <c r="CK7" s="682"/>
      <c r="CL7" s="682"/>
      <c r="CM7" s="682"/>
      <c r="CN7" s="682"/>
      <c r="CO7" s="682"/>
      <c r="CP7" s="682"/>
      <c r="CQ7" s="683"/>
      <c r="CR7" s="641">
        <v>3757867</v>
      </c>
      <c r="CS7" s="644"/>
      <c r="CT7" s="644"/>
      <c r="CU7" s="644"/>
      <c r="CV7" s="644"/>
      <c r="CW7" s="644"/>
      <c r="CX7" s="644"/>
      <c r="CY7" s="645"/>
      <c r="CZ7" s="703">
        <v>14.9</v>
      </c>
      <c r="DA7" s="703"/>
      <c r="DB7" s="703"/>
      <c r="DC7" s="703"/>
      <c r="DD7" s="649">
        <v>1342866</v>
      </c>
      <c r="DE7" s="644"/>
      <c r="DF7" s="644"/>
      <c r="DG7" s="644"/>
      <c r="DH7" s="644"/>
      <c r="DI7" s="644"/>
      <c r="DJ7" s="644"/>
      <c r="DK7" s="644"/>
      <c r="DL7" s="644"/>
      <c r="DM7" s="644"/>
      <c r="DN7" s="644"/>
      <c r="DO7" s="644"/>
      <c r="DP7" s="645"/>
      <c r="DQ7" s="649">
        <v>2162609</v>
      </c>
      <c r="DR7" s="644"/>
      <c r="DS7" s="644"/>
      <c r="DT7" s="644"/>
      <c r="DU7" s="644"/>
      <c r="DV7" s="644"/>
      <c r="DW7" s="644"/>
      <c r="DX7" s="644"/>
      <c r="DY7" s="644"/>
      <c r="DZ7" s="644"/>
      <c r="EA7" s="644"/>
      <c r="EB7" s="644"/>
      <c r="EC7" s="684"/>
    </row>
    <row r="8" spans="2:143" ht="11.25" customHeight="1" x14ac:dyDescent="0.15">
      <c r="B8" s="638" t="s">
        <v>231</v>
      </c>
      <c r="C8" s="639"/>
      <c r="D8" s="639"/>
      <c r="E8" s="639"/>
      <c r="F8" s="639"/>
      <c r="G8" s="639"/>
      <c r="H8" s="639"/>
      <c r="I8" s="639"/>
      <c r="J8" s="639"/>
      <c r="K8" s="639"/>
      <c r="L8" s="639"/>
      <c r="M8" s="639"/>
      <c r="N8" s="639"/>
      <c r="O8" s="639"/>
      <c r="P8" s="639"/>
      <c r="Q8" s="640"/>
      <c r="R8" s="641">
        <v>43586</v>
      </c>
      <c r="S8" s="644"/>
      <c r="T8" s="644"/>
      <c r="U8" s="644"/>
      <c r="V8" s="644"/>
      <c r="W8" s="644"/>
      <c r="X8" s="644"/>
      <c r="Y8" s="645"/>
      <c r="Z8" s="703">
        <v>0.2</v>
      </c>
      <c r="AA8" s="703"/>
      <c r="AB8" s="703"/>
      <c r="AC8" s="703"/>
      <c r="AD8" s="704">
        <v>43586</v>
      </c>
      <c r="AE8" s="704"/>
      <c r="AF8" s="704"/>
      <c r="AG8" s="704"/>
      <c r="AH8" s="704"/>
      <c r="AI8" s="704"/>
      <c r="AJ8" s="704"/>
      <c r="AK8" s="704"/>
      <c r="AL8" s="646">
        <v>0.3</v>
      </c>
      <c r="AM8" s="647"/>
      <c r="AN8" s="647"/>
      <c r="AO8" s="705"/>
      <c r="AP8" s="638" t="s">
        <v>232</v>
      </c>
      <c r="AQ8" s="639"/>
      <c r="AR8" s="639"/>
      <c r="AS8" s="639"/>
      <c r="AT8" s="639"/>
      <c r="AU8" s="639"/>
      <c r="AV8" s="639"/>
      <c r="AW8" s="639"/>
      <c r="AX8" s="639"/>
      <c r="AY8" s="639"/>
      <c r="AZ8" s="639"/>
      <c r="BA8" s="639"/>
      <c r="BB8" s="639"/>
      <c r="BC8" s="639"/>
      <c r="BD8" s="639"/>
      <c r="BE8" s="639"/>
      <c r="BF8" s="640"/>
      <c r="BG8" s="641">
        <v>83468</v>
      </c>
      <c r="BH8" s="644"/>
      <c r="BI8" s="644"/>
      <c r="BJ8" s="644"/>
      <c r="BK8" s="644"/>
      <c r="BL8" s="644"/>
      <c r="BM8" s="644"/>
      <c r="BN8" s="645"/>
      <c r="BO8" s="703">
        <v>1.2</v>
      </c>
      <c r="BP8" s="703"/>
      <c r="BQ8" s="703"/>
      <c r="BR8" s="703"/>
      <c r="BS8" s="649" t="s">
        <v>233</v>
      </c>
      <c r="BT8" s="644"/>
      <c r="BU8" s="644"/>
      <c r="BV8" s="644"/>
      <c r="BW8" s="644"/>
      <c r="BX8" s="644"/>
      <c r="BY8" s="644"/>
      <c r="BZ8" s="644"/>
      <c r="CA8" s="644"/>
      <c r="CB8" s="684"/>
      <c r="CD8" s="685" t="s">
        <v>234</v>
      </c>
      <c r="CE8" s="682"/>
      <c r="CF8" s="682"/>
      <c r="CG8" s="682"/>
      <c r="CH8" s="682"/>
      <c r="CI8" s="682"/>
      <c r="CJ8" s="682"/>
      <c r="CK8" s="682"/>
      <c r="CL8" s="682"/>
      <c r="CM8" s="682"/>
      <c r="CN8" s="682"/>
      <c r="CO8" s="682"/>
      <c r="CP8" s="682"/>
      <c r="CQ8" s="683"/>
      <c r="CR8" s="641">
        <v>9356662</v>
      </c>
      <c r="CS8" s="644"/>
      <c r="CT8" s="644"/>
      <c r="CU8" s="644"/>
      <c r="CV8" s="644"/>
      <c r="CW8" s="644"/>
      <c r="CX8" s="644"/>
      <c r="CY8" s="645"/>
      <c r="CZ8" s="703">
        <v>37.200000000000003</v>
      </c>
      <c r="DA8" s="703"/>
      <c r="DB8" s="703"/>
      <c r="DC8" s="703"/>
      <c r="DD8" s="649">
        <v>1300084</v>
      </c>
      <c r="DE8" s="644"/>
      <c r="DF8" s="644"/>
      <c r="DG8" s="644"/>
      <c r="DH8" s="644"/>
      <c r="DI8" s="644"/>
      <c r="DJ8" s="644"/>
      <c r="DK8" s="644"/>
      <c r="DL8" s="644"/>
      <c r="DM8" s="644"/>
      <c r="DN8" s="644"/>
      <c r="DO8" s="644"/>
      <c r="DP8" s="645"/>
      <c r="DQ8" s="649">
        <v>4626805</v>
      </c>
      <c r="DR8" s="644"/>
      <c r="DS8" s="644"/>
      <c r="DT8" s="644"/>
      <c r="DU8" s="644"/>
      <c r="DV8" s="644"/>
      <c r="DW8" s="644"/>
      <c r="DX8" s="644"/>
      <c r="DY8" s="644"/>
      <c r="DZ8" s="644"/>
      <c r="EA8" s="644"/>
      <c r="EB8" s="644"/>
      <c r="EC8" s="684"/>
    </row>
    <row r="9" spans="2:143" ht="11.25" customHeight="1" x14ac:dyDescent="0.15">
      <c r="B9" s="638" t="s">
        <v>235</v>
      </c>
      <c r="C9" s="639"/>
      <c r="D9" s="639"/>
      <c r="E9" s="639"/>
      <c r="F9" s="639"/>
      <c r="G9" s="639"/>
      <c r="H9" s="639"/>
      <c r="I9" s="639"/>
      <c r="J9" s="639"/>
      <c r="K9" s="639"/>
      <c r="L9" s="639"/>
      <c r="M9" s="639"/>
      <c r="N9" s="639"/>
      <c r="O9" s="639"/>
      <c r="P9" s="639"/>
      <c r="Q9" s="640"/>
      <c r="R9" s="641">
        <v>42272</v>
      </c>
      <c r="S9" s="644"/>
      <c r="T9" s="644"/>
      <c r="U9" s="644"/>
      <c r="V9" s="644"/>
      <c r="W9" s="644"/>
      <c r="X9" s="644"/>
      <c r="Y9" s="645"/>
      <c r="Z9" s="703">
        <v>0.2</v>
      </c>
      <c r="AA9" s="703"/>
      <c r="AB9" s="703"/>
      <c r="AC9" s="703"/>
      <c r="AD9" s="704">
        <v>42272</v>
      </c>
      <c r="AE9" s="704"/>
      <c r="AF9" s="704"/>
      <c r="AG9" s="704"/>
      <c r="AH9" s="704"/>
      <c r="AI9" s="704"/>
      <c r="AJ9" s="704"/>
      <c r="AK9" s="704"/>
      <c r="AL9" s="646">
        <v>0.3</v>
      </c>
      <c r="AM9" s="647"/>
      <c r="AN9" s="647"/>
      <c r="AO9" s="705"/>
      <c r="AP9" s="638" t="s">
        <v>236</v>
      </c>
      <c r="AQ9" s="639"/>
      <c r="AR9" s="639"/>
      <c r="AS9" s="639"/>
      <c r="AT9" s="639"/>
      <c r="AU9" s="639"/>
      <c r="AV9" s="639"/>
      <c r="AW9" s="639"/>
      <c r="AX9" s="639"/>
      <c r="AY9" s="639"/>
      <c r="AZ9" s="639"/>
      <c r="BA9" s="639"/>
      <c r="BB9" s="639"/>
      <c r="BC9" s="639"/>
      <c r="BD9" s="639"/>
      <c r="BE9" s="639"/>
      <c r="BF9" s="640"/>
      <c r="BG9" s="641">
        <v>2170086</v>
      </c>
      <c r="BH9" s="644"/>
      <c r="BI9" s="644"/>
      <c r="BJ9" s="644"/>
      <c r="BK9" s="644"/>
      <c r="BL9" s="644"/>
      <c r="BM9" s="644"/>
      <c r="BN9" s="645"/>
      <c r="BO9" s="703">
        <v>30.6</v>
      </c>
      <c r="BP9" s="703"/>
      <c r="BQ9" s="703"/>
      <c r="BR9" s="703"/>
      <c r="BS9" s="649" t="s">
        <v>233</v>
      </c>
      <c r="BT9" s="644"/>
      <c r="BU9" s="644"/>
      <c r="BV9" s="644"/>
      <c r="BW9" s="644"/>
      <c r="BX9" s="644"/>
      <c r="BY9" s="644"/>
      <c r="BZ9" s="644"/>
      <c r="CA9" s="644"/>
      <c r="CB9" s="684"/>
      <c r="CD9" s="685" t="s">
        <v>237</v>
      </c>
      <c r="CE9" s="682"/>
      <c r="CF9" s="682"/>
      <c r="CG9" s="682"/>
      <c r="CH9" s="682"/>
      <c r="CI9" s="682"/>
      <c r="CJ9" s="682"/>
      <c r="CK9" s="682"/>
      <c r="CL9" s="682"/>
      <c r="CM9" s="682"/>
      <c r="CN9" s="682"/>
      <c r="CO9" s="682"/>
      <c r="CP9" s="682"/>
      <c r="CQ9" s="683"/>
      <c r="CR9" s="641">
        <v>2500379</v>
      </c>
      <c r="CS9" s="644"/>
      <c r="CT9" s="644"/>
      <c r="CU9" s="644"/>
      <c r="CV9" s="644"/>
      <c r="CW9" s="644"/>
      <c r="CX9" s="644"/>
      <c r="CY9" s="645"/>
      <c r="CZ9" s="703">
        <v>9.9</v>
      </c>
      <c r="DA9" s="703"/>
      <c r="DB9" s="703"/>
      <c r="DC9" s="703"/>
      <c r="DD9" s="649">
        <v>192581</v>
      </c>
      <c r="DE9" s="644"/>
      <c r="DF9" s="644"/>
      <c r="DG9" s="644"/>
      <c r="DH9" s="644"/>
      <c r="DI9" s="644"/>
      <c r="DJ9" s="644"/>
      <c r="DK9" s="644"/>
      <c r="DL9" s="644"/>
      <c r="DM9" s="644"/>
      <c r="DN9" s="644"/>
      <c r="DO9" s="644"/>
      <c r="DP9" s="645"/>
      <c r="DQ9" s="649">
        <v>2180918</v>
      </c>
      <c r="DR9" s="644"/>
      <c r="DS9" s="644"/>
      <c r="DT9" s="644"/>
      <c r="DU9" s="644"/>
      <c r="DV9" s="644"/>
      <c r="DW9" s="644"/>
      <c r="DX9" s="644"/>
      <c r="DY9" s="644"/>
      <c r="DZ9" s="644"/>
      <c r="EA9" s="644"/>
      <c r="EB9" s="644"/>
      <c r="EC9" s="684"/>
    </row>
    <row r="10" spans="2:143" ht="11.25" customHeight="1" x14ac:dyDescent="0.15">
      <c r="B10" s="638" t="s">
        <v>238</v>
      </c>
      <c r="C10" s="639"/>
      <c r="D10" s="639"/>
      <c r="E10" s="639"/>
      <c r="F10" s="639"/>
      <c r="G10" s="639"/>
      <c r="H10" s="639"/>
      <c r="I10" s="639"/>
      <c r="J10" s="639"/>
      <c r="K10" s="639"/>
      <c r="L10" s="639"/>
      <c r="M10" s="639"/>
      <c r="N10" s="639"/>
      <c r="O10" s="639"/>
      <c r="P10" s="639"/>
      <c r="Q10" s="640"/>
      <c r="R10" s="641" t="s">
        <v>123</v>
      </c>
      <c r="S10" s="644"/>
      <c r="T10" s="644"/>
      <c r="U10" s="644"/>
      <c r="V10" s="644"/>
      <c r="W10" s="644"/>
      <c r="X10" s="644"/>
      <c r="Y10" s="645"/>
      <c r="Z10" s="703" t="s">
        <v>233</v>
      </c>
      <c r="AA10" s="703"/>
      <c r="AB10" s="703"/>
      <c r="AC10" s="703"/>
      <c r="AD10" s="704" t="s">
        <v>233</v>
      </c>
      <c r="AE10" s="704"/>
      <c r="AF10" s="704"/>
      <c r="AG10" s="704"/>
      <c r="AH10" s="704"/>
      <c r="AI10" s="704"/>
      <c r="AJ10" s="704"/>
      <c r="AK10" s="704"/>
      <c r="AL10" s="646" t="s">
        <v>123</v>
      </c>
      <c r="AM10" s="647"/>
      <c r="AN10" s="647"/>
      <c r="AO10" s="705"/>
      <c r="AP10" s="638" t="s">
        <v>239</v>
      </c>
      <c r="AQ10" s="639"/>
      <c r="AR10" s="639"/>
      <c r="AS10" s="639"/>
      <c r="AT10" s="639"/>
      <c r="AU10" s="639"/>
      <c r="AV10" s="639"/>
      <c r="AW10" s="639"/>
      <c r="AX10" s="639"/>
      <c r="AY10" s="639"/>
      <c r="AZ10" s="639"/>
      <c r="BA10" s="639"/>
      <c r="BB10" s="639"/>
      <c r="BC10" s="639"/>
      <c r="BD10" s="639"/>
      <c r="BE10" s="639"/>
      <c r="BF10" s="640"/>
      <c r="BG10" s="641">
        <v>131140</v>
      </c>
      <c r="BH10" s="644"/>
      <c r="BI10" s="644"/>
      <c r="BJ10" s="644"/>
      <c r="BK10" s="644"/>
      <c r="BL10" s="644"/>
      <c r="BM10" s="644"/>
      <c r="BN10" s="645"/>
      <c r="BO10" s="703">
        <v>1.8</v>
      </c>
      <c r="BP10" s="703"/>
      <c r="BQ10" s="703"/>
      <c r="BR10" s="703"/>
      <c r="BS10" s="649" t="s">
        <v>233</v>
      </c>
      <c r="BT10" s="644"/>
      <c r="BU10" s="644"/>
      <c r="BV10" s="644"/>
      <c r="BW10" s="644"/>
      <c r="BX10" s="644"/>
      <c r="BY10" s="644"/>
      <c r="BZ10" s="644"/>
      <c r="CA10" s="644"/>
      <c r="CB10" s="684"/>
      <c r="CD10" s="685" t="s">
        <v>240</v>
      </c>
      <c r="CE10" s="682"/>
      <c r="CF10" s="682"/>
      <c r="CG10" s="682"/>
      <c r="CH10" s="682"/>
      <c r="CI10" s="682"/>
      <c r="CJ10" s="682"/>
      <c r="CK10" s="682"/>
      <c r="CL10" s="682"/>
      <c r="CM10" s="682"/>
      <c r="CN10" s="682"/>
      <c r="CO10" s="682"/>
      <c r="CP10" s="682"/>
      <c r="CQ10" s="683"/>
      <c r="CR10" s="641">
        <v>14900</v>
      </c>
      <c r="CS10" s="644"/>
      <c r="CT10" s="644"/>
      <c r="CU10" s="644"/>
      <c r="CV10" s="644"/>
      <c r="CW10" s="644"/>
      <c r="CX10" s="644"/>
      <c r="CY10" s="645"/>
      <c r="CZ10" s="703">
        <v>0.1</v>
      </c>
      <c r="DA10" s="703"/>
      <c r="DB10" s="703"/>
      <c r="DC10" s="703"/>
      <c r="DD10" s="649" t="s">
        <v>233</v>
      </c>
      <c r="DE10" s="644"/>
      <c r="DF10" s="644"/>
      <c r="DG10" s="644"/>
      <c r="DH10" s="644"/>
      <c r="DI10" s="644"/>
      <c r="DJ10" s="644"/>
      <c r="DK10" s="644"/>
      <c r="DL10" s="644"/>
      <c r="DM10" s="644"/>
      <c r="DN10" s="644"/>
      <c r="DO10" s="644"/>
      <c r="DP10" s="645"/>
      <c r="DQ10" s="649">
        <v>9713</v>
      </c>
      <c r="DR10" s="644"/>
      <c r="DS10" s="644"/>
      <c r="DT10" s="644"/>
      <c r="DU10" s="644"/>
      <c r="DV10" s="644"/>
      <c r="DW10" s="644"/>
      <c r="DX10" s="644"/>
      <c r="DY10" s="644"/>
      <c r="DZ10" s="644"/>
      <c r="EA10" s="644"/>
      <c r="EB10" s="644"/>
      <c r="EC10" s="684"/>
    </row>
    <row r="11" spans="2:143" ht="11.25" customHeight="1" x14ac:dyDescent="0.15">
      <c r="B11" s="638" t="s">
        <v>241</v>
      </c>
      <c r="C11" s="639"/>
      <c r="D11" s="639"/>
      <c r="E11" s="639"/>
      <c r="F11" s="639"/>
      <c r="G11" s="639"/>
      <c r="H11" s="639"/>
      <c r="I11" s="639"/>
      <c r="J11" s="639"/>
      <c r="K11" s="639"/>
      <c r="L11" s="639"/>
      <c r="M11" s="639"/>
      <c r="N11" s="639"/>
      <c r="O11" s="639"/>
      <c r="P11" s="639"/>
      <c r="Q11" s="640"/>
      <c r="R11" s="641" t="s">
        <v>233</v>
      </c>
      <c r="S11" s="644"/>
      <c r="T11" s="644"/>
      <c r="U11" s="644"/>
      <c r="V11" s="644"/>
      <c r="W11" s="644"/>
      <c r="X11" s="644"/>
      <c r="Y11" s="645"/>
      <c r="Z11" s="703" t="s">
        <v>233</v>
      </c>
      <c r="AA11" s="703"/>
      <c r="AB11" s="703"/>
      <c r="AC11" s="703"/>
      <c r="AD11" s="704" t="s">
        <v>233</v>
      </c>
      <c r="AE11" s="704"/>
      <c r="AF11" s="704"/>
      <c r="AG11" s="704"/>
      <c r="AH11" s="704"/>
      <c r="AI11" s="704"/>
      <c r="AJ11" s="704"/>
      <c r="AK11" s="704"/>
      <c r="AL11" s="646" t="s">
        <v>233</v>
      </c>
      <c r="AM11" s="647"/>
      <c r="AN11" s="647"/>
      <c r="AO11" s="705"/>
      <c r="AP11" s="638" t="s">
        <v>242</v>
      </c>
      <c r="AQ11" s="639"/>
      <c r="AR11" s="639"/>
      <c r="AS11" s="639"/>
      <c r="AT11" s="639"/>
      <c r="AU11" s="639"/>
      <c r="AV11" s="639"/>
      <c r="AW11" s="639"/>
      <c r="AX11" s="639"/>
      <c r="AY11" s="639"/>
      <c r="AZ11" s="639"/>
      <c r="BA11" s="639"/>
      <c r="BB11" s="639"/>
      <c r="BC11" s="639"/>
      <c r="BD11" s="639"/>
      <c r="BE11" s="639"/>
      <c r="BF11" s="640"/>
      <c r="BG11" s="641">
        <v>370302</v>
      </c>
      <c r="BH11" s="644"/>
      <c r="BI11" s="644"/>
      <c r="BJ11" s="644"/>
      <c r="BK11" s="644"/>
      <c r="BL11" s="644"/>
      <c r="BM11" s="644"/>
      <c r="BN11" s="645"/>
      <c r="BO11" s="703">
        <v>5.2</v>
      </c>
      <c r="BP11" s="703"/>
      <c r="BQ11" s="703"/>
      <c r="BR11" s="703"/>
      <c r="BS11" s="649">
        <v>56266</v>
      </c>
      <c r="BT11" s="644"/>
      <c r="BU11" s="644"/>
      <c r="BV11" s="644"/>
      <c r="BW11" s="644"/>
      <c r="BX11" s="644"/>
      <c r="BY11" s="644"/>
      <c r="BZ11" s="644"/>
      <c r="CA11" s="644"/>
      <c r="CB11" s="684"/>
      <c r="CD11" s="685" t="s">
        <v>243</v>
      </c>
      <c r="CE11" s="682"/>
      <c r="CF11" s="682"/>
      <c r="CG11" s="682"/>
      <c r="CH11" s="682"/>
      <c r="CI11" s="682"/>
      <c r="CJ11" s="682"/>
      <c r="CK11" s="682"/>
      <c r="CL11" s="682"/>
      <c r="CM11" s="682"/>
      <c r="CN11" s="682"/>
      <c r="CO11" s="682"/>
      <c r="CP11" s="682"/>
      <c r="CQ11" s="683"/>
      <c r="CR11" s="641">
        <v>615784</v>
      </c>
      <c r="CS11" s="644"/>
      <c r="CT11" s="644"/>
      <c r="CU11" s="644"/>
      <c r="CV11" s="644"/>
      <c r="CW11" s="644"/>
      <c r="CX11" s="644"/>
      <c r="CY11" s="645"/>
      <c r="CZ11" s="703">
        <v>2.4</v>
      </c>
      <c r="DA11" s="703"/>
      <c r="DB11" s="703"/>
      <c r="DC11" s="703"/>
      <c r="DD11" s="649">
        <v>89030</v>
      </c>
      <c r="DE11" s="644"/>
      <c r="DF11" s="644"/>
      <c r="DG11" s="644"/>
      <c r="DH11" s="644"/>
      <c r="DI11" s="644"/>
      <c r="DJ11" s="644"/>
      <c r="DK11" s="644"/>
      <c r="DL11" s="644"/>
      <c r="DM11" s="644"/>
      <c r="DN11" s="644"/>
      <c r="DO11" s="644"/>
      <c r="DP11" s="645"/>
      <c r="DQ11" s="649">
        <v>299200</v>
      </c>
      <c r="DR11" s="644"/>
      <c r="DS11" s="644"/>
      <c r="DT11" s="644"/>
      <c r="DU11" s="644"/>
      <c r="DV11" s="644"/>
      <c r="DW11" s="644"/>
      <c r="DX11" s="644"/>
      <c r="DY11" s="644"/>
      <c r="DZ11" s="644"/>
      <c r="EA11" s="644"/>
      <c r="EB11" s="644"/>
      <c r="EC11" s="684"/>
    </row>
    <row r="12" spans="2:143" ht="11.25" customHeight="1" x14ac:dyDescent="0.15">
      <c r="B12" s="638" t="s">
        <v>244</v>
      </c>
      <c r="C12" s="639"/>
      <c r="D12" s="639"/>
      <c r="E12" s="639"/>
      <c r="F12" s="639"/>
      <c r="G12" s="639"/>
      <c r="H12" s="639"/>
      <c r="I12" s="639"/>
      <c r="J12" s="639"/>
      <c r="K12" s="639"/>
      <c r="L12" s="639"/>
      <c r="M12" s="639"/>
      <c r="N12" s="639"/>
      <c r="O12" s="639"/>
      <c r="P12" s="639"/>
      <c r="Q12" s="640"/>
      <c r="R12" s="641">
        <v>893075</v>
      </c>
      <c r="S12" s="644"/>
      <c r="T12" s="644"/>
      <c r="U12" s="644"/>
      <c r="V12" s="644"/>
      <c r="W12" s="644"/>
      <c r="X12" s="644"/>
      <c r="Y12" s="645"/>
      <c r="Z12" s="703">
        <v>3.4</v>
      </c>
      <c r="AA12" s="703"/>
      <c r="AB12" s="703"/>
      <c r="AC12" s="703"/>
      <c r="AD12" s="704">
        <v>893075</v>
      </c>
      <c r="AE12" s="704"/>
      <c r="AF12" s="704"/>
      <c r="AG12" s="704"/>
      <c r="AH12" s="704"/>
      <c r="AI12" s="704"/>
      <c r="AJ12" s="704"/>
      <c r="AK12" s="704"/>
      <c r="AL12" s="646">
        <v>6.7</v>
      </c>
      <c r="AM12" s="647"/>
      <c r="AN12" s="647"/>
      <c r="AO12" s="705"/>
      <c r="AP12" s="638" t="s">
        <v>245</v>
      </c>
      <c r="AQ12" s="639"/>
      <c r="AR12" s="639"/>
      <c r="AS12" s="639"/>
      <c r="AT12" s="639"/>
      <c r="AU12" s="639"/>
      <c r="AV12" s="639"/>
      <c r="AW12" s="639"/>
      <c r="AX12" s="639"/>
      <c r="AY12" s="639"/>
      <c r="AZ12" s="639"/>
      <c r="BA12" s="639"/>
      <c r="BB12" s="639"/>
      <c r="BC12" s="639"/>
      <c r="BD12" s="639"/>
      <c r="BE12" s="639"/>
      <c r="BF12" s="640"/>
      <c r="BG12" s="641">
        <v>3646002</v>
      </c>
      <c r="BH12" s="644"/>
      <c r="BI12" s="644"/>
      <c r="BJ12" s="644"/>
      <c r="BK12" s="644"/>
      <c r="BL12" s="644"/>
      <c r="BM12" s="644"/>
      <c r="BN12" s="645"/>
      <c r="BO12" s="703">
        <v>51.4</v>
      </c>
      <c r="BP12" s="703"/>
      <c r="BQ12" s="703"/>
      <c r="BR12" s="703"/>
      <c r="BS12" s="649" t="s">
        <v>233</v>
      </c>
      <c r="BT12" s="644"/>
      <c r="BU12" s="644"/>
      <c r="BV12" s="644"/>
      <c r="BW12" s="644"/>
      <c r="BX12" s="644"/>
      <c r="BY12" s="644"/>
      <c r="BZ12" s="644"/>
      <c r="CA12" s="644"/>
      <c r="CB12" s="684"/>
      <c r="CD12" s="685" t="s">
        <v>246</v>
      </c>
      <c r="CE12" s="682"/>
      <c r="CF12" s="682"/>
      <c r="CG12" s="682"/>
      <c r="CH12" s="682"/>
      <c r="CI12" s="682"/>
      <c r="CJ12" s="682"/>
      <c r="CK12" s="682"/>
      <c r="CL12" s="682"/>
      <c r="CM12" s="682"/>
      <c r="CN12" s="682"/>
      <c r="CO12" s="682"/>
      <c r="CP12" s="682"/>
      <c r="CQ12" s="683"/>
      <c r="CR12" s="641">
        <v>131552</v>
      </c>
      <c r="CS12" s="644"/>
      <c r="CT12" s="644"/>
      <c r="CU12" s="644"/>
      <c r="CV12" s="644"/>
      <c r="CW12" s="644"/>
      <c r="CX12" s="644"/>
      <c r="CY12" s="645"/>
      <c r="CZ12" s="703">
        <v>0.5</v>
      </c>
      <c r="DA12" s="703"/>
      <c r="DB12" s="703"/>
      <c r="DC12" s="703"/>
      <c r="DD12" s="649">
        <v>6510</v>
      </c>
      <c r="DE12" s="644"/>
      <c r="DF12" s="644"/>
      <c r="DG12" s="644"/>
      <c r="DH12" s="644"/>
      <c r="DI12" s="644"/>
      <c r="DJ12" s="644"/>
      <c r="DK12" s="644"/>
      <c r="DL12" s="644"/>
      <c r="DM12" s="644"/>
      <c r="DN12" s="644"/>
      <c r="DO12" s="644"/>
      <c r="DP12" s="645"/>
      <c r="DQ12" s="649">
        <v>125689</v>
      </c>
      <c r="DR12" s="644"/>
      <c r="DS12" s="644"/>
      <c r="DT12" s="644"/>
      <c r="DU12" s="644"/>
      <c r="DV12" s="644"/>
      <c r="DW12" s="644"/>
      <c r="DX12" s="644"/>
      <c r="DY12" s="644"/>
      <c r="DZ12" s="644"/>
      <c r="EA12" s="644"/>
      <c r="EB12" s="644"/>
      <c r="EC12" s="684"/>
    </row>
    <row r="13" spans="2:143" ht="11.25" customHeight="1" x14ac:dyDescent="0.15">
      <c r="B13" s="638" t="s">
        <v>247</v>
      </c>
      <c r="C13" s="639"/>
      <c r="D13" s="639"/>
      <c r="E13" s="639"/>
      <c r="F13" s="639"/>
      <c r="G13" s="639"/>
      <c r="H13" s="639"/>
      <c r="I13" s="639"/>
      <c r="J13" s="639"/>
      <c r="K13" s="639"/>
      <c r="L13" s="639"/>
      <c r="M13" s="639"/>
      <c r="N13" s="639"/>
      <c r="O13" s="639"/>
      <c r="P13" s="639"/>
      <c r="Q13" s="640"/>
      <c r="R13" s="641">
        <v>3866</v>
      </c>
      <c r="S13" s="644"/>
      <c r="T13" s="644"/>
      <c r="U13" s="644"/>
      <c r="V13" s="644"/>
      <c r="W13" s="644"/>
      <c r="X13" s="644"/>
      <c r="Y13" s="645"/>
      <c r="Z13" s="703">
        <v>0</v>
      </c>
      <c r="AA13" s="703"/>
      <c r="AB13" s="703"/>
      <c r="AC13" s="703"/>
      <c r="AD13" s="704">
        <v>3866</v>
      </c>
      <c r="AE13" s="704"/>
      <c r="AF13" s="704"/>
      <c r="AG13" s="704"/>
      <c r="AH13" s="704"/>
      <c r="AI13" s="704"/>
      <c r="AJ13" s="704"/>
      <c r="AK13" s="704"/>
      <c r="AL13" s="646">
        <v>0</v>
      </c>
      <c r="AM13" s="647"/>
      <c r="AN13" s="647"/>
      <c r="AO13" s="705"/>
      <c r="AP13" s="638" t="s">
        <v>248</v>
      </c>
      <c r="AQ13" s="639"/>
      <c r="AR13" s="639"/>
      <c r="AS13" s="639"/>
      <c r="AT13" s="639"/>
      <c r="AU13" s="639"/>
      <c r="AV13" s="639"/>
      <c r="AW13" s="639"/>
      <c r="AX13" s="639"/>
      <c r="AY13" s="639"/>
      <c r="AZ13" s="639"/>
      <c r="BA13" s="639"/>
      <c r="BB13" s="639"/>
      <c r="BC13" s="639"/>
      <c r="BD13" s="639"/>
      <c r="BE13" s="639"/>
      <c r="BF13" s="640"/>
      <c r="BG13" s="641">
        <v>3635204</v>
      </c>
      <c r="BH13" s="644"/>
      <c r="BI13" s="644"/>
      <c r="BJ13" s="644"/>
      <c r="BK13" s="644"/>
      <c r="BL13" s="644"/>
      <c r="BM13" s="644"/>
      <c r="BN13" s="645"/>
      <c r="BO13" s="703">
        <v>51.2</v>
      </c>
      <c r="BP13" s="703"/>
      <c r="BQ13" s="703"/>
      <c r="BR13" s="703"/>
      <c r="BS13" s="649" t="s">
        <v>233</v>
      </c>
      <c r="BT13" s="644"/>
      <c r="BU13" s="644"/>
      <c r="BV13" s="644"/>
      <c r="BW13" s="644"/>
      <c r="BX13" s="644"/>
      <c r="BY13" s="644"/>
      <c r="BZ13" s="644"/>
      <c r="CA13" s="644"/>
      <c r="CB13" s="684"/>
      <c r="CD13" s="685" t="s">
        <v>249</v>
      </c>
      <c r="CE13" s="682"/>
      <c r="CF13" s="682"/>
      <c r="CG13" s="682"/>
      <c r="CH13" s="682"/>
      <c r="CI13" s="682"/>
      <c r="CJ13" s="682"/>
      <c r="CK13" s="682"/>
      <c r="CL13" s="682"/>
      <c r="CM13" s="682"/>
      <c r="CN13" s="682"/>
      <c r="CO13" s="682"/>
      <c r="CP13" s="682"/>
      <c r="CQ13" s="683"/>
      <c r="CR13" s="641">
        <v>1718320</v>
      </c>
      <c r="CS13" s="644"/>
      <c r="CT13" s="644"/>
      <c r="CU13" s="644"/>
      <c r="CV13" s="644"/>
      <c r="CW13" s="644"/>
      <c r="CX13" s="644"/>
      <c r="CY13" s="645"/>
      <c r="CZ13" s="703">
        <v>6.8</v>
      </c>
      <c r="DA13" s="703"/>
      <c r="DB13" s="703"/>
      <c r="DC13" s="703"/>
      <c r="DD13" s="649">
        <v>1288176</v>
      </c>
      <c r="DE13" s="644"/>
      <c r="DF13" s="644"/>
      <c r="DG13" s="644"/>
      <c r="DH13" s="644"/>
      <c r="DI13" s="644"/>
      <c r="DJ13" s="644"/>
      <c r="DK13" s="644"/>
      <c r="DL13" s="644"/>
      <c r="DM13" s="644"/>
      <c r="DN13" s="644"/>
      <c r="DO13" s="644"/>
      <c r="DP13" s="645"/>
      <c r="DQ13" s="649">
        <v>690428</v>
      </c>
      <c r="DR13" s="644"/>
      <c r="DS13" s="644"/>
      <c r="DT13" s="644"/>
      <c r="DU13" s="644"/>
      <c r="DV13" s="644"/>
      <c r="DW13" s="644"/>
      <c r="DX13" s="644"/>
      <c r="DY13" s="644"/>
      <c r="DZ13" s="644"/>
      <c r="EA13" s="644"/>
      <c r="EB13" s="644"/>
      <c r="EC13" s="684"/>
    </row>
    <row r="14" spans="2:143" ht="11.25" customHeight="1" x14ac:dyDescent="0.15">
      <c r="B14" s="638" t="s">
        <v>250</v>
      </c>
      <c r="C14" s="639"/>
      <c r="D14" s="639"/>
      <c r="E14" s="639"/>
      <c r="F14" s="639"/>
      <c r="G14" s="639"/>
      <c r="H14" s="639"/>
      <c r="I14" s="639"/>
      <c r="J14" s="639"/>
      <c r="K14" s="639"/>
      <c r="L14" s="639"/>
      <c r="M14" s="639"/>
      <c r="N14" s="639"/>
      <c r="O14" s="639"/>
      <c r="P14" s="639"/>
      <c r="Q14" s="640"/>
      <c r="R14" s="641" t="s">
        <v>123</v>
      </c>
      <c r="S14" s="644"/>
      <c r="T14" s="644"/>
      <c r="U14" s="644"/>
      <c r="V14" s="644"/>
      <c r="W14" s="644"/>
      <c r="X14" s="644"/>
      <c r="Y14" s="645"/>
      <c r="Z14" s="703" t="s">
        <v>233</v>
      </c>
      <c r="AA14" s="703"/>
      <c r="AB14" s="703"/>
      <c r="AC14" s="703"/>
      <c r="AD14" s="704" t="s">
        <v>123</v>
      </c>
      <c r="AE14" s="704"/>
      <c r="AF14" s="704"/>
      <c r="AG14" s="704"/>
      <c r="AH14" s="704"/>
      <c r="AI14" s="704"/>
      <c r="AJ14" s="704"/>
      <c r="AK14" s="704"/>
      <c r="AL14" s="646" t="s">
        <v>233</v>
      </c>
      <c r="AM14" s="647"/>
      <c r="AN14" s="647"/>
      <c r="AO14" s="705"/>
      <c r="AP14" s="638" t="s">
        <v>251</v>
      </c>
      <c r="AQ14" s="639"/>
      <c r="AR14" s="639"/>
      <c r="AS14" s="639"/>
      <c r="AT14" s="639"/>
      <c r="AU14" s="639"/>
      <c r="AV14" s="639"/>
      <c r="AW14" s="639"/>
      <c r="AX14" s="639"/>
      <c r="AY14" s="639"/>
      <c r="AZ14" s="639"/>
      <c r="BA14" s="639"/>
      <c r="BB14" s="639"/>
      <c r="BC14" s="639"/>
      <c r="BD14" s="639"/>
      <c r="BE14" s="639"/>
      <c r="BF14" s="640"/>
      <c r="BG14" s="641">
        <v>164320</v>
      </c>
      <c r="BH14" s="644"/>
      <c r="BI14" s="644"/>
      <c r="BJ14" s="644"/>
      <c r="BK14" s="644"/>
      <c r="BL14" s="644"/>
      <c r="BM14" s="644"/>
      <c r="BN14" s="645"/>
      <c r="BO14" s="703">
        <v>2.2999999999999998</v>
      </c>
      <c r="BP14" s="703"/>
      <c r="BQ14" s="703"/>
      <c r="BR14" s="703"/>
      <c r="BS14" s="649" t="s">
        <v>233</v>
      </c>
      <c r="BT14" s="644"/>
      <c r="BU14" s="644"/>
      <c r="BV14" s="644"/>
      <c r="BW14" s="644"/>
      <c r="BX14" s="644"/>
      <c r="BY14" s="644"/>
      <c r="BZ14" s="644"/>
      <c r="CA14" s="644"/>
      <c r="CB14" s="684"/>
      <c r="CD14" s="685" t="s">
        <v>252</v>
      </c>
      <c r="CE14" s="682"/>
      <c r="CF14" s="682"/>
      <c r="CG14" s="682"/>
      <c r="CH14" s="682"/>
      <c r="CI14" s="682"/>
      <c r="CJ14" s="682"/>
      <c r="CK14" s="682"/>
      <c r="CL14" s="682"/>
      <c r="CM14" s="682"/>
      <c r="CN14" s="682"/>
      <c r="CO14" s="682"/>
      <c r="CP14" s="682"/>
      <c r="CQ14" s="683"/>
      <c r="CR14" s="641">
        <v>965430</v>
      </c>
      <c r="CS14" s="644"/>
      <c r="CT14" s="644"/>
      <c r="CU14" s="644"/>
      <c r="CV14" s="644"/>
      <c r="CW14" s="644"/>
      <c r="CX14" s="644"/>
      <c r="CY14" s="645"/>
      <c r="CZ14" s="703">
        <v>3.8</v>
      </c>
      <c r="DA14" s="703"/>
      <c r="DB14" s="703"/>
      <c r="DC14" s="703"/>
      <c r="DD14" s="649">
        <v>78502</v>
      </c>
      <c r="DE14" s="644"/>
      <c r="DF14" s="644"/>
      <c r="DG14" s="644"/>
      <c r="DH14" s="644"/>
      <c r="DI14" s="644"/>
      <c r="DJ14" s="644"/>
      <c r="DK14" s="644"/>
      <c r="DL14" s="644"/>
      <c r="DM14" s="644"/>
      <c r="DN14" s="644"/>
      <c r="DO14" s="644"/>
      <c r="DP14" s="645"/>
      <c r="DQ14" s="649">
        <v>858444</v>
      </c>
      <c r="DR14" s="644"/>
      <c r="DS14" s="644"/>
      <c r="DT14" s="644"/>
      <c r="DU14" s="644"/>
      <c r="DV14" s="644"/>
      <c r="DW14" s="644"/>
      <c r="DX14" s="644"/>
      <c r="DY14" s="644"/>
      <c r="DZ14" s="644"/>
      <c r="EA14" s="644"/>
      <c r="EB14" s="644"/>
      <c r="EC14" s="684"/>
    </row>
    <row r="15" spans="2:143" ht="11.25" customHeight="1" x14ac:dyDescent="0.15">
      <c r="B15" s="638" t="s">
        <v>253</v>
      </c>
      <c r="C15" s="639"/>
      <c r="D15" s="639"/>
      <c r="E15" s="639"/>
      <c r="F15" s="639"/>
      <c r="G15" s="639"/>
      <c r="H15" s="639"/>
      <c r="I15" s="639"/>
      <c r="J15" s="639"/>
      <c r="K15" s="639"/>
      <c r="L15" s="639"/>
      <c r="M15" s="639"/>
      <c r="N15" s="639"/>
      <c r="O15" s="639"/>
      <c r="P15" s="639"/>
      <c r="Q15" s="640"/>
      <c r="R15" s="641">
        <v>41552</v>
      </c>
      <c r="S15" s="644"/>
      <c r="T15" s="644"/>
      <c r="U15" s="644"/>
      <c r="V15" s="644"/>
      <c r="W15" s="644"/>
      <c r="X15" s="644"/>
      <c r="Y15" s="645"/>
      <c r="Z15" s="703">
        <v>0.2</v>
      </c>
      <c r="AA15" s="703"/>
      <c r="AB15" s="703"/>
      <c r="AC15" s="703"/>
      <c r="AD15" s="704">
        <v>41552</v>
      </c>
      <c r="AE15" s="704"/>
      <c r="AF15" s="704"/>
      <c r="AG15" s="704"/>
      <c r="AH15" s="704"/>
      <c r="AI15" s="704"/>
      <c r="AJ15" s="704"/>
      <c r="AK15" s="704"/>
      <c r="AL15" s="646">
        <v>0.3</v>
      </c>
      <c r="AM15" s="647"/>
      <c r="AN15" s="647"/>
      <c r="AO15" s="705"/>
      <c r="AP15" s="638" t="s">
        <v>254</v>
      </c>
      <c r="AQ15" s="639"/>
      <c r="AR15" s="639"/>
      <c r="AS15" s="639"/>
      <c r="AT15" s="639"/>
      <c r="AU15" s="639"/>
      <c r="AV15" s="639"/>
      <c r="AW15" s="639"/>
      <c r="AX15" s="639"/>
      <c r="AY15" s="639"/>
      <c r="AZ15" s="639"/>
      <c r="BA15" s="639"/>
      <c r="BB15" s="639"/>
      <c r="BC15" s="639"/>
      <c r="BD15" s="639"/>
      <c r="BE15" s="639"/>
      <c r="BF15" s="640"/>
      <c r="BG15" s="641">
        <v>285852</v>
      </c>
      <c r="BH15" s="644"/>
      <c r="BI15" s="644"/>
      <c r="BJ15" s="644"/>
      <c r="BK15" s="644"/>
      <c r="BL15" s="644"/>
      <c r="BM15" s="644"/>
      <c r="BN15" s="645"/>
      <c r="BO15" s="703">
        <v>4</v>
      </c>
      <c r="BP15" s="703"/>
      <c r="BQ15" s="703"/>
      <c r="BR15" s="703"/>
      <c r="BS15" s="649" t="s">
        <v>233</v>
      </c>
      <c r="BT15" s="644"/>
      <c r="BU15" s="644"/>
      <c r="BV15" s="644"/>
      <c r="BW15" s="644"/>
      <c r="BX15" s="644"/>
      <c r="BY15" s="644"/>
      <c r="BZ15" s="644"/>
      <c r="CA15" s="644"/>
      <c r="CB15" s="684"/>
      <c r="CD15" s="685" t="s">
        <v>255</v>
      </c>
      <c r="CE15" s="682"/>
      <c r="CF15" s="682"/>
      <c r="CG15" s="682"/>
      <c r="CH15" s="682"/>
      <c r="CI15" s="682"/>
      <c r="CJ15" s="682"/>
      <c r="CK15" s="682"/>
      <c r="CL15" s="682"/>
      <c r="CM15" s="682"/>
      <c r="CN15" s="682"/>
      <c r="CO15" s="682"/>
      <c r="CP15" s="682"/>
      <c r="CQ15" s="683"/>
      <c r="CR15" s="641">
        <v>2373241</v>
      </c>
      <c r="CS15" s="644"/>
      <c r="CT15" s="644"/>
      <c r="CU15" s="644"/>
      <c r="CV15" s="644"/>
      <c r="CW15" s="644"/>
      <c r="CX15" s="644"/>
      <c r="CY15" s="645"/>
      <c r="CZ15" s="703">
        <v>9.4</v>
      </c>
      <c r="DA15" s="703"/>
      <c r="DB15" s="703"/>
      <c r="DC15" s="703"/>
      <c r="DD15" s="649">
        <v>681538</v>
      </c>
      <c r="DE15" s="644"/>
      <c r="DF15" s="644"/>
      <c r="DG15" s="644"/>
      <c r="DH15" s="644"/>
      <c r="DI15" s="644"/>
      <c r="DJ15" s="644"/>
      <c r="DK15" s="644"/>
      <c r="DL15" s="644"/>
      <c r="DM15" s="644"/>
      <c r="DN15" s="644"/>
      <c r="DO15" s="644"/>
      <c r="DP15" s="645"/>
      <c r="DQ15" s="649">
        <v>1707215</v>
      </c>
      <c r="DR15" s="644"/>
      <c r="DS15" s="644"/>
      <c r="DT15" s="644"/>
      <c r="DU15" s="644"/>
      <c r="DV15" s="644"/>
      <c r="DW15" s="644"/>
      <c r="DX15" s="644"/>
      <c r="DY15" s="644"/>
      <c r="DZ15" s="644"/>
      <c r="EA15" s="644"/>
      <c r="EB15" s="644"/>
      <c r="EC15" s="684"/>
    </row>
    <row r="16" spans="2:143" ht="11.25" customHeight="1" x14ac:dyDescent="0.15">
      <c r="B16" s="638" t="s">
        <v>256</v>
      </c>
      <c r="C16" s="639"/>
      <c r="D16" s="639"/>
      <c r="E16" s="639"/>
      <c r="F16" s="639"/>
      <c r="G16" s="639"/>
      <c r="H16" s="639"/>
      <c r="I16" s="639"/>
      <c r="J16" s="639"/>
      <c r="K16" s="639"/>
      <c r="L16" s="639"/>
      <c r="M16" s="639"/>
      <c r="N16" s="639"/>
      <c r="O16" s="639"/>
      <c r="P16" s="639"/>
      <c r="Q16" s="640"/>
      <c r="R16" s="641" t="s">
        <v>233</v>
      </c>
      <c r="S16" s="644"/>
      <c r="T16" s="644"/>
      <c r="U16" s="644"/>
      <c r="V16" s="644"/>
      <c r="W16" s="644"/>
      <c r="X16" s="644"/>
      <c r="Y16" s="645"/>
      <c r="Z16" s="703" t="s">
        <v>123</v>
      </c>
      <c r="AA16" s="703"/>
      <c r="AB16" s="703"/>
      <c r="AC16" s="703"/>
      <c r="AD16" s="704" t="s">
        <v>123</v>
      </c>
      <c r="AE16" s="704"/>
      <c r="AF16" s="704"/>
      <c r="AG16" s="704"/>
      <c r="AH16" s="704"/>
      <c r="AI16" s="704"/>
      <c r="AJ16" s="704"/>
      <c r="AK16" s="704"/>
      <c r="AL16" s="646" t="s">
        <v>233</v>
      </c>
      <c r="AM16" s="647"/>
      <c r="AN16" s="647"/>
      <c r="AO16" s="705"/>
      <c r="AP16" s="638" t="s">
        <v>257</v>
      </c>
      <c r="AQ16" s="639"/>
      <c r="AR16" s="639"/>
      <c r="AS16" s="639"/>
      <c r="AT16" s="639"/>
      <c r="AU16" s="639"/>
      <c r="AV16" s="639"/>
      <c r="AW16" s="639"/>
      <c r="AX16" s="639"/>
      <c r="AY16" s="639"/>
      <c r="AZ16" s="639"/>
      <c r="BA16" s="639"/>
      <c r="BB16" s="639"/>
      <c r="BC16" s="639"/>
      <c r="BD16" s="639"/>
      <c r="BE16" s="639"/>
      <c r="BF16" s="640"/>
      <c r="BG16" s="641" t="s">
        <v>233</v>
      </c>
      <c r="BH16" s="644"/>
      <c r="BI16" s="644"/>
      <c r="BJ16" s="644"/>
      <c r="BK16" s="644"/>
      <c r="BL16" s="644"/>
      <c r="BM16" s="644"/>
      <c r="BN16" s="645"/>
      <c r="BO16" s="703" t="s">
        <v>123</v>
      </c>
      <c r="BP16" s="703"/>
      <c r="BQ16" s="703"/>
      <c r="BR16" s="703"/>
      <c r="BS16" s="649" t="s">
        <v>123</v>
      </c>
      <c r="BT16" s="644"/>
      <c r="BU16" s="644"/>
      <c r="BV16" s="644"/>
      <c r="BW16" s="644"/>
      <c r="BX16" s="644"/>
      <c r="BY16" s="644"/>
      <c r="BZ16" s="644"/>
      <c r="CA16" s="644"/>
      <c r="CB16" s="684"/>
      <c r="CD16" s="685" t="s">
        <v>258</v>
      </c>
      <c r="CE16" s="682"/>
      <c r="CF16" s="682"/>
      <c r="CG16" s="682"/>
      <c r="CH16" s="682"/>
      <c r="CI16" s="682"/>
      <c r="CJ16" s="682"/>
      <c r="CK16" s="682"/>
      <c r="CL16" s="682"/>
      <c r="CM16" s="682"/>
      <c r="CN16" s="682"/>
      <c r="CO16" s="682"/>
      <c r="CP16" s="682"/>
      <c r="CQ16" s="683"/>
      <c r="CR16" s="641">
        <v>97917</v>
      </c>
      <c r="CS16" s="644"/>
      <c r="CT16" s="644"/>
      <c r="CU16" s="644"/>
      <c r="CV16" s="644"/>
      <c r="CW16" s="644"/>
      <c r="CX16" s="644"/>
      <c r="CY16" s="645"/>
      <c r="CZ16" s="703">
        <v>0.4</v>
      </c>
      <c r="DA16" s="703"/>
      <c r="DB16" s="703"/>
      <c r="DC16" s="703"/>
      <c r="DD16" s="649" t="s">
        <v>233</v>
      </c>
      <c r="DE16" s="644"/>
      <c r="DF16" s="644"/>
      <c r="DG16" s="644"/>
      <c r="DH16" s="644"/>
      <c r="DI16" s="644"/>
      <c r="DJ16" s="644"/>
      <c r="DK16" s="644"/>
      <c r="DL16" s="644"/>
      <c r="DM16" s="644"/>
      <c r="DN16" s="644"/>
      <c r="DO16" s="644"/>
      <c r="DP16" s="645"/>
      <c r="DQ16" s="649">
        <v>21027</v>
      </c>
      <c r="DR16" s="644"/>
      <c r="DS16" s="644"/>
      <c r="DT16" s="644"/>
      <c r="DU16" s="644"/>
      <c r="DV16" s="644"/>
      <c r="DW16" s="644"/>
      <c r="DX16" s="644"/>
      <c r="DY16" s="644"/>
      <c r="DZ16" s="644"/>
      <c r="EA16" s="644"/>
      <c r="EB16" s="644"/>
      <c r="EC16" s="684"/>
    </row>
    <row r="17" spans="2:133" ht="11.25" customHeight="1" x14ac:dyDescent="0.15">
      <c r="B17" s="638" t="s">
        <v>259</v>
      </c>
      <c r="C17" s="639"/>
      <c r="D17" s="639"/>
      <c r="E17" s="639"/>
      <c r="F17" s="639"/>
      <c r="G17" s="639"/>
      <c r="H17" s="639"/>
      <c r="I17" s="639"/>
      <c r="J17" s="639"/>
      <c r="K17" s="639"/>
      <c r="L17" s="639"/>
      <c r="M17" s="639"/>
      <c r="N17" s="639"/>
      <c r="O17" s="639"/>
      <c r="P17" s="639"/>
      <c r="Q17" s="640"/>
      <c r="R17" s="641">
        <v>27264</v>
      </c>
      <c r="S17" s="644"/>
      <c r="T17" s="644"/>
      <c r="U17" s="644"/>
      <c r="V17" s="644"/>
      <c r="W17" s="644"/>
      <c r="X17" s="644"/>
      <c r="Y17" s="645"/>
      <c r="Z17" s="703">
        <v>0.1</v>
      </c>
      <c r="AA17" s="703"/>
      <c r="AB17" s="703"/>
      <c r="AC17" s="703"/>
      <c r="AD17" s="704">
        <v>27264</v>
      </c>
      <c r="AE17" s="704"/>
      <c r="AF17" s="704"/>
      <c r="AG17" s="704"/>
      <c r="AH17" s="704"/>
      <c r="AI17" s="704"/>
      <c r="AJ17" s="704"/>
      <c r="AK17" s="704"/>
      <c r="AL17" s="646">
        <v>0.2</v>
      </c>
      <c r="AM17" s="647"/>
      <c r="AN17" s="647"/>
      <c r="AO17" s="705"/>
      <c r="AP17" s="638" t="s">
        <v>260</v>
      </c>
      <c r="AQ17" s="639"/>
      <c r="AR17" s="639"/>
      <c r="AS17" s="639"/>
      <c r="AT17" s="639"/>
      <c r="AU17" s="639"/>
      <c r="AV17" s="639"/>
      <c r="AW17" s="639"/>
      <c r="AX17" s="639"/>
      <c r="AY17" s="639"/>
      <c r="AZ17" s="639"/>
      <c r="BA17" s="639"/>
      <c r="BB17" s="639"/>
      <c r="BC17" s="639"/>
      <c r="BD17" s="639"/>
      <c r="BE17" s="639"/>
      <c r="BF17" s="640"/>
      <c r="BG17" s="641" t="s">
        <v>123</v>
      </c>
      <c r="BH17" s="644"/>
      <c r="BI17" s="644"/>
      <c r="BJ17" s="644"/>
      <c r="BK17" s="644"/>
      <c r="BL17" s="644"/>
      <c r="BM17" s="644"/>
      <c r="BN17" s="645"/>
      <c r="BO17" s="703" t="s">
        <v>233</v>
      </c>
      <c r="BP17" s="703"/>
      <c r="BQ17" s="703"/>
      <c r="BR17" s="703"/>
      <c r="BS17" s="649" t="s">
        <v>123</v>
      </c>
      <c r="BT17" s="644"/>
      <c r="BU17" s="644"/>
      <c r="BV17" s="644"/>
      <c r="BW17" s="644"/>
      <c r="BX17" s="644"/>
      <c r="BY17" s="644"/>
      <c r="BZ17" s="644"/>
      <c r="CA17" s="644"/>
      <c r="CB17" s="684"/>
      <c r="CD17" s="685" t="s">
        <v>261</v>
      </c>
      <c r="CE17" s="682"/>
      <c r="CF17" s="682"/>
      <c r="CG17" s="682"/>
      <c r="CH17" s="682"/>
      <c r="CI17" s="682"/>
      <c r="CJ17" s="682"/>
      <c r="CK17" s="682"/>
      <c r="CL17" s="682"/>
      <c r="CM17" s="682"/>
      <c r="CN17" s="682"/>
      <c r="CO17" s="682"/>
      <c r="CP17" s="682"/>
      <c r="CQ17" s="683"/>
      <c r="CR17" s="641">
        <v>3355426</v>
      </c>
      <c r="CS17" s="644"/>
      <c r="CT17" s="644"/>
      <c r="CU17" s="644"/>
      <c r="CV17" s="644"/>
      <c r="CW17" s="644"/>
      <c r="CX17" s="644"/>
      <c r="CY17" s="645"/>
      <c r="CZ17" s="703">
        <v>13.3</v>
      </c>
      <c r="DA17" s="703"/>
      <c r="DB17" s="703"/>
      <c r="DC17" s="703"/>
      <c r="DD17" s="649" t="s">
        <v>233</v>
      </c>
      <c r="DE17" s="644"/>
      <c r="DF17" s="644"/>
      <c r="DG17" s="644"/>
      <c r="DH17" s="644"/>
      <c r="DI17" s="644"/>
      <c r="DJ17" s="644"/>
      <c r="DK17" s="644"/>
      <c r="DL17" s="644"/>
      <c r="DM17" s="644"/>
      <c r="DN17" s="644"/>
      <c r="DO17" s="644"/>
      <c r="DP17" s="645"/>
      <c r="DQ17" s="649">
        <v>3324754</v>
      </c>
      <c r="DR17" s="644"/>
      <c r="DS17" s="644"/>
      <c r="DT17" s="644"/>
      <c r="DU17" s="644"/>
      <c r="DV17" s="644"/>
      <c r="DW17" s="644"/>
      <c r="DX17" s="644"/>
      <c r="DY17" s="644"/>
      <c r="DZ17" s="644"/>
      <c r="EA17" s="644"/>
      <c r="EB17" s="644"/>
      <c r="EC17" s="684"/>
    </row>
    <row r="18" spans="2:133" ht="11.25" customHeight="1" x14ac:dyDescent="0.15">
      <c r="B18" s="638" t="s">
        <v>262</v>
      </c>
      <c r="C18" s="639"/>
      <c r="D18" s="639"/>
      <c r="E18" s="639"/>
      <c r="F18" s="639"/>
      <c r="G18" s="639"/>
      <c r="H18" s="639"/>
      <c r="I18" s="639"/>
      <c r="J18" s="639"/>
      <c r="K18" s="639"/>
      <c r="L18" s="639"/>
      <c r="M18" s="639"/>
      <c r="N18" s="639"/>
      <c r="O18" s="639"/>
      <c r="P18" s="639"/>
      <c r="Q18" s="640"/>
      <c r="R18" s="641">
        <v>5992886</v>
      </c>
      <c r="S18" s="644"/>
      <c r="T18" s="644"/>
      <c r="U18" s="644"/>
      <c r="V18" s="644"/>
      <c r="W18" s="644"/>
      <c r="X18" s="644"/>
      <c r="Y18" s="645"/>
      <c r="Z18" s="703">
        <v>23.1</v>
      </c>
      <c r="AA18" s="703"/>
      <c r="AB18" s="703"/>
      <c r="AC18" s="703"/>
      <c r="AD18" s="704">
        <v>5056582</v>
      </c>
      <c r="AE18" s="704"/>
      <c r="AF18" s="704"/>
      <c r="AG18" s="704"/>
      <c r="AH18" s="704"/>
      <c r="AI18" s="704"/>
      <c r="AJ18" s="704"/>
      <c r="AK18" s="704"/>
      <c r="AL18" s="646">
        <v>38.1</v>
      </c>
      <c r="AM18" s="647"/>
      <c r="AN18" s="647"/>
      <c r="AO18" s="705"/>
      <c r="AP18" s="638" t="s">
        <v>263</v>
      </c>
      <c r="AQ18" s="639"/>
      <c r="AR18" s="639"/>
      <c r="AS18" s="639"/>
      <c r="AT18" s="639"/>
      <c r="AU18" s="639"/>
      <c r="AV18" s="639"/>
      <c r="AW18" s="639"/>
      <c r="AX18" s="639"/>
      <c r="AY18" s="639"/>
      <c r="AZ18" s="639"/>
      <c r="BA18" s="639"/>
      <c r="BB18" s="639"/>
      <c r="BC18" s="639"/>
      <c r="BD18" s="639"/>
      <c r="BE18" s="639"/>
      <c r="BF18" s="640"/>
      <c r="BG18" s="641" t="s">
        <v>123</v>
      </c>
      <c r="BH18" s="644"/>
      <c r="BI18" s="644"/>
      <c r="BJ18" s="644"/>
      <c r="BK18" s="644"/>
      <c r="BL18" s="644"/>
      <c r="BM18" s="644"/>
      <c r="BN18" s="645"/>
      <c r="BO18" s="703" t="s">
        <v>233</v>
      </c>
      <c r="BP18" s="703"/>
      <c r="BQ18" s="703"/>
      <c r="BR18" s="703"/>
      <c r="BS18" s="649" t="s">
        <v>233</v>
      </c>
      <c r="BT18" s="644"/>
      <c r="BU18" s="644"/>
      <c r="BV18" s="644"/>
      <c r="BW18" s="644"/>
      <c r="BX18" s="644"/>
      <c r="BY18" s="644"/>
      <c r="BZ18" s="644"/>
      <c r="CA18" s="644"/>
      <c r="CB18" s="684"/>
      <c r="CD18" s="685" t="s">
        <v>264</v>
      </c>
      <c r="CE18" s="682"/>
      <c r="CF18" s="682"/>
      <c r="CG18" s="682"/>
      <c r="CH18" s="682"/>
      <c r="CI18" s="682"/>
      <c r="CJ18" s="682"/>
      <c r="CK18" s="682"/>
      <c r="CL18" s="682"/>
      <c r="CM18" s="682"/>
      <c r="CN18" s="682"/>
      <c r="CO18" s="682"/>
      <c r="CP18" s="682"/>
      <c r="CQ18" s="683"/>
      <c r="CR18" s="641" t="s">
        <v>233</v>
      </c>
      <c r="CS18" s="644"/>
      <c r="CT18" s="644"/>
      <c r="CU18" s="644"/>
      <c r="CV18" s="644"/>
      <c r="CW18" s="644"/>
      <c r="CX18" s="644"/>
      <c r="CY18" s="645"/>
      <c r="CZ18" s="703" t="s">
        <v>233</v>
      </c>
      <c r="DA18" s="703"/>
      <c r="DB18" s="703"/>
      <c r="DC18" s="703"/>
      <c r="DD18" s="649" t="s">
        <v>123</v>
      </c>
      <c r="DE18" s="644"/>
      <c r="DF18" s="644"/>
      <c r="DG18" s="644"/>
      <c r="DH18" s="644"/>
      <c r="DI18" s="644"/>
      <c r="DJ18" s="644"/>
      <c r="DK18" s="644"/>
      <c r="DL18" s="644"/>
      <c r="DM18" s="644"/>
      <c r="DN18" s="644"/>
      <c r="DO18" s="644"/>
      <c r="DP18" s="645"/>
      <c r="DQ18" s="649" t="s">
        <v>233</v>
      </c>
      <c r="DR18" s="644"/>
      <c r="DS18" s="644"/>
      <c r="DT18" s="644"/>
      <c r="DU18" s="644"/>
      <c r="DV18" s="644"/>
      <c r="DW18" s="644"/>
      <c r="DX18" s="644"/>
      <c r="DY18" s="644"/>
      <c r="DZ18" s="644"/>
      <c r="EA18" s="644"/>
      <c r="EB18" s="644"/>
      <c r="EC18" s="684"/>
    </row>
    <row r="19" spans="2:133" ht="11.25" customHeight="1" x14ac:dyDescent="0.15">
      <c r="B19" s="638" t="s">
        <v>265</v>
      </c>
      <c r="C19" s="639"/>
      <c r="D19" s="639"/>
      <c r="E19" s="639"/>
      <c r="F19" s="639"/>
      <c r="G19" s="639"/>
      <c r="H19" s="639"/>
      <c r="I19" s="639"/>
      <c r="J19" s="639"/>
      <c r="K19" s="639"/>
      <c r="L19" s="639"/>
      <c r="M19" s="639"/>
      <c r="N19" s="639"/>
      <c r="O19" s="639"/>
      <c r="P19" s="639"/>
      <c r="Q19" s="640"/>
      <c r="R19" s="641">
        <v>5056582</v>
      </c>
      <c r="S19" s="644"/>
      <c r="T19" s="644"/>
      <c r="U19" s="644"/>
      <c r="V19" s="644"/>
      <c r="W19" s="644"/>
      <c r="X19" s="644"/>
      <c r="Y19" s="645"/>
      <c r="Z19" s="703">
        <v>19.5</v>
      </c>
      <c r="AA19" s="703"/>
      <c r="AB19" s="703"/>
      <c r="AC19" s="703"/>
      <c r="AD19" s="704">
        <v>5056582</v>
      </c>
      <c r="AE19" s="704"/>
      <c r="AF19" s="704"/>
      <c r="AG19" s="704"/>
      <c r="AH19" s="704"/>
      <c r="AI19" s="704"/>
      <c r="AJ19" s="704"/>
      <c r="AK19" s="704"/>
      <c r="AL19" s="646">
        <v>38.1</v>
      </c>
      <c r="AM19" s="647"/>
      <c r="AN19" s="647"/>
      <c r="AO19" s="705"/>
      <c r="AP19" s="638" t="s">
        <v>266</v>
      </c>
      <c r="AQ19" s="639"/>
      <c r="AR19" s="639"/>
      <c r="AS19" s="639"/>
      <c r="AT19" s="639"/>
      <c r="AU19" s="639"/>
      <c r="AV19" s="639"/>
      <c r="AW19" s="639"/>
      <c r="AX19" s="639"/>
      <c r="AY19" s="639"/>
      <c r="AZ19" s="639"/>
      <c r="BA19" s="639"/>
      <c r="BB19" s="639"/>
      <c r="BC19" s="639"/>
      <c r="BD19" s="639"/>
      <c r="BE19" s="639"/>
      <c r="BF19" s="640"/>
      <c r="BG19" s="641">
        <v>243298</v>
      </c>
      <c r="BH19" s="644"/>
      <c r="BI19" s="644"/>
      <c r="BJ19" s="644"/>
      <c r="BK19" s="644"/>
      <c r="BL19" s="644"/>
      <c r="BM19" s="644"/>
      <c r="BN19" s="645"/>
      <c r="BO19" s="703">
        <v>3.4</v>
      </c>
      <c r="BP19" s="703"/>
      <c r="BQ19" s="703"/>
      <c r="BR19" s="703"/>
      <c r="BS19" s="649" t="s">
        <v>233</v>
      </c>
      <c r="BT19" s="644"/>
      <c r="BU19" s="644"/>
      <c r="BV19" s="644"/>
      <c r="BW19" s="644"/>
      <c r="BX19" s="644"/>
      <c r="BY19" s="644"/>
      <c r="BZ19" s="644"/>
      <c r="CA19" s="644"/>
      <c r="CB19" s="684"/>
      <c r="CD19" s="685" t="s">
        <v>267</v>
      </c>
      <c r="CE19" s="682"/>
      <c r="CF19" s="682"/>
      <c r="CG19" s="682"/>
      <c r="CH19" s="682"/>
      <c r="CI19" s="682"/>
      <c r="CJ19" s="682"/>
      <c r="CK19" s="682"/>
      <c r="CL19" s="682"/>
      <c r="CM19" s="682"/>
      <c r="CN19" s="682"/>
      <c r="CO19" s="682"/>
      <c r="CP19" s="682"/>
      <c r="CQ19" s="683"/>
      <c r="CR19" s="641" t="s">
        <v>233</v>
      </c>
      <c r="CS19" s="644"/>
      <c r="CT19" s="644"/>
      <c r="CU19" s="644"/>
      <c r="CV19" s="644"/>
      <c r="CW19" s="644"/>
      <c r="CX19" s="644"/>
      <c r="CY19" s="645"/>
      <c r="CZ19" s="703" t="s">
        <v>233</v>
      </c>
      <c r="DA19" s="703"/>
      <c r="DB19" s="703"/>
      <c r="DC19" s="703"/>
      <c r="DD19" s="649" t="s">
        <v>123</v>
      </c>
      <c r="DE19" s="644"/>
      <c r="DF19" s="644"/>
      <c r="DG19" s="644"/>
      <c r="DH19" s="644"/>
      <c r="DI19" s="644"/>
      <c r="DJ19" s="644"/>
      <c r="DK19" s="644"/>
      <c r="DL19" s="644"/>
      <c r="DM19" s="644"/>
      <c r="DN19" s="644"/>
      <c r="DO19" s="644"/>
      <c r="DP19" s="645"/>
      <c r="DQ19" s="649" t="s">
        <v>123</v>
      </c>
      <c r="DR19" s="644"/>
      <c r="DS19" s="644"/>
      <c r="DT19" s="644"/>
      <c r="DU19" s="644"/>
      <c r="DV19" s="644"/>
      <c r="DW19" s="644"/>
      <c r="DX19" s="644"/>
      <c r="DY19" s="644"/>
      <c r="DZ19" s="644"/>
      <c r="EA19" s="644"/>
      <c r="EB19" s="644"/>
      <c r="EC19" s="684"/>
    </row>
    <row r="20" spans="2:133" ht="11.25" customHeight="1" x14ac:dyDescent="0.15">
      <c r="B20" s="638" t="s">
        <v>268</v>
      </c>
      <c r="C20" s="639"/>
      <c r="D20" s="639"/>
      <c r="E20" s="639"/>
      <c r="F20" s="639"/>
      <c r="G20" s="639"/>
      <c r="H20" s="639"/>
      <c r="I20" s="639"/>
      <c r="J20" s="639"/>
      <c r="K20" s="639"/>
      <c r="L20" s="639"/>
      <c r="M20" s="639"/>
      <c r="N20" s="639"/>
      <c r="O20" s="639"/>
      <c r="P20" s="639"/>
      <c r="Q20" s="640"/>
      <c r="R20" s="641">
        <v>936304</v>
      </c>
      <c r="S20" s="644"/>
      <c r="T20" s="644"/>
      <c r="U20" s="644"/>
      <c r="V20" s="644"/>
      <c r="W20" s="644"/>
      <c r="X20" s="644"/>
      <c r="Y20" s="645"/>
      <c r="Z20" s="703">
        <v>3.6</v>
      </c>
      <c r="AA20" s="703"/>
      <c r="AB20" s="703"/>
      <c r="AC20" s="703"/>
      <c r="AD20" s="704" t="s">
        <v>233</v>
      </c>
      <c r="AE20" s="704"/>
      <c r="AF20" s="704"/>
      <c r="AG20" s="704"/>
      <c r="AH20" s="704"/>
      <c r="AI20" s="704"/>
      <c r="AJ20" s="704"/>
      <c r="AK20" s="704"/>
      <c r="AL20" s="646" t="s">
        <v>123</v>
      </c>
      <c r="AM20" s="647"/>
      <c r="AN20" s="647"/>
      <c r="AO20" s="705"/>
      <c r="AP20" s="638" t="s">
        <v>269</v>
      </c>
      <c r="AQ20" s="639"/>
      <c r="AR20" s="639"/>
      <c r="AS20" s="639"/>
      <c r="AT20" s="639"/>
      <c r="AU20" s="639"/>
      <c r="AV20" s="639"/>
      <c r="AW20" s="639"/>
      <c r="AX20" s="639"/>
      <c r="AY20" s="639"/>
      <c r="AZ20" s="639"/>
      <c r="BA20" s="639"/>
      <c r="BB20" s="639"/>
      <c r="BC20" s="639"/>
      <c r="BD20" s="639"/>
      <c r="BE20" s="639"/>
      <c r="BF20" s="640"/>
      <c r="BG20" s="641">
        <v>243298</v>
      </c>
      <c r="BH20" s="644"/>
      <c r="BI20" s="644"/>
      <c r="BJ20" s="644"/>
      <c r="BK20" s="644"/>
      <c r="BL20" s="644"/>
      <c r="BM20" s="644"/>
      <c r="BN20" s="645"/>
      <c r="BO20" s="703">
        <v>3.4</v>
      </c>
      <c r="BP20" s="703"/>
      <c r="BQ20" s="703"/>
      <c r="BR20" s="703"/>
      <c r="BS20" s="649" t="s">
        <v>233</v>
      </c>
      <c r="BT20" s="644"/>
      <c r="BU20" s="644"/>
      <c r="BV20" s="644"/>
      <c r="BW20" s="644"/>
      <c r="BX20" s="644"/>
      <c r="BY20" s="644"/>
      <c r="BZ20" s="644"/>
      <c r="CA20" s="644"/>
      <c r="CB20" s="684"/>
      <c r="CD20" s="685" t="s">
        <v>270</v>
      </c>
      <c r="CE20" s="682"/>
      <c r="CF20" s="682"/>
      <c r="CG20" s="682"/>
      <c r="CH20" s="682"/>
      <c r="CI20" s="682"/>
      <c r="CJ20" s="682"/>
      <c r="CK20" s="682"/>
      <c r="CL20" s="682"/>
      <c r="CM20" s="682"/>
      <c r="CN20" s="682"/>
      <c r="CO20" s="682"/>
      <c r="CP20" s="682"/>
      <c r="CQ20" s="683"/>
      <c r="CR20" s="641">
        <v>25167146</v>
      </c>
      <c r="CS20" s="644"/>
      <c r="CT20" s="644"/>
      <c r="CU20" s="644"/>
      <c r="CV20" s="644"/>
      <c r="CW20" s="644"/>
      <c r="CX20" s="644"/>
      <c r="CY20" s="645"/>
      <c r="CZ20" s="703">
        <v>100</v>
      </c>
      <c r="DA20" s="703"/>
      <c r="DB20" s="703"/>
      <c r="DC20" s="703"/>
      <c r="DD20" s="649">
        <v>4979287</v>
      </c>
      <c r="DE20" s="644"/>
      <c r="DF20" s="644"/>
      <c r="DG20" s="644"/>
      <c r="DH20" s="644"/>
      <c r="DI20" s="644"/>
      <c r="DJ20" s="644"/>
      <c r="DK20" s="644"/>
      <c r="DL20" s="644"/>
      <c r="DM20" s="644"/>
      <c r="DN20" s="644"/>
      <c r="DO20" s="644"/>
      <c r="DP20" s="645"/>
      <c r="DQ20" s="649">
        <v>16286470</v>
      </c>
      <c r="DR20" s="644"/>
      <c r="DS20" s="644"/>
      <c r="DT20" s="644"/>
      <c r="DU20" s="644"/>
      <c r="DV20" s="644"/>
      <c r="DW20" s="644"/>
      <c r="DX20" s="644"/>
      <c r="DY20" s="644"/>
      <c r="DZ20" s="644"/>
      <c r="EA20" s="644"/>
      <c r="EB20" s="644"/>
      <c r="EC20" s="684"/>
    </row>
    <row r="21" spans="2:133" ht="11.25" customHeight="1" x14ac:dyDescent="0.15">
      <c r="B21" s="638" t="s">
        <v>271</v>
      </c>
      <c r="C21" s="639"/>
      <c r="D21" s="639"/>
      <c r="E21" s="639"/>
      <c r="F21" s="639"/>
      <c r="G21" s="639"/>
      <c r="H21" s="639"/>
      <c r="I21" s="639"/>
      <c r="J21" s="639"/>
      <c r="K21" s="639"/>
      <c r="L21" s="639"/>
      <c r="M21" s="639"/>
      <c r="N21" s="639"/>
      <c r="O21" s="639"/>
      <c r="P21" s="639"/>
      <c r="Q21" s="640"/>
      <c r="R21" s="641" t="s">
        <v>233</v>
      </c>
      <c r="S21" s="644"/>
      <c r="T21" s="644"/>
      <c r="U21" s="644"/>
      <c r="V21" s="644"/>
      <c r="W21" s="644"/>
      <c r="X21" s="644"/>
      <c r="Y21" s="645"/>
      <c r="Z21" s="703" t="s">
        <v>233</v>
      </c>
      <c r="AA21" s="703"/>
      <c r="AB21" s="703"/>
      <c r="AC21" s="703"/>
      <c r="AD21" s="704" t="s">
        <v>233</v>
      </c>
      <c r="AE21" s="704"/>
      <c r="AF21" s="704"/>
      <c r="AG21" s="704"/>
      <c r="AH21" s="704"/>
      <c r="AI21" s="704"/>
      <c r="AJ21" s="704"/>
      <c r="AK21" s="704"/>
      <c r="AL21" s="646" t="s">
        <v>233</v>
      </c>
      <c r="AM21" s="647"/>
      <c r="AN21" s="647"/>
      <c r="AO21" s="705"/>
      <c r="AP21" s="749" t="s">
        <v>272</v>
      </c>
      <c r="AQ21" s="756"/>
      <c r="AR21" s="756"/>
      <c r="AS21" s="756"/>
      <c r="AT21" s="756"/>
      <c r="AU21" s="756"/>
      <c r="AV21" s="756"/>
      <c r="AW21" s="756"/>
      <c r="AX21" s="756"/>
      <c r="AY21" s="756"/>
      <c r="AZ21" s="756"/>
      <c r="BA21" s="756"/>
      <c r="BB21" s="756"/>
      <c r="BC21" s="756"/>
      <c r="BD21" s="756"/>
      <c r="BE21" s="756"/>
      <c r="BF21" s="751"/>
      <c r="BG21" s="641" t="s">
        <v>233</v>
      </c>
      <c r="BH21" s="644"/>
      <c r="BI21" s="644"/>
      <c r="BJ21" s="644"/>
      <c r="BK21" s="644"/>
      <c r="BL21" s="644"/>
      <c r="BM21" s="644"/>
      <c r="BN21" s="645"/>
      <c r="BO21" s="703" t="s">
        <v>233</v>
      </c>
      <c r="BP21" s="703"/>
      <c r="BQ21" s="703"/>
      <c r="BR21" s="703"/>
      <c r="BS21" s="649" t="s">
        <v>123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273</v>
      </c>
      <c r="C22" s="639"/>
      <c r="D22" s="639"/>
      <c r="E22" s="639"/>
      <c r="F22" s="639"/>
      <c r="G22" s="639"/>
      <c r="H22" s="639"/>
      <c r="I22" s="639"/>
      <c r="J22" s="639"/>
      <c r="K22" s="639"/>
      <c r="L22" s="639"/>
      <c r="M22" s="639"/>
      <c r="N22" s="639"/>
      <c r="O22" s="639"/>
      <c r="P22" s="639"/>
      <c r="Q22" s="640"/>
      <c r="R22" s="641">
        <v>14360062</v>
      </c>
      <c r="S22" s="644"/>
      <c r="T22" s="644"/>
      <c r="U22" s="644"/>
      <c r="V22" s="644"/>
      <c r="W22" s="644"/>
      <c r="X22" s="644"/>
      <c r="Y22" s="645"/>
      <c r="Z22" s="703">
        <v>55.4</v>
      </c>
      <c r="AA22" s="703"/>
      <c r="AB22" s="703"/>
      <c r="AC22" s="703"/>
      <c r="AD22" s="704">
        <v>13124196</v>
      </c>
      <c r="AE22" s="704"/>
      <c r="AF22" s="704"/>
      <c r="AG22" s="704"/>
      <c r="AH22" s="704"/>
      <c r="AI22" s="704"/>
      <c r="AJ22" s="704"/>
      <c r="AK22" s="704"/>
      <c r="AL22" s="646">
        <v>98.9</v>
      </c>
      <c r="AM22" s="647"/>
      <c r="AN22" s="647"/>
      <c r="AO22" s="705"/>
      <c r="AP22" s="749" t="s">
        <v>274</v>
      </c>
      <c r="AQ22" s="756"/>
      <c r="AR22" s="756"/>
      <c r="AS22" s="756"/>
      <c r="AT22" s="756"/>
      <c r="AU22" s="756"/>
      <c r="AV22" s="756"/>
      <c r="AW22" s="756"/>
      <c r="AX22" s="756"/>
      <c r="AY22" s="756"/>
      <c r="AZ22" s="756"/>
      <c r="BA22" s="756"/>
      <c r="BB22" s="756"/>
      <c r="BC22" s="756"/>
      <c r="BD22" s="756"/>
      <c r="BE22" s="756"/>
      <c r="BF22" s="751"/>
      <c r="BG22" s="641" t="s">
        <v>233</v>
      </c>
      <c r="BH22" s="644"/>
      <c r="BI22" s="644"/>
      <c r="BJ22" s="644"/>
      <c r="BK22" s="644"/>
      <c r="BL22" s="644"/>
      <c r="BM22" s="644"/>
      <c r="BN22" s="645"/>
      <c r="BO22" s="703" t="s">
        <v>233</v>
      </c>
      <c r="BP22" s="703"/>
      <c r="BQ22" s="703"/>
      <c r="BR22" s="703"/>
      <c r="BS22" s="649" t="s">
        <v>233</v>
      </c>
      <c r="BT22" s="644"/>
      <c r="BU22" s="644"/>
      <c r="BV22" s="644"/>
      <c r="BW22" s="644"/>
      <c r="BX22" s="644"/>
      <c r="BY22" s="644"/>
      <c r="BZ22" s="644"/>
      <c r="CA22" s="644"/>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276</v>
      </c>
      <c r="C23" s="639"/>
      <c r="D23" s="639"/>
      <c r="E23" s="639"/>
      <c r="F23" s="639"/>
      <c r="G23" s="639"/>
      <c r="H23" s="639"/>
      <c r="I23" s="639"/>
      <c r="J23" s="639"/>
      <c r="K23" s="639"/>
      <c r="L23" s="639"/>
      <c r="M23" s="639"/>
      <c r="N23" s="639"/>
      <c r="O23" s="639"/>
      <c r="P23" s="639"/>
      <c r="Q23" s="640"/>
      <c r="R23" s="641">
        <v>4689</v>
      </c>
      <c r="S23" s="644"/>
      <c r="T23" s="644"/>
      <c r="U23" s="644"/>
      <c r="V23" s="644"/>
      <c r="W23" s="644"/>
      <c r="X23" s="644"/>
      <c r="Y23" s="645"/>
      <c r="Z23" s="703">
        <v>0</v>
      </c>
      <c r="AA23" s="703"/>
      <c r="AB23" s="703"/>
      <c r="AC23" s="703"/>
      <c r="AD23" s="704">
        <v>4689</v>
      </c>
      <c r="AE23" s="704"/>
      <c r="AF23" s="704"/>
      <c r="AG23" s="704"/>
      <c r="AH23" s="704"/>
      <c r="AI23" s="704"/>
      <c r="AJ23" s="704"/>
      <c r="AK23" s="704"/>
      <c r="AL23" s="646">
        <v>0</v>
      </c>
      <c r="AM23" s="647"/>
      <c r="AN23" s="647"/>
      <c r="AO23" s="705"/>
      <c r="AP23" s="749" t="s">
        <v>277</v>
      </c>
      <c r="AQ23" s="756"/>
      <c r="AR23" s="756"/>
      <c r="AS23" s="756"/>
      <c r="AT23" s="756"/>
      <c r="AU23" s="756"/>
      <c r="AV23" s="756"/>
      <c r="AW23" s="756"/>
      <c r="AX23" s="756"/>
      <c r="AY23" s="756"/>
      <c r="AZ23" s="756"/>
      <c r="BA23" s="756"/>
      <c r="BB23" s="756"/>
      <c r="BC23" s="756"/>
      <c r="BD23" s="756"/>
      <c r="BE23" s="756"/>
      <c r="BF23" s="751"/>
      <c r="BG23" s="641">
        <v>243298</v>
      </c>
      <c r="BH23" s="644"/>
      <c r="BI23" s="644"/>
      <c r="BJ23" s="644"/>
      <c r="BK23" s="644"/>
      <c r="BL23" s="644"/>
      <c r="BM23" s="644"/>
      <c r="BN23" s="645"/>
      <c r="BO23" s="703">
        <v>3.4</v>
      </c>
      <c r="BP23" s="703"/>
      <c r="BQ23" s="703"/>
      <c r="BR23" s="703"/>
      <c r="BS23" s="649" t="s">
        <v>233</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15">
      <c r="B24" s="638" t="s">
        <v>283</v>
      </c>
      <c r="C24" s="639"/>
      <c r="D24" s="639"/>
      <c r="E24" s="639"/>
      <c r="F24" s="639"/>
      <c r="G24" s="639"/>
      <c r="H24" s="639"/>
      <c r="I24" s="639"/>
      <c r="J24" s="639"/>
      <c r="K24" s="639"/>
      <c r="L24" s="639"/>
      <c r="M24" s="639"/>
      <c r="N24" s="639"/>
      <c r="O24" s="639"/>
      <c r="P24" s="639"/>
      <c r="Q24" s="640"/>
      <c r="R24" s="641">
        <v>74574</v>
      </c>
      <c r="S24" s="644"/>
      <c r="T24" s="644"/>
      <c r="U24" s="644"/>
      <c r="V24" s="644"/>
      <c r="W24" s="644"/>
      <c r="X24" s="644"/>
      <c r="Y24" s="645"/>
      <c r="Z24" s="703">
        <v>0.3</v>
      </c>
      <c r="AA24" s="703"/>
      <c r="AB24" s="703"/>
      <c r="AC24" s="703"/>
      <c r="AD24" s="704" t="s">
        <v>233</v>
      </c>
      <c r="AE24" s="704"/>
      <c r="AF24" s="704"/>
      <c r="AG24" s="704"/>
      <c r="AH24" s="704"/>
      <c r="AI24" s="704"/>
      <c r="AJ24" s="704"/>
      <c r="AK24" s="704"/>
      <c r="AL24" s="646" t="s">
        <v>233</v>
      </c>
      <c r="AM24" s="647"/>
      <c r="AN24" s="647"/>
      <c r="AO24" s="705"/>
      <c r="AP24" s="749" t="s">
        <v>284</v>
      </c>
      <c r="AQ24" s="756"/>
      <c r="AR24" s="756"/>
      <c r="AS24" s="756"/>
      <c r="AT24" s="756"/>
      <c r="AU24" s="756"/>
      <c r="AV24" s="756"/>
      <c r="AW24" s="756"/>
      <c r="AX24" s="756"/>
      <c r="AY24" s="756"/>
      <c r="AZ24" s="756"/>
      <c r="BA24" s="756"/>
      <c r="BB24" s="756"/>
      <c r="BC24" s="756"/>
      <c r="BD24" s="756"/>
      <c r="BE24" s="756"/>
      <c r="BF24" s="751"/>
      <c r="BG24" s="641" t="s">
        <v>233</v>
      </c>
      <c r="BH24" s="644"/>
      <c r="BI24" s="644"/>
      <c r="BJ24" s="644"/>
      <c r="BK24" s="644"/>
      <c r="BL24" s="644"/>
      <c r="BM24" s="644"/>
      <c r="BN24" s="645"/>
      <c r="BO24" s="703" t="s">
        <v>123</v>
      </c>
      <c r="BP24" s="703"/>
      <c r="BQ24" s="703"/>
      <c r="BR24" s="703"/>
      <c r="BS24" s="649" t="s">
        <v>123</v>
      </c>
      <c r="BT24" s="644"/>
      <c r="BU24" s="644"/>
      <c r="BV24" s="644"/>
      <c r="BW24" s="644"/>
      <c r="BX24" s="644"/>
      <c r="BY24" s="644"/>
      <c r="BZ24" s="644"/>
      <c r="CA24" s="644"/>
      <c r="CB24" s="684"/>
      <c r="CD24" s="712" t="s">
        <v>285</v>
      </c>
      <c r="CE24" s="713"/>
      <c r="CF24" s="713"/>
      <c r="CG24" s="713"/>
      <c r="CH24" s="713"/>
      <c r="CI24" s="713"/>
      <c r="CJ24" s="713"/>
      <c r="CK24" s="713"/>
      <c r="CL24" s="713"/>
      <c r="CM24" s="713"/>
      <c r="CN24" s="713"/>
      <c r="CO24" s="713"/>
      <c r="CP24" s="713"/>
      <c r="CQ24" s="714"/>
      <c r="CR24" s="706">
        <v>12039517</v>
      </c>
      <c r="CS24" s="707"/>
      <c r="CT24" s="707"/>
      <c r="CU24" s="707"/>
      <c r="CV24" s="707"/>
      <c r="CW24" s="707"/>
      <c r="CX24" s="707"/>
      <c r="CY24" s="753"/>
      <c r="CZ24" s="754">
        <v>47.8</v>
      </c>
      <c r="DA24" s="723"/>
      <c r="DB24" s="723"/>
      <c r="DC24" s="757"/>
      <c r="DD24" s="752">
        <v>8884641</v>
      </c>
      <c r="DE24" s="707"/>
      <c r="DF24" s="707"/>
      <c r="DG24" s="707"/>
      <c r="DH24" s="707"/>
      <c r="DI24" s="707"/>
      <c r="DJ24" s="707"/>
      <c r="DK24" s="753"/>
      <c r="DL24" s="752">
        <v>8139065</v>
      </c>
      <c r="DM24" s="707"/>
      <c r="DN24" s="707"/>
      <c r="DO24" s="707"/>
      <c r="DP24" s="707"/>
      <c r="DQ24" s="707"/>
      <c r="DR24" s="707"/>
      <c r="DS24" s="707"/>
      <c r="DT24" s="707"/>
      <c r="DU24" s="707"/>
      <c r="DV24" s="753"/>
      <c r="DW24" s="754">
        <v>57.5</v>
      </c>
      <c r="DX24" s="723"/>
      <c r="DY24" s="723"/>
      <c r="DZ24" s="723"/>
      <c r="EA24" s="723"/>
      <c r="EB24" s="723"/>
      <c r="EC24" s="755"/>
    </row>
    <row r="25" spans="2:133" ht="11.25" customHeight="1" x14ac:dyDescent="0.15">
      <c r="B25" s="638" t="s">
        <v>286</v>
      </c>
      <c r="C25" s="639"/>
      <c r="D25" s="639"/>
      <c r="E25" s="639"/>
      <c r="F25" s="639"/>
      <c r="G25" s="639"/>
      <c r="H25" s="639"/>
      <c r="I25" s="639"/>
      <c r="J25" s="639"/>
      <c r="K25" s="639"/>
      <c r="L25" s="639"/>
      <c r="M25" s="639"/>
      <c r="N25" s="639"/>
      <c r="O25" s="639"/>
      <c r="P25" s="639"/>
      <c r="Q25" s="640"/>
      <c r="R25" s="641">
        <v>360346</v>
      </c>
      <c r="S25" s="644"/>
      <c r="T25" s="644"/>
      <c r="U25" s="644"/>
      <c r="V25" s="644"/>
      <c r="W25" s="644"/>
      <c r="X25" s="644"/>
      <c r="Y25" s="645"/>
      <c r="Z25" s="703">
        <v>1.4</v>
      </c>
      <c r="AA25" s="703"/>
      <c r="AB25" s="703"/>
      <c r="AC25" s="703"/>
      <c r="AD25" s="704">
        <v>30626</v>
      </c>
      <c r="AE25" s="704"/>
      <c r="AF25" s="704"/>
      <c r="AG25" s="704"/>
      <c r="AH25" s="704"/>
      <c r="AI25" s="704"/>
      <c r="AJ25" s="704"/>
      <c r="AK25" s="704"/>
      <c r="AL25" s="646">
        <v>0.2</v>
      </c>
      <c r="AM25" s="647"/>
      <c r="AN25" s="647"/>
      <c r="AO25" s="705"/>
      <c r="AP25" s="749" t="s">
        <v>287</v>
      </c>
      <c r="AQ25" s="756"/>
      <c r="AR25" s="756"/>
      <c r="AS25" s="756"/>
      <c r="AT25" s="756"/>
      <c r="AU25" s="756"/>
      <c r="AV25" s="756"/>
      <c r="AW25" s="756"/>
      <c r="AX25" s="756"/>
      <c r="AY25" s="756"/>
      <c r="AZ25" s="756"/>
      <c r="BA25" s="756"/>
      <c r="BB25" s="756"/>
      <c r="BC25" s="756"/>
      <c r="BD25" s="756"/>
      <c r="BE25" s="756"/>
      <c r="BF25" s="751"/>
      <c r="BG25" s="641" t="s">
        <v>233</v>
      </c>
      <c r="BH25" s="644"/>
      <c r="BI25" s="644"/>
      <c r="BJ25" s="644"/>
      <c r="BK25" s="644"/>
      <c r="BL25" s="644"/>
      <c r="BM25" s="644"/>
      <c r="BN25" s="645"/>
      <c r="BO25" s="703" t="s">
        <v>123</v>
      </c>
      <c r="BP25" s="703"/>
      <c r="BQ25" s="703"/>
      <c r="BR25" s="703"/>
      <c r="BS25" s="649" t="s">
        <v>123</v>
      </c>
      <c r="BT25" s="644"/>
      <c r="BU25" s="644"/>
      <c r="BV25" s="644"/>
      <c r="BW25" s="644"/>
      <c r="BX25" s="644"/>
      <c r="BY25" s="644"/>
      <c r="BZ25" s="644"/>
      <c r="CA25" s="644"/>
      <c r="CB25" s="684"/>
      <c r="CD25" s="685" t="s">
        <v>288</v>
      </c>
      <c r="CE25" s="682"/>
      <c r="CF25" s="682"/>
      <c r="CG25" s="682"/>
      <c r="CH25" s="682"/>
      <c r="CI25" s="682"/>
      <c r="CJ25" s="682"/>
      <c r="CK25" s="682"/>
      <c r="CL25" s="682"/>
      <c r="CM25" s="682"/>
      <c r="CN25" s="682"/>
      <c r="CO25" s="682"/>
      <c r="CP25" s="682"/>
      <c r="CQ25" s="683"/>
      <c r="CR25" s="641">
        <v>4487433</v>
      </c>
      <c r="CS25" s="642"/>
      <c r="CT25" s="642"/>
      <c r="CU25" s="642"/>
      <c r="CV25" s="642"/>
      <c r="CW25" s="642"/>
      <c r="CX25" s="642"/>
      <c r="CY25" s="643"/>
      <c r="CZ25" s="646">
        <v>17.8</v>
      </c>
      <c r="DA25" s="675"/>
      <c r="DB25" s="675"/>
      <c r="DC25" s="676"/>
      <c r="DD25" s="649">
        <v>4119275</v>
      </c>
      <c r="DE25" s="642"/>
      <c r="DF25" s="642"/>
      <c r="DG25" s="642"/>
      <c r="DH25" s="642"/>
      <c r="DI25" s="642"/>
      <c r="DJ25" s="642"/>
      <c r="DK25" s="643"/>
      <c r="DL25" s="649">
        <v>3944089</v>
      </c>
      <c r="DM25" s="642"/>
      <c r="DN25" s="642"/>
      <c r="DO25" s="642"/>
      <c r="DP25" s="642"/>
      <c r="DQ25" s="642"/>
      <c r="DR25" s="642"/>
      <c r="DS25" s="642"/>
      <c r="DT25" s="642"/>
      <c r="DU25" s="642"/>
      <c r="DV25" s="643"/>
      <c r="DW25" s="646">
        <v>27.8</v>
      </c>
      <c r="DX25" s="675"/>
      <c r="DY25" s="675"/>
      <c r="DZ25" s="675"/>
      <c r="EA25" s="675"/>
      <c r="EB25" s="675"/>
      <c r="EC25" s="677"/>
    </row>
    <row r="26" spans="2:133" ht="11.25" customHeight="1" x14ac:dyDescent="0.15">
      <c r="B26" s="638" t="s">
        <v>289</v>
      </c>
      <c r="C26" s="639"/>
      <c r="D26" s="639"/>
      <c r="E26" s="639"/>
      <c r="F26" s="639"/>
      <c r="G26" s="639"/>
      <c r="H26" s="639"/>
      <c r="I26" s="639"/>
      <c r="J26" s="639"/>
      <c r="K26" s="639"/>
      <c r="L26" s="639"/>
      <c r="M26" s="639"/>
      <c r="N26" s="639"/>
      <c r="O26" s="639"/>
      <c r="P26" s="639"/>
      <c r="Q26" s="640"/>
      <c r="R26" s="641">
        <v>100240</v>
      </c>
      <c r="S26" s="644"/>
      <c r="T26" s="644"/>
      <c r="U26" s="644"/>
      <c r="V26" s="644"/>
      <c r="W26" s="644"/>
      <c r="X26" s="644"/>
      <c r="Y26" s="645"/>
      <c r="Z26" s="703">
        <v>0.4</v>
      </c>
      <c r="AA26" s="703"/>
      <c r="AB26" s="703"/>
      <c r="AC26" s="703"/>
      <c r="AD26" s="704" t="s">
        <v>233</v>
      </c>
      <c r="AE26" s="704"/>
      <c r="AF26" s="704"/>
      <c r="AG26" s="704"/>
      <c r="AH26" s="704"/>
      <c r="AI26" s="704"/>
      <c r="AJ26" s="704"/>
      <c r="AK26" s="704"/>
      <c r="AL26" s="646" t="s">
        <v>233</v>
      </c>
      <c r="AM26" s="647"/>
      <c r="AN26" s="647"/>
      <c r="AO26" s="705"/>
      <c r="AP26" s="749" t="s">
        <v>290</v>
      </c>
      <c r="AQ26" s="750"/>
      <c r="AR26" s="750"/>
      <c r="AS26" s="750"/>
      <c r="AT26" s="750"/>
      <c r="AU26" s="750"/>
      <c r="AV26" s="750"/>
      <c r="AW26" s="750"/>
      <c r="AX26" s="750"/>
      <c r="AY26" s="750"/>
      <c r="AZ26" s="750"/>
      <c r="BA26" s="750"/>
      <c r="BB26" s="750"/>
      <c r="BC26" s="750"/>
      <c r="BD26" s="750"/>
      <c r="BE26" s="750"/>
      <c r="BF26" s="751"/>
      <c r="BG26" s="641" t="s">
        <v>123</v>
      </c>
      <c r="BH26" s="644"/>
      <c r="BI26" s="644"/>
      <c r="BJ26" s="644"/>
      <c r="BK26" s="644"/>
      <c r="BL26" s="644"/>
      <c r="BM26" s="644"/>
      <c r="BN26" s="645"/>
      <c r="BO26" s="703" t="s">
        <v>233</v>
      </c>
      <c r="BP26" s="703"/>
      <c r="BQ26" s="703"/>
      <c r="BR26" s="703"/>
      <c r="BS26" s="649" t="s">
        <v>123</v>
      </c>
      <c r="BT26" s="644"/>
      <c r="BU26" s="644"/>
      <c r="BV26" s="644"/>
      <c r="BW26" s="644"/>
      <c r="BX26" s="644"/>
      <c r="BY26" s="644"/>
      <c r="BZ26" s="644"/>
      <c r="CA26" s="644"/>
      <c r="CB26" s="684"/>
      <c r="CD26" s="685" t="s">
        <v>291</v>
      </c>
      <c r="CE26" s="682"/>
      <c r="CF26" s="682"/>
      <c r="CG26" s="682"/>
      <c r="CH26" s="682"/>
      <c r="CI26" s="682"/>
      <c r="CJ26" s="682"/>
      <c r="CK26" s="682"/>
      <c r="CL26" s="682"/>
      <c r="CM26" s="682"/>
      <c r="CN26" s="682"/>
      <c r="CO26" s="682"/>
      <c r="CP26" s="682"/>
      <c r="CQ26" s="683"/>
      <c r="CR26" s="641">
        <v>2582658</v>
      </c>
      <c r="CS26" s="644"/>
      <c r="CT26" s="644"/>
      <c r="CU26" s="644"/>
      <c r="CV26" s="644"/>
      <c r="CW26" s="644"/>
      <c r="CX26" s="644"/>
      <c r="CY26" s="645"/>
      <c r="CZ26" s="646">
        <v>10.3</v>
      </c>
      <c r="DA26" s="675"/>
      <c r="DB26" s="675"/>
      <c r="DC26" s="676"/>
      <c r="DD26" s="649">
        <v>2352332</v>
      </c>
      <c r="DE26" s="644"/>
      <c r="DF26" s="644"/>
      <c r="DG26" s="644"/>
      <c r="DH26" s="644"/>
      <c r="DI26" s="644"/>
      <c r="DJ26" s="644"/>
      <c r="DK26" s="645"/>
      <c r="DL26" s="649" t="s">
        <v>123</v>
      </c>
      <c r="DM26" s="644"/>
      <c r="DN26" s="644"/>
      <c r="DO26" s="644"/>
      <c r="DP26" s="644"/>
      <c r="DQ26" s="644"/>
      <c r="DR26" s="644"/>
      <c r="DS26" s="644"/>
      <c r="DT26" s="644"/>
      <c r="DU26" s="644"/>
      <c r="DV26" s="645"/>
      <c r="DW26" s="646" t="s">
        <v>233</v>
      </c>
      <c r="DX26" s="675"/>
      <c r="DY26" s="675"/>
      <c r="DZ26" s="675"/>
      <c r="EA26" s="675"/>
      <c r="EB26" s="675"/>
      <c r="EC26" s="677"/>
    </row>
    <row r="27" spans="2:133" ht="11.25" customHeight="1" x14ac:dyDescent="0.15">
      <c r="B27" s="638" t="s">
        <v>292</v>
      </c>
      <c r="C27" s="639"/>
      <c r="D27" s="639"/>
      <c r="E27" s="639"/>
      <c r="F27" s="639"/>
      <c r="G27" s="639"/>
      <c r="H27" s="639"/>
      <c r="I27" s="639"/>
      <c r="J27" s="639"/>
      <c r="K27" s="639"/>
      <c r="L27" s="639"/>
      <c r="M27" s="639"/>
      <c r="N27" s="639"/>
      <c r="O27" s="639"/>
      <c r="P27" s="639"/>
      <c r="Q27" s="640"/>
      <c r="R27" s="641">
        <v>3446888</v>
      </c>
      <c r="S27" s="644"/>
      <c r="T27" s="644"/>
      <c r="U27" s="644"/>
      <c r="V27" s="644"/>
      <c r="W27" s="644"/>
      <c r="X27" s="644"/>
      <c r="Y27" s="645"/>
      <c r="Z27" s="703">
        <v>13.3</v>
      </c>
      <c r="AA27" s="703"/>
      <c r="AB27" s="703"/>
      <c r="AC27" s="703"/>
      <c r="AD27" s="704" t="s">
        <v>233</v>
      </c>
      <c r="AE27" s="704"/>
      <c r="AF27" s="704"/>
      <c r="AG27" s="704"/>
      <c r="AH27" s="704"/>
      <c r="AI27" s="704"/>
      <c r="AJ27" s="704"/>
      <c r="AK27" s="704"/>
      <c r="AL27" s="646" t="s">
        <v>123</v>
      </c>
      <c r="AM27" s="647"/>
      <c r="AN27" s="647"/>
      <c r="AO27" s="705"/>
      <c r="AP27" s="638" t="s">
        <v>293</v>
      </c>
      <c r="AQ27" s="639"/>
      <c r="AR27" s="639"/>
      <c r="AS27" s="639"/>
      <c r="AT27" s="639"/>
      <c r="AU27" s="639"/>
      <c r="AV27" s="639"/>
      <c r="AW27" s="639"/>
      <c r="AX27" s="639"/>
      <c r="AY27" s="639"/>
      <c r="AZ27" s="639"/>
      <c r="BA27" s="639"/>
      <c r="BB27" s="639"/>
      <c r="BC27" s="639"/>
      <c r="BD27" s="639"/>
      <c r="BE27" s="639"/>
      <c r="BF27" s="640"/>
      <c r="BG27" s="641">
        <v>7094468</v>
      </c>
      <c r="BH27" s="644"/>
      <c r="BI27" s="644"/>
      <c r="BJ27" s="644"/>
      <c r="BK27" s="644"/>
      <c r="BL27" s="644"/>
      <c r="BM27" s="644"/>
      <c r="BN27" s="645"/>
      <c r="BO27" s="703">
        <v>100</v>
      </c>
      <c r="BP27" s="703"/>
      <c r="BQ27" s="703"/>
      <c r="BR27" s="703"/>
      <c r="BS27" s="649">
        <v>56266</v>
      </c>
      <c r="BT27" s="644"/>
      <c r="BU27" s="644"/>
      <c r="BV27" s="644"/>
      <c r="BW27" s="644"/>
      <c r="BX27" s="644"/>
      <c r="BY27" s="644"/>
      <c r="BZ27" s="644"/>
      <c r="CA27" s="644"/>
      <c r="CB27" s="684"/>
      <c r="CD27" s="685" t="s">
        <v>294</v>
      </c>
      <c r="CE27" s="682"/>
      <c r="CF27" s="682"/>
      <c r="CG27" s="682"/>
      <c r="CH27" s="682"/>
      <c r="CI27" s="682"/>
      <c r="CJ27" s="682"/>
      <c r="CK27" s="682"/>
      <c r="CL27" s="682"/>
      <c r="CM27" s="682"/>
      <c r="CN27" s="682"/>
      <c r="CO27" s="682"/>
      <c r="CP27" s="682"/>
      <c r="CQ27" s="683"/>
      <c r="CR27" s="641">
        <v>4196658</v>
      </c>
      <c r="CS27" s="642"/>
      <c r="CT27" s="642"/>
      <c r="CU27" s="642"/>
      <c r="CV27" s="642"/>
      <c r="CW27" s="642"/>
      <c r="CX27" s="642"/>
      <c r="CY27" s="643"/>
      <c r="CZ27" s="646">
        <v>16.7</v>
      </c>
      <c r="DA27" s="675"/>
      <c r="DB27" s="675"/>
      <c r="DC27" s="676"/>
      <c r="DD27" s="649">
        <v>1440612</v>
      </c>
      <c r="DE27" s="642"/>
      <c r="DF27" s="642"/>
      <c r="DG27" s="642"/>
      <c r="DH27" s="642"/>
      <c r="DI27" s="642"/>
      <c r="DJ27" s="642"/>
      <c r="DK27" s="643"/>
      <c r="DL27" s="649">
        <v>1409827</v>
      </c>
      <c r="DM27" s="642"/>
      <c r="DN27" s="642"/>
      <c r="DO27" s="642"/>
      <c r="DP27" s="642"/>
      <c r="DQ27" s="642"/>
      <c r="DR27" s="642"/>
      <c r="DS27" s="642"/>
      <c r="DT27" s="642"/>
      <c r="DU27" s="642"/>
      <c r="DV27" s="643"/>
      <c r="DW27" s="646">
        <v>10</v>
      </c>
      <c r="DX27" s="675"/>
      <c r="DY27" s="675"/>
      <c r="DZ27" s="675"/>
      <c r="EA27" s="675"/>
      <c r="EB27" s="675"/>
      <c r="EC27" s="677"/>
    </row>
    <row r="28" spans="2:133" ht="11.25" customHeight="1" x14ac:dyDescent="0.15">
      <c r="B28" s="746" t="s">
        <v>295</v>
      </c>
      <c r="C28" s="747"/>
      <c r="D28" s="747"/>
      <c r="E28" s="747"/>
      <c r="F28" s="747"/>
      <c r="G28" s="747"/>
      <c r="H28" s="747"/>
      <c r="I28" s="747"/>
      <c r="J28" s="747"/>
      <c r="K28" s="747"/>
      <c r="L28" s="747"/>
      <c r="M28" s="747"/>
      <c r="N28" s="747"/>
      <c r="O28" s="747"/>
      <c r="P28" s="747"/>
      <c r="Q28" s="748"/>
      <c r="R28" s="641" t="s">
        <v>123</v>
      </c>
      <c r="S28" s="644"/>
      <c r="T28" s="644"/>
      <c r="U28" s="644"/>
      <c r="V28" s="644"/>
      <c r="W28" s="644"/>
      <c r="X28" s="644"/>
      <c r="Y28" s="645"/>
      <c r="Z28" s="703" t="s">
        <v>233</v>
      </c>
      <c r="AA28" s="703"/>
      <c r="AB28" s="703"/>
      <c r="AC28" s="703"/>
      <c r="AD28" s="704" t="s">
        <v>233</v>
      </c>
      <c r="AE28" s="704"/>
      <c r="AF28" s="704"/>
      <c r="AG28" s="704"/>
      <c r="AH28" s="704"/>
      <c r="AI28" s="704"/>
      <c r="AJ28" s="704"/>
      <c r="AK28" s="704"/>
      <c r="AL28" s="646" t="s">
        <v>123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1">
        <v>3355426</v>
      </c>
      <c r="CS28" s="644"/>
      <c r="CT28" s="644"/>
      <c r="CU28" s="644"/>
      <c r="CV28" s="644"/>
      <c r="CW28" s="644"/>
      <c r="CX28" s="644"/>
      <c r="CY28" s="645"/>
      <c r="CZ28" s="646">
        <v>13.3</v>
      </c>
      <c r="DA28" s="675"/>
      <c r="DB28" s="675"/>
      <c r="DC28" s="676"/>
      <c r="DD28" s="649">
        <v>3324754</v>
      </c>
      <c r="DE28" s="644"/>
      <c r="DF28" s="644"/>
      <c r="DG28" s="644"/>
      <c r="DH28" s="644"/>
      <c r="DI28" s="644"/>
      <c r="DJ28" s="644"/>
      <c r="DK28" s="645"/>
      <c r="DL28" s="649">
        <v>2785149</v>
      </c>
      <c r="DM28" s="644"/>
      <c r="DN28" s="644"/>
      <c r="DO28" s="644"/>
      <c r="DP28" s="644"/>
      <c r="DQ28" s="644"/>
      <c r="DR28" s="644"/>
      <c r="DS28" s="644"/>
      <c r="DT28" s="644"/>
      <c r="DU28" s="644"/>
      <c r="DV28" s="645"/>
      <c r="DW28" s="646">
        <v>19.7</v>
      </c>
      <c r="DX28" s="675"/>
      <c r="DY28" s="675"/>
      <c r="DZ28" s="675"/>
      <c r="EA28" s="675"/>
      <c r="EB28" s="675"/>
      <c r="EC28" s="677"/>
    </row>
    <row r="29" spans="2:133" ht="11.25" customHeight="1" x14ac:dyDescent="0.15">
      <c r="B29" s="638" t="s">
        <v>297</v>
      </c>
      <c r="C29" s="639"/>
      <c r="D29" s="639"/>
      <c r="E29" s="639"/>
      <c r="F29" s="639"/>
      <c r="G29" s="639"/>
      <c r="H29" s="639"/>
      <c r="I29" s="639"/>
      <c r="J29" s="639"/>
      <c r="K29" s="639"/>
      <c r="L29" s="639"/>
      <c r="M29" s="639"/>
      <c r="N29" s="639"/>
      <c r="O29" s="639"/>
      <c r="P29" s="639"/>
      <c r="Q29" s="640"/>
      <c r="R29" s="641">
        <v>1620129</v>
      </c>
      <c r="S29" s="644"/>
      <c r="T29" s="644"/>
      <c r="U29" s="644"/>
      <c r="V29" s="644"/>
      <c r="W29" s="644"/>
      <c r="X29" s="644"/>
      <c r="Y29" s="645"/>
      <c r="Z29" s="703">
        <v>6.3</v>
      </c>
      <c r="AA29" s="703"/>
      <c r="AB29" s="703"/>
      <c r="AC29" s="703"/>
      <c r="AD29" s="704" t="s">
        <v>123</v>
      </c>
      <c r="AE29" s="704"/>
      <c r="AF29" s="704"/>
      <c r="AG29" s="704"/>
      <c r="AH29" s="704"/>
      <c r="AI29" s="704"/>
      <c r="AJ29" s="704"/>
      <c r="AK29" s="704"/>
      <c r="AL29" s="646" t="s">
        <v>233</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1">
        <v>3354671</v>
      </c>
      <c r="CS29" s="642"/>
      <c r="CT29" s="642"/>
      <c r="CU29" s="642"/>
      <c r="CV29" s="642"/>
      <c r="CW29" s="642"/>
      <c r="CX29" s="642"/>
      <c r="CY29" s="643"/>
      <c r="CZ29" s="646">
        <v>13.3</v>
      </c>
      <c r="DA29" s="675"/>
      <c r="DB29" s="675"/>
      <c r="DC29" s="676"/>
      <c r="DD29" s="649">
        <v>3323999</v>
      </c>
      <c r="DE29" s="642"/>
      <c r="DF29" s="642"/>
      <c r="DG29" s="642"/>
      <c r="DH29" s="642"/>
      <c r="DI29" s="642"/>
      <c r="DJ29" s="642"/>
      <c r="DK29" s="643"/>
      <c r="DL29" s="649">
        <v>2784394</v>
      </c>
      <c r="DM29" s="642"/>
      <c r="DN29" s="642"/>
      <c r="DO29" s="642"/>
      <c r="DP29" s="642"/>
      <c r="DQ29" s="642"/>
      <c r="DR29" s="642"/>
      <c r="DS29" s="642"/>
      <c r="DT29" s="642"/>
      <c r="DU29" s="642"/>
      <c r="DV29" s="643"/>
      <c r="DW29" s="646">
        <v>19.7</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157169</v>
      </c>
      <c r="S30" s="644"/>
      <c r="T30" s="644"/>
      <c r="U30" s="644"/>
      <c r="V30" s="644"/>
      <c r="W30" s="644"/>
      <c r="X30" s="644"/>
      <c r="Y30" s="645"/>
      <c r="Z30" s="703">
        <v>0.6</v>
      </c>
      <c r="AA30" s="703"/>
      <c r="AB30" s="703"/>
      <c r="AC30" s="703"/>
      <c r="AD30" s="704">
        <v>63845</v>
      </c>
      <c r="AE30" s="704"/>
      <c r="AF30" s="704"/>
      <c r="AG30" s="704"/>
      <c r="AH30" s="704"/>
      <c r="AI30" s="704"/>
      <c r="AJ30" s="704"/>
      <c r="AK30" s="704"/>
      <c r="AL30" s="646">
        <v>0.5</v>
      </c>
      <c r="AM30" s="647"/>
      <c r="AN30" s="647"/>
      <c r="AO30" s="705"/>
      <c r="AP30" s="731" t="s">
        <v>303</v>
      </c>
      <c r="AQ30" s="732"/>
      <c r="AR30" s="732"/>
      <c r="AS30" s="732"/>
      <c r="AT30" s="737" t="s">
        <v>304</v>
      </c>
      <c r="AU30" s="210"/>
      <c r="AV30" s="210"/>
      <c r="AW30" s="210"/>
      <c r="AX30" s="740" t="s">
        <v>178</v>
      </c>
      <c r="AY30" s="741"/>
      <c r="AZ30" s="741"/>
      <c r="BA30" s="741"/>
      <c r="BB30" s="741"/>
      <c r="BC30" s="741"/>
      <c r="BD30" s="741"/>
      <c r="BE30" s="741"/>
      <c r="BF30" s="742"/>
      <c r="BG30" s="721">
        <v>99.2</v>
      </c>
      <c r="BH30" s="722"/>
      <c r="BI30" s="722"/>
      <c r="BJ30" s="722"/>
      <c r="BK30" s="722"/>
      <c r="BL30" s="722"/>
      <c r="BM30" s="723">
        <v>97.6</v>
      </c>
      <c r="BN30" s="722"/>
      <c r="BO30" s="722"/>
      <c r="BP30" s="722"/>
      <c r="BQ30" s="724"/>
      <c r="BR30" s="721">
        <v>99.3</v>
      </c>
      <c r="BS30" s="722"/>
      <c r="BT30" s="722"/>
      <c r="BU30" s="722"/>
      <c r="BV30" s="722"/>
      <c r="BW30" s="722"/>
      <c r="BX30" s="723">
        <v>97.4</v>
      </c>
      <c r="BY30" s="722"/>
      <c r="BZ30" s="722"/>
      <c r="CA30" s="722"/>
      <c r="CB30" s="724"/>
      <c r="CD30" s="727"/>
      <c r="CE30" s="728"/>
      <c r="CF30" s="685" t="s">
        <v>305</v>
      </c>
      <c r="CG30" s="682"/>
      <c r="CH30" s="682"/>
      <c r="CI30" s="682"/>
      <c r="CJ30" s="682"/>
      <c r="CK30" s="682"/>
      <c r="CL30" s="682"/>
      <c r="CM30" s="682"/>
      <c r="CN30" s="682"/>
      <c r="CO30" s="682"/>
      <c r="CP30" s="682"/>
      <c r="CQ30" s="683"/>
      <c r="CR30" s="641">
        <v>3090406</v>
      </c>
      <c r="CS30" s="644"/>
      <c r="CT30" s="644"/>
      <c r="CU30" s="644"/>
      <c r="CV30" s="644"/>
      <c r="CW30" s="644"/>
      <c r="CX30" s="644"/>
      <c r="CY30" s="645"/>
      <c r="CZ30" s="646">
        <v>12.3</v>
      </c>
      <c r="DA30" s="675"/>
      <c r="DB30" s="675"/>
      <c r="DC30" s="676"/>
      <c r="DD30" s="649">
        <v>3060016</v>
      </c>
      <c r="DE30" s="644"/>
      <c r="DF30" s="644"/>
      <c r="DG30" s="644"/>
      <c r="DH30" s="644"/>
      <c r="DI30" s="644"/>
      <c r="DJ30" s="644"/>
      <c r="DK30" s="645"/>
      <c r="DL30" s="649">
        <v>2520411</v>
      </c>
      <c r="DM30" s="644"/>
      <c r="DN30" s="644"/>
      <c r="DO30" s="644"/>
      <c r="DP30" s="644"/>
      <c r="DQ30" s="644"/>
      <c r="DR30" s="644"/>
      <c r="DS30" s="644"/>
      <c r="DT30" s="644"/>
      <c r="DU30" s="644"/>
      <c r="DV30" s="645"/>
      <c r="DW30" s="646">
        <v>17.8</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131226</v>
      </c>
      <c r="S31" s="644"/>
      <c r="T31" s="644"/>
      <c r="U31" s="644"/>
      <c r="V31" s="644"/>
      <c r="W31" s="644"/>
      <c r="X31" s="644"/>
      <c r="Y31" s="645"/>
      <c r="Z31" s="703">
        <v>0.5</v>
      </c>
      <c r="AA31" s="703"/>
      <c r="AB31" s="703"/>
      <c r="AC31" s="703"/>
      <c r="AD31" s="704" t="s">
        <v>233</v>
      </c>
      <c r="AE31" s="704"/>
      <c r="AF31" s="704"/>
      <c r="AG31" s="704"/>
      <c r="AH31" s="704"/>
      <c r="AI31" s="704"/>
      <c r="AJ31" s="704"/>
      <c r="AK31" s="704"/>
      <c r="AL31" s="646" t="s">
        <v>233</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99.4</v>
      </c>
      <c r="BH31" s="642"/>
      <c r="BI31" s="642"/>
      <c r="BJ31" s="642"/>
      <c r="BK31" s="642"/>
      <c r="BL31" s="642"/>
      <c r="BM31" s="647">
        <v>98.2</v>
      </c>
      <c r="BN31" s="720"/>
      <c r="BO31" s="720"/>
      <c r="BP31" s="720"/>
      <c r="BQ31" s="681"/>
      <c r="BR31" s="719">
        <v>99.2</v>
      </c>
      <c r="BS31" s="642"/>
      <c r="BT31" s="642"/>
      <c r="BU31" s="642"/>
      <c r="BV31" s="642"/>
      <c r="BW31" s="642"/>
      <c r="BX31" s="647">
        <v>97.6</v>
      </c>
      <c r="BY31" s="720"/>
      <c r="BZ31" s="720"/>
      <c r="CA31" s="720"/>
      <c r="CB31" s="681"/>
      <c r="CD31" s="727"/>
      <c r="CE31" s="728"/>
      <c r="CF31" s="685" t="s">
        <v>309</v>
      </c>
      <c r="CG31" s="682"/>
      <c r="CH31" s="682"/>
      <c r="CI31" s="682"/>
      <c r="CJ31" s="682"/>
      <c r="CK31" s="682"/>
      <c r="CL31" s="682"/>
      <c r="CM31" s="682"/>
      <c r="CN31" s="682"/>
      <c r="CO31" s="682"/>
      <c r="CP31" s="682"/>
      <c r="CQ31" s="683"/>
      <c r="CR31" s="641">
        <v>264265</v>
      </c>
      <c r="CS31" s="642"/>
      <c r="CT31" s="642"/>
      <c r="CU31" s="642"/>
      <c r="CV31" s="642"/>
      <c r="CW31" s="642"/>
      <c r="CX31" s="642"/>
      <c r="CY31" s="643"/>
      <c r="CZ31" s="646">
        <v>1.1000000000000001</v>
      </c>
      <c r="DA31" s="675"/>
      <c r="DB31" s="675"/>
      <c r="DC31" s="676"/>
      <c r="DD31" s="649">
        <v>263983</v>
      </c>
      <c r="DE31" s="642"/>
      <c r="DF31" s="642"/>
      <c r="DG31" s="642"/>
      <c r="DH31" s="642"/>
      <c r="DI31" s="642"/>
      <c r="DJ31" s="642"/>
      <c r="DK31" s="643"/>
      <c r="DL31" s="649">
        <v>263983</v>
      </c>
      <c r="DM31" s="642"/>
      <c r="DN31" s="642"/>
      <c r="DO31" s="642"/>
      <c r="DP31" s="642"/>
      <c r="DQ31" s="642"/>
      <c r="DR31" s="642"/>
      <c r="DS31" s="642"/>
      <c r="DT31" s="642"/>
      <c r="DU31" s="642"/>
      <c r="DV31" s="643"/>
      <c r="DW31" s="646">
        <v>1.9</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689054</v>
      </c>
      <c r="S32" s="644"/>
      <c r="T32" s="644"/>
      <c r="U32" s="644"/>
      <c r="V32" s="644"/>
      <c r="W32" s="644"/>
      <c r="X32" s="644"/>
      <c r="Y32" s="645"/>
      <c r="Z32" s="703">
        <v>2.7</v>
      </c>
      <c r="AA32" s="703"/>
      <c r="AB32" s="703"/>
      <c r="AC32" s="703"/>
      <c r="AD32" s="704" t="s">
        <v>123</v>
      </c>
      <c r="AE32" s="704"/>
      <c r="AF32" s="704"/>
      <c r="AG32" s="704"/>
      <c r="AH32" s="704"/>
      <c r="AI32" s="704"/>
      <c r="AJ32" s="704"/>
      <c r="AK32" s="704"/>
      <c r="AL32" s="646" t="s">
        <v>233</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99.1</v>
      </c>
      <c r="BH32" s="657"/>
      <c r="BI32" s="657"/>
      <c r="BJ32" s="657"/>
      <c r="BK32" s="657"/>
      <c r="BL32" s="657"/>
      <c r="BM32" s="701">
        <v>97.1</v>
      </c>
      <c r="BN32" s="657"/>
      <c r="BO32" s="657"/>
      <c r="BP32" s="657"/>
      <c r="BQ32" s="694"/>
      <c r="BR32" s="718">
        <v>99.4</v>
      </c>
      <c r="BS32" s="657"/>
      <c r="BT32" s="657"/>
      <c r="BU32" s="657"/>
      <c r="BV32" s="657"/>
      <c r="BW32" s="657"/>
      <c r="BX32" s="701">
        <v>97</v>
      </c>
      <c r="BY32" s="657"/>
      <c r="BZ32" s="657"/>
      <c r="CA32" s="657"/>
      <c r="CB32" s="694"/>
      <c r="CD32" s="729"/>
      <c r="CE32" s="730"/>
      <c r="CF32" s="685" t="s">
        <v>312</v>
      </c>
      <c r="CG32" s="682"/>
      <c r="CH32" s="682"/>
      <c r="CI32" s="682"/>
      <c r="CJ32" s="682"/>
      <c r="CK32" s="682"/>
      <c r="CL32" s="682"/>
      <c r="CM32" s="682"/>
      <c r="CN32" s="682"/>
      <c r="CO32" s="682"/>
      <c r="CP32" s="682"/>
      <c r="CQ32" s="683"/>
      <c r="CR32" s="641">
        <v>755</v>
      </c>
      <c r="CS32" s="644"/>
      <c r="CT32" s="644"/>
      <c r="CU32" s="644"/>
      <c r="CV32" s="644"/>
      <c r="CW32" s="644"/>
      <c r="CX32" s="644"/>
      <c r="CY32" s="645"/>
      <c r="CZ32" s="646">
        <v>0</v>
      </c>
      <c r="DA32" s="675"/>
      <c r="DB32" s="675"/>
      <c r="DC32" s="676"/>
      <c r="DD32" s="649">
        <v>755</v>
      </c>
      <c r="DE32" s="644"/>
      <c r="DF32" s="644"/>
      <c r="DG32" s="644"/>
      <c r="DH32" s="644"/>
      <c r="DI32" s="644"/>
      <c r="DJ32" s="644"/>
      <c r="DK32" s="645"/>
      <c r="DL32" s="649">
        <v>755</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731468</v>
      </c>
      <c r="S33" s="644"/>
      <c r="T33" s="644"/>
      <c r="U33" s="644"/>
      <c r="V33" s="644"/>
      <c r="W33" s="644"/>
      <c r="X33" s="644"/>
      <c r="Y33" s="645"/>
      <c r="Z33" s="703">
        <v>2.8</v>
      </c>
      <c r="AA33" s="703"/>
      <c r="AB33" s="703"/>
      <c r="AC33" s="703"/>
      <c r="AD33" s="704" t="s">
        <v>233</v>
      </c>
      <c r="AE33" s="704"/>
      <c r="AF33" s="704"/>
      <c r="AG33" s="704"/>
      <c r="AH33" s="704"/>
      <c r="AI33" s="704"/>
      <c r="AJ33" s="704"/>
      <c r="AK33" s="704"/>
      <c r="AL33" s="646" t="s">
        <v>123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8050425</v>
      </c>
      <c r="CS33" s="642"/>
      <c r="CT33" s="642"/>
      <c r="CU33" s="642"/>
      <c r="CV33" s="642"/>
      <c r="CW33" s="642"/>
      <c r="CX33" s="642"/>
      <c r="CY33" s="643"/>
      <c r="CZ33" s="646">
        <v>32</v>
      </c>
      <c r="DA33" s="675"/>
      <c r="DB33" s="675"/>
      <c r="DC33" s="676"/>
      <c r="DD33" s="649">
        <v>6559593</v>
      </c>
      <c r="DE33" s="642"/>
      <c r="DF33" s="642"/>
      <c r="DG33" s="642"/>
      <c r="DH33" s="642"/>
      <c r="DI33" s="642"/>
      <c r="DJ33" s="642"/>
      <c r="DK33" s="643"/>
      <c r="DL33" s="649">
        <v>5265939</v>
      </c>
      <c r="DM33" s="642"/>
      <c r="DN33" s="642"/>
      <c r="DO33" s="642"/>
      <c r="DP33" s="642"/>
      <c r="DQ33" s="642"/>
      <c r="DR33" s="642"/>
      <c r="DS33" s="642"/>
      <c r="DT33" s="642"/>
      <c r="DU33" s="642"/>
      <c r="DV33" s="643"/>
      <c r="DW33" s="646">
        <v>37.200000000000003</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459517</v>
      </c>
      <c r="S34" s="644"/>
      <c r="T34" s="644"/>
      <c r="U34" s="644"/>
      <c r="V34" s="644"/>
      <c r="W34" s="644"/>
      <c r="X34" s="644"/>
      <c r="Y34" s="645"/>
      <c r="Z34" s="703">
        <v>1.8</v>
      </c>
      <c r="AA34" s="703"/>
      <c r="AB34" s="703"/>
      <c r="AC34" s="703"/>
      <c r="AD34" s="704">
        <v>41115</v>
      </c>
      <c r="AE34" s="704"/>
      <c r="AF34" s="704"/>
      <c r="AG34" s="704"/>
      <c r="AH34" s="704"/>
      <c r="AI34" s="704"/>
      <c r="AJ34" s="704"/>
      <c r="AK34" s="704"/>
      <c r="AL34" s="646">
        <v>0.3</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2760894</v>
      </c>
      <c r="CS34" s="644"/>
      <c r="CT34" s="644"/>
      <c r="CU34" s="644"/>
      <c r="CV34" s="644"/>
      <c r="CW34" s="644"/>
      <c r="CX34" s="644"/>
      <c r="CY34" s="645"/>
      <c r="CZ34" s="646">
        <v>11</v>
      </c>
      <c r="DA34" s="675"/>
      <c r="DB34" s="675"/>
      <c r="DC34" s="676"/>
      <c r="DD34" s="649">
        <v>2030321</v>
      </c>
      <c r="DE34" s="644"/>
      <c r="DF34" s="644"/>
      <c r="DG34" s="644"/>
      <c r="DH34" s="644"/>
      <c r="DI34" s="644"/>
      <c r="DJ34" s="644"/>
      <c r="DK34" s="645"/>
      <c r="DL34" s="649">
        <v>1632574</v>
      </c>
      <c r="DM34" s="644"/>
      <c r="DN34" s="644"/>
      <c r="DO34" s="644"/>
      <c r="DP34" s="644"/>
      <c r="DQ34" s="644"/>
      <c r="DR34" s="644"/>
      <c r="DS34" s="644"/>
      <c r="DT34" s="644"/>
      <c r="DU34" s="644"/>
      <c r="DV34" s="645"/>
      <c r="DW34" s="646">
        <v>11.5</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3763800</v>
      </c>
      <c r="S35" s="644"/>
      <c r="T35" s="644"/>
      <c r="U35" s="644"/>
      <c r="V35" s="644"/>
      <c r="W35" s="644"/>
      <c r="X35" s="644"/>
      <c r="Y35" s="645"/>
      <c r="Z35" s="703">
        <v>14.5</v>
      </c>
      <c r="AA35" s="703"/>
      <c r="AB35" s="703"/>
      <c r="AC35" s="703"/>
      <c r="AD35" s="704" t="s">
        <v>233</v>
      </c>
      <c r="AE35" s="704"/>
      <c r="AF35" s="704"/>
      <c r="AG35" s="704"/>
      <c r="AH35" s="704"/>
      <c r="AI35" s="704"/>
      <c r="AJ35" s="704"/>
      <c r="AK35" s="704"/>
      <c r="AL35" s="646" t="s">
        <v>233</v>
      </c>
      <c r="AM35" s="647"/>
      <c r="AN35" s="647"/>
      <c r="AO35" s="705"/>
      <c r="AP35" s="214"/>
      <c r="AQ35" s="709" t="s">
        <v>320</v>
      </c>
      <c r="AR35" s="710"/>
      <c r="AS35" s="710"/>
      <c r="AT35" s="710"/>
      <c r="AU35" s="710"/>
      <c r="AV35" s="710"/>
      <c r="AW35" s="710"/>
      <c r="AX35" s="710"/>
      <c r="AY35" s="711"/>
      <c r="AZ35" s="706">
        <v>3400935</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289954</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113805</v>
      </c>
      <c r="CS35" s="642"/>
      <c r="CT35" s="642"/>
      <c r="CU35" s="642"/>
      <c r="CV35" s="642"/>
      <c r="CW35" s="642"/>
      <c r="CX35" s="642"/>
      <c r="CY35" s="643"/>
      <c r="CZ35" s="646">
        <v>0.5</v>
      </c>
      <c r="DA35" s="675"/>
      <c r="DB35" s="675"/>
      <c r="DC35" s="676"/>
      <c r="DD35" s="649">
        <v>100597</v>
      </c>
      <c r="DE35" s="642"/>
      <c r="DF35" s="642"/>
      <c r="DG35" s="642"/>
      <c r="DH35" s="642"/>
      <c r="DI35" s="642"/>
      <c r="DJ35" s="642"/>
      <c r="DK35" s="643"/>
      <c r="DL35" s="649">
        <v>100597</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233</v>
      </c>
      <c r="S36" s="644"/>
      <c r="T36" s="644"/>
      <c r="U36" s="644"/>
      <c r="V36" s="644"/>
      <c r="W36" s="644"/>
      <c r="X36" s="644"/>
      <c r="Y36" s="645"/>
      <c r="Z36" s="703" t="s">
        <v>123</v>
      </c>
      <c r="AA36" s="703"/>
      <c r="AB36" s="703"/>
      <c r="AC36" s="703"/>
      <c r="AD36" s="704" t="s">
        <v>233</v>
      </c>
      <c r="AE36" s="704"/>
      <c r="AF36" s="704"/>
      <c r="AG36" s="704"/>
      <c r="AH36" s="704"/>
      <c r="AI36" s="704"/>
      <c r="AJ36" s="704"/>
      <c r="AK36" s="704"/>
      <c r="AL36" s="646" t="s">
        <v>233</v>
      </c>
      <c r="AM36" s="647"/>
      <c r="AN36" s="647"/>
      <c r="AO36" s="705"/>
      <c r="AQ36" s="678" t="s">
        <v>324</v>
      </c>
      <c r="AR36" s="679"/>
      <c r="AS36" s="679"/>
      <c r="AT36" s="679"/>
      <c r="AU36" s="679"/>
      <c r="AV36" s="679"/>
      <c r="AW36" s="679"/>
      <c r="AX36" s="679"/>
      <c r="AY36" s="680"/>
      <c r="AZ36" s="641">
        <v>592508</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161458</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1882360</v>
      </c>
      <c r="CS36" s="644"/>
      <c r="CT36" s="644"/>
      <c r="CU36" s="644"/>
      <c r="CV36" s="644"/>
      <c r="CW36" s="644"/>
      <c r="CX36" s="644"/>
      <c r="CY36" s="645"/>
      <c r="CZ36" s="646">
        <v>7.5</v>
      </c>
      <c r="DA36" s="675"/>
      <c r="DB36" s="675"/>
      <c r="DC36" s="676"/>
      <c r="DD36" s="649">
        <v>1665044</v>
      </c>
      <c r="DE36" s="644"/>
      <c r="DF36" s="644"/>
      <c r="DG36" s="644"/>
      <c r="DH36" s="644"/>
      <c r="DI36" s="644"/>
      <c r="DJ36" s="644"/>
      <c r="DK36" s="645"/>
      <c r="DL36" s="649">
        <v>1315027</v>
      </c>
      <c r="DM36" s="644"/>
      <c r="DN36" s="644"/>
      <c r="DO36" s="644"/>
      <c r="DP36" s="644"/>
      <c r="DQ36" s="644"/>
      <c r="DR36" s="644"/>
      <c r="DS36" s="644"/>
      <c r="DT36" s="644"/>
      <c r="DU36" s="644"/>
      <c r="DV36" s="645"/>
      <c r="DW36" s="646">
        <v>9.3000000000000007</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900400</v>
      </c>
      <c r="S37" s="644"/>
      <c r="T37" s="644"/>
      <c r="U37" s="644"/>
      <c r="V37" s="644"/>
      <c r="W37" s="644"/>
      <c r="X37" s="644"/>
      <c r="Y37" s="645"/>
      <c r="Z37" s="703">
        <v>3.5</v>
      </c>
      <c r="AA37" s="703"/>
      <c r="AB37" s="703"/>
      <c r="AC37" s="703"/>
      <c r="AD37" s="704" t="s">
        <v>233</v>
      </c>
      <c r="AE37" s="704"/>
      <c r="AF37" s="704"/>
      <c r="AG37" s="704"/>
      <c r="AH37" s="704"/>
      <c r="AI37" s="704"/>
      <c r="AJ37" s="704"/>
      <c r="AK37" s="704"/>
      <c r="AL37" s="646" t="s">
        <v>233</v>
      </c>
      <c r="AM37" s="647"/>
      <c r="AN37" s="647"/>
      <c r="AO37" s="705"/>
      <c r="AQ37" s="678" t="s">
        <v>328</v>
      </c>
      <c r="AR37" s="679"/>
      <c r="AS37" s="679"/>
      <c r="AT37" s="679"/>
      <c r="AU37" s="679"/>
      <c r="AV37" s="679"/>
      <c r="AW37" s="679"/>
      <c r="AX37" s="679"/>
      <c r="AY37" s="680"/>
      <c r="AZ37" s="641">
        <v>128781</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7937</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576396</v>
      </c>
      <c r="CS37" s="642"/>
      <c r="CT37" s="642"/>
      <c r="CU37" s="642"/>
      <c r="CV37" s="642"/>
      <c r="CW37" s="642"/>
      <c r="CX37" s="642"/>
      <c r="CY37" s="643"/>
      <c r="CZ37" s="646">
        <v>2.2999999999999998</v>
      </c>
      <c r="DA37" s="675"/>
      <c r="DB37" s="675"/>
      <c r="DC37" s="676"/>
      <c r="DD37" s="649">
        <v>576396</v>
      </c>
      <c r="DE37" s="642"/>
      <c r="DF37" s="642"/>
      <c r="DG37" s="642"/>
      <c r="DH37" s="642"/>
      <c r="DI37" s="642"/>
      <c r="DJ37" s="642"/>
      <c r="DK37" s="643"/>
      <c r="DL37" s="649">
        <v>512386</v>
      </c>
      <c r="DM37" s="642"/>
      <c r="DN37" s="642"/>
      <c r="DO37" s="642"/>
      <c r="DP37" s="642"/>
      <c r="DQ37" s="642"/>
      <c r="DR37" s="642"/>
      <c r="DS37" s="642"/>
      <c r="DT37" s="642"/>
      <c r="DU37" s="642"/>
      <c r="DV37" s="643"/>
      <c r="DW37" s="646">
        <v>3.6</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25899162</v>
      </c>
      <c r="S38" s="693"/>
      <c r="T38" s="693"/>
      <c r="U38" s="693"/>
      <c r="V38" s="693"/>
      <c r="W38" s="693"/>
      <c r="X38" s="693"/>
      <c r="Y38" s="698"/>
      <c r="Z38" s="699">
        <v>100</v>
      </c>
      <c r="AA38" s="699"/>
      <c r="AB38" s="699"/>
      <c r="AC38" s="699"/>
      <c r="AD38" s="700">
        <v>13264471</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43346</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13259</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2679646</v>
      </c>
      <c r="CS38" s="644"/>
      <c r="CT38" s="644"/>
      <c r="CU38" s="644"/>
      <c r="CV38" s="644"/>
      <c r="CW38" s="644"/>
      <c r="CX38" s="644"/>
      <c r="CY38" s="645"/>
      <c r="CZ38" s="646">
        <v>10.6</v>
      </c>
      <c r="DA38" s="675"/>
      <c r="DB38" s="675"/>
      <c r="DC38" s="676"/>
      <c r="DD38" s="649">
        <v>2237725</v>
      </c>
      <c r="DE38" s="644"/>
      <c r="DF38" s="644"/>
      <c r="DG38" s="644"/>
      <c r="DH38" s="644"/>
      <c r="DI38" s="644"/>
      <c r="DJ38" s="644"/>
      <c r="DK38" s="645"/>
      <c r="DL38" s="649">
        <v>2068735</v>
      </c>
      <c r="DM38" s="644"/>
      <c r="DN38" s="644"/>
      <c r="DO38" s="644"/>
      <c r="DP38" s="644"/>
      <c r="DQ38" s="644"/>
      <c r="DR38" s="644"/>
      <c r="DS38" s="644"/>
      <c r="DT38" s="644"/>
      <c r="DU38" s="644"/>
      <c r="DV38" s="645"/>
      <c r="DW38" s="646">
        <v>14.6</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t="s">
        <v>233</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107</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370514</v>
      </c>
      <c r="CS39" s="642"/>
      <c r="CT39" s="642"/>
      <c r="CU39" s="642"/>
      <c r="CV39" s="642"/>
      <c r="CW39" s="642"/>
      <c r="CX39" s="642"/>
      <c r="CY39" s="643"/>
      <c r="CZ39" s="646">
        <v>1.5</v>
      </c>
      <c r="DA39" s="675"/>
      <c r="DB39" s="675"/>
      <c r="DC39" s="676"/>
      <c r="DD39" s="649">
        <v>360000</v>
      </c>
      <c r="DE39" s="642"/>
      <c r="DF39" s="642"/>
      <c r="DG39" s="642"/>
      <c r="DH39" s="642"/>
      <c r="DI39" s="642"/>
      <c r="DJ39" s="642"/>
      <c r="DK39" s="643"/>
      <c r="DL39" s="649" t="s">
        <v>123</v>
      </c>
      <c r="DM39" s="642"/>
      <c r="DN39" s="642"/>
      <c r="DO39" s="642"/>
      <c r="DP39" s="642"/>
      <c r="DQ39" s="642"/>
      <c r="DR39" s="642"/>
      <c r="DS39" s="642"/>
      <c r="DT39" s="642"/>
      <c r="DU39" s="642"/>
      <c r="DV39" s="643"/>
      <c r="DW39" s="646" t="s">
        <v>233</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699413</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106</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243206</v>
      </c>
      <c r="CS40" s="644"/>
      <c r="CT40" s="644"/>
      <c r="CU40" s="644"/>
      <c r="CV40" s="644"/>
      <c r="CW40" s="644"/>
      <c r="CX40" s="644"/>
      <c r="CY40" s="645"/>
      <c r="CZ40" s="646">
        <v>1</v>
      </c>
      <c r="DA40" s="675"/>
      <c r="DB40" s="675"/>
      <c r="DC40" s="676"/>
      <c r="DD40" s="649">
        <v>165906</v>
      </c>
      <c r="DE40" s="644"/>
      <c r="DF40" s="644"/>
      <c r="DG40" s="644"/>
      <c r="DH40" s="644"/>
      <c r="DI40" s="644"/>
      <c r="DJ40" s="644"/>
      <c r="DK40" s="645"/>
      <c r="DL40" s="649">
        <v>149006</v>
      </c>
      <c r="DM40" s="644"/>
      <c r="DN40" s="644"/>
      <c r="DO40" s="644"/>
      <c r="DP40" s="644"/>
      <c r="DQ40" s="644"/>
      <c r="DR40" s="644"/>
      <c r="DS40" s="644"/>
      <c r="DT40" s="644"/>
      <c r="DU40" s="644"/>
      <c r="DV40" s="645"/>
      <c r="DW40" s="646">
        <v>1.1000000000000001</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1936887</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318</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233</v>
      </c>
      <c r="CS41" s="642"/>
      <c r="CT41" s="642"/>
      <c r="CU41" s="642"/>
      <c r="CV41" s="642"/>
      <c r="CW41" s="642"/>
      <c r="CX41" s="642"/>
      <c r="CY41" s="643"/>
      <c r="CZ41" s="646" t="s">
        <v>233</v>
      </c>
      <c r="DA41" s="675"/>
      <c r="DB41" s="675"/>
      <c r="DC41" s="676"/>
      <c r="DD41" s="649" t="s">
        <v>233</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5077204</v>
      </c>
      <c r="CS42" s="644"/>
      <c r="CT42" s="644"/>
      <c r="CU42" s="644"/>
      <c r="CV42" s="644"/>
      <c r="CW42" s="644"/>
      <c r="CX42" s="644"/>
      <c r="CY42" s="645"/>
      <c r="CZ42" s="646">
        <v>20.2</v>
      </c>
      <c r="DA42" s="647"/>
      <c r="DB42" s="647"/>
      <c r="DC42" s="648"/>
      <c r="DD42" s="649">
        <v>842236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139617</v>
      </c>
      <c r="CS43" s="642"/>
      <c r="CT43" s="642"/>
      <c r="CU43" s="642"/>
      <c r="CV43" s="642"/>
      <c r="CW43" s="642"/>
      <c r="CX43" s="642"/>
      <c r="CY43" s="643"/>
      <c r="CZ43" s="646">
        <v>0.6</v>
      </c>
      <c r="DA43" s="675"/>
      <c r="DB43" s="675"/>
      <c r="DC43" s="676"/>
      <c r="DD43" s="649">
        <v>124987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300</v>
      </c>
      <c r="CE44" s="670"/>
      <c r="CF44" s="638" t="s">
        <v>350</v>
      </c>
      <c r="CG44" s="639"/>
      <c r="CH44" s="639"/>
      <c r="CI44" s="639"/>
      <c r="CJ44" s="639"/>
      <c r="CK44" s="639"/>
      <c r="CL44" s="639"/>
      <c r="CM44" s="639"/>
      <c r="CN44" s="639"/>
      <c r="CO44" s="639"/>
      <c r="CP44" s="639"/>
      <c r="CQ44" s="640"/>
      <c r="CR44" s="641">
        <v>4979287</v>
      </c>
      <c r="CS44" s="644"/>
      <c r="CT44" s="644"/>
      <c r="CU44" s="644"/>
      <c r="CV44" s="644"/>
      <c r="CW44" s="644"/>
      <c r="CX44" s="644"/>
      <c r="CY44" s="645"/>
      <c r="CZ44" s="646">
        <v>19.8</v>
      </c>
      <c r="DA44" s="647"/>
      <c r="DB44" s="647"/>
      <c r="DC44" s="648"/>
      <c r="DD44" s="649">
        <v>821209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2267191</v>
      </c>
      <c r="CS45" s="642"/>
      <c r="CT45" s="642"/>
      <c r="CU45" s="642"/>
      <c r="CV45" s="642"/>
      <c r="CW45" s="642"/>
      <c r="CX45" s="642"/>
      <c r="CY45" s="643"/>
      <c r="CZ45" s="646">
        <v>9</v>
      </c>
      <c r="DA45" s="675"/>
      <c r="DB45" s="675"/>
      <c r="DC45" s="676"/>
      <c r="DD45" s="649">
        <v>121541</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2634374</v>
      </c>
      <c r="CS46" s="644"/>
      <c r="CT46" s="644"/>
      <c r="CU46" s="644"/>
      <c r="CV46" s="644"/>
      <c r="CW46" s="644"/>
      <c r="CX46" s="644"/>
      <c r="CY46" s="645"/>
      <c r="CZ46" s="646">
        <v>10.5</v>
      </c>
      <c r="DA46" s="647"/>
      <c r="DB46" s="647"/>
      <c r="DC46" s="648"/>
      <c r="DD46" s="649">
        <v>683018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97917</v>
      </c>
      <c r="CS47" s="642"/>
      <c r="CT47" s="642"/>
      <c r="CU47" s="642"/>
      <c r="CV47" s="642"/>
      <c r="CW47" s="642"/>
      <c r="CX47" s="642"/>
      <c r="CY47" s="643"/>
      <c r="CZ47" s="646">
        <v>0.4</v>
      </c>
      <c r="DA47" s="675"/>
      <c r="DB47" s="675"/>
      <c r="DC47" s="676"/>
      <c r="DD47" s="649">
        <v>21027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123</v>
      </c>
      <c r="CS48" s="644"/>
      <c r="CT48" s="644"/>
      <c r="CU48" s="644"/>
      <c r="CV48" s="644"/>
      <c r="CW48" s="644"/>
      <c r="CX48" s="644"/>
      <c r="CY48" s="645"/>
      <c r="CZ48" s="646" t="s">
        <v>123</v>
      </c>
      <c r="DA48" s="647"/>
      <c r="DB48" s="647"/>
      <c r="DC48" s="648"/>
      <c r="DD48" s="649" t="s">
        <v>233</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25167146</v>
      </c>
      <c r="CS49" s="657"/>
      <c r="CT49" s="657"/>
      <c r="CU49" s="657"/>
      <c r="CV49" s="657"/>
      <c r="CW49" s="657"/>
      <c r="CX49" s="657"/>
      <c r="CY49" s="658"/>
      <c r="CZ49" s="659">
        <v>100</v>
      </c>
      <c r="DA49" s="660"/>
      <c r="DB49" s="660"/>
      <c r="DC49" s="661"/>
      <c r="DD49" s="662">
        <v>16286470</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mH6h2Ul+vT+6ejBdMApxNSbOVsTnX0sKawM6H7nFIgRvnZRQcclI9TsBRF7Udl062njVjwfk8YRw8RNJc2TXog==" saltValue="U8ocZCVoayyK8qPzlinam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378</v>
      </c>
      <c r="C7" s="1120"/>
      <c r="D7" s="1120"/>
      <c r="E7" s="1120"/>
      <c r="F7" s="1120"/>
      <c r="G7" s="1120"/>
      <c r="H7" s="1120"/>
      <c r="I7" s="1120"/>
      <c r="J7" s="1120"/>
      <c r="K7" s="1120"/>
      <c r="L7" s="1120"/>
      <c r="M7" s="1120"/>
      <c r="N7" s="1120"/>
      <c r="O7" s="1120"/>
      <c r="P7" s="1121"/>
      <c r="Q7" s="1173">
        <v>26010</v>
      </c>
      <c r="R7" s="1174"/>
      <c r="S7" s="1174"/>
      <c r="T7" s="1174"/>
      <c r="U7" s="1174"/>
      <c r="V7" s="1174">
        <v>25105</v>
      </c>
      <c r="W7" s="1174"/>
      <c r="X7" s="1174"/>
      <c r="Y7" s="1174"/>
      <c r="Z7" s="1174"/>
      <c r="AA7" s="1174">
        <v>905</v>
      </c>
      <c r="AB7" s="1174"/>
      <c r="AC7" s="1174"/>
      <c r="AD7" s="1174"/>
      <c r="AE7" s="1175"/>
      <c r="AF7" s="1176">
        <v>756</v>
      </c>
      <c r="AG7" s="1177"/>
      <c r="AH7" s="1177"/>
      <c r="AI7" s="1177"/>
      <c r="AJ7" s="1178"/>
      <c r="AK7" s="1160">
        <v>335</v>
      </c>
      <c r="AL7" s="1161"/>
      <c r="AM7" s="1161"/>
      <c r="AN7" s="1161"/>
      <c r="AO7" s="1161"/>
      <c r="AP7" s="1161">
        <v>33546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584</v>
      </c>
      <c r="BT7" s="1165"/>
      <c r="BU7" s="1165"/>
      <c r="BV7" s="1165"/>
      <c r="BW7" s="1165"/>
      <c r="BX7" s="1165"/>
      <c r="BY7" s="1165"/>
      <c r="BZ7" s="1165"/>
      <c r="CA7" s="1165"/>
      <c r="CB7" s="1165"/>
      <c r="CC7" s="1165"/>
      <c r="CD7" s="1165"/>
      <c r="CE7" s="1165"/>
      <c r="CF7" s="1165"/>
      <c r="CG7" s="1166"/>
      <c r="CH7" s="1157">
        <v>0</v>
      </c>
      <c r="CI7" s="1158"/>
      <c r="CJ7" s="1158"/>
      <c r="CK7" s="1158"/>
      <c r="CL7" s="1159"/>
      <c r="CM7" s="1157">
        <v>15</v>
      </c>
      <c r="CN7" s="1158"/>
      <c r="CO7" s="1158"/>
      <c r="CP7" s="1158"/>
      <c r="CQ7" s="1159"/>
      <c r="CR7" s="1157">
        <v>5</v>
      </c>
      <c r="CS7" s="1158"/>
      <c r="CT7" s="1158"/>
      <c r="CU7" s="1158"/>
      <c r="CV7" s="1159"/>
      <c r="CW7" s="1157" t="s">
        <v>585</v>
      </c>
      <c r="CX7" s="1158"/>
      <c r="CY7" s="1158"/>
      <c r="CZ7" s="1158"/>
      <c r="DA7" s="1159"/>
      <c r="DB7" s="1157">
        <v>0</v>
      </c>
      <c r="DC7" s="1158"/>
      <c r="DD7" s="1158"/>
      <c r="DE7" s="1158"/>
      <c r="DF7" s="1159"/>
      <c r="DG7" s="1157" t="s">
        <v>585</v>
      </c>
      <c r="DH7" s="1158"/>
      <c r="DI7" s="1158"/>
      <c r="DJ7" s="1158"/>
      <c r="DK7" s="1159"/>
      <c r="DL7" s="1157" t="s">
        <v>585</v>
      </c>
      <c r="DM7" s="1158"/>
      <c r="DN7" s="1158"/>
      <c r="DO7" s="1158"/>
      <c r="DP7" s="1159"/>
      <c r="DQ7" s="1157" t="s">
        <v>585</v>
      </c>
      <c r="DR7" s="1158"/>
      <c r="DS7" s="1158"/>
      <c r="DT7" s="1158"/>
      <c r="DU7" s="1159"/>
      <c r="DV7" s="1184"/>
      <c r="DW7" s="1185"/>
      <c r="DX7" s="1185"/>
      <c r="DY7" s="1185"/>
      <c r="DZ7" s="1186"/>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21</v>
      </c>
      <c r="R8" s="1113"/>
      <c r="S8" s="1113"/>
      <c r="T8" s="1113"/>
      <c r="U8" s="1113"/>
      <c r="V8" s="1113">
        <v>21</v>
      </c>
      <c r="W8" s="1113"/>
      <c r="X8" s="1113"/>
      <c r="Y8" s="1113"/>
      <c r="Z8" s="1113"/>
      <c r="AA8" s="1113">
        <v>0</v>
      </c>
      <c r="AB8" s="1113"/>
      <c r="AC8" s="1113"/>
      <c r="AD8" s="1113"/>
      <c r="AE8" s="1114"/>
      <c r="AF8" s="1088">
        <v>0</v>
      </c>
      <c r="AG8" s="1089"/>
      <c r="AH8" s="1089"/>
      <c r="AI8" s="1089"/>
      <c r="AJ8" s="1090"/>
      <c r="AK8" s="1155" t="s">
        <v>572</v>
      </c>
      <c r="AL8" s="1156"/>
      <c r="AM8" s="1156"/>
      <c r="AN8" s="1156"/>
      <c r="AO8" s="1156"/>
      <c r="AP8" s="1156" t="s">
        <v>572</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380</v>
      </c>
      <c r="C9" s="1107"/>
      <c r="D9" s="1107"/>
      <c r="E9" s="1107"/>
      <c r="F9" s="1107"/>
      <c r="G9" s="1107"/>
      <c r="H9" s="1107"/>
      <c r="I9" s="1107"/>
      <c r="J9" s="1107"/>
      <c r="K9" s="1107"/>
      <c r="L9" s="1107"/>
      <c r="M9" s="1107"/>
      <c r="N9" s="1107"/>
      <c r="O9" s="1107"/>
      <c r="P9" s="1108"/>
      <c r="Q9" s="1112">
        <v>8</v>
      </c>
      <c r="R9" s="1113"/>
      <c r="S9" s="1113"/>
      <c r="T9" s="1113"/>
      <c r="U9" s="1113"/>
      <c r="V9" s="1113">
        <v>182</v>
      </c>
      <c r="W9" s="1113"/>
      <c r="X9" s="1113"/>
      <c r="Y9" s="1113"/>
      <c r="Z9" s="1113"/>
      <c r="AA9" s="1113">
        <v>-174</v>
      </c>
      <c r="AB9" s="1113"/>
      <c r="AC9" s="1113"/>
      <c r="AD9" s="1113"/>
      <c r="AE9" s="1114"/>
      <c r="AF9" s="1088">
        <v>-174</v>
      </c>
      <c r="AG9" s="1089"/>
      <c r="AH9" s="1089"/>
      <c r="AI9" s="1089"/>
      <c r="AJ9" s="1090"/>
      <c r="AK9" s="1155">
        <v>3</v>
      </c>
      <c r="AL9" s="1156"/>
      <c r="AM9" s="1156"/>
      <c r="AN9" s="1156"/>
      <c r="AO9" s="1156"/>
      <c r="AP9" s="1156">
        <v>14</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25861</v>
      </c>
      <c r="R23" s="1138"/>
      <c r="S23" s="1138"/>
      <c r="T23" s="1138"/>
      <c r="U23" s="1138"/>
      <c r="V23" s="1138">
        <v>25129</v>
      </c>
      <c r="W23" s="1138"/>
      <c r="X23" s="1138"/>
      <c r="Y23" s="1138"/>
      <c r="Z23" s="1138"/>
      <c r="AA23" s="1138">
        <v>732</v>
      </c>
      <c r="AB23" s="1138"/>
      <c r="AC23" s="1138"/>
      <c r="AD23" s="1138"/>
      <c r="AE23" s="1139"/>
      <c r="AF23" s="1140">
        <v>583</v>
      </c>
      <c r="AG23" s="1138"/>
      <c r="AH23" s="1138"/>
      <c r="AI23" s="1138"/>
      <c r="AJ23" s="1141"/>
      <c r="AK23" s="1142"/>
      <c r="AL23" s="1143"/>
      <c r="AM23" s="1143"/>
      <c r="AN23" s="1143"/>
      <c r="AO23" s="1143"/>
      <c r="AP23" s="1138">
        <v>33560</v>
      </c>
      <c r="AQ23" s="1138"/>
      <c r="AR23" s="1138"/>
      <c r="AS23" s="1138"/>
      <c r="AT23" s="1138"/>
      <c r="AU23" s="1144"/>
      <c r="AV23" s="1144"/>
      <c r="AW23" s="1144"/>
      <c r="AX23" s="1144"/>
      <c r="AY23" s="1145"/>
      <c r="AZ23" s="1134" t="s">
        <v>123</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7989</v>
      </c>
      <c r="R28" s="1123"/>
      <c r="S28" s="1123"/>
      <c r="T28" s="1123"/>
      <c r="U28" s="1123"/>
      <c r="V28" s="1123">
        <v>7546</v>
      </c>
      <c r="W28" s="1123"/>
      <c r="X28" s="1123"/>
      <c r="Y28" s="1123"/>
      <c r="Z28" s="1123"/>
      <c r="AA28" s="1123">
        <v>443</v>
      </c>
      <c r="AB28" s="1123"/>
      <c r="AC28" s="1123"/>
      <c r="AD28" s="1123"/>
      <c r="AE28" s="1124"/>
      <c r="AF28" s="1125">
        <v>443</v>
      </c>
      <c r="AG28" s="1123"/>
      <c r="AH28" s="1123"/>
      <c r="AI28" s="1123"/>
      <c r="AJ28" s="1126"/>
      <c r="AK28" s="1127">
        <v>688</v>
      </c>
      <c r="AL28" s="1115"/>
      <c r="AM28" s="1115"/>
      <c r="AN28" s="1115"/>
      <c r="AO28" s="1115"/>
      <c r="AP28" s="1115" t="s">
        <v>573</v>
      </c>
      <c r="AQ28" s="1115"/>
      <c r="AR28" s="1115"/>
      <c r="AS28" s="1115"/>
      <c r="AT28" s="1115"/>
      <c r="AU28" s="1115" t="s">
        <v>572</v>
      </c>
      <c r="AV28" s="1115"/>
      <c r="AW28" s="1115"/>
      <c r="AX28" s="1115"/>
      <c r="AY28" s="1115"/>
      <c r="AZ28" s="1116" t="s">
        <v>573</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6929</v>
      </c>
      <c r="R29" s="1113"/>
      <c r="S29" s="1113"/>
      <c r="T29" s="1113"/>
      <c r="U29" s="1113"/>
      <c r="V29" s="1113">
        <v>6733</v>
      </c>
      <c r="W29" s="1113"/>
      <c r="X29" s="1113"/>
      <c r="Y29" s="1113"/>
      <c r="Z29" s="1113"/>
      <c r="AA29" s="1113">
        <v>196</v>
      </c>
      <c r="AB29" s="1113"/>
      <c r="AC29" s="1113"/>
      <c r="AD29" s="1113"/>
      <c r="AE29" s="1114"/>
      <c r="AF29" s="1088">
        <v>196</v>
      </c>
      <c r="AG29" s="1089"/>
      <c r="AH29" s="1089"/>
      <c r="AI29" s="1089"/>
      <c r="AJ29" s="1090"/>
      <c r="AK29" s="1049">
        <v>939</v>
      </c>
      <c r="AL29" s="1040"/>
      <c r="AM29" s="1040"/>
      <c r="AN29" s="1040"/>
      <c r="AO29" s="1040"/>
      <c r="AP29" s="1040" t="s">
        <v>573</v>
      </c>
      <c r="AQ29" s="1040"/>
      <c r="AR29" s="1040"/>
      <c r="AS29" s="1040"/>
      <c r="AT29" s="1040"/>
      <c r="AU29" s="1040" t="s">
        <v>573</v>
      </c>
      <c r="AV29" s="1040"/>
      <c r="AW29" s="1040"/>
      <c r="AX29" s="1040"/>
      <c r="AY29" s="1040"/>
      <c r="AZ29" s="1111" t="s">
        <v>573</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1552</v>
      </c>
      <c r="R30" s="1113"/>
      <c r="S30" s="1113"/>
      <c r="T30" s="1113"/>
      <c r="U30" s="1113"/>
      <c r="V30" s="1113">
        <v>1537</v>
      </c>
      <c r="W30" s="1113"/>
      <c r="X30" s="1113"/>
      <c r="Y30" s="1113"/>
      <c r="Z30" s="1113"/>
      <c r="AA30" s="1113">
        <v>15</v>
      </c>
      <c r="AB30" s="1113"/>
      <c r="AC30" s="1113"/>
      <c r="AD30" s="1113"/>
      <c r="AE30" s="1114"/>
      <c r="AF30" s="1088">
        <v>15</v>
      </c>
      <c r="AG30" s="1089"/>
      <c r="AH30" s="1089"/>
      <c r="AI30" s="1089"/>
      <c r="AJ30" s="1090"/>
      <c r="AK30" s="1049">
        <v>978</v>
      </c>
      <c r="AL30" s="1040"/>
      <c r="AM30" s="1040"/>
      <c r="AN30" s="1040"/>
      <c r="AO30" s="1040"/>
      <c r="AP30" s="1040" t="s">
        <v>573</v>
      </c>
      <c r="AQ30" s="1040"/>
      <c r="AR30" s="1040"/>
      <c r="AS30" s="1040"/>
      <c r="AT30" s="1040"/>
      <c r="AU30" s="1040" t="s">
        <v>573</v>
      </c>
      <c r="AV30" s="1040"/>
      <c r="AW30" s="1040"/>
      <c r="AX30" s="1040"/>
      <c r="AY30" s="1040"/>
      <c r="AZ30" s="1111" t="s">
        <v>574</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1072</v>
      </c>
      <c r="R31" s="1113"/>
      <c r="S31" s="1113"/>
      <c r="T31" s="1113"/>
      <c r="U31" s="1113"/>
      <c r="V31" s="1113">
        <v>1049</v>
      </c>
      <c r="W31" s="1113"/>
      <c r="X31" s="1113"/>
      <c r="Y31" s="1113"/>
      <c r="Z31" s="1113"/>
      <c r="AA31" s="1113">
        <v>23</v>
      </c>
      <c r="AB31" s="1113"/>
      <c r="AC31" s="1113"/>
      <c r="AD31" s="1113"/>
      <c r="AE31" s="1114"/>
      <c r="AF31" s="1088">
        <v>841</v>
      </c>
      <c r="AG31" s="1089"/>
      <c r="AH31" s="1089"/>
      <c r="AI31" s="1089"/>
      <c r="AJ31" s="1090"/>
      <c r="AK31" s="1049">
        <v>129</v>
      </c>
      <c r="AL31" s="1040"/>
      <c r="AM31" s="1040"/>
      <c r="AN31" s="1040"/>
      <c r="AO31" s="1040"/>
      <c r="AP31" s="1040">
        <v>5448</v>
      </c>
      <c r="AQ31" s="1040"/>
      <c r="AR31" s="1040"/>
      <c r="AS31" s="1040"/>
      <c r="AT31" s="1040"/>
      <c r="AU31" s="1040">
        <v>294</v>
      </c>
      <c r="AV31" s="1040"/>
      <c r="AW31" s="1040"/>
      <c r="AX31" s="1040"/>
      <c r="AY31" s="1040"/>
      <c r="AZ31" s="1111" t="s">
        <v>574</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145</v>
      </c>
      <c r="C32" s="1107"/>
      <c r="D32" s="1107"/>
      <c r="E32" s="1107"/>
      <c r="F32" s="1107"/>
      <c r="G32" s="1107"/>
      <c r="H32" s="1107"/>
      <c r="I32" s="1107"/>
      <c r="J32" s="1107"/>
      <c r="K32" s="1107"/>
      <c r="L32" s="1107"/>
      <c r="M32" s="1107"/>
      <c r="N32" s="1107"/>
      <c r="O32" s="1107"/>
      <c r="P32" s="1108"/>
      <c r="Q32" s="1112">
        <v>3503</v>
      </c>
      <c r="R32" s="1113"/>
      <c r="S32" s="1113"/>
      <c r="T32" s="1113"/>
      <c r="U32" s="1113"/>
      <c r="V32" s="1113">
        <v>3694</v>
      </c>
      <c r="W32" s="1113"/>
      <c r="X32" s="1113"/>
      <c r="Y32" s="1113"/>
      <c r="Z32" s="1113"/>
      <c r="AA32" s="1113">
        <v>-191</v>
      </c>
      <c r="AB32" s="1113"/>
      <c r="AC32" s="1113"/>
      <c r="AD32" s="1113"/>
      <c r="AE32" s="1114"/>
      <c r="AF32" s="1088">
        <v>-361</v>
      </c>
      <c r="AG32" s="1089"/>
      <c r="AH32" s="1089"/>
      <c r="AI32" s="1089"/>
      <c r="AJ32" s="1090"/>
      <c r="AK32" s="1049">
        <v>449</v>
      </c>
      <c r="AL32" s="1040"/>
      <c r="AM32" s="1040"/>
      <c r="AN32" s="1040"/>
      <c r="AO32" s="1040"/>
      <c r="AP32" s="1040">
        <v>2005</v>
      </c>
      <c r="AQ32" s="1040"/>
      <c r="AR32" s="1040"/>
      <c r="AS32" s="1040"/>
      <c r="AT32" s="1040"/>
      <c r="AU32" s="1040">
        <v>1002</v>
      </c>
      <c r="AV32" s="1040"/>
      <c r="AW32" s="1040"/>
      <c r="AX32" s="1040"/>
      <c r="AY32" s="1040"/>
      <c r="AZ32" s="1111">
        <v>11.2</v>
      </c>
      <c r="BA32" s="1111"/>
      <c r="BB32" s="1111"/>
      <c r="BC32" s="1111"/>
      <c r="BD32" s="1111"/>
      <c r="BE32" s="1101" t="s">
        <v>398</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399</v>
      </c>
      <c r="C33" s="1107"/>
      <c r="D33" s="1107"/>
      <c r="E33" s="1107"/>
      <c r="F33" s="1107"/>
      <c r="G33" s="1107"/>
      <c r="H33" s="1107"/>
      <c r="I33" s="1107"/>
      <c r="J33" s="1107"/>
      <c r="K33" s="1107"/>
      <c r="L33" s="1107"/>
      <c r="M33" s="1107"/>
      <c r="N33" s="1107"/>
      <c r="O33" s="1107"/>
      <c r="P33" s="1108"/>
      <c r="Q33" s="1112">
        <v>22</v>
      </c>
      <c r="R33" s="1113"/>
      <c r="S33" s="1113"/>
      <c r="T33" s="1113"/>
      <c r="U33" s="1113"/>
      <c r="V33" s="1113">
        <v>12</v>
      </c>
      <c r="W33" s="1113"/>
      <c r="X33" s="1113"/>
      <c r="Y33" s="1113"/>
      <c r="Z33" s="1113"/>
      <c r="AA33" s="1113">
        <v>10</v>
      </c>
      <c r="AB33" s="1113"/>
      <c r="AC33" s="1113"/>
      <c r="AD33" s="1113"/>
      <c r="AE33" s="1114"/>
      <c r="AF33" s="1088">
        <v>10</v>
      </c>
      <c r="AG33" s="1089"/>
      <c r="AH33" s="1089"/>
      <c r="AI33" s="1089"/>
      <c r="AJ33" s="1090"/>
      <c r="AK33" s="1049" t="s">
        <v>572</v>
      </c>
      <c r="AL33" s="1040"/>
      <c r="AM33" s="1040"/>
      <c r="AN33" s="1040"/>
      <c r="AO33" s="1040"/>
      <c r="AP33" s="1040">
        <v>18</v>
      </c>
      <c r="AQ33" s="1040"/>
      <c r="AR33" s="1040"/>
      <c r="AS33" s="1040"/>
      <c r="AT33" s="1040"/>
      <c r="AU33" s="1040" t="s">
        <v>573</v>
      </c>
      <c r="AV33" s="1040"/>
      <c r="AW33" s="1040"/>
      <c r="AX33" s="1040"/>
      <c r="AY33" s="1040"/>
      <c r="AZ33" s="1111" t="s">
        <v>572</v>
      </c>
      <c r="BA33" s="1111"/>
      <c r="BB33" s="1111"/>
      <c r="BC33" s="1111"/>
      <c r="BD33" s="1111"/>
      <c r="BE33" s="1101" t="s">
        <v>400</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401</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402</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1144</v>
      </c>
      <c r="AG63" s="1028"/>
      <c r="AH63" s="1028"/>
      <c r="AI63" s="1028"/>
      <c r="AJ63" s="1099"/>
      <c r="AK63" s="1100"/>
      <c r="AL63" s="1032"/>
      <c r="AM63" s="1032"/>
      <c r="AN63" s="1032"/>
      <c r="AO63" s="1032"/>
      <c r="AP63" s="1028">
        <v>7471</v>
      </c>
      <c r="AQ63" s="1028"/>
      <c r="AR63" s="1028"/>
      <c r="AS63" s="1028"/>
      <c r="AT63" s="1028"/>
      <c r="AU63" s="1028">
        <v>1296</v>
      </c>
      <c r="AV63" s="1028"/>
      <c r="AW63" s="1028"/>
      <c r="AX63" s="1028"/>
      <c r="AY63" s="1028"/>
      <c r="AZ63" s="1094"/>
      <c r="BA63" s="1094"/>
      <c r="BB63" s="1094"/>
      <c r="BC63" s="1094"/>
      <c r="BD63" s="1094"/>
      <c r="BE63" s="1029"/>
      <c r="BF63" s="1029"/>
      <c r="BG63" s="1029"/>
      <c r="BH63" s="1029"/>
      <c r="BI63" s="1030"/>
      <c r="BJ63" s="1095" t="s">
        <v>403</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405</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406</v>
      </c>
      <c r="W66" s="1071"/>
      <c r="X66" s="1071"/>
      <c r="Y66" s="1071"/>
      <c r="Z66" s="1072"/>
      <c r="AA66" s="1070" t="s">
        <v>407</v>
      </c>
      <c r="AB66" s="1071"/>
      <c r="AC66" s="1071"/>
      <c r="AD66" s="1071"/>
      <c r="AE66" s="1072"/>
      <c r="AF66" s="1076" t="s">
        <v>408</v>
      </c>
      <c r="AG66" s="1077"/>
      <c r="AH66" s="1077"/>
      <c r="AI66" s="1077"/>
      <c r="AJ66" s="1078"/>
      <c r="AK66" s="1070" t="s">
        <v>409</v>
      </c>
      <c r="AL66" s="1065"/>
      <c r="AM66" s="1065"/>
      <c r="AN66" s="1065"/>
      <c r="AO66" s="1066"/>
      <c r="AP66" s="1070" t="s">
        <v>410</v>
      </c>
      <c r="AQ66" s="1071"/>
      <c r="AR66" s="1071"/>
      <c r="AS66" s="1071"/>
      <c r="AT66" s="1072"/>
      <c r="AU66" s="1070" t="s">
        <v>411</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575</v>
      </c>
      <c r="C68" s="1055"/>
      <c r="D68" s="1055"/>
      <c r="E68" s="1055"/>
      <c r="F68" s="1055"/>
      <c r="G68" s="1055"/>
      <c r="H68" s="1055"/>
      <c r="I68" s="1055"/>
      <c r="J68" s="1055"/>
      <c r="K68" s="1055"/>
      <c r="L68" s="1055"/>
      <c r="M68" s="1055"/>
      <c r="N68" s="1055"/>
      <c r="O68" s="1055"/>
      <c r="P68" s="1056"/>
      <c r="Q68" s="1057">
        <v>8850</v>
      </c>
      <c r="R68" s="1051"/>
      <c r="S68" s="1051"/>
      <c r="T68" s="1051"/>
      <c r="U68" s="1051"/>
      <c r="V68" s="1051">
        <v>7338</v>
      </c>
      <c r="W68" s="1051"/>
      <c r="X68" s="1051"/>
      <c r="Y68" s="1051"/>
      <c r="Z68" s="1051"/>
      <c r="AA68" s="1051">
        <v>1512</v>
      </c>
      <c r="AB68" s="1051"/>
      <c r="AC68" s="1051"/>
      <c r="AD68" s="1051"/>
      <c r="AE68" s="1051"/>
      <c r="AF68" s="1051">
        <v>1512</v>
      </c>
      <c r="AG68" s="1051"/>
      <c r="AH68" s="1051"/>
      <c r="AI68" s="1051"/>
      <c r="AJ68" s="1051"/>
      <c r="AK68" s="1051" t="s">
        <v>507</v>
      </c>
      <c r="AL68" s="1051"/>
      <c r="AM68" s="1051"/>
      <c r="AN68" s="1051"/>
      <c r="AO68" s="1051"/>
      <c r="AP68" s="1051" t="s">
        <v>507</v>
      </c>
      <c r="AQ68" s="1051"/>
      <c r="AR68" s="1051"/>
      <c r="AS68" s="1051"/>
      <c r="AT68" s="1051"/>
      <c r="AU68" s="1051" t="s">
        <v>507</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576</v>
      </c>
      <c r="C69" s="1044"/>
      <c r="D69" s="1044"/>
      <c r="E69" s="1044"/>
      <c r="F69" s="1044"/>
      <c r="G69" s="1044"/>
      <c r="H69" s="1044"/>
      <c r="I69" s="1044"/>
      <c r="J69" s="1044"/>
      <c r="K69" s="1044"/>
      <c r="L69" s="1044"/>
      <c r="M69" s="1044"/>
      <c r="N69" s="1044"/>
      <c r="O69" s="1044"/>
      <c r="P69" s="1045"/>
      <c r="Q69" s="1046">
        <v>2864</v>
      </c>
      <c r="R69" s="1040"/>
      <c r="S69" s="1040"/>
      <c r="T69" s="1040"/>
      <c r="U69" s="1040"/>
      <c r="V69" s="1040">
        <v>3136</v>
      </c>
      <c r="W69" s="1040"/>
      <c r="X69" s="1040"/>
      <c r="Y69" s="1040"/>
      <c r="Z69" s="1040"/>
      <c r="AA69" s="1040">
        <v>-272</v>
      </c>
      <c r="AB69" s="1040"/>
      <c r="AC69" s="1040"/>
      <c r="AD69" s="1040"/>
      <c r="AE69" s="1040"/>
      <c r="AF69" s="1040">
        <v>-85</v>
      </c>
      <c r="AG69" s="1040"/>
      <c r="AH69" s="1040"/>
      <c r="AI69" s="1040"/>
      <c r="AJ69" s="1040"/>
      <c r="AK69" s="1040" t="s">
        <v>507</v>
      </c>
      <c r="AL69" s="1040"/>
      <c r="AM69" s="1040"/>
      <c r="AN69" s="1040"/>
      <c r="AO69" s="1040"/>
      <c r="AP69" s="1040">
        <v>3552</v>
      </c>
      <c r="AQ69" s="1040"/>
      <c r="AR69" s="1040"/>
      <c r="AS69" s="1040"/>
      <c r="AT69" s="1040"/>
      <c r="AU69" s="1040">
        <v>781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577</v>
      </c>
      <c r="C70" s="1044"/>
      <c r="D70" s="1044"/>
      <c r="E70" s="1044"/>
      <c r="F70" s="1044"/>
      <c r="G70" s="1044"/>
      <c r="H70" s="1044"/>
      <c r="I70" s="1044"/>
      <c r="J70" s="1044"/>
      <c r="K70" s="1044"/>
      <c r="L70" s="1044"/>
      <c r="M70" s="1044"/>
      <c r="N70" s="1044"/>
      <c r="O70" s="1044"/>
      <c r="P70" s="1045"/>
      <c r="Q70" s="1046">
        <v>516</v>
      </c>
      <c r="R70" s="1040"/>
      <c r="S70" s="1040"/>
      <c r="T70" s="1040"/>
      <c r="U70" s="1040"/>
      <c r="V70" s="1040">
        <v>526</v>
      </c>
      <c r="W70" s="1040"/>
      <c r="X70" s="1040"/>
      <c r="Y70" s="1040"/>
      <c r="Z70" s="1040"/>
      <c r="AA70" s="1040">
        <v>13</v>
      </c>
      <c r="AB70" s="1040"/>
      <c r="AC70" s="1040"/>
      <c r="AD70" s="1040"/>
      <c r="AE70" s="1040"/>
      <c r="AF70" s="1040">
        <v>13</v>
      </c>
      <c r="AG70" s="1040"/>
      <c r="AH70" s="1040"/>
      <c r="AI70" s="1040"/>
      <c r="AJ70" s="1040"/>
      <c r="AK70" s="1040" t="s">
        <v>507</v>
      </c>
      <c r="AL70" s="1040"/>
      <c r="AM70" s="1040"/>
      <c r="AN70" s="1040"/>
      <c r="AO70" s="1040"/>
      <c r="AP70" s="1040">
        <v>469</v>
      </c>
      <c r="AQ70" s="1040"/>
      <c r="AR70" s="1040"/>
      <c r="AS70" s="1040"/>
      <c r="AT70" s="1040"/>
      <c r="AU70" s="1040">
        <v>314</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578</v>
      </c>
      <c r="C71" s="1044"/>
      <c r="D71" s="1044"/>
      <c r="E71" s="1044"/>
      <c r="F71" s="1044"/>
      <c r="G71" s="1044"/>
      <c r="H71" s="1044"/>
      <c r="I71" s="1044"/>
      <c r="J71" s="1044"/>
      <c r="K71" s="1044"/>
      <c r="L71" s="1044"/>
      <c r="M71" s="1044"/>
      <c r="N71" s="1044"/>
      <c r="O71" s="1044"/>
      <c r="P71" s="1045"/>
      <c r="Q71" s="1046">
        <v>428</v>
      </c>
      <c r="R71" s="1040"/>
      <c r="S71" s="1040"/>
      <c r="T71" s="1040"/>
      <c r="U71" s="1040"/>
      <c r="V71" s="1040">
        <v>394</v>
      </c>
      <c r="W71" s="1040"/>
      <c r="X71" s="1040"/>
      <c r="Y71" s="1040"/>
      <c r="Z71" s="1040"/>
      <c r="AA71" s="1040">
        <v>34</v>
      </c>
      <c r="AB71" s="1040"/>
      <c r="AC71" s="1040"/>
      <c r="AD71" s="1040"/>
      <c r="AE71" s="1040"/>
      <c r="AF71" s="1040">
        <v>34</v>
      </c>
      <c r="AG71" s="1040"/>
      <c r="AH71" s="1040"/>
      <c r="AI71" s="1040"/>
      <c r="AJ71" s="1040"/>
      <c r="AK71" s="1040">
        <v>5</v>
      </c>
      <c r="AL71" s="1040"/>
      <c r="AM71" s="1040"/>
      <c r="AN71" s="1040"/>
      <c r="AO71" s="1040"/>
      <c r="AP71" s="1040" t="s">
        <v>507</v>
      </c>
      <c r="AQ71" s="1040"/>
      <c r="AR71" s="1040"/>
      <c r="AS71" s="1040"/>
      <c r="AT71" s="1040"/>
      <c r="AU71" s="1040" t="s">
        <v>507</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579</v>
      </c>
      <c r="C72" s="1044"/>
      <c r="D72" s="1044"/>
      <c r="E72" s="1044"/>
      <c r="F72" s="1044"/>
      <c r="G72" s="1044"/>
      <c r="H72" s="1044"/>
      <c r="I72" s="1044"/>
      <c r="J72" s="1044"/>
      <c r="K72" s="1044"/>
      <c r="L72" s="1044"/>
      <c r="M72" s="1044"/>
      <c r="N72" s="1044"/>
      <c r="O72" s="1044"/>
      <c r="P72" s="1045"/>
      <c r="Q72" s="1046">
        <v>248</v>
      </c>
      <c r="R72" s="1040"/>
      <c r="S72" s="1040"/>
      <c r="T72" s="1040"/>
      <c r="U72" s="1040"/>
      <c r="V72" s="1040">
        <v>243</v>
      </c>
      <c r="W72" s="1040"/>
      <c r="X72" s="1040"/>
      <c r="Y72" s="1040"/>
      <c r="Z72" s="1040"/>
      <c r="AA72" s="1040">
        <v>5</v>
      </c>
      <c r="AB72" s="1040"/>
      <c r="AC72" s="1040"/>
      <c r="AD72" s="1040"/>
      <c r="AE72" s="1040"/>
      <c r="AF72" s="1040">
        <v>5</v>
      </c>
      <c r="AG72" s="1040"/>
      <c r="AH72" s="1040"/>
      <c r="AI72" s="1040"/>
      <c r="AJ72" s="1040"/>
      <c r="AK72" s="1040">
        <v>37</v>
      </c>
      <c r="AL72" s="1040"/>
      <c r="AM72" s="1040"/>
      <c r="AN72" s="1040"/>
      <c r="AO72" s="1040"/>
      <c r="AP72" s="1040" t="s">
        <v>507</v>
      </c>
      <c r="AQ72" s="1040"/>
      <c r="AR72" s="1040"/>
      <c r="AS72" s="1040"/>
      <c r="AT72" s="1040"/>
      <c r="AU72" s="1040" t="s">
        <v>507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580</v>
      </c>
      <c r="C73" s="1044"/>
      <c r="D73" s="1044"/>
      <c r="E73" s="1044"/>
      <c r="F73" s="1044"/>
      <c r="G73" s="1044"/>
      <c r="H73" s="1044"/>
      <c r="I73" s="1044"/>
      <c r="J73" s="1044"/>
      <c r="K73" s="1044"/>
      <c r="L73" s="1044"/>
      <c r="M73" s="1044"/>
      <c r="N73" s="1044"/>
      <c r="O73" s="1044"/>
      <c r="P73" s="1045"/>
      <c r="Q73" s="1046">
        <v>141</v>
      </c>
      <c r="R73" s="1040"/>
      <c r="S73" s="1040"/>
      <c r="T73" s="1040"/>
      <c r="U73" s="1040"/>
      <c r="V73" s="1040">
        <v>140</v>
      </c>
      <c r="W73" s="1040"/>
      <c r="X73" s="1040"/>
      <c r="Y73" s="1040"/>
      <c r="Z73" s="1040"/>
      <c r="AA73" s="1040">
        <v>1</v>
      </c>
      <c r="AB73" s="1040"/>
      <c r="AC73" s="1040"/>
      <c r="AD73" s="1040"/>
      <c r="AE73" s="1040"/>
      <c r="AF73" s="1040">
        <v>1</v>
      </c>
      <c r="AG73" s="1040"/>
      <c r="AH73" s="1040"/>
      <c r="AI73" s="1040"/>
      <c r="AJ73" s="1040"/>
      <c r="AK73" s="1040">
        <v>17</v>
      </c>
      <c r="AL73" s="1040"/>
      <c r="AM73" s="1040"/>
      <c r="AN73" s="1040"/>
      <c r="AO73" s="1040"/>
      <c r="AP73" s="1040" t="s">
        <v>507</v>
      </c>
      <c r="AQ73" s="1040"/>
      <c r="AR73" s="1040"/>
      <c r="AS73" s="1040"/>
      <c r="AT73" s="1040"/>
      <c r="AU73" s="1040" t="s">
        <v>507</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581</v>
      </c>
      <c r="C74" s="1044"/>
      <c r="D74" s="1044"/>
      <c r="E74" s="1044"/>
      <c r="F74" s="1044"/>
      <c r="G74" s="1044"/>
      <c r="H74" s="1044"/>
      <c r="I74" s="1044"/>
      <c r="J74" s="1044"/>
      <c r="K74" s="1044"/>
      <c r="L74" s="1044"/>
      <c r="M74" s="1044"/>
      <c r="N74" s="1044"/>
      <c r="O74" s="1044"/>
      <c r="P74" s="1045"/>
      <c r="Q74" s="1046">
        <v>127</v>
      </c>
      <c r="R74" s="1040"/>
      <c r="S74" s="1040"/>
      <c r="T74" s="1040"/>
      <c r="U74" s="1040"/>
      <c r="V74" s="1040">
        <v>115</v>
      </c>
      <c r="W74" s="1040"/>
      <c r="X74" s="1040"/>
      <c r="Y74" s="1040"/>
      <c r="Z74" s="1040"/>
      <c r="AA74" s="1040">
        <v>12</v>
      </c>
      <c r="AB74" s="1040"/>
      <c r="AC74" s="1040"/>
      <c r="AD74" s="1040"/>
      <c r="AE74" s="1040"/>
      <c r="AF74" s="1040">
        <v>10</v>
      </c>
      <c r="AG74" s="1040"/>
      <c r="AH74" s="1040"/>
      <c r="AI74" s="1040"/>
      <c r="AJ74" s="1040"/>
      <c r="AK74" s="1040" t="s">
        <v>507</v>
      </c>
      <c r="AL74" s="1040"/>
      <c r="AM74" s="1040"/>
      <c r="AN74" s="1040"/>
      <c r="AO74" s="1040"/>
      <c r="AP74" s="1040" t="s">
        <v>507</v>
      </c>
      <c r="AQ74" s="1040"/>
      <c r="AR74" s="1040"/>
      <c r="AS74" s="1040"/>
      <c r="AT74" s="1040"/>
      <c r="AU74" s="1040" t="s">
        <v>507</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582</v>
      </c>
      <c r="C75" s="1044"/>
      <c r="D75" s="1044"/>
      <c r="E75" s="1044"/>
      <c r="F75" s="1044"/>
      <c r="G75" s="1044"/>
      <c r="H75" s="1044"/>
      <c r="I75" s="1044"/>
      <c r="J75" s="1044"/>
      <c r="K75" s="1044"/>
      <c r="L75" s="1044"/>
      <c r="M75" s="1044"/>
      <c r="N75" s="1044"/>
      <c r="O75" s="1044"/>
      <c r="P75" s="1045"/>
      <c r="Q75" s="1047">
        <v>145875</v>
      </c>
      <c r="R75" s="1048"/>
      <c r="S75" s="1048"/>
      <c r="T75" s="1048"/>
      <c r="U75" s="1049"/>
      <c r="V75" s="1050">
        <v>144159</v>
      </c>
      <c r="W75" s="1048"/>
      <c r="X75" s="1048"/>
      <c r="Y75" s="1048"/>
      <c r="Z75" s="1049"/>
      <c r="AA75" s="1050">
        <v>1716</v>
      </c>
      <c r="AB75" s="1048"/>
      <c r="AC75" s="1048"/>
      <c r="AD75" s="1048"/>
      <c r="AE75" s="1049"/>
      <c r="AF75" s="1050">
        <v>1716</v>
      </c>
      <c r="AG75" s="1048"/>
      <c r="AH75" s="1048"/>
      <c r="AI75" s="1048"/>
      <c r="AJ75" s="1049"/>
      <c r="AK75" s="1050">
        <v>26</v>
      </c>
      <c r="AL75" s="1048"/>
      <c r="AM75" s="1048"/>
      <c r="AN75" s="1048"/>
      <c r="AO75" s="1049"/>
      <c r="AP75" s="1050" t="s">
        <v>507</v>
      </c>
      <c r="AQ75" s="1048"/>
      <c r="AR75" s="1048"/>
      <c r="AS75" s="1048"/>
      <c r="AT75" s="1049"/>
      <c r="AU75" s="1050" t="s">
        <v>507</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583</v>
      </c>
      <c r="C76" s="1044"/>
      <c r="D76" s="1044"/>
      <c r="E76" s="1044"/>
      <c r="F76" s="1044"/>
      <c r="G76" s="1044"/>
      <c r="H76" s="1044"/>
      <c r="I76" s="1044"/>
      <c r="J76" s="1044"/>
      <c r="K76" s="1044"/>
      <c r="L76" s="1044"/>
      <c r="M76" s="1044"/>
      <c r="N76" s="1044"/>
      <c r="O76" s="1044"/>
      <c r="P76" s="1045"/>
      <c r="Q76" s="1047">
        <v>891</v>
      </c>
      <c r="R76" s="1048"/>
      <c r="S76" s="1048"/>
      <c r="T76" s="1048"/>
      <c r="U76" s="1049"/>
      <c r="V76" s="1050">
        <v>853</v>
      </c>
      <c r="W76" s="1048"/>
      <c r="X76" s="1048"/>
      <c r="Y76" s="1048"/>
      <c r="Z76" s="1049"/>
      <c r="AA76" s="1050">
        <v>38</v>
      </c>
      <c r="AB76" s="1048"/>
      <c r="AC76" s="1048"/>
      <c r="AD76" s="1048"/>
      <c r="AE76" s="1049"/>
      <c r="AF76" s="1050">
        <v>38</v>
      </c>
      <c r="AG76" s="1048"/>
      <c r="AH76" s="1048"/>
      <c r="AI76" s="1048"/>
      <c r="AJ76" s="1049"/>
      <c r="AK76" s="1050" t="s">
        <v>507</v>
      </c>
      <c r="AL76" s="1048"/>
      <c r="AM76" s="1048"/>
      <c r="AN76" s="1048"/>
      <c r="AO76" s="1049"/>
      <c r="AP76" s="1050" t="s">
        <v>507</v>
      </c>
      <c r="AQ76" s="1048"/>
      <c r="AR76" s="1048"/>
      <c r="AS76" s="1048"/>
      <c r="AT76" s="1049"/>
      <c r="AU76" s="1050" t="s">
        <v>507</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412</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3244</v>
      </c>
      <c r="AG88" s="1028"/>
      <c r="AH88" s="1028"/>
      <c r="AI88" s="1028"/>
      <c r="AJ88" s="1028"/>
      <c r="AK88" s="1032"/>
      <c r="AL88" s="1032"/>
      <c r="AM88" s="1032"/>
      <c r="AN88" s="1032"/>
      <c r="AO88" s="1032"/>
      <c r="AP88" s="1028">
        <v>4021</v>
      </c>
      <c r="AQ88" s="1028"/>
      <c r="AR88" s="1028"/>
      <c r="AS88" s="1028"/>
      <c r="AT88" s="1028"/>
      <c r="AU88" s="1028">
        <v>1095</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413</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v>
      </c>
      <c r="CS102" s="1020"/>
      <c r="CT102" s="1020"/>
      <c r="CU102" s="1020"/>
      <c r="CV102" s="1021"/>
      <c r="CW102" s="1019" t="s">
        <v>507</v>
      </c>
      <c r="CX102" s="1020"/>
      <c r="CY102" s="1020"/>
      <c r="CZ102" s="1020"/>
      <c r="DA102" s="1021"/>
      <c r="DB102" s="1019">
        <v>0</v>
      </c>
      <c r="DC102" s="1020"/>
      <c r="DD102" s="1020"/>
      <c r="DE102" s="1020"/>
      <c r="DF102" s="1021"/>
      <c r="DG102" s="1019" t="s">
        <v>507</v>
      </c>
      <c r="DH102" s="1020"/>
      <c r="DI102" s="1020"/>
      <c r="DJ102" s="1020"/>
      <c r="DK102" s="1021"/>
      <c r="DL102" s="1019" t="s">
        <v>507</v>
      </c>
      <c r="DM102" s="1020"/>
      <c r="DN102" s="1020"/>
      <c r="DO102" s="1020"/>
      <c r="DP102" s="1021"/>
      <c r="DQ102" s="1019" t="s">
        <v>507</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416</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417</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421</v>
      </c>
      <c r="AB109" s="963"/>
      <c r="AC109" s="963"/>
      <c r="AD109" s="963"/>
      <c r="AE109" s="964"/>
      <c r="AF109" s="965" t="s">
        <v>299</v>
      </c>
      <c r="AG109" s="963"/>
      <c r="AH109" s="963"/>
      <c r="AI109" s="963"/>
      <c r="AJ109" s="964"/>
      <c r="AK109" s="965" t="s">
        <v>298</v>
      </c>
      <c r="AL109" s="963"/>
      <c r="AM109" s="963"/>
      <c r="AN109" s="963"/>
      <c r="AO109" s="964"/>
      <c r="AP109" s="965" t="s">
        <v>422</v>
      </c>
      <c r="AQ109" s="963"/>
      <c r="AR109" s="963"/>
      <c r="AS109" s="963"/>
      <c r="AT109" s="994"/>
      <c r="AU109" s="96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421</v>
      </c>
      <c r="BR109" s="963"/>
      <c r="BS109" s="963"/>
      <c r="BT109" s="963"/>
      <c r="BU109" s="964"/>
      <c r="BV109" s="965" t="s">
        <v>299</v>
      </c>
      <c r="BW109" s="963"/>
      <c r="BX109" s="963"/>
      <c r="BY109" s="963"/>
      <c r="BZ109" s="964"/>
      <c r="CA109" s="965" t="s">
        <v>298</v>
      </c>
      <c r="CB109" s="963"/>
      <c r="CC109" s="963"/>
      <c r="CD109" s="963"/>
      <c r="CE109" s="964"/>
      <c r="CF109" s="1001" t="s">
        <v>422</v>
      </c>
      <c r="CG109" s="1001"/>
      <c r="CH109" s="1001"/>
      <c r="CI109" s="1001"/>
      <c r="CJ109" s="1001"/>
      <c r="CK109" s="965"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421</v>
      </c>
      <c r="DH109" s="963"/>
      <c r="DI109" s="963"/>
      <c r="DJ109" s="963"/>
      <c r="DK109" s="964"/>
      <c r="DL109" s="965" t="s">
        <v>299</v>
      </c>
      <c r="DM109" s="963"/>
      <c r="DN109" s="963"/>
      <c r="DO109" s="963"/>
      <c r="DP109" s="964"/>
      <c r="DQ109" s="965" t="s">
        <v>298</v>
      </c>
      <c r="DR109" s="963"/>
      <c r="DS109" s="963"/>
      <c r="DT109" s="963"/>
      <c r="DU109" s="964"/>
      <c r="DV109" s="965" t="s">
        <v>422</v>
      </c>
      <c r="DW109" s="963"/>
      <c r="DX109" s="963"/>
      <c r="DY109" s="963"/>
      <c r="DZ109" s="994"/>
    </row>
    <row r="110" spans="1:131" s="226" customFormat="1" ht="26.25" customHeight="1" x14ac:dyDescent="0.15">
      <c r="A110" s="865" t="s">
        <v>424</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3129659</v>
      </c>
      <c r="AB110" s="956"/>
      <c r="AC110" s="956"/>
      <c r="AD110" s="956"/>
      <c r="AE110" s="957"/>
      <c r="AF110" s="958">
        <v>2797938</v>
      </c>
      <c r="AG110" s="956"/>
      <c r="AH110" s="956"/>
      <c r="AI110" s="956"/>
      <c r="AJ110" s="957"/>
      <c r="AK110" s="958">
        <v>2815066</v>
      </c>
      <c r="AL110" s="956"/>
      <c r="AM110" s="956"/>
      <c r="AN110" s="956"/>
      <c r="AO110" s="957"/>
      <c r="AP110" s="959">
        <v>24</v>
      </c>
      <c r="AQ110" s="960"/>
      <c r="AR110" s="960"/>
      <c r="AS110" s="960"/>
      <c r="AT110" s="961"/>
      <c r="AU110" s="995" t="s">
        <v>67</v>
      </c>
      <c r="AV110" s="996"/>
      <c r="AW110" s="996"/>
      <c r="AX110" s="996"/>
      <c r="AY110" s="996"/>
      <c r="AZ110" s="921" t="s">
        <v>425</v>
      </c>
      <c r="BA110" s="866"/>
      <c r="BB110" s="866"/>
      <c r="BC110" s="866"/>
      <c r="BD110" s="866"/>
      <c r="BE110" s="866"/>
      <c r="BF110" s="866"/>
      <c r="BG110" s="866"/>
      <c r="BH110" s="866"/>
      <c r="BI110" s="866"/>
      <c r="BJ110" s="866"/>
      <c r="BK110" s="866"/>
      <c r="BL110" s="866"/>
      <c r="BM110" s="866"/>
      <c r="BN110" s="866"/>
      <c r="BO110" s="866"/>
      <c r="BP110" s="867"/>
      <c r="BQ110" s="922">
        <v>31992675</v>
      </c>
      <c r="BR110" s="903"/>
      <c r="BS110" s="903"/>
      <c r="BT110" s="903"/>
      <c r="BU110" s="903"/>
      <c r="BV110" s="903">
        <v>32886688</v>
      </c>
      <c r="BW110" s="903"/>
      <c r="BX110" s="903"/>
      <c r="BY110" s="903"/>
      <c r="BZ110" s="903"/>
      <c r="CA110" s="903">
        <v>33560082</v>
      </c>
      <c r="CB110" s="903"/>
      <c r="CC110" s="903"/>
      <c r="CD110" s="903"/>
      <c r="CE110" s="903"/>
      <c r="CF110" s="927">
        <v>286</v>
      </c>
      <c r="CG110" s="928"/>
      <c r="CH110" s="928"/>
      <c r="CI110" s="928"/>
      <c r="CJ110" s="928"/>
      <c r="CK110" s="991" t="s">
        <v>426</v>
      </c>
      <c r="CL110" s="877"/>
      <c r="CM110" s="952" t="s">
        <v>427</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123</v>
      </c>
      <c r="DH110" s="903"/>
      <c r="DI110" s="903"/>
      <c r="DJ110" s="903"/>
      <c r="DK110" s="903"/>
      <c r="DL110" s="903" t="s">
        <v>123</v>
      </c>
      <c r="DM110" s="903"/>
      <c r="DN110" s="903"/>
      <c r="DO110" s="903"/>
      <c r="DP110" s="903"/>
      <c r="DQ110" s="903" t="s">
        <v>428</v>
      </c>
      <c r="DR110" s="903"/>
      <c r="DS110" s="903"/>
      <c r="DT110" s="903"/>
      <c r="DU110" s="903"/>
      <c r="DV110" s="904" t="s">
        <v>123</v>
      </c>
      <c r="DW110" s="904"/>
      <c r="DX110" s="904"/>
      <c r="DY110" s="904"/>
      <c r="DZ110" s="905"/>
    </row>
    <row r="111" spans="1:131" s="226" customFormat="1" ht="26.25" customHeight="1" x14ac:dyDescent="0.15">
      <c r="A111" s="832" t="s">
        <v>429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123</v>
      </c>
      <c r="AB111" s="984"/>
      <c r="AC111" s="984"/>
      <c r="AD111" s="984"/>
      <c r="AE111" s="985"/>
      <c r="AF111" s="986" t="s">
        <v>123</v>
      </c>
      <c r="AG111" s="984"/>
      <c r="AH111" s="984"/>
      <c r="AI111" s="984"/>
      <c r="AJ111" s="985"/>
      <c r="AK111" s="986" t="s">
        <v>123</v>
      </c>
      <c r="AL111" s="984"/>
      <c r="AM111" s="984"/>
      <c r="AN111" s="984"/>
      <c r="AO111" s="985"/>
      <c r="AP111" s="987" t="s">
        <v>430</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430</v>
      </c>
      <c r="BR111" s="875"/>
      <c r="BS111" s="875"/>
      <c r="BT111" s="875"/>
      <c r="BU111" s="875"/>
      <c r="BV111" s="875" t="s">
        <v>123</v>
      </c>
      <c r="BW111" s="875"/>
      <c r="BX111" s="875"/>
      <c r="BY111" s="875"/>
      <c r="BZ111" s="875"/>
      <c r="CA111" s="875" t="s">
        <v>123</v>
      </c>
      <c r="CB111" s="875"/>
      <c r="CC111" s="875"/>
      <c r="CD111" s="875"/>
      <c r="CE111" s="875"/>
      <c r="CF111" s="936" t="s">
        <v>123</v>
      </c>
      <c r="CG111" s="937"/>
      <c r="CH111" s="937"/>
      <c r="CI111" s="937"/>
      <c r="CJ111" s="937"/>
      <c r="CK111" s="992"/>
      <c r="CL111" s="879"/>
      <c r="CM111" s="882" t="s">
        <v>432</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123</v>
      </c>
      <c r="DH111" s="875"/>
      <c r="DI111" s="875"/>
      <c r="DJ111" s="875"/>
      <c r="DK111" s="875"/>
      <c r="DL111" s="875" t="s">
        <v>428</v>
      </c>
      <c r="DM111" s="875"/>
      <c r="DN111" s="875"/>
      <c r="DO111" s="875"/>
      <c r="DP111" s="875"/>
      <c r="DQ111" s="875" t="s">
        <v>428</v>
      </c>
      <c r="DR111" s="875"/>
      <c r="DS111" s="875"/>
      <c r="DT111" s="875"/>
      <c r="DU111" s="875"/>
      <c r="DV111" s="852" t="s">
        <v>123</v>
      </c>
      <c r="DW111" s="852"/>
      <c r="DX111" s="852"/>
      <c r="DY111" s="852"/>
      <c r="DZ111" s="853"/>
    </row>
    <row r="112" spans="1:131" s="226" customFormat="1" ht="26.25" customHeight="1" x14ac:dyDescent="0.15">
      <c r="A112" s="977" t="s">
        <v>433</v>
      </c>
      <c r="B112" s="978"/>
      <c r="C112" s="808" t="s">
        <v>434</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435</v>
      </c>
      <c r="AB112" s="838"/>
      <c r="AC112" s="838"/>
      <c r="AD112" s="838"/>
      <c r="AE112" s="839"/>
      <c r="AF112" s="840" t="s">
        <v>123</v>
      </c>
      <c r="AG112" s="838"/>
      <c r="AH112" s="838"/>
      <c r="AI112" s="838"/>
      <c r="AJ112" s="839"/>
      <c r="AK112" s="840" t="s">
        <v>435</v>
      </c>
      <c r="AL112" s="838"/>
      <c r="AM112" s="838"/>
      <c r="AN112" s="838"/>
      <c r="AO112" s="839"/>
      <c r="AP112" s="885" t="s">
        <v>123</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2047688</v>
      </c>
      <c r="BR112" s="875"/>
      <c r="BS112" s="875"/>
      <c r="BT112" s="875"/>
      <c r="BU112" s="875"/>
      <c r="BV112" s="875">
        <v>2055274</v>
      </c>
      <c r="BW112" s="875"/>
      <c r="BX112" s="875"/>
      <c r="BY112" s="875"/>
      <c r="BZ112" s="875"/>
      <c r="CA112" s="875">
        <v>1296447</v>
      </c>
      <c r="CB112" s="875"/>
      <c r="CC112" s="875"/>
      <c r="CD112" s="875"/>
      <c r="CE112" s="875"/>
      <c r="CF112" s="936">
        <v>11</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435</v>
      </c>
      <c r="DH112" s="875"/>
      <c r="DI112" s="875"/>
      <c r="DJ112" s="875"/>
      <c r="DK112" s="875"/>
      <c r="DL112" s="875" t="s">
        <v>123</v>
      </c>
      <c r="DM112" s="875"/>
      <c r="DN112" s="875"/>
      <c r="DO112" s="875"/>
      <c r="DP112" s="875"/>
      <c r="DQ112" s="875" t="s">
        <v>123</v>
      </c>
      <c r="DR112" s="875"/>
      <c r="DS112" s="875"/>
      <c r="DT112" s="875"/>
      <c r="DU112" s="875"/>
      <c r="DV112" s="852" t="s">
        <v>438</v>
      </c>
      <c r="DW112" s="852"/>
      <c r="DX112" s="852"/>
      <c r="DY112" s="852"/>
      <c r="DZ112" s="853"/>
    </row>
    <row r="113" spans="1:130" s="226" customFormat="1" ht="26.25" customHeight="1" x14ac:dyDescent="0.15">
      <c r="A113" s="979"/>
      <c r="B113" s="980"/>
      <c r="C113" s="808" t="s">
        <v>439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148822</v>
      </c>
      <c r="AB113" s="984"/>
      <c r="AC113" s="984"/>
      <c r="AD113" s="984"/>
      <c r="AE113" s="985"/>
      <c r="AF113" s="986">
        <v>154052</v>
      </c>
      <c r="AG113" s="984"/>
      <c r="AH113" s="984"/>
      <c r="AI113" s="984"/>
      <c r="AJ113" s="985"/>
      <c r="AK113" s="986">
        <v>164737</v>
      </c>
      <c r="AL113" s="984"/>
      <c r="AM113" s="984"/>
      <c r="AN113" s="984"/>
      <c r="AO113" s="985"/>
      <c r="AP113" s="987">
        <v>1.4</v>
      </c>
      <c r="AQ113" s="988"/>
      <c r="AR113" s="988"/>
      <c r="AS113" s="988"/>
      <c r="AT113" s="989"/>
      <c r="AU113" s="997"/>
      <c r="AV113" s="998"/>
      <c r="AW113" s="998"/>
      <c r="AX113" s="998"/>
      <c r="AY113" s="998"/>
      <c r="AZ113" s="873" t="s">
        <v>440</v>
      </c>
      <c r="BA113" s="808"/>
      <c r="BB113" s="808"/>
      <c r="BC113" s="808"/>
      <c r="BD113" s="808"/>
      <c r="BE113" s="808"/>
      <c r="BF113" s="808"/>
      <c r="BG113" s="808"/>
      <c r="BH113" s="808"/>
      <c r="BI113" s="808"/>
      <c r="BJ113" s="808"/>
      <c r="BK113" s="808"/>
      <c r="BL113" s="808"/>
      <c r="BM113" s="808"/>
      <c r="BN113" s="808"/>
      <c r="BO113" s="808"/>
      <c r="BP113" s="809"/>
      <c r="BQ113" s="874">
        <v>1368228</v>
      </c>
      <c r="BR113" s="875"/>
      <c r="BS113" s="875"/>
      <c r="BT113" s="875"/>
      <c r="BU113" s="875"/>
      <c r="BV113" s="875">
        <v>1226950</v>
      </c>
      <c r="BW113" s="875"/>
      <c r="BX113" s="875"/>
      <c r="BY113" s="875"/>
      <c r="BZ113" s="875"/>
      <c r="CA113" s="875">
        <v>1095814</v>
      </c>
      <c r="CB113" s="875"/>
      <c r="CC113" s="875"/>
      <c r="CD113" s="875"/>
      <c r="CE113" s="875"/>
      <c r="CF113" s="936">
        <v>9.3000000000000007</v>
      </c>
      <c r="CG113" s="937"/>
      <c r="CH113" s="937"/>
      <c r="CI113" s="937"/>
      <c r="CJ113" s="937"/>
      <c r="CK113" s="992"/>
      <c r="CL113" s="879"/>
      <c r="CM113" s="882" t="s">
        <v>441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123</v>
      </c>
      <c r="DH113" s="838"/>
      <c r="DI113" s="838"/>
      <c r="DJ113" s="838"/>
      <c r="DK113" s="839"/>
      <c r="DL113" s="840" t="s">
        <v>123</v>
      </c>
      <c r="DM113" s="838"/>
      <c r="DN113" s="838"/>
      <c r="DO113" s="838"/>
      <c r="DP113" s="839"/>
      <c r="DQ113" s="840" t="s">
        <v>123</v>
      </c>
      <c r="DR113" s="838"/>
      <c r="DS113" s="838"/>
      <c r="DT113" s="838"/>
      <c r="DU113" s="839"/>
      <c r="DV113" s="885" t="s">
        <v>435</v>
      </c>
      <c r="DW113" s="886"/>
      <c r="DX113" s="886"/>
      <c r="DY113" s="886"/>
      <c r="DZ113" s="887"/>
    </row>
    <row r="114" spans="1:130" s="226" customFormat="1" ht="26.25" customHeight="1" x14ac:dyDescent="0.15">
      <c r="A114" s="979"/>
      <c r="B114" s="980"/>
      <c r="C114" s="808" t="s">
        <v>442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136907</v>
      </c>
      <c r="AB114" s="838"/>
      <c r="AC114" s="838"/>
      <c r="AD114" s="838"/>
      <c r="AE114" s="839"/>
      <c r="AF114" s="840">
        <v>64773</v>
      </c>
      <c r="AG114" s="838"/>
      <c r="AH114" s="838"/>
      <c r="AI114" s="838"/>
      <c r="AJ114" s="839"/>
      <c r="AK114" s="840">
        <v>62221</v>
      </c>
      <c r="AL114" s="838"/>
      <c r="AM114" s="838"/>
      <c r="AN114" s="838"/>
      <c r="AO114" s="839"/>
      <c r="AP114" s="885">
        <v>0.5</v>
      </c>
      <c r="AQ114" s="886"/>
      <c r="AR114" s="886"/>
      <c r="AS114" s="886"/>
      <c r="AT114" s="887"/>
      <c r="AU114" s="997"/>
      <c r="AV114" s="998"/>
      <c r="AW114" s="998"/>
      <c r="AX114" s="998"/>
      <c r="AY114" s="998"/>
      <c r="AZ114" s="873" t="s">
        <v>443</v>
      </c>
      <c r="BA114" s="808"/>
      <c r="BB114" s="808"/>
      <c r="BC114" s="808"/>
      <c r="BD114" s="808"/>
      <c r="BE114" s="808"/>
      <c r="BF114" s="808"/>
      <c r="BG114" s="808"/>
      <c r="BH114" s="808"/>
      <c r="BI114" s="808"/>
      <c r="BJ114" s="808"/>
      <c r="BK114" s="808"/>
      <c r="BL114" s="808"/>
      <c r="BM114" s="808"/>
      <c r="BN114" s="808"/>
      <c r="BO114" s="808"/>
      <c r="BP114" s="809"/>
      <c r="BQ114" s="874">
        <v>4170267</v>
      </c>
      <c r="BR114" s="875"/>
      <c r="BS114" s="875"/>
      <c r="BT114" s="875"/>
      <c r="BU114" s="875"/>
      <c r="BV114" s="875">
        <v>3994059</v>
      </c>
      <c r="BW114" s="875"/>
      <c r="BX114" s="875"/>
      <c r="BY114" s="875"/>
      <c r="BZ114" s="875"/>
      <c r="CA114" s="875">
        <v>3879613</v>
      </c>
      <c r="CB114" s="875"/>
      <c r="CC114" s="875"/>
      <c r="CD114" s="875"/>
      <c r="CE114" s="875"/>
      <c r="CF114" s="936">
        <v>33.1</v>
      </c>
      <c r="CG114" s="937"/>
      <c r="CH114" s="937"/>
      <c r="CI114" s="937"/>
      <c r="CJ114" s="937"/>
      <c r="CK114" s="992"/>
      <c r="CL114" s="879"/>
      <c r="CM114" s="882" t="s">
        <v>444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445</v>
      </c>
      <c r="DH114" s="838"/>
      <c r="DI114" s="838"/>
      <c r="DJ114" s="838"/>
      <c r="DK114" s="839"/>
      <c r="DL114" s="840" t="s">
        <v>123</v>
      </c>
      <c r="DM114" s="838"/>
      <c r="DN114" s="838"/>
      <c r="DO114" s="838"/>
      <c r="DP114" s="839"/>
      <c r="DQ114" s="840" t="s">
        <v>445</v>
      </c>
      <c r="DR114" s="838"/>
      <c r="DS114" s="838"/>
      <c r="DT114" s="838"/>
      <c r="DU114" s="839"/>
      <c r="DV114" s="885" t="s">
        <v>123</v>
      </c>
      <c r="DW114" s="886"/>
      <c r="DX114" s="886"/>
      <c r="DY114" s="886"/>
      <c r="DZ114" s="887"/>
    </row>
    <row r="115" spans="1:130" s="226" customFormat="1" ht="26.25" customHeight="1" x14ac:dyDescent="0.15">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123</v>
      </c>
      <c r="AB115" s="984"/>
      <c r="AC115" s="984"/>
      <c r="AD115" s="984"/>
      <c r="AE115" s="985"/>
      <c r="AF115" s="986" t="s">
        <v>123</v>
      </c>
      <c r="AG115" s="984"/>
      <c r="AH115" s="984"/>
      <c r="AI115" s="984"/>
      <c r="AJ115" s="985"/>
      <c r="AK115" s="986" t="s">
        <v>123</v>
      </c>
      <c r="AL115" s="984"/>
      <c r="AM115" s="984"/>
      <c r="AN115" s="984"/>
      <c r="AO115" s="985"/>
      <c r="AP115" s="987" t="s">
        <v>123</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t="s">
        <v>123</v>
      </c>
      <c r="BR115" s="875"/>
      <c r="BS115" s="875"/>
      <c r="BT115" s="875"/>
      <c r="BU115" s="875"/>
      <c r="BV115" s="875" t="s">
        <v>123</v>
      </c>
      <c r="BW115" s="875"/>
      <c r="BX115" s="875"/>
      <c r="BY115" s="875"/>
      <c r="BZ115" s="875"/>
      <c r="CA115" s="875" t="s">
        <v>123</v>
      </c>
      <c r="CB115" s="875"/>
      <c r="CC115" s="875"/>
      <c r="CD115" s="875"/>
      <c r="CE115" s="875"/>
      <c r="CF115" s="936" t="s">
        <v>123</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123</v>
      </c>
      <c r="DH115" s="838"/>
      <c r="DI115" s="838"/>
      <c r="DJ115" s="838"/>
      <c r="DK115" s="839"/>
      <c r="DL115" s="840" t="s">
        <v>123</v>
      </c>
      <c r="DM115" s="838"/>
      <c r="DN115" s="838"/>
      <c r="DO115" s="838"/>
      <c r="DP115" s="839"/>
      <c r="DQ115" s="840" t="s">
        <v>123</v>
      </c>
      <c r="DR115" s="838"/>
      <c r="DS115" s="838"/>
      <c r="DT115" s="838"/>
      <c r="DU115" s="839"/>
      <c r="DV115" s="885" t="s">
        <v>123</v>
      </c>
      <c r="DW115" s="886"/>
      <c r="DX115" s="886"/>
      <c r="DY115" s="886"/>
      <c r="DZ115" s="887"/>
    </row>
    <row r="116" spans="1:130" s="226" customFormat="1" ht="26.25" customHeight="1" x14ac:dyDescent="0.15">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450</v>
      </c>
      <c r="AB116" s="838"/>
      <c r="AC116" s="838"/>
      <c r="AD116" s="838"/>
      <c r="AE116" s="839"/>
      <c r="AF116" s="840" t="s">
        <v>430</v>
      </c>
      <c r="AG116" s="838"/>
      <c r="AH116" s="838"/>
      <c r="AI116" s="838"/>
      <c r="AJ116" s="839"/>
      <c r="AK116" s="840" t="s">
        <v>123</v>
      </c>
      <c r="AL116" s="838"/>
      <c r="AM116" s="838"/>
      <c r="AN116" s="838"/>
      <c r="AO116" s="839"/>
      <c r="AP116" s="885" t="s">
        <v>123</v>
      </c>
      <c r="AQ116" s="886"/>
      <c r="AR116" s="886"/>
      <c r="AS116" s="886"/>
      <c r="AT116" s="887"/>
      <c r="AU116" s="997"/>
      <c r="AV116" s="998"/>
      <c r="AW116" s="998"/>
      <c r="AX116" s="998"/>
      <c r="AY116" s="998"/>
      <c r="AZ116" s="924" t="s">
        <v>451</v>
      </c>
      <c r="BA116" s="925"/>
      <c r="BB116" s="925"/>
      <c r="BC116" s="925"/>
      <c r="BD116" s="925"/>
      <c r="BE116" s="925"/>
      <c r="BF116" s="925"/>
      <c r="BG116" s="925"/>
      <c r="BH116" s="925"/>
      <c r="BI116" s="925"/>
      <c r="BJ116" s="925"/>
      <c r="BK116" s="925"/>
      <c r="BL116" s="925"/>
      <c r="BM116" s="925"/>
      <c r="BN116" s="925"/>
      <c r="BO116" s="925"/>
      <c r="BP116" s="926"/>
      <c r="BQ116" s="874" t="s">
        <v>123</v>
      </c>
      <c r="BR116" s="875"/>
      <c r="BS116" s="875"/>
      <c r="BT116" s="875"/>
      <c r="BU116" s="875"/>
      <c r="BV116" s="875" t="s">
        <v>123</v>
      </c>
      <c r="BW116" s="875"/>
      <c r="BX116" s="875"/>
      <c r="BY116" s="875"/>
      <c r="BZ116" s="875"/>
      <c r="CA116" s="875" t="s">
        <v>123</v>
      </c>
      <c r="CB116" s="875"/>
      <c r="CC116" s="875"/>
      <c r="CD116" s="875"/>
      <c r="CE116" s="875"/>
      <c r="CF116" s="936" t="s">
        <v>428</v>
      </c>
      <c r="CG116" s="937"/>
      <c r="CH116" s="937"/>
      <c r="CI116" s="937"/>
      <c r="CJ116" s="937"/>
      <c r="CK116" s="992"/>
      <c r="CL116" s="879"/>
      <c r="CM116" s="882" t="s">
        <v>452</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123</v>
      </c>
      <c r="DH116" s="838"/>
      <c r="DI116" s="838"/>
      <c r="DJ116" s="838"/>
      <c r="DK116" s="839"/>
      <c r="DL116" s="840" t="s">
        <v>445</v>
      </c>
      <c r="DM116" s="838"/>
      <c r="DN116" s="838"/>
      <c r="DO116" s="838"/>
      <c r="DP116" s="839"/>
      <c r="DQ116" s="840" t="s">
        <v>438</v>
      </c>
      <c r="DR116" s="838"/>
      <c r="DS116" s="838"/>
      <c r="DT116" s="838"/>
      <c r="DU116" s="839"/>
      <c r="DV116" s="885" t="s">
        <v>123</v>
      </c>
      <c r="DW116" s="886"/>
      <c r="DX116" s="886"/>
      <c r="DY116" s="886"/>
      <c r="DZ116" s="887"/>
    </row>
    <row r="117" spans="1:130" s="226" customFormat="1" ht="26.25" customHeight="1" x14ac:dyDescent="0.15">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453</v>
      </c>
      <c r="Z117" s="964"/>
      <c r="AA117" s="969">
        <v>3415388</v>
      </c>
      <c r="AB117" s="970"/>
      <c r="AC117" s="970"/>
      <c r="AD117" s="970"/>
      <c r="AE117" s="971"/>
      <c r="AF117" s="972">
        <v>3016763</v>
      </c>
      <c r="AG117" s="970"/>
      <c r="AH117" s="970"/>
      <c r="AI117" s="970"/>
      <c r="AJ117" s="971"/>
      <c r="AK117" s="972">
        <v>3042024</v>
      </c>
      <c r="AL117" s="970"/>
      <c r="AM117" s="970"/>
      <c r="AN117" s="970"/>
      <c r="AO117" s="971"/>
      <c r="AP117" s="973"/>
      <c r="AQ117" s="974"/>
      <c r="AR117" s="974"/>
      <c r="AS117" s="974"/>
      <c r="AT117" s="975"/>
      <c r="AU117" s="997"/>
      <c r="AV117" s="998"/>
      <c r="AW117" s="998"/>
      <c r="AX117" s="998"/>
      <c r="AY117" s="998"/>
      <c r="AZ117" s="924" t="s">
        <v>454</v>
      </c>
      <c r="BA117" s="925"/>
      <c r="BB117" s="925"/>
      <c r="BC117" s="925"/>
      <c r="BD117" s="925"/>
      <c r="BE117" s="925"/>
      <c r="BF117" s="925"/>
      <c r="BG117" s="925"/>
      <c r="BH117" s="925"/>
      <c r="BI117" s="925"/>
      <c r="BJ117" s="925"/>
      <c r="BK117" s="925"/>
      <c r="BL117" s="925"/>
      <c r="BM117" s="925"/>
      <c r="BN117" s="925"/>
      <c r="BO117" s="925"/>
      <c r="BP117" s="926"/>
      <c r="BQ117" s="874" t="s">
        <v>438</v>
      </c>
      <c r="BR117" s="875"/>
      <c r="BS117" s="875"/>
      <c r="BT117" s="875"/>
      <c r="BU117" s="875"/>
      <c r="BV117" s="875" t="s">
        <v>123</v>
      </c>
      <c r="BW117" s="875"/>
      <c r="BX117" s="875"/>
      <c r="BY117" s="875"/>
      <c r="BZ117" s="875"/>
      <c r="CA117" s="875" t="s">
        <v>123</v>
      </c>
      <c r="CB117" s="875"/>
      <c r="CC117" s="875"/>
      <c r="CD117" s="875"/>
      <c r="CE117" s="875"/>
      <c r="CF117" s="936" t="s">
        <v>123</v>
      </c>
      <c r="CG117" s="937"/>
      <c r="CH117" s="937"/>
      <c r="CI117" s="937"/>
      <c r="CJ117" s="937"/>
      <c r="CK117" s="992"/>
      <c r="CL117" s="879"/>
      <c r="CM117" s="882" t="s">
        <v>455</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123</v>
      </c>
      <c r="DH117" s="838"/>
      <c r="DI117" s="838"/>
      <c r="DJ117" s="838"/>
      <c r="DK117" s="839"/>
      <c r="DL117" s="840" t="s">
        <v>435</v>
      </c>
      <c r="DM117" s="838"/>
      <c r="DN117" s="838"/>
      <c r="DO117" s="838"/>
      <c r="DP117" s="839"/>
      <c r="DQ117" s="840" t="s">
        <v>438</v>
      </c>
      <c r="DR117" s="838"/>
      <c r="DS117" s="838"/>
      <c r="DT117" s="838"/>
      <c r="DU117" s="839"/>
      <c r="DV117" s="885" t="s">
        <v>123</v>
      </c>
      <c r="DW117" s="886"/>
      <c r="DX117" s="886"/>
      <c r="DY117" s="886"/>
      <c r="DZ117" s="887"/>
    </row>
    <row r="118" spans="1:130" s="226" customFormat="1" ht="26.25" customHeight="1" x14ac:dyDescent="0.15">
      <c r="A118" s="96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421</v>
      </c>
      <c r="AB118" s="963"/>
      <c r="AC118" s="963"/>
      <c r="AD118" s="963"/>
      <c r="AE118" s="964"/>
      <c r="AF118" s="965" t="s">
        <v>299</v>
      </c>
      <c r="AG118" s="963"/>
      <c r="AH118" s="963"/>
      <c r="AI118" s="963"/>
      <c r="AJ118" s="964"/>
      <c r="AK118" s="965" t="s">
        <v>298</v>
      </c>
      <c r="AL118" s="963"/>
      <c r="AM118" s="963"/>
      <c r="AN118" s="963"/>
      <c r="AO118" s="964"/>
      <c r="AP118" s="966" t="s">
        <v>422</v>
      </c>
      <c r="AQ118" s="967"/>
      <c r="AR118" s="967"/>
      <c r="AS118" s="967"/>
      <c r="AT118" s="968"/>
      <c r="AU118" s="997"/>
      <c r="AV118" s="998"/>
      <c r="AW118" s="998"/>
      <c r="AX118" s="998"/>
      <c r="AY118" s="998"/>
      <c r="AZ118" s="940" t="s">
        <v>456</v>
      </c>
      <c r="BA118" s="941"/>
      <c r="BB118" s="941"/>
      <c r="BC118" s="941"/>
      <c r="BD118" s="941"/>
      <c r="BE118" s="941"/>
      <c r="BF118" s="941"/>
      <c r="BG118" s="941"/>
      <c r="BH118" s="941"/>
      <c r="BI118" s="941"/>
      <c r="BJ118" s="941"/>
      <c r="BK118" s="941"/>
      <c r="BL118" s="941"/>
      <c r="BM118" s="941"/>
      <c r="BN118" s="941"/>
      <c r="BO118" s="941"/>
      <c r="BP118" s="942"/>
      <c r="BQ118" s="943" t="s">
        <v>438</v>
      </c>
      <c r="BR118" s="906"/>
      <c r="BS118" s="906"/>
      <c r="BT118" s="906"/>
      <c r="BU118" s="906"/>
      <c r="BV118" s="906">
        <v>10634</v>
      </c>
      <c r="BW118" s="906"/>
      <c r="BX118" s="906"/>
      <c r="BY118" s="906"/>
      <c r="BZ118" s="906"/>
      <c r="CA118" s="906">
        <v>18493</v>
      </c>
      <c r="CB118" s="906"/>
      <c r="CC118" s="906"/>
      <c r="CD118" s="906"/>
      <c r="CE118" s="906"/>
      <c r="CF118" s="936">
        <v>0.2</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435</v>
      </c>
      <c r="DH118" s="838"/>
      <c r="DI118" s="838"/>
      <c r="DJ118" s="838"/>
      <c r="DK118" s="839"/>
      <c r="DL118" s="840" t="s">
        <v>428</v>
      </c>
      <c r="DM118" s="838"/>
      <c r="DN118" s="838"/>
      <c r="DO118" s="838"/>
      <c r="DP118" s="839"/>
      <c r="DQ118" s="840" t="s">
        <v>445</v>
      </c>
      <c r="DR118" s="838"/>
      <c r="DS118" s="838"/>
      <c r="DT118" s="838"/>
      <c r="DU118" s="839"/>
      <c r="DV118" s="885" t="s">
        <v>123</v>
      </c>
      <c r="DW118" s="886"/>
      <c r="DX118" s="886"/>
      <c r="DY118" s="886"/>
      <c r="DZ118" s="887"/>
    </row>
    <row r="119" spans="1:130" s="226" customFormat="1" ht="26.25" customHeight="1" x14ac:dyDescent="0.15">
      <c r="A119" s="876" t="s">
        <v>426</v>
      </c>
      <c r="B119" s="877"/>
      <c r="C119" s="952" t="s">
        <v>427</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123</v>
      </c>
      <c r="AB119" s="956"/>
      <c r="AC119" s="956"/>
      <c r="AD119" s="956"/>
      <c r="AE119" s="957"/>
      <c r="AF119" s="958" t="s">
        <v>123</v>
      </c>
      <c r="AG119" s="956"/>
      <c r="AH119" s="956"/>
      <c r="AI119" s="956"/>
      <c r="AJ119" s="957"/>
      <c r="AK119" s="958" t="s">
        <v>123</v>
      </c>
      <c r="AL119" s="956"/>
      <c r="AM119" s="956"/>
      <c r="AN119" s="956"/>
      <c r="AO119" s="957"/>
      <c r="AP119" s="959" t="s">
        <v>435</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458</v>
      </c>
      <c r="BP119" s="939"/>
      <c r="BQ119" s="943">
        <v>39578858</v>
      </c>
      <c r="BR119" s="906"/>
      <c r="BS119" s="906"/>
      <c r="BT119" s="906"/>
      <c r="BU119" s="906"/>
      <c r="BV119" s="906">
        <v>40173605</v>
      </c>
      <c r="BW119" s="906"/>
      <c r="BX119" s="906"/>
      <c r="BY119" s="906"/>
      <c r="BZ119" s="906"/>
      <c r="CA119" s="906">
        <v>39850449</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123</v>
      </c>
      <c r="DH119" s="821"/>
      <c r="DI119" s="821"/>
      <c r="DJ119" s="821"/>
      <c r="DK119" s="822"/>
      <c r="DL119" s="823" t="s">
        <v>123</v>
      </c>
      <c r="DM119" s="821"/>
      <c r="DN119" s="821"/>
      <c r="DO119" s="821"/>
      <c r="DP119" s="822"/>
      <c r="DQ119" s="823" t="s">
        <v>123</v>
      </c>
      <c r="DR119" s="821"/>
      <c r="DS119" s="821"/>
      <c r="DT119" s="821"/>
      <c r="DU119" s="822"/>
      <c r="DV119" s="909" t="s">
        <v>123</v>
      </c>
      <c r="DW119" s="910"/>
      <c r="DX119" s="910"/>
      <c r="DY119" s="910"/>
      <c r="DZ119" s="911"/>
    </row>
    <row r="120" spans="1:130" s="226" customFormat="1" ht="26.25" customHeight="1" x14ac:dyDescent="0.15">
      <c r="A120" s="878"/>
      <c r="B120" s="879"/>
      <c r="C120" s="882" t="s">
        <v>432</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123</v>
      </c>
      <c r="AB120" s="838"/>
      <c r="AC120" s="838"/>
      <c r="AD120" s="838"/>
      <c r="AE120" s="839"/>
      <c r="AF120" s="840" t="s">
        <v>123</v>
      </c>
      <c r="AG120" s="838"/>
      <c r="AH120" s="838"/>
      <c r="AI120" s="838"/>
      <c r="AJ120" s="839"/>
      <c r="AK120" s="840" t="s">
        <v>430</v>
      </c>
      <c r="AL120" s="838"/>
      <c r="AM120" s="838"/>
      <c r="AN120" s="838"/>
      <c r="AO120" s="839"/>
      <c r="AP120" s="885" t="s">
        <v>123</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3269061</v>
      </c>
      <c r="BR120" s="903"/>
      <c r="BS120" s="903"/>
      <c r="BT120" s="903"/>
      <c r="BU120" s="903"/>
      <c r="BV120" s="903">
        <v>3551589</v>
      </c>
      <c r="BW120" s="903"/>
      <c r="BX120" s="903"/>
      <c r="BY120" s="903"/>
      <c r="BZ120" s="903"/>
      <c r="CA120" s="903">
        <v>3633806</v>
      </c>
      <c r="CB120" s="903"/>
      <c r="CC120" s="903"/>
      <c r="CD120" s="903"/>
      <c r="CE120" s="903"/>
      <c r="CF120" s="927">
        <v>31</v>
      </c>
      <c r="CG120" s="928"/>
      <c r="CH120" s="928"/>
      <c r="CI120" s="928"/>
      <c r="CJ120" s="928"/>
      <c r="CK120" s="929" t="s">
        <v>462</v>
      </c>
      <c r="CL120" s="913"/>
      <c r="CM120" s="913"/>
      <c r="CN120" s="913"/>
      <c r="CO120" s="914"/>
      <c r="CP120" s="933" t="s">
        <v>145</v>
      </c>
      <c r="CQ120" s="934"/>
      <c r="CR120" s="934"/>
      <c r="CS120" s="934"/>
      <c r="CT120" s="934"/>
      <c r="CU120" s="934"/>
      <c r="CV120" s="934"/>
      <c r="CW120" s="934"/>
      <c r="CX120" s="934"/>
      <c r="CY120" s="934"/>
      <c r="CZ120" s="934"/>
      <c r="DA120" s="934"/>
      <c r="DB120" s="934"/>
      <c r="DC120" s="934"/>
      <c r="DD120" s="934"/>
      <c r="DE120" s="934"/>
      <c r="DF120" s="935"/>
      <c r="DG120" s="922">
        <v>1285074</v>
      </c>
      <c r="DH120" s="903"/>
      <c r="DI120" s="903"/>
      <c r="DJ120" s="903"/>
      <c r="DK120" s="903"/>
      <c r="DL120" s="903">
        <v>1116577</v>
      </c>
      <c r="DM120" s="903"/>
      <c r="DN120" s="903"/>
      <c r="DO120" s="903"/>
      <c r="DP120" s="903"/>
      <c r="DQ120" s="903">
        <v>1002282</v>
      </c>
      <c r="DR120" s="903"/>
      <c r="DS120" s="903"/>
      <c r="DT120" s="903"/>
      <c r="DU120" s="903"/>
      <c r="DV120" s="904">
        <v>8.5</v>
      </c>
      <c r="DW120" s="904"/>
      <c r="DX120" s="904"/>
      <c r="DY120" s="904"/>
      <c r="DZ120" s="905"/>
    </row>
    <row r="121" spans="1:130" s="226" customFormat="1" ht="26.25" customHeight="1" x14ac:dyDescent="0.15">
      <c r="A121" s="878"/>
      <c r="B121" s="879"/>
      <c r="C121" s="924" t="s">
        <v>463</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435</v>
      </c>
      <c r="AG121" s="838"/>
      <c r="AH121" s="838"/>
      <c r="AI121" s="838"/>
      <c r="AJ121" s="839"/>
      <c r="AK121" s="840" t="s">
        <v>445</v>
      </c>
      <c r="AL121" s="838"/>
      <c r="AM121" s="838"/>
      <c r="AN121" s="838"/>
      <c r="AO121" s="839"/>
      <c r="AP121" s="885" t="s">
        <v>123</v>
      </c>
      <c r="AQ121" s="886"/>
      <c r="AR121" s="886"/>
      <c r="AS121" s="886"/>
      <c r="AT121" s="887"/>
      <c r="AU121" s="947"/>
      <c r="AV121" s="948"/>
      <c r="AW121" s="948"/>
      <c r="AX121" s="948"/>
      <c r="AY121" s="949"/>
      <c r="AZ121" s="873" t="s">
        <v>464</v>
      </c>
      <c r="BA121" s="808"/>
      <c r="BB121" s="808"/>
      <c r="BC121" s="808"/>
      <c r="BD121" s="808"/>
      <c r="BE121" s="808"/>
      <c r="BF121" s="808"/>
      <c r="BG121" s="808"/>
      <c r="BH121" s="808"/>
      <c r="BI121" s="808"/>
      <c r="BJ121" s="808"/>
      <c r="BK121" s="808"/>
      <c r="BL121" s="808"/>
      <c r="BM121" s="808"/>
      <c r="BN121" s="808"/>
      <c r="BO121" s="808"/>
      <c r="BP121" s="809"/>
      <c r="BQ121" s="874">
        <v>1933501</v>
      </c>
      <c r="BR121" s="875"/>
      <c r="BS121" s="875"/>
      <c r="BT121" s="875"/>
      <c r="BU121" s="875"/>
      <c r="BV121" s="875">
        <v>1965572</v>
      </c>
      <c r="BW121" s="875"/>
      <c r="BX121" s="875"/>
      <c r="BY121" s="875"/>
      <c r="BZ121" s="875"/>
      <c r="CA121" s="875">
        <v>2109986</v>
      </c>
      <c r="CB121" s="875"/>
      <c r="CC121" s="875"/>
      <c r="CD121" s="875"/>
      <c r="CE121" s="875"/>
      <c r="CF121" s="936">
        <v>18</v>
      </c>
      <c r="CG121" s="937"/>
      <c r="CH121" s="937"/>
      <c r="CI121" s="937"/>
      <c r="CJ121" s="937"/>
      <c r="CK121" s="930"/>
      <c r="CL121" s="916"/>
      <c r="CM121" s="916"/>
      <c r="CN121" s="916"/>
      <c r="CO121" s="917"/>
      <c r="CP121" s="896" t="s">
        <v>465</v>
      </c>
      <c r="CQ121" s="897"/>
      <c r="CR121" s="897"/>
      <c r="CS121" s="897"/>
      <c r="CT121" s="897"/>
      <c r="CU121" s="897"/>
      <c r="CV121" s="897"/>
      <c r="CW121" s="897"/>
      <c r="CX121" s="897"/>
      <c r="CY121" s="897"/>
      <c r="CZ121" s="897"/>
      <c r="DA121" s="897"/>
      <c r="DB121" s="897"/>
      <c r="DC121" s="897"/>
      <c r="DD121" s="897"/>
      <c r="DE121" s="897"/>
      <c r="DF121" s="898"/>
      <c r="DG121" s="874">
        <v>131472</v>
      </c>
      <c r="DH121" s="875"/>
      <c r="DI121" s="875"/>
      <c r="DJ121" s="875"/>
      <c r="DK121" s="875"/>
      <c r="DL121" s="875">
        <v>123019</v>
      </c>
      <c r="DM121" s="875"/>
      <c r="DN121" s="875"/>
      <c r="DO121" s="875"/>
      <c r="DP121" s="875"/>
      <c r="DQ121" s="875">
        <v>294165</v>
      </c>
      <c r="DR121" s="875"/>
      <c r="DS121" s="875"/>
      <c r="DT121" s="875"/>
      <c r="DU121" s="875"/>
      <c r="DV121" s="852">
        <v>2.5</v>
      </c>
      <c r="DW121" s="852"/>
      <c r="DX121" s="852"/>
      <c r="DY121" s="852"/>
      <c r="DZ121" s="853"/>
    </row>
    <row r="122" spans="1:130" s="226" customFormat="1" ht="26.25" customHeight="1" x14ac:dyDescent="0.15">
      <c r="A122" s="878"/>
      <c r="B122" s="879"/>
      <c r="C122" s="882" t="s">
        <v>444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123</v>
      </c>
      <c r="AB122" s="838"/>
      <c r="AC122" s="838"/>
      <c r="AD122" s="838"/>
      <c r="AE122" s="839"/>
      <c r="AF122" s="840" t="s">
        <v>123</v>
      </c>
      <c r="AG122" s="838"/>
      <c r="AH122" s="838"/>
      <c r="AI122" s="838"/>
      <c r="AJ122" s="839"/>
      <c r="AK122" s="840" t="s">
        <v>445</v>
      </c>
      <c r="AL122" s="838"/>
      <c r="AM122" s="838"/>
      <c r="AN122" s="838"/>
      <c r="AO122" s="839"/>
      <c r="AP122" s="885" t="s">
        <v>123</v>
      </c>
      <c r="AQ122" s="886"/>
      <c r="AR122" s="886"/>
      <c r="AS122" s="886"/>
      <c r="AT122" s="887"/>
      <c r="AU122" s="947"/>
      <c r="AV122" s="948"/>
      <c r="AW122" s="948"/>
      <c r="AX122" s="948"/>
      <c r="AY122" s="949"/>
      <c r="AZ122" s="940" t="s">
        <v>466</v>
      </c>
      <c r="BA122" s="941"/>
      <c r="BB122" s="941"/>
      <c r="BC122" s="941"/>
      <c r="BD122" s="941"/>
      <c r="BE122" s="941"/>
      <c r="BF122" s="941"/>
      <c r="BG122" s="941"/>
      <c r="BH122" s="941"/>
      <c r="BI122" s="941"/>
      <c r="BJ122" s="941"/>
      <c r="BK122" s="941"/>
      <c r="BL122" s="941"/>
      <c r="BM122" s="941"/>
      <c r="BN122" s="941"/>
      <c r="BO122" s="941"/>
      <c r="BP122" s="942"/>
      <c r="BQ122" s="943">
        <v>21963964</v>
      </c>
      <c r="BR122" s="906"/>
      <c r="BS122" s="906"/>
      <c r="BT122" s="906"/>
      <c r="BU122" s="906"/>
      <c r="BV122" s="906">
        <v>23093201</v>
      </c>
      <c r="BW122" s="906"/>
      <c r="BX122" s="906"/>
      <c r="BY122" s="906"/>
      <c r="BZ122" s="906"/>
      <c r="CA122" s="906">
        <v>23613781</v>
      </c>
      <c r="CB122" s="906"/>
      <c r="CC122" s="906"/>
      <c r="CD122" s="906"/>
      <c r="CE122" s="906"/>
      <c r="CF122" s="907">
        <v>201.3</v>
      </c>
      <c r="CG122" s="908"/>
      <c r="CH122" s="908"/>
      <c r="CI122" s="908"/>
      <c r="CJ122" s="908"/>
      <c r="CK122" s="930"/>
      <c r="CL122" s="916"/>
      <c r="CM122" s="916"/>
      <c r="CN122" s="916"/>
      <c r="CO122" s="917"/>
      <c r="CP122" s="896" t="s">
        <v>467</v>
      </c>
      <c r="CQ122" s="897"/>
      <c r="CR122" s="897"/>
      <c r="CS122" s="897"/>
      <c r="CT122" s="897"/>
      <c r="CU122" s="897"/>
      <c r="CV122" s="897"/>
      <c r="CW122" s="897"/>
      <c r="CX122" s="897"/>
      <c r="CY122" s="897"/>
      <c r="CZ122" s="897"/>
      <c r="DA122" s="897"/>
      <c r="DB122" s="897"/>
      <c r="DC122" s="897"/>
      <c r="DD122" s="897"/>
      <c r="DE122" s="897"/>
      <c r="DF122" s="898"/>
      <c r="DG122" s="874" t="s">
        <v>123</v>
      </c>
      <c r="DH122" s="875"/>
      <c r="DI122" s="875"/>
      <c r="DJ122" s="875"/>
      <c r="DK122" s="875"/>
      <c r="DL122" s="875" t="s">
        <v>123</v>
      </c>
      <c r="DM122" s="875"/>
      <c r="DN122" s="875"/>
      <c r="DO122" s="875"/>
      <c r="DP122" s="875"/>
      <c r="DQ122" s="875" t="s">
        <v>445</v>
      </c>
      <c r="DR122" s="875"/>
      <c r="DS122" s="875"/>
      <c r="DT122" s="875"/>
      <c r="DU122" s="875"/>
      <c r="DV122" s="852" t="s">
        <v>430</v>
      </c>
      <c r="DW122" s="852"/>
      <c r="DX122" s="852"/>
      <c r="DY122" s="852"/>
      <c r="DZ122" s="853"/>
    </row>
    <row r="123" spans="1:130" s="226" customFormat="1" ht="26.25" customHeight="1" x14ac:dyDescent="0.15">
      <c r="A123" s="878"/>
      <c r="B123" s="879"/>
      <c r="C123" s="882" t="s">
        <v>452</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435</v>
      </c>
      <c r="AB123" s="838"/>
      <c r="AC123" s="838"/>
      <c r="AD123" s="838"/>
      <c r="AE123" s="839"/>
      <c r="AF123" s="840" t="s">
        <v>435</v>
      </c>
      <c r="AG123" s="838"/>
      <c r="AH123" s="838"/>
      <c r="AI123" s="838"/>
      <c r="AJ123" s="839"/>
      <c r="AK123" s="840" t="s">
        <v>123</v>
      </c>
      <c r="AL123" s="838"/>
      <c r="AM123" s="838"/>
      <c r="AN123" s="838"/>
      <c r="AO123" s="839"/>
      <c r="AP123" s="885" t="s">
        <v>123</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468</v>
      </c>
      <c r="BP123" s="939"/>
      <c r="BQ123" s="893">
        <v>27166526</v>
      </c>
      <c r="BR123" s="894"/>
      <c r="BS123" s="894"/>
      <c r="BT123" s="894"/>
      <c r="BU123" s="894"/>
      <c r="BV123" s="894">
        <v>28610362</v>
      </c>
      <c r="BW123" s="894"/>
      <c r="BX123" s="894"/>
      <c r="BY123" s="894"/>
      <c r="BZ123" s="894"/>
      <c r="CA123" s="894">
        <v>29357573</v>
      </c>
      <c r="CB123" s="894"/>
      <c r="CC123" s="894"/>
      <c r="CD123" s="894"/>
      <c r="CE123" s="894"/>
      <c r="CF123" s="804"/>
      <c r="CG123" s="805"/>
      <c r="CH123" s="805"/>
      <c r="CI123" s="805"/>
      <c r="CJ123" s="895"/>
      <c r="CK123" s="930"/>
      <c r="CL123" s="916"/>
      <c r="CM123" s="916"/>
      <c r="CN123" s="916"/>
      <c r="CO123" s="917"/>
      <c r="CP123" s="896" t="s">
        <v>396</v>
      </c>
      <c r="CQ123" s="897"/>
      <c r="CR123" s="897"/>
      <c r="CS123" s="897"/>
      <c r="CT123" s="897"/>
      <c r="CU123" s="897"/>
      <c r="CV123" s="897"/>
      <c r="CW123" s="897"/>
      <c r="CX123" s="897"/>
      <c r="CY123" s="897"/>
      <c r="CZ123" s="897"/>
      <c r="DA123" s="897"/>
      <c r="DB123" s="897"/>
      <c r="DC123" s="897"/>
      <c r="DD123" s="897"/>
      <c r="DE123" s="897"/>
      <c r="DF123" s="898"/>
      <c r="DG123" s="837" t="s">
        <v>435</v>
      </c>
      <c r="DH123" s="838"/>
      <c r="DI123" s="838"/>
      <c r="DJ123" s="838"/>
      <c r="DK123" s="839"/>
      <c r="DL123" s="840" t="s">
        <v>123</v>
      </c>
      <c r="DM123" s="838"/>
      <c r="DN123" s="838"/>
      <c r="DO123" s="838"/>
      <c r="DP123" s="839"/>
      <c r="DQ123" s="840" t="s">
        <v>435</v>
      </c>
      <c r="DR123" s="838"/>
      <c r="DS123" s="838"/>
      <c r="DT123" s="838"/>
      <c r="DU123" s="839"/>
      <c r="DV123" s="885" t="s">
        <v>123</v>
      </c>
      <c r="DW123" s="886"/>
      <c r="DX123" s="886"/>
      <c r="DY123" s="886"/>
      <c r="DZ123" s="887"/>
    </row>
    <row r="124" spans="1:130" s="226" customFormat="1" ht="26.25" customHeight="1" thickBot="1" x14ac:dyDescent="0.2">
      <c r="A124" s="878"/>
      <c r="B124" s="879"/>
      <c r="C124" s="882" t="s">
        <v>455</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123</v>
      </c>
      <c r="AB124" s="838"/>
      <c r="AC124" s="838"/>
      <c r="AD124" s="838"/>
      <c r="AE124" s="839"/>
      <c r="AF124" s="840" t="s">
        <v>445</v>
      </c>
      <c r="AG124" s="838"/>
      <c r="AH124" s="838"/>
      <c r="AI124" s="838"/>
      <c r="AJ124" s="839"/>
      <c r="AK124" s="840" t="s">
        <v>123</v>
      </c>
      <c r="AL124" s="838"/>
      <c r="AM124" s="838"/>
      <c r="AN124" s="838"/>
      <c r="AO124" s="839"/>
      <c r="AP124" s="885" t="s">
        <v>438</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101.8</v>
      </c>
      <c r="BR124" s="892"/>
      <c r="BS124" s="892"/>
      <c r="BT124" s="892"/>
      <c r="BU124" s="892"/>
      <c r="BV124" s="892">
        <v>97.2</v>
      </c>
      <c r="BW124" s="892"/>
      <c r="BX124" s="892"/>
      <c r="BY124" s="892"/>
      <c r="BZ124" s="892"/>
      <c r="CA124" s="892">
        <v>89.4</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v>631142</v>
      </c>
      <c r="DH124" s="821"/>
      <c r="DI124" s="821"/>
      <c r="DJ124" s="821"/>
      <c r="DK124" s="822"/>
      <c r="DL124" s="823">
        <v>815678</v>
      </c>
      <c r="DM124" s="821"/>
      <c r="DN124" s="821"/>
      <c r="DO124" s="821"/>
      <c r="DP124" s="822"/>
      <c r="DQ124" s="823" t="s">
        <v>430</v>
      </c>
      <c r="DR124" s="821"/>
      <c r="DS124" s="821"/>
      <c r="DT124" s="821"/>
      <c r="DU124" s="822"/>
      <c r="DV124" s="909" t="s">
        <v>123</v>
      </c>
      <c r="DW124" s="910"/>
      <c r="DX124" s="910"/>
      <c r="DY124" s="910"/>
      <c r="DZ124" s="911"/>
    </row>
    <row r="125" spans="1:130" s="226" customFormat="1" ht="26.25" customHeight="1" x14ac:dyDescent="0.15">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430</v>
      </c>
      <c r="AB125" s="838"/>
      <c r="AC125" s="838"/>
      <c r="AD125" s="838"/>
      <c r="AE125" s="839"/>
      <c r="AF125" s="840" t="s">
        <v>430</v>
      </c>
      <c r="AG125" s="838"/>
      <c r="AH125" s="838"/>
      <c r="AI125" s="838"/>
      <c r="AJ125" s="839"/>
      <c r="AK125" s="840" t="s">
        <v>445</v>
      </c>
      <c r="AL125" s="838"/>
      <c r="AM125" s="838"/>
      <c r="AN125" s="838"/>
      <c r="AO125" s="839"/>
      <c r="AP125" s="885" t="s">
        <v>123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471</v>
      </c>
      <c r="CL125" s="913"/>
      <c r="CM125" s="913"/>
      <c r="CN125" s="913"/>
      <c r="CO125" s="914"/>
      <c r="CP125" s="921" t="s">
        <v>472</v>
      </c>
      <c r="CQ125" s="866"/>
      <c r="CR125" s="866"/>
      <c r="CS125" s="866"/>
      <c r="CT125" s="866"/>
      <c r="CU125" s="866"/>
      <c r="CV125" s="866"/>
      <c r="CW125" s="866"/>
      <c r="CX125" s="866"/>
      <c r="CY125" s="866"/>
      <c r="CZ125" s="866"/>
      <c r="DA125" s="866"/>
      <c r="DB125" s="866"/>
      <c r="DC125" s="866"/>
      <c r="DD125" s="866"/>
      <c r="DE125" s="866"/>
      <c r="DF125" s="867"/>
      <c r="DG125" s="922" t="s">
        <v>123</v>
      </c>
      <c r="DH125" s="903"/>
      <c r="DI125" s="903"/>
      <c r="DJ125" s="903"/>
      <c r="DK125" s="903"/>
      <c r="DL125" s="903" t="s">
        <v>123</v>
      </c>
      <c r="DM125" s="903"/>
      <c r="DN125" s="903"/>
      <c r="DO125" s="903"/>
      <c r="DP125" s="903"/>
      <c r="DQ125" s="903" t="s">
        <v>438</v>
      </c>
      <c r="DR125" s="903"/>
      <c r="DS125" s="903"/>
      <c r="DT125" s="903"/>
      <c r="DU125" s="903"/>
      <c r="DV125" s="904" t="s">
        <v>430</v>
      </c>
      <c r="DW125" s="904"/>
      <c r="DX125" s="904"/>
      <c r="DY125" s="904"/>
      <c r="DZ125" s="905"/>
    </row>
    <row r="126" spans="1:130" s="226" customFormat="1" ht="26.25" customHeight="1" thickBot="1" x14ac:dyDescent="0.2">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430</v>
      </c>
      <c r="AB126" s="838"/>
      <c r="AC126" s="838"/>
      <c r="AD126" s="838"/>
      <c r="AE126" s="839"/>
      <c r="AF126" s="840" t="s">
        <v>430</v>
      </c>
      <c r="AG126" s="838"/>
      <c r="AH126" s="838"/>
      <c r="AI126" s="838"/>
      <c r="AJ126" s="839"/>
      <c r="AK126" s="840" t="s">
        <v>123</v>
      </c>
      <c r="AL126" s="838"/>
      <c r="AM126" s="838"/>
      <c r="AN126" s="838"/>
      <c r="AO126" s="839"/>
      <c r="AP126" s="885" t="s">
        <v>430</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473</v>
      </c>
      <c r="CQ126" s="808"/>
      <c r="CR126" s="808"/>
      <c r="CS126" s="808"/>
      <c r="CT126" s="808"/>
      <c r="CU126" s="808"/>
      <c r="CV126" s="808"/>
      <c r="CW126" s="808"/>
      <c r="CX126" s="808"/>
      <c r="CY126" s="808"/>
      <c r="CZ126" s="808"/>
      <c r="DA126" s="808"/>
      <c r="DB126" s="808"/>
      <c r="DC126" s="808"/>
      <c r="DD126" s="808"/>
      <c r="DE126" s="808"/>
      <c r="DF126" s="809"/>
      <c r="DG126" s="874" t="s">
        <v>123</v>
      </c>
      <c r="DH126" s="875"/>
      <c r="DI126" s="875"/>
      <c r="DJ126" s="875"/>
      <c r="DK126" s="875"/>
      <c r="DL126" s="875" t="s">
        <v>430</v>
      </c>
      <c r="DM126" s="875"/>
      <c r="DN126" s="875"/>
      <c r="DO126" s="875"/>
      <c r="DP126" s="875"/>
      <c r="DQ126" s="875" t="s">
        <v>123</v>
      </c>
      <c r="DR126" s="875"/>
      <c r="DS126" s="875"/>
      <c r="DT126" s="875"/>
      <c r="DU126" s="875"/>
      <c r="DV126" s="852" t="s">
        <v>438</v>
      </c>
      <c r="DW126" s="852"/>
      <c r="DX126" s="852"/>
      <c r="DY126" s="852"/>
      <c r="DZ126" s="853"/>
    </row>
    <row r="127" spans="1:130" s="226" customFormat="1" ht="26.25" customHeight="1" x14ac:dyDescent="0.15">
      <c r="A127" s="880"/>
      <c r="B127" s="881"/>
      <c r="C127" s="899" t="s">
        <v>474</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430</v>
      </c>
      <c r="AB127" s="838"/>
      <c r="AC127" s="838"/>
      <c r="AD127" s="838"/>
      <c r="AE127" s="839"/>
      <c r="AF127" s="840" t="s">
        <v>430</v>
      </c>
      <c r="AG127" s="838"/>
      <c r="AH127" s="838"/>
      <c r="AI127" s="838"/>
      <c r="AJ127" s="839"/>
      <c r="AK127" s="840" t="s">
        <v>430</v>
      </c>
      <c r="AL127" s="838"/>
      <c r="AM127" s="838"/>
      <c r="AN127" s="838"/>
      <c r="AO127" s="839"/>
      <c r="AP127" s="885" t="s">
        <v>438</v>
      </c>
      <c r="AQ127" s="886"/>
      <c r="AR127" s="886"/>
      <c r="AS127" s="886"/>
      <c r="AT127" s="887"/>
      <c r="AU127" s="262"/>
      <c r="AV127" s="262"/>
      <c r="AW127" s="262"/>
      <c r="AX127" s="902" t="s">
        <v>475</v>
      </c>
      <c r="AY127" s="870"/>
      <c r="AZ127" s="870"/>
      <c r="BA127" s="870"/>
      <c r="BB127" s="870"/>
      <c r="BC127" s="870"/>
      <c r="BD127" s="870"/>
      <c r="BE127" s="871"/>
      <c r="BF127" s="869" t="s">
        <v>476</v>
      </c>
      <c r="BG127" s="870"/>
      <c r="BH127" s="870"/>
      <c r="BI127" s="870"/>
      <c r="BJ127" s="870"/>
      <c r="BK127" s="870"/>
      <c r="BL127" s="871"/>
      <c r="BM127" s="869" t="s">
        <v>477</v>
      </c>
      <c r="BN127" s="870"/>
      <c r="BO127" s="870"/>
      <c r="BP127" s="870"/>
      <c r="BQ127" s="870"/>
      <c r="BR127" s="870"/>
      <c r="BS127" s="871"/>
      <c r="BT127" s="869" t="s">
        <v>478</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479</v>
      </c>
      <c r="CQ127" s="808"/>
      <c r="CR127" s="808"/>
      <c r="CS127" s="808"/>
      <c r="CT127" s="808"/>
      <c r="CU127" s="808"/>
      <c r="CV127" s="808"/>
      <c r="CW127" s="808"/>
      <c r="CX127" s="808"/>
      <c r="CY127" s="808"/>
      <c r="CZ127" s="808"/>
      <c r="DA127" s="808"/>
      <c r="DB127" s="808"/>
      <c r="DC127" s="808"/>
      <c r="DD127" s="808"/>
      <c r="DE127" s="808"/>
      <c r="DF127" s="809"/>
      <c r="DG127" s="874" t="s">
        <v>430</v>
      </c>
      <c r="DH127" s="875"/>
      <c r="DI127" s="875"/>
      <c r="DJ127" s="875"/>
      <c r="DK127" s="875"/>
      <c r="DL127" s="875" t="s">
        <v>123</v>
      </c>
      <c r="DM127" s="875"/>
      <c r="DN127" s="875"/>
      <c r="DO127" s="875"/>
      <c r="DP127" s="875"/>
      <c r="DQ127" s="875" t="s">
        <v>438</v>
      </c>
      <c r="DR127" s="875"/>
      <c r="DS127" s="875"/>
      <c r="DT127" s="875"/>
      <c r="DU127" s="875"/>
      <c r="DV127" s="852" t="s">
        <v>438</v>
      </c>
      <c r="DW127" s="852"/>
      <c r="DX127" s="852"/>
      <c r="DY127" s="852"/>
      <c r="DZ127" s="853"/>
    </row>
    <row r="128" spans="1:130" s="226" customFormat="1" ht="26.25" customHeight="1" thickBot="1" x14ac:dyDescent="0.2">
      <c r="A128" s="854" t="s">
        <v>480</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481</v>
      </c>
      <c r="X128" s="856"/>
      <c r="Y128" s="856"/>
      <c r="Z128" s="857"/>
      <c r="AA128" s="858">
        <v>236307</v>
      </c>
      <c r="AB128" s="859"/>
      <c r="AC128" s="859"/>
      <c r="AD128" s="859"/>
      <c r="AE128" s="860"/>
      <c r="AF128" s="861">
        <v>232599</v>
      </c>
      <c r="AG128" s="859"/>
      <c r="AH128" s="859"/>
      <c r="AI128" s="859"/>
      <c r="AJ128" s="860"/>
      <c r="AK128" s="861">
        <v>247665</v>
      </c>
      <c r="AL128" s="859"/>
      <c r="AM128" s="859"/>
      <c r="AN128" s="859"/>
      <c r="AO128" s="860"/>
      <c r="AP128" s="862"/>
      <c r="AQ128" s="863"/>
      <c r="AR128" s="863"/>
      <c r="AS128" s="863"/>
      <c r="AT128" s="864"/>
      <c r="AU128" s="262"/>
      <c r="AV128" s="262"/>
      <c r="AW128" s="262"/>
      <c r="AX128" s="865" t="s">
        <v>482</v>
      </c>
      <c r="AY128" s="866"/>
      <c r="AZ128" s="866"/>
      <c r="BA128" s="866"/>
      <c r="BB128" s="866"/>
      <c r="BC128" s="866"/>
      <c r="BD128" s="866"/>
      <c r="BE128" s="867"/>
      <c r="BF128" s="844" t="s">
        <v>123</v>
      </c>
      <c r="BG128" s="845"/>
      <c r="BH128" s="845"/>
      <c r="BI128" s="845"/>
      <c r="BJ128" s="845"/>
      <c r="BK128" s="845"/>
      <c r="BL128" s="868"/>
      <c r="BM128" s="844">
        <v>12.88</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483</v>
      </c>
      <c r="CQ128" s="786"/>
      <c r="CR128" s="786"/>
      <c r="CS128" s="786"/>
      <c r="CT128" s="786"/>
      <c r="CU128" s="786"/>
      <c r="CV128" s="786"/>
      <c r="CW128" s="786"/>
      <c r="CX128" s="786"/>
      <c r="CY128" s="786"/>
      <c r="CZ128" s="786"/>
      <c r="DA128" s="786"/>
      <c r="DB128" s="786"/>
      <c r="DC128" s="786"/>
      <c r="DD128" s="786"/>
      <c r="DE128" s="786"/>
      <c r="DF128" s="787"/>
      <c r="DG128" s="848" t="s">
        <v>123</v>
      </c>
      <c r="DH128" s="849"/>
      <c r="DI128" s="849"/>
      <c r="DJ128" s="849"/>
      <c r="DK128" s="849"/>
      <c r="DL128" s="849" t="s">
        <v>123</v>
      </c>
      <c r="DM128" s="849"/>
      <c r="DN128" s="849"/>
      <c r="DO128" s="849"/>
      <c r="DP128" s="849"/>
      <c r="DQ128" s="849" t="s">
        <v>123</v>
      </c>
      <c r="DR128" s="849"/>
      <c r="DS128" s="849"/>
      <c r="DT128" s="849"/>
      <c r="DU128" s="849"/>
      <c r="DV128" s="850" t="s">
        <v>123</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484</v>
      </c>
      <c r="X129" s="835"/>
      <c r="Y129" s="835"/>
      <c r="Z129" s="836"/>
      <c r="AA129" s="837">
        <v>14328479</v>
      </c>
      <c r="AB129" s="838"/>
      <c r="AC129" s="838"/>
      <c r="AD129" s="838"/>
      <c r="AE129" s="839"/>
      <c r="AF129" s="840">
        <v>13893771</v>
      </c>
      <c r="AG129" s="838"/>
      <c r="AH129" s="838"/>
      <c r="AI129" s="838"/>
      <c r="AJ129" s="839"/>
      <c r="AK129" s="840">
        <v>13779566</v>
      </c>
      <c r="AL129" s="838"/>
      <c r="AM129" s="838"/>
      <c r="AN129" s="838"/>
      <c r="AO129" s="839"/>
      <c r="AP129" s="841"/>
      <c r="AQ129" s="842"/>
      <c r="AR129" s="842"/>
      <c r="AS129" s="842"/>
      <c r="AT129" s="843"/>
      <c r="AU129" s="264"/>
      <c r="AV129" s="264"/>
      <c r="AW129" s="264"/>
      <c r="AX129" s="807" t="s">
        <v>485</v>
      </c>
      <c r="AY129" s="808"/>
      <c r="AZ129" s="808"/>
      <c r="BA129" s="808"/>
      <c r="BB129" s="808"/>
      <c r="BC129" s="808"/>
      <c r="BD129" s="808"/>
      <c r="BE129" s="809"/>
      <c r="BF129" s="827" t="s">
        <v>123</v>
      </c>
      <c r="BG129" s="828"/>
      <c r="BH129" s="828"/>
      <c r="BI129" s="828"/>
      <c r="BJ129" s="828"/>
      <c r="BK129" s="828"/>
      <c r="BL129" s="829"/>
      <c r="BM129" s="827">
        <v>17.88</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487</v>
      </c>
      <c r="X130" s="835"/>
      <c r="Y130" s="835"/>
      <c r="Z130" s="836"/>
      <c r="AA130" s="837">
        <v>2136778</v>
      </c>
      <c r="AB130" s="838"/>
      <c r="AC130" s="838"/>
      <c r="AD130" s="838"/>
      <c r="AE130" s="839"/>
      <c r="AF130" s="840">
        <v>1998769</v>
      </c>
      <c r="AG130" s="838"/>
      <c r="AH130" s="838"/>
      <c r="AI130" s="838"/>
      <c r="AJ130" s="839"/>
      <c r="AK130" s="840">
        <v>2046654</v>
      </c>
      <c r="AL130" s="838"/>
      <c r="AM130" s="838"/>
      <c r="AN130" s="838"/>
      <c r="AO130" s="839"/>
      <c r="AP130" s="841"/>
      <c r="AQ130" s="842"/>
      <c r="AR130" s="842"/>
      <c r="AS130" s="842"/>
      <c r="AT130" s="843"/>
      <c r="AU130" s="264"/>
      <c r="AV130" s="264"/>
      <c r="AW130" s="264"/>
      <c r="AX130" s="807" t="s">
        <v>488</v>
      </c>
      <c r="AY130" s="808"/>
      <c r="AZ130" s="808"/>
      <c r="BA130" s="808"/>
      <c r="BB130" s="808"/>
      <c r="BC130" s="808"/>
      <c r="BD130" s="808"/>
      <c r="BE130" s="809"/>
      <c r="BF130" s="810">
        <v>7.1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489</v>
      </c>
      <c r="X131" s="818"/>
      <c r="Y131" s="818"/>
      <c r="Z131" s="819"/>
      <c r="AA131" s="820">
        <v>12191701</v>
      </c>
      <c r="AB131" s="821"/>
      <c r="AC131" s="821"/>
      <c r="AD131" s="821"/>
      <c r="AE131" s="822"/>
      <c r="AF131" s="823">
        <v>11895002</v>
      </c>
      <c r="AG131" s="821"/>
      <c r="AH131" s="821"/>
      <c r="AI131" s="821"/>
      <c r="AJ131" s="822"/>
      <c r="AK131" s="823">
        <v>11732912</v>
      </c>
      <c r="AL131" s="821"/>
      <c r="AM131" s="821"/>
      <c r="AN131" s="821"/>
      <c r="AO131" s="822"/>
      <c r="AP131" s="824"/>
      <c r="AQ131" s="825"/>
      <c r="AR131" s="825"/>
      <c r="AS131" s="825"/>
      <c r="AT131" s="826"/>
      <c r="AU131" s="264"/>
      <c r="AV131" s="264"/>
      <c r="AW131" s="264"/>
      <c r="AX131" s="785" t="s">
        <v>490</v>
      </c>
      <c r="AY131" s="786"/>
      <c r="AZ131" s="786"/>
      <c r="BA131" s="786"/>
      <c r="BB131" s="786"/>
      <c r="BC131" s="786"/>
      <c r="BD131" s="786"/>
      <c r="BE131" s="787"/>
      <c r="BF131" s="788">
        <v>89.4</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492</v>
      </c>
      <c r="W132" s="798"/>
      <c r="X132" s="798"/>
      <c r="Y132" s="798"/>
      <c r="Z132" s="799"/>
      <c r="AA132" s="800">
        <v>8.5492828280000008</v>
      </c>
      <c r="AB132" s="801"/>
      <c r="AC132" s="801"/>
      <c r="AD132" s="801"/>
      <c r="AE132" s="802"/>
      <c r="AF132" s="803">
        <v>6.6027311299999996</v>
      </c>
      <c r="AG132" s="801"/>
      <c r="AH132" s="801"/>
      <c r="AI132" s="801"/>
      <c r="AJ132" s="802"/>
      <c r="AK132" s="803">
        <v>6.3727146340000003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493</v>
      </c>
      <c r="W133" s="777"/>
      <c r="X133" s="777"/>
      <c r="Y133" s="777"/>
      <c r="Z133" s="778"/>
      <c r="AA133" s="779">
        <v>9.9</v>
      </c>
      <c r="AB133" s="780"/>
      <c r="AC133" s="780"/>
      <c r="AD133" s="780"/>
      <c r="AE133" s="781"/>
      <c r="AF133" s="779">
        <v>8.4</v>
      </c>
      <c r="AG133" s="780"/>
      <c r="AH133" s="780"/>
      <c r="AI133" s="780"/>
      <c r="AJ133" s="781"/>
      <c r="AK133" s="779">
        <v>7.1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lw8phS1N7HXAv0plEa5shop3ygMRRVSkwP2HqD/j8fwfT5KeLlGFwMmUZlhRusdPP9snrqXagyfRc36364K0A==" saltValue="68sWl7I0ss7y/8K+ZwuN8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Q110"/>
  <sheetViews>
    <sheetView showGridLines="0" view="pageBreakPreview" topLeftCell="AF1"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uYafzg3CwJFcenxKD5zuujITKzPUTyJH9mdzV5+sMr7CcZ/753ASTgjggxd8pvGb9rJqEKyaA0YSfX3K/+p3w==" saltValue="MdVMs7tlBoK9I7J7XyYT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oIMuGnVEnfIvWJGLoT1EtvRM1P4HKPNPWjSzhtWKDa5b5LHpwxxTLaJATToxh1LHeZY2wB2fMnFSAr5sNEByw==" saltValue="2RQoahjbhEPVXrg3T/jKF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497</v>
      </c>
      <c r="AP7" s="283"/>
      <c r="AQ7" s="284" t="s">
        <v>498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499</v>
      </c>
      <c r="AQ8" s="290" t="s">
        <v>500</v>
      </c>
      <c r="AR8" s="291" t="s">
        <v>501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502</v>
      </c>
      <c r="AL9" s="1207"/>
      <c r="AM9" s="1207"/>
      <c r="AN9" s="1208"/>
      <c r="AO9" s="292">
        <v>4487433</v>
      </c>
      <c r="AP9" s="292">
        <v>86627</v>
      </c>
      <c r="AQ9" s="293">
        <v>61846</v>
      </c>
      <c r="AR9" s="294">
        <v>40.1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503</v>
      </c>
      <c r="AL10" s="1207"/>
      <c r="AM10" s="1207"/>
      <c r="AN10" s="1208"/>
      <c r="AO10" s="295">
        <v>41133</v>
      </c>
      <c r="AP10" s="295">
        <v>794</v>
      </c>
      <c r="AQ10" s="296">
        <v>5819</v>
      </c>
      <c r="AR10" s="297">
        <v>-86.4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504</v>
      </c>
      <c r="AL11" s="1207"/>
      <c r="AM11" s="1207"/>
      <c r="AN11" s="1208"/>
      <c r="AO11" s="295">
        <v>41649</v>
      </c>
      <c r="AP11" s="295">
        <v>804</v>
      </c>
      <c r="AQ11" s="296">
        <v>5868</v>
      </c>
      <c r="AR11" s="297">
        <v>-86.3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505</v>
      </c>
      <c r="AL12" s="1207"/>
      <c r="AM12" s="1207"/>
      <c r="AN12" s="1208"/>
      <c r="AO12" s="295">
        <v>298956</v>
      </c>
      <c r="AP12" s="295">
        <v>5771</v>
      </c>
      <c r="AQ12" s="296">
        <v>1247</v>
      </c>
      <c r="AR12" s="297">
        <v>362.8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506</v>
      </c>
      <c r="AL13" s="1207"/>
      <c r="AM13" s="1207"/>
      <c r="AN13" s="1208"/>
      <c r="AO13" s="295" t="s">
        <v>507</v>
      </c>
      <c r="AP13" s="295" t="s">
        <v>507</v>
      </c>
      <c r="AQ13" s="296">
        <v>0</v>
      </c>
      <c r="AR13" s="297" t="s">
        <v>507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508</v>
      </c>
      <c r="AL14" s="1207"/>
      <c r="AM14" s="1207"/>
      <c r="AN14" s="1208"/>
      <c r="AO14" s="295">
        <v>264082</v>
      </c>
      <c r="AP14" s="295">
        <v>5098</v>
      </c>
      <c r="AQ14" s="296">
        <v>2376</v>
      </c>
      <c r="AR14" s="297">
        <v>114.6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509</v>
      </c>
      <c r="AL15" s="1207"/>
      <c r="AM15" s="1207"/>
      <c r="AN15" s="1208"/>
      <c r="AO15" s="295">
        <v>139617</v>
      </c>
      <c r="AP15" s="295">
        <v>2695</v>
      </c>
      <c r="AQ15" s="296">
        <v>1663</v>
      </c>
      <c r="AR15" s="297">
        <v>62.1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510</v>
      </c>
      <c r="AL16" s="1210"/>
      <c r="AM16" s="1210"/>
      <c r="AN16" s="1211"/>
      <c r="AO16" s="295">
        <v>-454242</v>
      </c>
      <c r="AP16" s="295">
        <v>-8769</v>
      </c>
      <c r="AQ16" s="296">
        <v>-5271</v>
      </c>
      <c r="AR16" s="297">
        <v>66.400000000000006</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178</v>
      </c>
      <c r="AL17" s="1210"/>
      <c r="AM17" s="1210"/>
      <c r="AN17" s="1211"/>
      <c r="AO17" s="295">
        <v>4818628</v>
      </c>
      <c r="AP17" s="295">
        <v>93020</v>
      </c>
      <c r="AQ17" s="296">
        <v>73548</v>
      </c>
      <c r="AR17" s="297">
        <v>26.5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515</v>
      </c>
      <c r="AL21" s="1204"/>
      <c r="AM21" s="1204"/>
      <c r="AN21" s="1205"/>
      <c r="AO21" s="307">
        <v>8.86</v>
      </c>
      <c r="AP21" s="308">
        <v>7.24</v>
      </c>
      <c r="AQ21" s="309">
        <v>1.62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516</v>
      </c>
      <c r="AL22" s="1204"/>
      <c r="AM22" s="1204"/>
      <c r="AN22" s="1205"/>
      <c r="AO22" s="312">
        <v>96.1</v>
      </c>
      <c r="AP22" s="313">
        <v>98.4</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518</v>
      </c>
      <c r="AO27" s="273"/>
      <c r="AP27" s="273"/>
      <c r="AQ27" s="273"/>
      <c r="AR27" s="273"/>
      <c r="AS27" s="273"/>
      <c r="AT27" s="273"/>
    </row>
    <row r="28" spans="1:46" ht="17.25" x14ac:dyDescent="0.1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497</v>
      </c>
      <c r="AP30" s="283"/>
      <c r="AQ30" s="284" t="s">
        <v>498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499</v>
      </c>
      <c r="AQ31" s="290" t="s">
        <v>500</v>
      </c>
      <c r="AR31" s="291" t="s">
        <v>501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521</v>
      </c>
      <c r="AL32" s="1195"/>
      <c r="AM32" s="1195"/>
      <c r="AN32" s="1196"/>
      <c r="AO32" s="322">
        <v>2815066</v>
      </c>
      <c r="AP32" s="322">
        <v>54343</v>
      </c>
      <c r="AQ32" s="323">
        <v>39633</v>
      </c>
      <c r="AR32" s="324">
        <v>37.1</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522</v>
      </c>
      <c r="AL33" s="1195"/>
      <c r="AM33" s="1195"/>
      <c r="AN33" s="1196"/>
      <c r="AO33" s="322" t="s">
        <v>507</v>
      </c>
      <c r="AP33" s="322" t="s">
        <v>507</v>
      </c>
      <c r="AQ33" s="323" t="s">
        <v>507</v>
      </c>
      <c r="AR33" s="324" t="s">
        <v>507</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523</v>
      </c>
      <c r="AL34" s="1195"/>
      <c r="AM34" s="1195"/>
      <c r="AN34" s="1196"/>
      <c r="AO34" s="322" t="s">
        <v>507</v>
      </c>
      <c r="AP34" s="322" t="s">
        <v>507</v>
      </c>
      <c r="AQ34" s="323">
        <v>58</v>
      </c>
      <c r="AR34" s="324" t="s">
        <v>507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524</v>
      </c>
      <c r="AL35" s="1195"/>
      <c r="AM35" s="1195"/>
      <c r="AN35" s="1196"/>
      <c r="AO35" s="322">
        <v>164737</v>
      </c>
      <c r="AP35" s="322">
        <v>3180</v>
      </c>
      <c r="AQ35" s="323">
        <v>13693</v>
      </c>
      <c r="AR35" s="324">
        <v>-76.8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525</v>
      </c>
      <c r="AL36" s="1195"/>
      <c r="AM36" s="1195"/>
      <c r="AN36" s="1196"/>
      <c r="AO36" s="322">
        <v>62221</v>
      </c>
      <c r="AP36" s="322">
        <v>1201</v>
      </c>
      <c r="AQ36" s="323">
        <v>1763</v>
      </c>
      <c r="AR36" s="324">
        <v>-31.9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526</v>
      </c>
      <c r="AL37" s="1195"/>
      <c r="AM37" s="1195"/>
      <c r="AN37" s="1196"/>
      <c r="AO37" s="322" t="s">
        <v>507</v>
      </c>
      <c r="AP37" s="322" t="s">
        <v>507</v>
      </c>
      <c r="AQ37" s="323">
        <v>897</v>
      </c>
      <c r="AR37" s="324" t="s">
        <v>507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527</v>
      </c>
      <c r="AL38" s="1198"/>
      <c r="AM38" s="1198"/>
      <c r="AN38" s="1199"/>
      <c r="AO38" s="325" t="s">
        <v>507</v>
      </c>
      <c r="AP38" s="325" t="s">
        <v>507</v>
      </c>
      <c r="AQ38" s="326">
        <v>1</v>
      </c>
      <c r="AR38" s="314" t="s">
        <v>507</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528</v>
      </c>
      <c r="AL39" s="1198"/>
      <c r="AM39" s="1198"/>
      <c r="AN39" s="1199"/>
      <c r="AO39" s="322">
        <v>-247665</v>
      </c>
      <c r="AP39" s="322">
        <v>-4781</v>
      </c>
      <c r="AQ39" s="323">
        <v>-5566</v>
      </c>
      <c r="AR39" s="324">
        <v>-14.1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529</v>
      </c>
      <c r="AL40" s="1195"/>
      <c r="AM40" s="1195"/>
      <c r="AN40" s="1196"/>
      <c r="AO40" s="322">
        <v>-2046654</v>
      </c>
      <c r="AP40" s="322">
        <v>-39509</v>
      </c>
      <c r="AQ40" s="323">
        <v>-36175</v>
      </c>
      <c r="AR40" s="324">
        <v>9.1999999999999993</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747705</v>
      </c>
      <c r="AP41" s="322">
        <v>14434</v>
      </c>
      <c r="AQ41" s="323">
        <v>14303</v>
      </c>
      <c r="AR41" s="324">
        <v>0.9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497</v>
      </c>
      <c r="AN49" s="1189" t="s">
        <v>533</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534</v>
      </c>
      <c r="AO50" s="339" t="s">
        <v>535</v>
      </c>
      <c r="AP50" s="340" t="s">
        <v>536</v>
      </c>
      <c r="AQ50" s="341" t="s">
        <v>537</v>
      </c>
      <c r="AR50" s="342" t="s">
        <v>538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2597469</v>
      </c>
      <c r="AN51" s="344">
        <v>47366</v>
      </c>
      <c r="AO51" s="345">
        <v>-3.7</v>
      </c>
      <c r="AP51" s="346">
        <v>63956</v>
      </c>
      <c r="AQ51" s="347">
        <v>25.7</v>
      </c>
      <c r="AR51" s="348">
        <v>-29.4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1083549</v>
      </c>
      <c r="AN52" s="352">
        <v>19759</v>
      </c>
      <c r="AO52" s="353">
        <v>-11.4</v>
      </c>
      <c r="AP52" s="354">
        <v>29239</v>
      </c>
      <c r="AQ52" s="355">
        <v>8.8000000000000007</v>
      </c>
      <c r="AR52" s="356">
        <v>-20.2</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3669919</v>
      </c>
      <c r="AN53" s="344">
        <v>67836</v>
      </c>
      <c r="AO53" s="345">
        <v>43.2</v>
      </c>
      <c r="AP53" s="346">
        <v>66255</v>
      </c>
      <c r="AQ53" s="347">
        <v>3.6</v>
      </c>
      <c r="AR53" s="348">
        <v>39.6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1925177</v>
      </c>
      <c r="AN54" s="352">
        <v>35586</v>
      </c>
      <c r="AO54" s="353">
        <v>80.099999999999994</v>
      </c>
      <c r="AP54" s="354">
        <v>31822</v>
      </c>
      <c r="AQ54" s="355">
        <v>8.8000000000000007</v>
      </c>
      <c r="AR54" s="356">
        <v>71.3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2487390</v>
      </c>
      <c r="AN55" s="344">
        <v>46648</v>
      </c>
      <c r="AO55" s="345">
        <v>-31.2</v>
      </c>
      <c r="AP55" s="346">
        <v>92247</v>
      </c>
      <c r="AQ55" s="347">
        <v>39.200000000000003</v>
      </c>
      <c r="AR55" s="348">
        <v>-70.400000000000006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1196305</v>
      </c>
      <c r="AN56" s="352">
        <v>22435</v>
      </c>
      <c r="AO56" s="353">
        <v>-37</v>
      </c>
      <c r="AP56" s="354">
        <v>37204</v>
      </c>
      <c r="AQ56" s="355">
        <v>16.899999999999999</v>
      </c>
      <c r="AR56" s="356">
        <v>-53.9</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4706774</v>
      </c>
      <c r="AN57" s="344">
        <v>89545</v>
      </c>
      <c r="AO57" s="345">
        <v>92</v>
      </c>
      <c r="AP57" s="346">
        <v>57295</v>
      </c>
      <c r="AQ57" s="347">
        <v>-37.9</v>
      </c>
      <c r="AR57" s="348">
        <v>129.9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2895701</v>
      </c>
      <c r="AN58" s="352">
        <v>55090</v>
      </c>
      <c r="AO58" s="353">
        <v>145.6</v>
      </c>
      <c r="AP58" s="354">
        <v>32771</v>
      </c>
      <c r="AQ58" s="355">
        <v>-11.9</v>
      </c>
      <c r="AR58" s="356">
        <v>157.5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4979287</v>
      </c>
      <c r="AN59" s="344">
        <v>96122</v>
      </c>
      <c r="AO59" s="345">
        <v>7.3</v>
      </c>
      <c r="AP59" s="346">
        <v>54110</v>
      </c>
      <c r="AQ59" s="347">
        <v>-5.6</v>
      </c>
      <c r="AR59" s="348">
        <v>12.9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2634374</v>
      </c>
      <c r="AN60" s="352">
        <v>50855</v>
      </c>
      <c r="AO60" s="353">
        <v>-7.7</v>
      </c>
      <c r="AP60" s="354">
        <v>30620</v>
      </c>
      <c r="AQ60" s="355">
        <v>-6.6</v>
      </c>
      <c r="AR60" s="356">
        <v>-1.1000000000000001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3688168</v>
      </c>
      <c r="AN61" s="359">
        <v>69503</v>
      </c>
      <c r="AO61" s="360">
        <v>21.5</v>
      </c>
      <c r="AP61" s="361">
        <v>66773</v>
      </c>
      <c r="AQ61" s="362">
        <v>5</v>
      </c>
      <c r="AR61" s="348">
        <v>16.5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1947021</v>
      </c>
      <c r="AN62" s="352">
        <v>36745</v>
      </c>
      <c r="AO62" s="353">
        <v>33.9</v>
      </c>
      <c r="AP62" s="354">
        <v>32331</v>
      </c>
      <c r="AQ62" s="355">
        <v>3.2</v>
      </c>
      <c r="AR62" s="356">
        <v>30.7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lY3fUZAm7TfGL3DUd8QGr9mWazVCfPsUhx5y8w6uWah4B03jyhsXw4yPM2sD6wYUilpLWbcEnbTMRI7j8eZ6g==" saltValue="uVyTn/ztAoSAQvgFqBPZ9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6BdgA3JyfTAeIsuFKYG7BsFzvbDep+Wv1o0oU5P0W6RHMmbS2tciOWdp7+BsknHJ9uqQt9+p98BX0SCNZksWQ==" saltValue="tF2cUwFYGJcdj6n14EoX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k1ks9f+KlDwugDegJaLkypFwOCJPnV/ZmQOg3Od/dVo08O6oHOk7WCtzOiyxprLqKrYbKngLFtkrDcioMMfcg==" saltValue="TncbBGUg/u4y37/UAcAXB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0000"/>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12" t="s">
        <v>3</v>
      </c>
      <c r="D47" s="1212"/>
      <c r="E47" s="1213"/>
      <c r="F47" s="11">
        <v>13.41</v>
      </c>
      <c r="G47" s="12">
        <v>15.35</v>
      </c>
      <c r="H47" s="12">
        <v>15.36</v>
      </c>
      <c r="I47" s="12">
        <v>15.89</v>
      </c>
      <c r="J47" s="13">
        <v>16.079999999999998</v>
      </c>
    </row>
    <row r="48" spans="2:10" ht="57.75" customHeight="1" x14ac:dyDescent="0.15">
      <c r="B48" s="14"/>
      <c r="C48" s="1214" t="s">
        <v>4</v>
      </c>
      <c r="D48" s="1214"/>
      <c r="E48" s="1215"/>
      <c r="F48" s="15">
        <v>2.8</v>
      </c>
      <c r="G48" s="16">
        <v>5.25</v>
      </c>
      <c r="H48" s="16">
        <v>6.12</v>
      </c>
      <c r="I48" s="16">
        <v>4.88</v>
      </c>
      <c r="J48" s="17">
        <v>4.2300000000000004</v>
      </c>
    </row>
    <row r="49" spans="2:10" ht="57.75" customHeight="1" thickBot="1" x14ac:dyDescent="0.2">
      <c r="B49" s="18"/>
      <c r="C49" s="1216" t="s">
        <v>5</v>
      </c>
      <c r="D49" s="1216"/>
      <c r="E49" s="1217"/>
      <c r="F49" s="19">
        <v>2.41</v>
      </c>
      <c r="G49" s="20">
        <v>2.5</v>
      </c>
      <c r="H49" s="20">
        <v>7.64</v>
      </c>
      <c r="I49" s="20">
        <v>3.79</v>
      </c>
      <c r="J49" s="21">
        <v>3.29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5oP7C+dWqu2Tto4s0hn6svFEyQN6TBK/fe8snB0AT/A4awC3w012Wcj/2xN7f1VKNoOo9zECH/Pd3JeR7qUuDw==" saltValue="AkEnx5zlCGH7MN5ca8CZ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Kainan</cp:lastModifiedBy>
  <cp:lastPrinted>2019-10-29T04:44:54Z</cp:lastPrinted>
  <dcterms:modified xsi:type="dcterms:W3CDTF">2019-10-29T05:01:46Z</dcterms:modified>
</cp:coreProperties>
</file>