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<sst xmlns="http://schemas.openxmlformats.org/spreadsheetml/2006/main" count="1089" uniqueCount="570">
  <si>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</si>
  <si>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</si>
  <si>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</si>
  <si>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</si>
  <si>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</si>
  <si>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</si>
  <si>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</si>
  <si>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</si>
  <si>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</si>
  <si>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</si>
  <si>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</si>
  <si>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</si>
  <si>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</si>
  <si>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</si>
  <si>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</si>
  <si>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</si>
  <si>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</si>
  <si>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</si>
  <si>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</si>
  <si>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</si>
  <si>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</si>
  <si>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</si>
  <si>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</si>
  <si>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</si>
  <si>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</si>
  <si>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</si>
  <si>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</si>
  <si>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</si>
  <si>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</si>
  <si>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</si>
  <si>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</si>
  <si>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</si>
  <si>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</si>
  <si>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</si>
  <si>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</si>
  <si>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</si>
  <si>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</si>
  <si>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</si>
  <si>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</si>
  <si>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</si>
  <si>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</si>
  <si>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</si>
  <si>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</si>
  <si>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</si>
  <si>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</si>
  <si>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</si>
  <si>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</si>
  <si>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</si>
  <si>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</si>
  <si>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</si>
  <si>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</si>
  <si>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</si>
  <si>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</si>
  <si>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</si>
  <si>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</si>
  <si>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</si>
  <si>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</si>
  <si>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</si>
  <si>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</si>
  <si>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</si>
  <si>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</si>
  <si>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</si>
  <si>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</si>
  <si>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</si>
  <si>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</si>
  <si>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</si>
  <si>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</si>
  <si>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</si>
  <si>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</si>
  <si>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</si>
  <si>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</si>
  <si>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</si>
  <si>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</si>
  <si>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</si>
  <si>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</si>
  <si>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</si>
  <si>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</si>
  <si>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</si>
  <si>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</si>
  <si>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</si>
  <si>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</si>
  <si>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</si>
  <si>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</si>
  <si>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</si>
  <si>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</si>
  <si>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</si>
  <si>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</si>
  <si>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</si>
  <si>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</si>
  <si>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</si>
  <si>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</si>
  <si>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</si>
  <si>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</si>
  <si>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</si>
  <si>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</si>
  <si>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</si>
  <si>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</si>
  <si>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</si>
  <si>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</si>
  <si>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</si>
  <si>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</si>
  <si>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</si>
  <si>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</si>
  <si>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</si>
  <si>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</si>
  <si>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</si>
  <si>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</si>
  <si>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</si>
  <si>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</si>
  <si>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</si>
  <si>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</si>
  <si>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</si>
  <si>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</si>
  <si>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</si>
  <si>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</si>
  <si>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</si>
  <si>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</si>
  <si>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</si>
  <si>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</si>
  <si>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</si>
  <si>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</si>
  <si>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</si>
  <si>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</si>
  <si>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</si>
  <si>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</si>
  <si>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</si>
  <si>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</si>
  <si>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</si>
  <si>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</si>
  <si>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</si>
  <si>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</si>
  <si>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</si>
  <si>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</si>
  <si>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</si>
  <si>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</si>
  <si>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</si>
  <si>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</si>
  <si>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</si>
  <si>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</si>
  <si>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</si>
  <si>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</si>
  <si>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</si>
  <si>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</si>
  <si>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</si>
  <si>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</si>
  <si>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</si>
  <si>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</si>
  <si>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</si>
  <si>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</si>
  <si>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</si>
  <si>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</si>
  <si>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</si>
  <si>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</si>
  <si>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</si>
  <si>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</si>
  <si>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</si>
  <si>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</si>
  <si>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</si>
  <si>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</si>
  <si>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</si>
  <si>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</si>
  <si>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</si>
  <si>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</si>
  <si>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</si>
  <si>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</si>
  <si>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</si>
  <si>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</si>
  <si>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</si>
  <si>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</si>
  <si>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</si>
  <si>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</si>
  <si>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</si>
  <si>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</si>
  <si>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</si>
  <si>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</si>
  <si>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</si>
  <si>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</si>
  <si>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</si>
  <si>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</si>
  <si>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</si>
  <si>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</si>
  <si>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</si>
  <si>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</si>
  <si>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</si>
  <si>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</si>
  <si>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</si>
  <si>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</si>
  <si>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</si>
  <si>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</si>
  <si>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</si>
  <si>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</si>
  <si>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</si>
  <si>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</si>
  <si>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</si>
  <si>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</si>
  <si>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</si>
  <si>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</si>
  <si>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</si>
  <si>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</si>
  <si>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</si>
  <si>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</si>
  <si>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</si>
  <si>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</si>
  <si>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</si>
  <si>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</si>
  <si>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</si>
  <si>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</si>
  <si>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</si>
  <si>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</si>
  <si>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</si>
  <si>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</si>
  <si>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</si>
  <si>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</si>
  <si>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</si>
  <si>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</si>
  <si>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</si>
  <si>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</si>
  <si>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</si>
  <si>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</si>
  <si>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</si>
  <si>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</si>
  <si>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</si>
  <si>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</si>
  <si>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</si>
  <si>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</si>
  <si>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</si>
  <si>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</si>
  <si>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</si>
  <si>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</si>
  <si>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</si>
  <si>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</si>
  <si>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</si>
  <si>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</si>
  <si>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</si>
  <si>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</si>
  <si>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</si>
  <si>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</si>
  <si>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</si>
  <si>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</si>
  <si>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</si>
  <si>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</si>
  <si>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</si>
  <si>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</si>
  <si>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</si>
  <si>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</si>
  <si>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</si>
  <si>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</si>
  <si>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</si>
  <si>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</si>
  <si>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</si>
  <si>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</si>
  <si>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</si>
  <si>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</si>
  <si>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</si>
  <si>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</si>
  <si>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</si>
  <si>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</si>
  <si>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</si>
  <si>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</si>
  <si>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</si>
  <si>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</si>
  <si>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</si>
  <si>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</si>
  <si>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</si>
  <si>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</si>
  <si>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</si>
  <si>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</si>
  <si>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</si>
  <si>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</si>
  <si>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</si>
  <si>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</si>
  <si>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</si>
  <si>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</si>
  <si>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</si>
  <si>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</si>
  <si>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</si>
  <si>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</si>
  <si>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</si>
  <si>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</si>
  <si>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</si>
  <si>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</si>
  <si>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</si>
  <si>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</si>
  <si>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</si>
  <si>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</si>
  <si>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</si>
  <si>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</si>
  <si>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</si>
  <si>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</si>
  <si>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</si>
  <si>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</si>
  <si>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</si>
  <si>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</si>
  <si>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</si>
  <si>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</si>
  <si>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</si>
  <si>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</si>
  <si>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</si>
  <si>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</si>
  <si>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</si>
  <si>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</si>
  <si>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</si>
  <si>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</si>
  <si>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</si>
  <si>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</si>
  <si>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</si>
  <si>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</si>
  <si>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</si>
  <si>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</si>
  <si>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</si>
  <si>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</si>
  <si>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</si>
  <si>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</si>
  <si>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</si>
  <si>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</si>
  <si>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</si>
  <si>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</si>
  <si>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</si>
  <si>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</si>
  <si>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</si>
  <si>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</si>
  <si>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</si>
  <si>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</si>
  <si>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</si>
  <si>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</si>
  <si>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</si>
  <si>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</si>
  <si>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</si>
  <si>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</si>
  <si>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</si>
  <si>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</si>
  <si>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</si>
  <si>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</si>
  <si>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</si>
  <si>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</si>
  <si>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</si>
  <si>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</si>
  <si>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</si>
  <si>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</si>
  <si>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</si>
  <si>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</si>
  <si>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</si>
  <si>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</si>
  <si>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</si>
  <si>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</si>
  <si>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</si>
  <si>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</si>
  <si>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</si>
  <si>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</si>
  <si>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</si>
  <si>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</si>
  <si>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</si>
  <si>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</si>
  <si>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</si>
  <si>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</si>
  <si>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</si>
  <si>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</si>
  <si>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</si>
  <si>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</si>
  <si>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</si>
  <si>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</si>
  <si>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</si>
  <si>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</si>
  <si>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</si>
  <si>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</si>
  <si>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</si>
  <si>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</si>
  <si>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</si>
  <si>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</si>
  <si>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</si>
  <si>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</si>
  <si>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</si>
  <si>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</si>
  <si>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</si>
  <si>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</si>
  <si>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</si>
  <si>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</si>
  <si>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</si>
  <si>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</si>
  <si>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</si>
  <si>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</si>
  <si>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</si>
  <si>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</si>
  <si>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</si>
  <si>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</si>
  <si>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</si>
  <si>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</si>
  <si>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</si>
  <si>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</si>
  <si>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</si>
  <si>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</si>
  <si>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</si>
  <si>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</si>
  <si>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</si>
  <si>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</si>
  <si>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</si>
  <si>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</si>
  <si>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</si>
  <si>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</si>
  <si>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</si>
  <si>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</si>
  <si>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</si>
  <si>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</si>
  <si>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</si>
  <si>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</si>
  <si>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</si>
  <si>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</si>
  <si>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</si>
  <si>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</si>
  <si>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</si>
  <si>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</si>
  <si>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</si>
  <si>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</si>
  <si>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</si>
  <si>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</si>
  <si>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</si>
  <si>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</si>
  <si>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</si>
  <si>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</si>
  <si>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</si>
  <si>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</si>
  <si>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</si>
  <si>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</si>
  <si>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</si>
  <si>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</si>
  <si>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</si>
  <si>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</si>
  <si>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</si>
  <si>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</si>
  <si>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</si>
  <si>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</si>
  <si>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</si>
  <si>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</si>
  <si>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</si>
  <si>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</si>
  <si>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</si>
  <si>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</si>
  <si>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</si>
  <si>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</si>
  <si>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</si>
  <si>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</si>
  <si>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</si>
  <si>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</si>
  <si>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</si>
  <si>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</si>
  <si>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</si>
  <si>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</si>
  <si>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</si>
  <si>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</si>
  <si>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</si>
  <si>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</si>
  <si>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</si>
  <si>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</si>
  <si>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</si>
  <si>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</si>
  <si>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</si>
  <si>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</si>
  <si>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</si>
  <si>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</si>
  <si>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</si>
  <si>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</si>
  <si>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</si>
  <si>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</si>
  <si>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</si>
  <si>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</si>
  <si>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</si>
  <si>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</si>
  <si>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</si>
  <si>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</si>
  <si>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</si>
  <si>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</si>
  <si>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</si>
  <si>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</si>
  <si>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</si>
  <si>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</si>
  <si>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</si>
  <si>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</si>
  <si>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</si>
  <si>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</si>
  <si>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</si>
  <si>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</si>
  <si>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</si>
  <si>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</si>
  <si>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</si>
  <si>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</si>
  <si>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</si>
  <si>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</si>
  <si>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</si>
  <si>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</si>
  <si>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</si>
  <si>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</si>
  <si>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</si>
  <si>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</si>
  <si>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</si>
  <si>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</si>
  <si>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</si>
  <si>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</si>
  <si>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</si>
  <si>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</si>
  <si>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</si>
  <si>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</si>
  <si>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</si>
  <si>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</si>
  <si>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</si>
  <si>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</si>
  <si>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</si>
  <si>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</si>
  <si>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</si>
  <si>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</si>
  <si>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</si>
  <si>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</si>
  <si>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</si>
  <si>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</si>
  <si>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</si>
  <si>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</si>
  <si>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</si>
  <si>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</si>
  <si>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</si>
  <si>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</si>
  <si>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</si>
  <si>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</si>
  <si>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</si>
  <si>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</si>
  <si>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</si>
  <si>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</si>
  <si>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</si>
  <si>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</si>
  <si>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</si>
  <si>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</si>
  <si>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3.16</t>
  </si>
  <si>
    <t>▲ 9.03</t>
  </si>
  <si>
    <t>▲ 2.33</t>
  </si>
  <si>
    <t>▲ 10.88</t>
  </si>
  <si>
    <t>一般会計</t>
  </si>
  <si>
    <t>水道事業会計</t>
  </si>
  <si>
    <t>国民健康保険特別会計</t>
  </si>
  <si>
    <t>介護保険特別会計</t>
  </si>
  <si>
    <t>土地取得特別会計</t>
  </si>
  <si>
    <t>下水道事業特別会計</t>
  </si>
  <si>
    <t>後期高齢者医療特別会計</t>
  </si>
  <si>
    <t>その他会計（赤字）</t>
  </si>
  <si>
    <t>その他会計（黒字）</t>
  </si>
  <si>
    <t>-</t>
    <phoneticPr fontId="2"/>
  </si>
  <si>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</si>
  <si>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</si>
  <si>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</si>
  <si>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</si>
  <si>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</si>
  <si>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</si>
  <si>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</si>
  <si>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</si>
  <si>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</si>
  <si>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</si>
  <si>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</si>
  <si>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</si>
  <si>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</si>
  <si>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</si>
  <si>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</si>
  <si>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</si>
  <si>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</si>
  <si>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</si>
  <si>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</si>
  <si>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</si>
  <si>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</si>
  <si>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</si>
  <si>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</si>
  <si>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</si>
  <si>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</si>
  <si>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実質公債費比率は類似団体と比較して低い水準にあり、減少傾向にある。将来負担比率は類似団体よりも高くなっており増加している。
今後、防災関連や公共施設の老朽化対策などの事業が予定されており、将来負担比率は、上昇していくことが考えられるため、緊急性や優先性を十分勘案し、過大な将来負担を残すことがないよう負担軽減に努める。</t>
    <phoneticPr fontId="5"/>
  </si>
  <si>
    <t>　漁港整備や下水道事業などの大型事業の実施に伴う地方債の発行などにより、将来負担比率は、類似団体と比較して上回っている。
　また、学校や保育所などの主要な公共施設が、昭和50年代に建設されているが、有形固定資産減価償却率は、類似団体と比較して若干下回っている。
　新規投資については、これまで以上に厳選のうえ慎重に実施し、老朽化対策については、計画的かつ効率的な維持管理・更新により費用の抑制・平準化を図る必要がある。</t>
    <rPh sb="123" eb="124">
      <t>シタ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</si>
</sst>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27639</c:v>
                </c:pt>
                <c:pt idx="1">
                  <c:v>109682</c:v>
                </c:pt>
                <c:pt idx="2">
                  <c:v>45547</c:v>
                </c:pt>
                <c:pt idx="3">
                  <c:v>66916</c:v>
                </c:pt>
                <c:pt idx="4">
                  <c:v>67601</c:v>
                </c:pt>
              </c:numCache>
            </c:numRef>
          </c:val>
          <c:smooth val="0"/>
        </c:ser>
        <c:dLbls>
          <c:showLegendKey val="0"/>
          <c:showVal val="0"/>
          <c:showCatName val="0"/>
          <c:showSerName val="0"/>
          <c:showPercent val="0"/>
          <c:showBubbleSize val="0"/>
        </c:dLbls>
        <c:marker val="1"/>
        <c:smooth val="0"/>
        <c:axId val="157136768"/>
        <c:axId val="157151232"/>
      </c:lineChart>
      <c:catAx>
        <c:axId val="157136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151232"/>
        <c:crosses val="autoZero"/>
        <c:auto val="1"/>
        <c:lblAlgn val="ctr"/>
        <c:lblOffset val="100"/>
        <c:tickLblSkip val="1"/>
        <c:tickMarkSkip val="1"/>
        <c:noMultiLvlLbl val="0"/>
      </c:catAx>
      <c:valAx>
        <c:axId val="1571512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13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10.37</c:v>
                </c:pt>
                <c:pt idx="1">
                  <c:v>9.18</c:v>
                </c:pt>
                <c:pt idx="2">
                  <c:v>10.59</c:v>
                </c:pt>
                <c:pt idx="3">
                  <c:v>10.37</c:v>
                </c:pt>
                <c:pt idx="4">
                  <c:v>11.48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64.959999999999994</c:v>
                </c:pt>
                <c:pt idx="1">
                  <c:v>67.239999999999995</c:v>
                </c:pt>
                <c:pt idx="2">
                  <c:v>61.42</c:v>
                </c:pt>
                <c:pt idx="3">
                  <c:v>61.36</c:v>
                </c:pt>
                <c:pt idx="4">
                  <c:v>53.84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0478720"/>
        <c:axId val="16048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5.15</c:v>
                </c:pt>
                <c:pt idx="1">
                  <c:v>-3.16</c:v>
                </c:pt>
                <c:pt idx="2">
                  <c:v>-9.0299999999999994</c:v>
                </c:pt>
                <c:pt idx="3">
                  <c:v>-2.33</c:v>
                </c:pt>
                <c:pt idx="4">
                  <c:v>-10.88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0478720"/>
        <c:axId val="160480640"/>
      </c:lineChart>
      <c:catAx>
        <c:axId val="1604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480640"/>
        <c:crosses val="autoZero"/>
        <c:auto val="1"/>
        <c:lblAlgn val="ctr"/>
        <c:lblOffset val="100"/>
        <c:tickLblSkip val="1"/>
        <c:tickMarkSkip val="1"/>
        <c:noMultiLvlLbl val="0"/>
      </c:catAx>
      <c:valAx>
        <c:axId val="16048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0.14000000000000001</c:v>
                </c:pt>
                <c:pt idx="4">
                  <c:v>#N/A</c:v>
                </c:pt>
                <c:pt idx="5">
                  <c:v>0.11</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0.94</c:v>
                </c:pt>
                <c:pt idx="2">
                  <c:v>#N/A</c:v>
                </c:pt>
                <c:pt idx="3">
                  <c:v>1.44</c:v>
                </c:pt>
                <c:pt idx="4">
                  <c:v>#N/A</c:v>
                </c:pt>
                <c:pt idx="5">
                  <c:v>0.78</c:v>
                </c:pt>
                <c:pt idx="6">
                  <c:v>#N/A</c:v>
                </c:pt>
                <c:pt idx="7">
                  <c:v>0.32</c:v>
                </c:pt>
                <c:pt idx="8">
                  <c:v>#N/A</c:v>
                </c:pt>
                <c:pt idx="9">
                  <c:v>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1.46</c:v>
                </c:pt>
                <c:pt idx="2">
                  <c:v>#N/A</c:v>
                </c:pt>
                <c:pt idx="3">
                  <c:v>1.45</c:v>
                </c:pt>
                <c:pt idx="4">
                  <c:v>#N/A</c:v>
                </c:pt>
                <c:pt idx="5">
                  <c:v>1.46</c:v>
                </c:pt>
                <c:pt idx="6">
                  <c:v>#N/A</c:v>
                </c:pt>
                <c:pt idx="7">
                  <c:v>1.41</c:v>
                </c:pt>
                <c:pt idx="8">
                  <c:v>#N/A</c:v>
                </c:pt>
                <c:pt idx="9">
                  <c:v>1.4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1.26</c:v>
                </c:pt>
                <c:pt idx="2">
                  <c:v>#N/A</c:v>
                </c:pt>
                <c:pt idx="3">
                  <c:v>1.21</c:v>
                </c:pt>
                <c:pt idx="4">
                  <c:v>#N/A</c:v>
                </c:pt>
                <c:pt idx="5">
                  <c:v>1.49</c:v>
                </c:pt>
                <c:pt idx="6">
                  <c:v>#N/A</c:v>
                </c:pt>
                <c:pt idx="7">
                  <c:v>0.93</c:v>
                </c:pt>
                <c:pt idx="8">
                  <c:v>#N/A</c:v>
                </c:pt>
                <c:pt idx="9">
                  <c:v>1.92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c:v>
                </c:pt>
                <c:pt idx="2">
                  <c:v>#N/A</c:v>
                </c:pt>
                <c:pt idx="3">
                  <c:v>2.0299999999999998</c:v>
                </c:pt>
                <c:pt idx="4">
                  <c:v>#N/A</c:v>
                </c:pt>
                <c:pt idx="5">
                  <c:v>2.4700000000000002</c:v>
                </c:pt>
                <c:pt idx="6">
                  <c:v>#N/A</c:v>
                </c:pt>
                <c:pt idx="7">
                  <c:v>1.28</c:v>
                </c:pt>
                <c:pt idx="8">
                  <c:v>#N/A</c:v>
                </c:pt>
                <c:pt idx="9">
                  <c:v>4.08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10.54</c:v>
                </c:pt>
                <c:pt idx="2">
                  <c:v>#N/A</c:v>
                </c:pt>
                <c:pt idx="3">
                  <c:v>11.8</c:v>
                </c:pt>
                <c:pt idx="4">
                  <c:v>#N/A</c:v>
                </c:pt>
                <c:pt idx="5">
                  <c:v>11.02</c:v>
                </c:pt>
                <c:pt idx="6">
                  <c:v>#N/A</c:v>
                </c:pt>
                <c:pt idx="7">
                  <c:v>9.74</c:v>
                </c:pt>
                <c:pt idx="8">
                  <c:v>#N/A</c:v>
                </c:pt>
                <c:pt idx="9">
                  <c:v>9.41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c:v>
                </c:pt>
                <c:pt idx="2">
                  <c:v>#N/A</c:v>
                </c:pt>
                <c:pt idx="3">
                  <c:v>7.72</c:v>
                </c:pt>
                <c:pt idx="4">
                  <c:v>#N/A</c:v>
                </c:pt>
                <c:pt idx="5">
                  <c:v>9.1199999999999992</c:v>
                </c:pt>
                <c:pt idx="6">
                  <c:v>#N/A</c:v>
                </c:pt>
                <c:pt idx="7">
                  <c:v>8.9600000000000009</c:v>
                </c:pt>
                <c:pt idx="8">
                  <c:v>#N/A</c:v>
                </c:pt>
                <c:pt idx="9">
                  <c:v>10.07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9700736"/>
        <c:axId val="169702528"/>
      </c:barChart>
      <c:catAx>
        <c:axId val="1697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702528"/>
        <c:crosses val="autoZero"/>
        <c:auto val="1"/>
        <c:lblAlgn val="ctr"/>
        <c:lblOffset val="100"/>
        <c:tickLblSkip val="1"/>
        <c:tickMarkSkip val="1"/>
        <c:noMultiLvlLbl val="0"/>
      </c:catAx>
      <c:valAx>
        <c:axId val="16970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0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380</c:v>
                </c:pt>
                <c:pt idx="5">
                  <c:v>389</c:v>
                </c:pt>
                <c:pt idx="8">
                  <c:v>396</c:v>
                </c:pt>
                <c:pt idx="11">
                  <c:v>381</c:v>
                </c:pt>
                <c:pt idx="14">
                  <c:v>372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45</c:v>
                </c:pt>
                <c:pt idx="6">
                  <c:v>52</c:v>
                </c:pt>
                <c:pt idx="9">
                  <c:v>45</c:v>
                </c:pt>
                <c:pt idx="12">
                  <c:v>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c:v>
                </c:pt>
                <c:pt idx="3">
                  <c:v>137</c:v>
                </c:pt>
                <c:pt idx="6">
                  <c:v>137</c:v>
                </c:pt>
                <c:pt idx="9">
                  <c:v>140</c:v>
                </c:pt>
                <c:pt idx="12">
                  <c:v>147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360</c:v>
                </c:pt>
                <c:pt idx="3">
                  <c:v>366</c:v>
                </c:pt>
                <c:pt idx="6">
                  <c:v>353</c:v>
                </c:pt>
                <c:pt idx="9">
                  <c:v>325</c:v>
                </c:pt>
                <c:pt idx="12">
                  <c:v>324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3592448"/>
        <c:axId val="16976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168</c:v>
                </c:pt>
                <c:pt idx="2">
                  <c:v>#N/A</c:v>
                </c:pt>
                <c:pt idx="3">
                  <c:v>#N/A</c:v>
                </c:pt>
                <c:pt idx="4">
                  <c:v>159</c:v>
                </c:pt>
                <c:pt idx="5">
                  <c:v>#N/A</c:v>
                </c:pt>
                <c:pt idx="6">
                  <c:v>#N/A</c:v>
                </c:pt>
                <c:pt idx="7">
                  <c:v>146</c:v>
                </c:pt>
                <c:pt idx="8">
                  <c:v>#N/A</c:v>
                </c:pt>
                <c:pt idx="9">
                  <c:v>#N/A</c:v>
                </c:pt>
                <c:pt idx="10">
                  <c:v>129</c:v>
                </c:pt>
                <c:pt idx="11">
                  <c:v>#N/A</c:v>
                </c:pt>
                <c:pt idx="12">
                  <c:v>#N/A</c:v>
                </c:pt>
                <c:pt idx="13">
                  <c:v>141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3592448"/>
        <c:axId val="169763200"/>
      </c:lineChart>
      <c:catAx>
        <c:axId val="1635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763200"/>
        <c:crosses val="autoZero"/>
        <c:auto val="1"/>
        <c:lblAlgn val="ctr"/>
        <c:lblOffset val="100"/>
        <c:tickLblSkip val="1"/>
        <c:tickMarkSkip val="1"/>
        <c:noMultiLvlLbl val="0"/>
      </c:catAx>
      <c:valAx>
        <c:axId val="16976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4253</c:v>
                </c:pt>
                <c:pt idx="5">
                  <c:v>4197</c:v>
                </c:pt>
                <c:pt idx="8">
                  <c:v>4140</c:v>
                </c:pt>
                <c:pt idx="11">
                  <c:v>4086</c:v>
                </c:pt>
                <c:pt idx="14">
                  <c:v>4030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c:v>
                </c:pt>
                <c:pt idx="5">
                  <c:v>12</c:v>
                </c:pt>
                <c:pt idx="8">
                  <c:v>9</c:v>
                </c:pt>
                <c:pt idx="11">
                  <c:v>6</c:v>
                </c:pt>
                <c:pt idx="14">
                  <c:v>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1989</c:v>
                </c:pt>
                <c:pt idx="5">
                  <c:v>2091</c:v>
                </c:pt>
                <c:pt idx="8">
                  <c:v>1941</c:v>
                </c:pt>
                <c:pt idx="11">
                  <c:v>1986</c:v>
                </c:pt>
                <c:pt idx="14">
                  <c:v>1719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655</c:v>
                </c:pt>
                <c:pt idx="3">
                  <c:v>626</c:v>
                </c:pt>
                <c:pt idx="6">
                  <c:v>583</c:v>
                </c:pt>
                <c:pt idx="9">
                  <c:v>507</c:v>
                </c:pt>
                <c:pt idx="12">
                  <c:v>499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612</c:v>
                </c:pt>
                <c:pt idx="3">
                  <c:v>605</c:v>
                </c:pt>
                <c:pt idx="6">
                  <c:v>602</c:v>
                </c:pt>
                <c:pt idx="9">
                  <c:v>584</c:v>
                </c:pt>
                <c:pt idx="12">
                  <c:v>676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2258</c:v>
                </c:pt>
                <c:pt idx="3">
                  <c:v>2360</c:v>
                </c:pt>
                <c:pt idx="6">
                  <c:v>2274</c:v>
                </c:pt>
                <c:pt idx="9">
                  <c:v>2172</c:v>
                </c:pt>
                <c:pt idx="12">
                  <c:v>2094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3347</c:v>
                </c:pt>
                <c:pt idx="3">
                  <c:v>3477</c:v>
                </c:pt>
                <c:pt idx="6">
                  <c:v>3463</c:v>
                </c:pt>
                <c:pt idx="9">
                  <c:v>3563</c:v>
                </c:pt>
                <c:pt idx="12">
                  <c:v>3505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0198144"/>
        <c:axId val="17020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614</c:v>
                </c:pt>
                <c:pt idx="2">
                  <c:v>#N/A</c:v>
                </c:pt>
                <c:pt idx="3">
                  <c:v>#N/A</c:v>
                </c:pt>
                <c:pt idx="4">
                  <c:v>768</c:v>
                </c:pt>
                <c:pt idx="5">
                  <c:v>#N/A</c:v>
                </c:pt>
                <c:pt idx="6">
                  <c:v>#N/A</c:v>
                </c:pt>
                <c:pt idx="7">
                  <c:v>832</c:v>
                </c:pt>
                <c:pt idx="8">
                  <c:v>#N/A</c:v>
                </c:pt>
                <c:pt idx="9">
                  <c:v>#N/A</c:v>
                </c:pt>
                <c:pt idx="10">
                  <c:v>748</c:v>
                </c:pt>
                <c:pt idx="11">
                  <c:v>#N/A</c:v>
                </c:pt>
                <c:pt idx="12">
                  <c:v>#N/A</c:v>
                </c:pt>
                <c:pt idx="13">
                  <c:v>1024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0198144"/>
        <c:axId val="170200064"/>
      </c:lineChart>
      <c:catAx>
        <c:axId val="1701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200064"/>
        <c:crosses val="autoZero"/>
        <c:auto val="1"/>
        <c:lblAlgn val="ctr"/>
        <c:lblOffset val="100"/>
        <c:tickLblSkip val="1"/>
        <c:tickMarkSkip val="1"/>
        <c:noMultiLvlLbl val="0"/>
      </c:catAx>
      <c:valAx>
        <c:axId val="17020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numCache>
            </c:numRef>
          </c:xVal>
          <c:yVal>
            <c:numRef>
              <c:f>公会計指標分析・財政指標組合せ分析表!$K$51:$O$51</c:f>
              <c:numCache>
                <c:formatCode>#,##0.0;"▲ "#,##0.0</c:formatCode>
                <c:ptCount val="5"/>
                <c:pt idx="3">
                  <c:v>34.1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0375040"/>
        <c:axId val="170385408"/>
      </c:scatterChart>
      <c:valAx>
        <c:axId val="170375040"/>
        <c:scaling>
          <c:orientation val="minMax"/>
          <c:max val="57.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385408"/>
        <c:crosses val="autoZero"/>
        <c:crossBetween val="midCat"/>
      </c:valAx>
      <c:valAx>
        <c:axId val="170385408"/>
        <c:scaling>
          <c:orientation val="minMax"/>
          <c:max val="35.300000000000004"/>
          <c:min val="2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375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8.1999999999999993</c:v>
                </c:pt>
                <c:pt idx="2">
                  <c:v>7.5</c:v>
                </c:pt>
                <c:pt idx="3">
                  <c:v>6.7</c:v>
                </c:pt>
                <c:pt idx="4">
                  <c:v>6.4</c:v>
                </c:pt>
              </c:numCache>
            </c:numRef>
          </c:xVal>
          <c:yVal>
            <c:numRef>
              <c:f>公会計指標分析・財政指標組合せ分析表!$K$73:$O$73</c:f>
              <c:numCache>
                <c:formatCode>#,##0.0;"▲ "#,##0.0</c:formatCode>
                <c:ptCount val="5"/>
                <c:pt idx="0">
                  <c:v>29.2</c:v>
                </c:pt>
                <c:pt idx="1">
                  <c:v>36.4</c:v>
                </c:pt>
                <c:pt idx="2">
                  <c:v>39.9</c:v>
                </c:pt>
                <c:pt idx="3">
                  <c:v>34.1</c:v>
                </c:pt>
                <c:pt idx="4">
                  <c:v>46.4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5419714122601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86895311136723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2781056"/>
        <c:axId val="169766912"/>
      </c:scatterChart>
      <c:valAx>
        <c:axId val="162781056"/>
        <c:scaling>
          <c:orientation val="minMax"/>
          <c:max val="11.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766912"/>
        <c:crosses val="autoZero"/>
        <c:crossBetween val="midCat"/>
      </c:valAx>
      <c:valAx>
        <c:axId val="169766912"/>
        <c:scaling>
          <c:orientation val="minMax"/>
          <c:max val="52"/>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781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元利償還金は、一般会計では、</a:t>
          </a:r>
          <a:r>
            <a:rPr lang="ja-JP" altLang="en-US" sz="1300" b="0" i="0" baseline="0">
              <a:solidFill>
                <a:schemeClr val="dk1"/>
              </a:solidFill>
              <a:effectLst/>
              <a:latin typeface="+mn-lt"/>
              <a:ea typeface="+mn-ea"/>
              <a:cs typeface="+mn-cs"/>
            </a:rPr>
            <a:t>微減</a:t>
          </a:r>
          <a:r>
            <a:rPr lang="ja-JP" altLang="ja-JP" sz="1300" b="0" i="0" baseline="0">
              <a:solidFill>
                <a:schemeClr val="dk1"/>
              </a:solidFill>
              <a:effectLst/>
              <a:latin typeface="+mn-lt"/>
              <a:ea typeface="+mn-ea"/>
              <a:cs typeface="+mn-cs"/>
            </a:rPr>
            <a:t>となったが、公営企業債の元利償還金に対する繰入金は</a:t>
          </a:r>
          <a:r>
            <a:rPr lang="ja-JP" altLang="en-US" sz="1300" b="0" i="0" baseline="0">
              <a:solidFill>
                <a:schemeClr val="dk1"/>
              </a:solidFill>
              <a:effectLst/>
              <a:latin typeface="+mn-lt"/>
              <a:ea typeface="+mn-ea"/>
              <a:cs typeface="+mn-cs"/>
            </a:rPr>
            <a:t>下水道事業の公債費が</a:t>
          </a:r>
          <a:r>
            <a:rPr lang="ja-JP" altLang="ja-JP" sz="1300" b="0" i="0" baseline="0">
              <a:solidFill>
                <a:schemeClr val="dk1"/>
              </a:solidFill>
              <a:effectLst/>
              <a:latin typeface="+mn-lt"/>
              <a:ea typeface="+mn-ea"/>
              <a:cs typeface="+mn-cs"/>
            </a:rPr>
            <a:t>ピークを迎えており、増額となっている。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今後、地方債の発行にあたっては、交付税措置の有利な地方債を重点的に活用し、財政状況を勘案しながら、適正な公債費負担の管理に努める。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mn-lt"/>
              <a:ea typeface="+mn-ea"/>
              <a:cs typeface="+mn-cs"/>
            </a:rPr>
            <a:t>　将来負担額では、</a:t>
          </a:r>
          <a:r>
            <a:rPr lang="ja-JP" altLang="ja-JP" sz="1300" b="0" i="0" baseline="0">
              <a:solidFill>
                <a:schemeClr val="dk1"/>
              </a:solidFill>
              <a:effectLst/>
              <a:latin typeface="+mn-lt"/>
              <a:ea typeface="+mn-ea"/>
              <a:cs typeface="+mn-cs"/>
            </a:rPr>
            <a:t>一般会計等に係る地方債の残高は、前年度から約</a:t>
          </a:r>
          <a:r>
            <a:rPr lang="ja-JP" altLang="en-US" sz="1300" b="0" i="0" baseline="0">
              <a:solidFill>
                <a:schemeClr val="dk1"/>
              </a:solidFill>
              <a:effectLst/>
              <a:latin typeface="+mn-lt"/>
              <a:ea typeface="+mn-ea"/>
              <a:cs typeface="+mn-cs"/>
            </a:rPr>
            <a:t>５，８００万</a:t>
          </a:r>
          <a:r>
            <a:rPr lang="ja-JP" altLang="ja-JP" sz="1300" b="0" i="0" baseline="0">
              <a:solidFill>
                <a:schemeClr val="dk1"/>
              </a:solidFill>
              <a:effectLst/>
              <a:latin typeface="+mn-lt"/>
              <a:ea typeface="+mn-ea"/>
              <a:cs typeface="+mn-cs"/>
            </a:rPr>
            <a:t>円の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額と</a:t>
          </a:r>
          <a:r>
            <a:rPr lang="ja-JP" altLang="en-US" sz="1300" b="0" i="0" baseline="0">
              <a:solidFill>
                <a:schemeClr val="dk1"/>
              </a:solidFill>
              <a:effectLst/>
              <a:latin typeface="+mn-lt"/>
              <a:ea typeface="+mn-ea"/>
              <a:cs typeface="+mn-cs"/>
            </a:rPr>
            <a:t>なったが</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防災関連や公共施設老朽化対策などの大型事業が控えており、地方債の残高の増加が見込まれる。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、公営企業債等繰入見込額は、水道事業での水道施設の耐震化に対する新規発行にがあるものの、下水道事業の完成により、新規発行はないため、約</a:t>
          </a:r>
          <a:r>
            <a:rPr lang="ja-JP" altLang="en-US" sz="1300" b="0" i="0" baseline="0">
              <a:solidFill>
                <a:schemeClr val="dk1"/>
              </a:solidFill>
              <a:effectLst/>
              <a:latin typeface="+mn-lt"/>
              <a:ea typeface="+mn-ea"/>
              <a:cs typeface="+mn-cs"/>
            </a:rPr>
            <a:t>７，８００万</a:t>
          </a:r>
          <a:r>
            <a:rPr lang="ja-JP" altLang="ja-JP" sz="1300" b="0" i="0" baseline="0">
              <a:solidFill>
                <a:schemeClr val="dk1"/>
              </a:solidFill>
              <a:effectLst/>
              <a:latin typeface="+mn-lt"/>
              <a:ea typeface="+mn-ea"/>
              <a:cs typeface="+mn-cs"/>
            </a:rPr>
            <a:t>円の減額となった</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組合負担等見込額は、御坊市外五ヶ町病院経営事務組合で</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負担額が</a:t>
          </a:r>
          <a:r>
            <a:rPr lang="ja-JP" altLang="en-US" sz="1300" b="0" i="0" baseline="0">
              <a:solidFill>
                <a:schemeClr val="dk1"/>
              </a:solidFill>
              <a:effectLst/>
              <a:latin typeface="+mn-lt"/>
              <a:ea typeface="+mn-ea"/>
              <a:cs typeface="+mn-cs"/>
            </a:rPr>
            <a:t>大幅に増加</a:t>
          </a:r>
          <a:r>
            <a:rPr lang="ja-JP" altLang="ja-JP" sz="1300" b="0" i="0" baseline="0">
              <a:solidFill>
                <a:schemeClr val="dk1"/>
              </a:solidFill>
              <a:effectLst/>
              <a:latin typeface="+mn-lt"/>
              <a:ea typeface="+mn-ea"/>
              <a:cs typeface="+mn-cs"/>
            </a:rPr>
            <a:t>した</a:t>
          </a:r>
          <a:r>
            <a:rPr lang="ja-JP" altLang="en-US" sz="1300" b="0" i="0" baseline="0">
              <a:solidFill>
                <a:schemeClr val="dk1"/>
              </a:solidFill>
              <a:effectLst/>
              <a:latin typeface="+mn-lt"/>
              <a:ea typeface="+mn-ea"/>
              <a:cs typeface="+mn-cs"/>
            </a:rPr>
            <a:t>ため、約９，２００万円の増額となった。</a:t>
          </a:r>
          <a:endParaRPr lang="ja-JP" altLang="ja-JP" sz="1300">
            <a:effectLst/>
          </a:endParaRPr>
        </a:p>
        <a:p>
          <a:pPr rtl="0" fontAlgn="base"/>
          <a:r>
            <a:rPr lang="ja-JP" altLang="ja-JP" sz="1300" b="0" i="0" baseline="0">
              <a:solidFill>
                <a:schemeClr val="dk1"/>
              </a:solidFill>
              <a:effectLst/>
              <a:latin typeface="+mn-lt"/>
              <a:ea typeface="+mn-ea"/>
              <a:cs typeface="+mn-cs"/>
            </a:rPr>
            <a:t>　充当可能財源等</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充当可能基金は、</a:t>
          </a:r>
          <a:r>
            <a:rPr lang="ja-JP" altLang="ja-JP" sz="1300" b="0" i="0" baseline="0">
              <a:solidFill>
                <a:schemeClr val="dk1"/>
              </a:solidFill>
              <a:effectLst/>
              <a:latin typeface="+mn-lt"/>
              <a:ea typeface="+mn-ea"/>
              <a:cs typeface="+mn-cs"/>
            </a:rPr>
            <a:t>財政調整基金の残高が</a:t>
          </a:r>
          <a:r>
            <a:rPr lang="ja-JP" altLang="en-US" sz="1300" b="0" i="0" baseline="0">
              <a:solidFill>
                <a:schemeClr val="dk1"/>
              </a:solidFill>
              <a:effectLst/>
              <a:latin typeface="+mn-lt"/>
              <a:ea typeface="+mn-ea"/>
              <a:cs typeface="+mn-cs"/>
            </a:rPr>
            <a:t>大幅な減少により、約２億６，７００万円の減額となった。また、</a:t>
          </a:r>
          <a:r>
            <a:rPr lang="ja-JP" altLang="ja-JP" sz="1300" b="0" i="0" baseline="0">
              <a:solidFill>
                <a:schemeClr val="dk1"/>
              </a:solidFill>
              <a:effectLst/>
              <a:latin typeface="+mn-lt"/>
              <a:ea typeface="+mn-ea"/>
              <a:cs typeface="+mn-cs"/>
            </a:rPr>
            <a:t>基準財政需要額算入見込額は、</a:t>
          </a:r>
          <a:r>
            <a:rPr lang="ja-JP" altLang="en-US" sz="1300" b="0" i="0" baseline="0">
              <a:solidFill>
                <a:schemeClr val="dk1"/>
              </a:solidFill>
              <a:effectLst/>
              <a:latin typeface="+mn-lt"/>
              <a:ea typeface="+mn-ea"/>
              <a:cs typeface="+mn-cs"/>
            </a:rPr>
            <a:t>補正予算債</a:t>
          </a:r>
          <a:r>
            <a:rPr lang="ja-JP" altLang="ja-JP" sz="1300" b="0" i="0" baseline="0">
              <a:solidFill>
                <a:schemeClr val="dk1"/>
              </a:solidFill>
              <a:effectLst/>
              <a:latin typeface="+mn-lt"/>
              <a:ea typeface="+mn-ea"/>
              <a:cs typeface="+mn-cs"/>
            </a:rPr>
            <a:t>や東日本大震災全国緊急防災施策償還費での増加はあるものの道路橋りょう費や</a:t>
          </a:r>
          <a:r>
            <a:rPr lang="ja-JP" altLang="en-US" sz="1300" b="0" i="0" baseline="0">
              <a:solidFill>
                <a:schemeClr val="dk1"/>
              </a:solidFill>
              <a:effectLst/>
              <a:latin typeface="+mn-lt"/>
              <a:ea typeface="+mn-ea"/>
              <a:cs typeface="+mn-cs"/>
            </a:rPr>
            <a:t>下水道</a:t>
          </a:r>
          <a:r>
            <a:rPr lang="ja-JP" altLang="ja-JP" sz="1300" b="0" i="0" baseline="0">
              <a:solidFill>
                <a:schemeClr val="dk1"/>
              </a:solidFill>
              <a:effectLst/>
              <a:latin typeface="+mn-lt"/>
              <a:ea typeface="+mn-ea"/>
              <a:cs typeface="+mn-cs"/>
            </a:rPr>
            <a:t>費での減少により、</a:t>
          </a:r>
          <a:r>
            <a:rPr lang="ja-JP" altLang="en-US" sz="1300" b="0" i="0" baseline="0">
              <a:solidFill>
                <a:schemeClr val="dk1"/>
              </a:solidFill>
              <a:effectLst/>
              <a:latin typeface="+mn-lt"/>
              <a:ea typeface="+mn-ea"/>
              <a:cs typeface="+mn-cs"/>
            </a:rPr>
            <a:t>約５，６００万円の減額</a:t>
          </a:r>
          <a:r>
            <a:rPr lang="ja-JP" altLang="ja-JP" sz="1300" b="0" i="0" baseline="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本町は、学校や保育所などの主要な公共施設が、昭和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年代に建設されており、建設後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、類似団体平均と比較して若干</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a:effectLst/>
          </a:endParaRPr>
        </a:p>
        <a:p>
          <a:r>
            <a:rPr kumimoji="1" lang="ja-JP" altLang="ja-JP" sz="1100">
              <a:solidFill>
                <a:schemeClr val="dk1"/>
              </a:solidFill>
              <a:effectLst/>
              <a:latin typeface="+mn-lt"/>
              <a:ea typeface="+mn-ea"/>
              <a:cs typeface="+mn-cs"/>
            </a:rPr>
            <a:t>　今後は、公共施設等総合管理計画に基づき老朽化した施設の改修・更新を計画的かつ効率的に推進していくことが求められる。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25763</xdr:rowOff>
    </xdr:from>
    <xdr:to>
      <xdr:col>3</xdr:col>
      <xdr:colOff>511175</xdr:colOff>
      <xdr:row>32</xdr:row>
      <xdr:rowOff>127363</xdr:rowOff>
    </xdr:to>
    <xdr:sp macro="" textlink="">
      <xdr:nvSpPr>
        <xdr:cNvPr id="79" name="円/楕円 78"/>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118490</xdr:rowOff>
    </xdr:from>
    <xdr:ext cx="405111" cy="259045"/>
    <xdr:sp macro="" textlink="">
      <xdr:nvSpPr>
        <xdr:cNvPr id="81" name="n_1mainValue有形固定資産減価償却率"/>
        <xdr:cNvSpPr txBox="1"/>
      </xdr:nvSpPr>
      <xdr:spPr>
        <a:xfrm>
          <a:off x="3836043"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162560</xdr:rowOff>
    </xdr:from>
    <xdr:to>
      <xdr:col>5</xdr:col>
      <xdr:colOff>409575</xdr:colOff>
      <xdr:row>39</xdr:row>
      <xdr:rowOff>92710</xdr:rowOff>
    </xdr:to>
    <xdr:sp macro="" textlink="">
      <xdr:nvSpPr>
        <xdr:cNvPr id="68" name="円/楕円 67"/>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83837</xdr:rowOff>
    </xdr:from>
    <xdr:ext cx="405111" cy="259045"/>
    <xdr:sp macro="" textlink="">
      <xdr:nvSpPr>
        <xdr:cNvPr id="70" name="n_1mainValue【道路】&#10;有形固定資産減価償却率"/>
        <xdr:cNvSpPr txBox="1"/>
      </xdr:nvSpPr>
      <xdr:spPr>
        <a:xfrm>
          <a:off x="3582043"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127032</xdr:rowOff>
    </xdr:from>
    <xdr:to>
      <xdr:col>14</xdr:col>
      <xdr:colOff>79375</xdr:colOff>
      <xdr:row>40</xdr:row>
      <xdr:rowOff>57182</xdr:rowOff>
    </xdr:to>
    <xdr:sp macro="" textlink="">
      <xdr:nvSpPr>
        <xdr:cNvPr id="107" name="円/楕円 106"/>
        <xdr:cNvSpPr/>
      </xdr:nvSpPr>
      <xdr:spPr>
        <a:xfrm>
          <a:off x="9588500" y="68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48309</xdr:rowOff>
    </xdr:from>
    <xdr:ext cx="534377" cy="259045"/>
    <xdr:sp macro="" textlink="">
      <xdr:nvSpPr>
        <xdr:cNvPr id="109" name="n_1mainValue【道路】&#10;一人当たり延長"/>
        <xdr:cNvSpPr txBox="1"/>
      </xdr:nvSpPr>
      <xdr:spPr>
        <a:xfrm>
          <a:off x="9359410" y="690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91259</xdr:rowOff>
    </xdr:from>
    <xdr:to>
      <xdr:col>5</xdr:col>
      <xdr:colOff>409575</xdr:colOff>
      <xdr:row>58</xdr:row>
      <xdr:rowOff>21409</xdr:rowOff>
    </xdr:to>
    <xdr:sp macro="" textlink="">
      <xdr:nvSpPr>
        <xdr:cNvPr id="149" name="円/楕円 148"/>
        <xdr:cNvSpPr/>
      </xdr:nvSpPr>
      <xdr:spPr>
        <a:xfrm>
          <a:off x="3746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37936</xdr:rowOff>
    </xdr:from>
    <xdr:ext cx="405111" cy="259045"/>
    <xdr:sp macro="" textlink="">
      <xdr:nvSpPr>
        <xdr:cNvPr id="151" name="n_1mainValue【橋りょう・トンネル】&#10;有形固定資産減価償却率"/>
        <xdr:cNvSpPr txBox="1"/>
      </xdr:nvSpPr>
      <xdr:spPr>
        <a:xfrm>
          <a:off x="3582043"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80731</xdr:rowOff>
    </xdr:from>
    <xdr:to>
      <xdr:col>14</xdr:col>
      <xdr:colOff>79375</xdr:colOff>
      <xdr:row>63</xdr:row>
      <xdr:rowOff>10881</xdr:rowOff>
    </xdr:to>
    <xdr:sp macro="" textlink="">
      <xdr:nvSpPr>
        <xdr:cNvPr id="188" name="円/楕円 187"/>
        <xdr:cNvSpPr/>
      </xdr:nvSpPr>
      <xdr:spPr>
        <a:xfrm>
          <a:off x="9588500" y="107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2008</xdr:rowOff>
    </xdr:from>
    <xdr:ext cx="599010" cy="259045"/>
    <xdr:sp macro="" textlink="">
      <xdr:nvSpPr>
        <xdr:cNvPr id="190" name="n_1mainValue【橋りょう・トンネル】&#10;一人当たり有形固定資産（償却資産）額"/>
        <xdr:cNvSpPr txBox="1"/>
      </xdr:nvSpPr>
      <xdr:spPr>
        <a:xfrm>
          <a:off x="9327094" y="1080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7" name="テキスト ボックス 21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8" name="直線コネクタ 2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9" name="テキスト ボックス 21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0" name="直線コネクタ 2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1" name="テキスト ボックス 2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2" name="直線コネクタ 2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3" name="テキスト ボックス 2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4" name="直線コネクタ 2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5" name="テキスト ボックス 2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6" name="直線コネクタ 2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7" name="テキスト ボックス 22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9" name="テキスト ボックス 22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45720</xdr:rowOff>
    </xdr:from>
    <xdr:to>
      <xdr:col>6</xdr:col>
      <xdr:colOff>510540</xdr:colOff>
      <xdr:row>104</xdr:row>
      <xdr:rowOff>125730</xdr:rowOff>
    </xdr:to>
    <xdr:cxnSp macro="">
      <xdr:nvCxnSpPr>
        <xdr:cNvPr id="231" name="直線コネクタ 230"/>
        <xdr:cNvCxnSpPr/>
      </xdr:nvCxnSpPr>
      <xdr:spPr>
        <a:xfrm flipV="1">
          <a:off x="4634865" y="1736217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129557</xdr:rowOff>
    </xdr:from>
    <xdr:ext cx="405111" cy="259045"/>
    <xdr:sp macro="" textlink="">
      <xdr:nvSpPr>
        <xdr:cNvPr id="232" name="【港湾・漁港】&#10;有形固定資産減価償却率最小値テキスト"/>
        <xdr:cNvSpPr txBox="1"/>
      </xdr:nvSpPr>
      <xdr:spPr>
        <a:xfrm>
          <a:off x="47244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104</xdr:row>
      <xdr:rowOff>125730</xdr:rowOff>
    </xdr:from>
    <xdr:to>
      <xdr:col>6</xdr:col>
      <xdr:colOff>600075</xdr:colOff>
      <xdr:row>104</xdr:row>
      <xdr:rowOff>125730</xdr:rowOff>
    </xdr:to>
    <xdr:cxnSp macro="">
      <xdr:nvCxnSpPr>
        <xdr:cNvPr id="233" name="直線コネクタ 232"/>
        <xdr:cNvCxnSpPr/>
      </xdr:nvCxnSpPr>
      <xdr:spPr>
        <a:xfrm>
          <a:off x="4546600" y="1795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163847</xdr:rowOff>
    </xdr:from>
    <xdr:ext cx="405111" cy="259045"/>
    <xdr:sp macro="" textlink="">
      <xdr:nvSpPr>
        <xdr:cNvPr id="234" name="【港湾・漁港】&#10;有形固定資産減価償却率最大値テキスト"/>
        <xdr:cNvSpPr txBox="1"/>
      </xdr:nvSpPr>
      <xdr:spPr>
        <a:xfrm>
          <a:off x="47244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45720</xdr:rowOff>
    </xdr:from>
    <xdr:to>
      <xdr:col>6</xdr:col>
      <xdr:colOff>600075</xdr:colOff>
      <xdr:row>101</xdr:row>
      <xdr:rowOff>45720</xdr:rowOff>
    </xdr:to>
    <xdr:cxnSp macro="">
      <xdr:nvCxnSpPr>
        <xdr:cNvPr id="235" name="直線コネクタ 234"/>
        <xdr:cNvCxnSpPr/>
      </xdr:nvCxnSpPr>
      <xdr:spPr>
        <a:xfrm>
          <a:off x="4546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72407</xdr:rowOff>
    </xdr:from>
    <xdr:ext cx="405111" cy="259045"/>
    <xdr:sp macro="" textlink="">
      <xdr:nvSpPr>
        <xdr:cNvPr id="236" name="【港湾・漁港】&#10;有形固定資産減価償却率平均値テキスト"/>
        <xdr:cNvSpPr txBox="1"/>
      </xdr:nvSpPr>
      <xdr:spPr>
        <a:xfrm>
          <a:off x="47244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93980</xdr:rowOff>
    </xdr:from>
    <xdr:to>
      <xdr:col>6</xdr:col>
      <xdr:colOff>561975</xdr:colOff>
      <xdr:row>104</xdr:row>
      <xdr:rowOff>24130</xdr:rowOff>
    </xdr:to>
    <xdr:sp macro="" textlink="">
      <xdr:nvSpPr>
        <xdr:cNvPr id="237" name="フローチャート : 判断 236"/>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158750</xdr:rowOff>
    </xdr:from>
    <xdr:to>
      <xdr:col>5</xdr:col>
      <xdr:colOff>409575</xdr:colOff>
      <xdr:row>106</xdr:row>
      <xdr:rowOff>88900</xdr:rowOff>
    </xdr:to>
    <xdr:sp macro="" textlink="">
      <xdr:nvSpPr>
        <xdr:cNvPr id="238" name="フローチャート : 判断 237"/>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10161</xdr:rowOff>
    </xdr:from>
    <xdr:to>
      <xdr:col>5</xdr:col>
      <xdr:colOff>409575</xdr:colOff>
      <xdr:row>108</xdr:row>
      <xdr:rowOff>111761</xdr:rowOff>
    </xdr:to>
    <xdr:sp macro="" textlink="">
      <xdr:nvSpPr>
        <xdr:cNvPr id="244" name="円/楕円 243"/>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105427</xdr:rowOff>
    </xdr:from>
    <xdr:ext cx="405111" cy="259045"/>
    <xdr:sp macro="" textlink="">
      <xdr:nvSpPr>
        <xdr:cNvPr id="245" name="n_1aveValue【港湾・漁港】&#10;有形固定資産減価償却率"/>
        <xdr:cNvSpPr txBox="1"/>
      </xdr:nvSpPr>
      <xdr:spPr>
        <a:xfrm>
          <a:off x="3582043"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102888</xdr:rowOff>
    </xdr:from>
    <xdr:ext cx="405111" cy="259045"/>
    <xdr:sp macro="" textlink="">
      <xdr:nvSpPr>
        <xdr:cNvPr id="246" name="n_1mainValue【港湾・漁港】&#10;有形固定資産減価償却率"/>
        <xdr:cNvSpPr txBox="1"/>
      </xdr:nvSpPr>
      <xdr:spPr>
        <a:xfrm>
          <a:off x="3582043"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257" name="テキスト ボックス 256"/>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8" name="直線コネクタ 25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259" name="テキスト ボックス 258"/>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0" name="直線コネクタ 25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261" name="テキスト ボックス 26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2" name="直線コネクタ 26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263" name="テキスト ボックス 26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4" name="直線コネクタ 26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265" name="テキスト ボックス 26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67" name="テキスト ボックス 26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269" name="直線コネクタ 268"/>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270" name="【港湾・漁港】&#10;一人当たり有形固定資産（償却資産）額最小値テキスト"/>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271" name="直線コネクタ 270"/>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272" name="【港湾・漁港】&#10;一人当たり有形固定資産（償却資産）額最大値テキスト"/>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273" name="直線コネクタ 272"/>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274" name="【港湾・漁港】&#10;一人当たり有形固定資産（償却資産）額平均値テキスト"/>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275" name="フローチャート : 判断 274"/>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276" name="フローチャート : 判断 275"/>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146146</xdr:rowOff>
    </xdr:from>
    <xdr:to>
      <xdr:col>14</xdr:col>
      <xdr:colOff>79375</xdr:colOff>
      <xdr:row>106</xdr:row>
      <xdr:rowOff>76296</xdr:rowOff>
    </xdr:to>
    <xdr:sp macro="" textlink="">
      <xdr:nvSpPr>
        <xdr:cNvPr id="282" name="円/楕円 281"/>
        <xdr:cNvSpPr/>
      </xdr:nvSpPr>
      <xdr:spPr>
        <a:xfrm>
          <a:off x="9588500" y="181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112923</xdr:rowOff>
    </xdr:from>
    <xdr:ext cx="599010" cy="259045"/>
    <xdr:sp macro="" textlink="">
      <xdr:nvSpPr>
        <xdr:cNvPr id="283" name="n_1aveValue【港湾・漁港】&#10;一人当たり有形固定資産（償却資産）額"/>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106</xdr:row>
      <xdr:rowOff>67423</xdr:rowOff>
    </xdr:from>
    <xdr:ext cx="599010" cy="259045"/>
    <xdr:sp macro="" textlink="">
      <xdr:nvSpPr>
        <xdr:cNvPr id="284" name="n_1mainValue【港湾・漁港】&#10;一人当たり有形固定資産（償却資産）額"/>
        <xdr:cNvSpPr txBox="1"/>
      </xdr:nvSpPr>
      <xdr:spPr>
        <a:xfrm>
          <a:off x="9327094" y="182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5" name="テキスト ボックス 2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7" name="テキスト ボックス 2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5" name="テキスト ボックス 3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09" name="直線コネクタ 308"/>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0"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1" name="直線コネクタ 310"/>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3" name="直線コネクタ 3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4"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5" name="フローチャート : 判断 314"/>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6" name="フローチャート : 判断 315"/>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13970</xdr:rowOff>
    </xdr:from>
    <xdr:to>
      <xdr:col>22</xdr:col>
      <xdr:colOff>415925</xdr:colOff>
      <xdr:row>36</xdr:row>
      <xdr:rowOff>115570</xdr:rowOff>
    </xdr:to>
    <xdr:sp macro="" textlink="">
      <xdr:nvSpPr>
        <xdr:cNvPr id="322" name="円/楕円 321"/>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23"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132097</xdr:rowOff>
    </xdr:from>
    <xdr:ext cx="405111" cy="259045"/>
    <xdr:sp macro="" textlink="">
      <xdr:nvSpPr>
        <xdr:cNvPr id="324" name="n_1mainValue【認定こども園・幼稚園・保育所】&#10;有形固定資産減価償却率"/>
        <xdr:cNvSpPr txBox="1"/>
      </xdr:nvSpPr>
      <xdr:spPr>
        <a:xfrm>
          <a:off x="15266043"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5" name="直線コネクタ 3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6" name="テキスト ボックス 33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7" name="直線コネクタ 3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8" name="テキスト ボックス 33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9" name="直線コネクタ 3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0" name="テキスト ボックス 33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1" name="直線コネクタ 3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2" name="テキスト ボックス 34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3" name="直線コネクタ 3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4" name="テキスト ボックス 34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5" name="直線コネクタ 3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6" name="テキスト ボックス 34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0" name="直線コネクタ 349"/>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1"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2" name="直線コネクタ 351"/>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3"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4" name="直線コネクタ 353"/>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5"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6" name="フローチャート : 判断 355"/>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7" name="フローチャート : 判断 356"/>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152763</xdr:rowOff>
    </xdr:from>
    <xdr:to>
      <xdr:col>31</xdr:col>
      <xdr:colOff>85725</xdr:colOff>
      <xdr:row>35</xdr:row>
      <xdr:rowOff>82913</xdr:rowOff>
    </xdr:to>
    <xdr:sp macro="" textlink="">
      <xdr:nvSpPr>
        <xdr:cNvPr id="363" name="円/楕円 362"/>
        <xdr:cNvSpPr/>
      </xdr:nvSpPr>
      <xdr:spPr>
        <a:xfrm>
          <a:off x="21272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364"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99440</xdr:rowOff>
    </xdr:from>
    <xdr:ext cx="469744" cy="259045"/>
    <xdr:sp macro="" textlink="">
      <xdr:nvSpPr>
        <xdr:cNvPr id="365" name="n_1mainValue【認定こども園・幼稚園・保育所】&#10;一人当たり面積"/>
        <xdr:cNvSpPr txBox="1"/>
      </xdr:nvSpPr>
      <xdr:spPr>
        <a:xfrm>
          <a:off x="21075727" y="57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6" name="直線コネクタ 3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7" name="テキスト ボックス 3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8" name="直線コネクタ 3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9" name="テキスト ボックス 3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0" name="直線コネクタ 3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1" name="テキスト ボックス 3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2" name="直線コネクタ 3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3" name="テキスト ボックス 3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4" name="直線コネクタ 3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5" name="テキスト ボックス 3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6" name="直線コネクタ 3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7" name="テキスト ボックス 3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9" name="テキスト ボックス 3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1" name="直線コネクタ 390"/>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2"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3" name="直線コネクタ 392"/>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4"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5" name="直線コネクタ 39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6"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7" name="フローチャート : 判断 39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8" name="フローチャート : 判断 397"/>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71665</xdr:rowOff>
    </xdr:from>
    <xdr:to>
      <xdr:col>22</xdr:col>
      <xdr:colOff>415925</xdr:colOff>
      <xdr:row>58</xdr:row>
      <xdr:rowOff>1815</xdr:rowOff>
    </xdr:to>
    <xdr:sp macro="" textlink="">
      <xdr:nvSpPr>
        <xdr:cNvPr id="404" name="円/楕円 403"/>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5"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18342</xdr:rowOff>
    </xdr:from>
    <xdr:ext cx="405111" cy="259045"/>
    <xdr:sp macro="" textlink="">
      <xdr:nvSpPr>
        <xdr:cNvPr id="406" name="n_1mainValue【学校施設】&#10;有形固定資産減価償却率"/>
        <xdr:cNvSpPr txBox="1"/>
      </xdr:nvSpPr>
      <xdr:spPr>
        <a:xfrm>
          <a:off x="15266043"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8" name="直線コネクタ 4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29" name="直線コネクタ 428"/>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0"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1" name="直線コネクタ 430"/>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2"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3" name="直線コネクタ 432"/>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4"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5" name="フローチャート : 判断 434"/>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6" name="フローチャート : 判断 435"/>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151740</xdr:rowOff>
    </xdr:from>
    <xdr:to>
      <xdr:col>31</xdr:col>
      <xdr:colOff>85725</xdr:colOff>
      <xdr:row>60</xdr:row>
      <xdr:rowOff>81890</xdr:rowOff>
    </xdr:to>
    <xdr:sp macro="" textlink="">
      <xdr:nvSpPr>
        <xdr:cNvPr id="442" name="円/楕円 441"/>
        <xdr:cNvSpPr/>
      </xdr:nvSpPr>
      <xdr:spPr>
        <a:xfrm>
          <a:off x="21272500" y="102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443"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98417</xdr:rowOff>
    </xdr:from>
    <xdr:ext cx="469744" cy="259045"/>
    <xdr:sp macro="" textlink="">
      <xdr:nvSpPr>
        <xdr:cNvPr id="444" name="n_1mainValue【学校施設】&#10;一人当たり面積"/>
        <xdr:cNvSpPr txBox="1"/>
      </xdr:nvSpPr>
      <xdr:spPr>
        <a:xfrm>
          <a:off x="21075727" y="100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2" name="直線コネクタ 4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3" name="テキスト ボックス 4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4" name="直線コネクタ 4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5" name="テキスト ボックス 4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6" name="直線コネクタ 4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7" name="テキスト ボックス 4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8" name="直線コネクタ 4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9" name="テキスト ボックス 4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0" name="直線コネクタ 4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1" name="テキスト ボックス 4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2" name="直線コネクタ 4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3" name="テキスト ボックス 48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87" name="直線コネクタ 486"/>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88"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89" name="直線コネクタ 48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90"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91" name="直線コネクタ 490"/>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92"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93" name="フローチャート : 判断 492"/>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494" name="フローチャート : 判断 493"/>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7438</xdr:rowOff>
    </xdr:from>
    <xdr:to>
      <xdr:col>22</xdr:col>
      <xdr:colOff>415925</xdr:colOff>
      <xdr:row>101</xdr:row>
      <xdr:rowOff>109038</xdr:rowOff>
    </xdr:to>
    <xdr:sp macro="" textlink="">
      <xdr:nvSpPr>
        <xdr:cNvPr id="500" name="円/楕円 499"/>
        <xdr:cNvSpPr/>
      </xdr:nvSpPr>
      <xdr:spPr>
        <a:xfrm>
          <a:off x="15430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111596</xdr:rowOff>
    </xdr:from>
    <xdr:ext cx="405111" cy="259045"/>
    <xdr:sp macro="" textlink="">
      <xdr:nvSpPr>
        <xdr:cNvPr id="501"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125565</xdr:rowOff>
    </xdr:from>
    <xdr:ext cx="405111" cy="259045"/>
    <xdr:sp macro="" textlink="">
      <xdr:nvSpPr>
        <xdr:cNvPr id="502" name="n_1mainValue【公民館】&#10;有形固定資産減価償却率"/>
        <xdr:cNvSpPr txBox="1"/>
      </xdr:nvSpPr>
      <xdr:spPr>
        <a:xfrm>
          <a:off x="15266043"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28" name="直線コネクタ 527"/>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29"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30" name="直線コネクタ 529"/>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31"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32" name="直線コネクタ 531"/>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33"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34" name="フローチャート : 判断 533"/>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35" name="フローチャート : 判断 534"/>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128270</xdr:rowOff>
    </xdr:from>
    <xdr:to>
      <xdr:col>31</xdr:col>
      <xdr:colOff>85725</xdr:colOff>
      <xdr:row>108</xdr:row>
      <xdr:rowOff>58420</xdr:rowOff>
    </xdr:to>
    <xdr:sp macro="" textlink="">
      <xdr:nvSpPr>
        <xdr:cNvPr id="541" name="円/楕円 540"/>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542"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49547</xdr:rowOff>
    </xdr:from>
    <xdr:ext cx="469744" cy="259045"/>
    <xdr:sp macro="" textlink="">
      <xdr:nvSpPr>
        <xdr:cNvPr id="543"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は、３小学校、１中学校、保育所は、３保育所でほとんどが昭和５０年代に建設されたもので、一部の施設で大規模改修などにより長寿命化を図っているものの、類似団体と比較して、老朽化が進んでいることが伺える。</a:t>
          </a:r>
          <a:endParaRPr lang="ja-JP" altLang="ja-JP" sz="1400">
            <a:effectLst/>
          </a:endParaRPr>
        </a:p>
        <a:p>
          <a:r>
            <a:rPr kumimoji="1" lang="ja-JP" altLang="ja-JP" sz="1100">
              <a:solidFill>
                <a:schemeClr val="dk1"/>
              </a:solidFill>
              <a:effectLst/>
              <a:latin typeface="+mn-lt"/>
              <a:ea typeface="+mn-ea"/>
              <a:cs typeface="+mn-cs"/>
            </a:rPr>
            <a:t>一方で、漁港施設は近年、津波対策などの大型事業に取り組んでいるため、有形固定資産減価償却率は類似団体平均を下回っている。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168003</xdr:rowOff>
    </xdr:from>
    <xdr:to>
      <xdr:col>5</xdr:col>
      <xdr:colOff>409575</xdr:colOff>
      <xdr:row>57</xdr:row>
      <xdr:rowOff>98153</xdr:rowOff>
    </xdr:to>
    <xdr:sp macro="" textlink="">
      <xdr:nvSpPr>
        <xdr:cNvPr id="89" name="円/楕円 88"/>
        <xdr:cNvSpPr/>
      </xdr:nvSpPr>
      <xdr:spPr>
        <a:xfrm>
          <a:off x="3746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114680</xdr:rowOff>
    </xdr:from>
    <xdr:ext cx="405111" cy="259045"/>
    <xdr:sp macro="" textlink="">
      <xdr:nvSpPr>
        <xdr:cNvPr id="90" name="n_1mainValue【体育館・プール】&#10;有形固定資産減価償却率"/>
        <xdr:cNvSpPr txBox="1"/>
      </xdr:nvSpPr>
      <xdr:spPr>
        <a:xfrm>
          <a:off x="3582043"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1" name="フローチャート : 判断 120"/>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2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5080</xdr:rowOff>
    </xdr:from>
    <xdr:to>
      <xdr:col>14</xdr:col>
      <xdr:colOff>79375</xdr:colOff>
      <xdr:row>64</xdr:row>
      <xdr:rowOff>106680</xdr:rowOff>
    </xdr:to>
    <xdr:sp macro="" textlink="">
      <xdr:nvSpPr>
        <xdr:cNvPr id="128" name="円/楕円 127"/>
        <xdr:cNvSpPr/>
      </xdr:nvSpPr>
      <xdr:spPr>
        <a:xfrm>
          <a:off x="95885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97807</xdr:rowOff>
    </xdr:from>
    <xdr:ext cx="469744" cy="259045"/>
    <xdr:sp macro="" textlink="">
      <xdr:nvSpPr>
        <xdr:cNvPr id="129" name="n_1mainValue【体育館・プール】&#10;一人当たり面積"/>
        <xdr:cNvSpPr txBox="1"/>
      </xdr:nvSpPr>
      <xdr:spPr>
        <a:xfrm>
          <a:off x="9391727" y="1107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59" name="フローチャート : 判断 158"/>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60"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167894</xdr:rowOff>
    </xdr:from>
    <xdr:to>
      <xdr:col>5</xdr:col>
      <xdr:colOff>409575</xdr:colOff>
      <xdr:row>83</xdr:row>
      <xdr:rowOff>98044</xdr:rowOff>
    </xdr:to>
    <xdr:sp macro="" textlink="">
      <xdr:nvSpPr>
        <xdr:cNvPr id="166" name="円/楕円 165"/>
        <xdr:cNvSpPr/>
      </xdr:nvSpPr>
      <xdr:spPr>
        <a:xfrm>
          <a:off x="3746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114571</xdr:rowOff>
    </xdr:from>
    <xdr:ext cx="405111" cy="259045"/>
    <xdr:sp macro="" textlink="">
      <xdr:nvSpPr>
        <xdr:cNvPr id="167" name="n_1mainValue【福祉施設】&#10;有形固定資産減価償却率"/>
        <xdr:cNvSpPr txBox="1"/>
      </xdr:nvSpPr>
      <xdr:spPr>
        <a:xfrm>
          <a:off x="3582043" y="1400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9" name="直線コネクタ 188"/>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0"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1" name="直線コネクタ 190"/>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2"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3" name="直線コネクタ 192"/>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4"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5" name="フローチャート : 判断 194"/>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196" name="フローチャート : 判断 195"/>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197"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94742</xdr:rowOff>
    </xdr:from>
    <xdr:to>
      <xdr:col>14</xdr:col>
      <xdr:colOff>79375</xdr:colOff>
      <xdr:row>84</xdr:row>
      <xdr:rowOff>24892</xdr:rowOff>
    </xdr:to>
    <xdr:sp macro="" textlink="">
      <xdr:nvSpPr>
        <xdr:cNvPr id="203" name="円/楕円 202"/>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16019</xdr:rowOff>
    </xdr:from>
    <xdr:ext cx="469744" cy="259045"/>
    <xdr:sp macro="" textlink="">
      <xdr:nvSpPr>
        <xdr:cNvPr id="204" name="n_1mainValue【福祉施設】&#10;一人当たり面積"/>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2" name="直線コネクタ 2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3" name="テキスト ボックス 23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4" name="直線コネクタ 2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5" name="テキスト ボックス 2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6" name="直線コネクタ 2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7" name="テキスト ボックス 2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8" name="直線コネクタ 2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9" name="テキスト ボックス 2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0" name="直線コネクタ 2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1" name="テキスト ボックス 2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2" name="直線コネクタ 2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3" name="テキスト ボックス 24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5" name="テキスト ボックス 24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247" name="直線コネクタ 246"/>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248"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249" name="直線コネクタ 248"/>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250"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251" name="直線コネクタ 250"/>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252"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253" name="フローチャート : 判断 25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254" name="フローチャート : 判断 253"/>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3827</xdr:rowOff>
    </xdr:from>
    <xdr:ext cx="405111" cy="259045"/>
    <xdr:sp macro="" textlink="">
      <xdr:nvSpPr>
        <xdr:cNvPr id="255" name="n_1aveValue【一般廃棄物処理施設】&#10;有形固定資産減価償却率"/>
        <xdr:cNvSpPr txBox="1"/>
      </xdr:nvSpPr>
      <xdr:spPr>
        <a:xfrm>
          <a:off x="15266043"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6" name="テキスト ボックス 2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7" name="テキスト ボックス 2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8" name="テキスト ボックス 2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9" name="テキスト ボックス 2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0" name="テキスト ボックス 2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261" name="円/楕円 260"/>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70049</xdr:rowOff>
    </xdr:from>
    <xdr:ext cx="405111" cy="259045"/>
    <xdr:sp macro="" textlink="">
      <xdr:nvSpPr>
        <xdr:cNvPr id="262" name="n_1mainValue【一般廃棄物処理施設】&#10;有形固定資産減価償却率"/>
        <xdr:cNvSpPr txBox="1"/>
      </xdr:nvSpPr>
      <xdr:spPr>
        <a:xfrm>
          <a:off x="15266043" y="5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4" name="テキスト ボックス 2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6" name="テキスト ボックス 2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8" name="テキスト ボックス 2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0" name="テキスト ボックス 2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2" name="テキスト ボックス 2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284" name="直線コネクタ 283"/>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285"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286" name="直線コネクタ 285"/>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287"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288" name="直線コネクタ 287"/>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289"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290" name="フローチャート : 判断 289"/>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291" name="フローチャート : 判断 290"/>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292"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156127</xdr:rowOff>
    </xdr:from>
    <xdr:to>
      <xdr:col>31</xdr:col>
      <xdr:colOff>85725</xdr:colOff>
      <xdr:row>39</xdr:row>
      <xdr:rowOff>86277</xdr:rowOff>
    </xdr:to>
    <xdr:sp macro="" textlink="">
      <xdr:nvSpPr>
        <xdr:cNvPr id="298" name="円/楕円 297"/>
        <xdr:cNvSpPr/>
      </xdr:nvSpPr>
      <xdr:spPr>
        <a:xfrm>
          <a:off x="21272500" y="6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77404</xdr:rowOff>
    </xdr:from>
    <xdr:ext cx="534377" cy="259045"/>
    <xdr:sp macro="" textlink="">
      <xdr:nvSpPr>
        <xdr:cNvPr id="299" name="n_1mainValue【一般廃棄物処理施設】&#10;一人当たり有形固定資産（償却資産）額"/>
        <xdr:cNvSpPr txBox="1"/>
      </xdr:nvSpPr>
      <xdr:spPr>
        <a:xfrm>
          <a:off x="21043411" y="67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1" name="直線コネクタ 3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2" name="テキスト ボックス 3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3" name="直線コネクタ 3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4" name="テキスト ボックス 3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5" name="直線コネクタ 3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6" name="テキスト ボックス 3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7" name="直線コネクタ 3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8" name="テキスト ボックス 3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9" name="直線コネクタ 3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0" name="テキスト ボックス 3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1" name="直線コネクタ 3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2" name="テキスト ボックス 3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4" name="テキスト ボックス 3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26" name="直線コネクタ 325"/>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27"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28" name="直線コネクタ 327"/>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29"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30" name="直線コネクタ 329"/>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31"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32" name="フローチャート : 判断 331"/>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33" name="フローチャート : 判断 332"/>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16708</xdr:rowOff>
    </xdr:from>
    <xdr:ext cx="405111" cy="259045"/>
    <xdr:sp macro="" textlink="">
      <xdr:nvSpPr>
        <xdr:cNvPr id="334"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161472</xdr:rowOff>
    </xdr:from>
    <xdr:to>
      <xdr:col>22</xdr:col>
      <xdr:colOff>415925</xdr:colOff>
      <xdr:row>63</xdr:row>
      <xdr:rowOff>91622</xdr:rowOff>
    </xdr:to>
    <xdr:sp macro="" textlink="">
      <xdr:nvSpPr>
        <xdr:cNvPr id="340" name="円/楕円 339"/>
        <xdr:cNvSpPr/>
      </xdr:nvSpPr>
      <xdr:spPr>
        <a:xfrm>
          <a:off x="1543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82749</xdr:rowOff>
    </xdr:from>
    <xdr:ext cx="405111" cy="259045"/>
    <xdr:sp macro="" textlink="">
      <xdr:nvSpPr>
        <xdr:cNvPr id="341" name="n_1mainValue【保健センター・保健所】&#10;有形固定資産減価償却率"/>
        <xdr:cNvSpPr txBox="1"/>
      </xdr:nvSpPr>
      <xdr:spPr>
        <a:xfrm>
          <a:off x="15266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2" name="直線コネクタ 3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3" name="テキスト ボックス 3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4" name="直線コネクタ 3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5" name="テキスト ボックス 3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6" name="直線コネクタ 3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7" name="テキスト ボックス 3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8" name="直線コネクタ 3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9" name="テキスト ボックス 3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0" name="直線コネクタ 3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1" name="テキスト ボックス 3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2" name="直線コネクタ 3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3" name="テキスト ボックス 3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67" name="直線コネクタ 366"/>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68"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69" name="直線コネクタ 368"/>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70"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71" name="直線コネクタ 370"/>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72"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73" name="フローチャート : 判断 372"/>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74" name="フローチャート : 判断 373"/>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145886</xdr:rowOff>
    </xdr:from>
    <xdr:ext cx="469744" cy="259045"/>
    <xdr:sp macro="" textlink="">
      <xdr:nvSpPr>
        <xdr:cNvPr id="375" name="n_1aveValue【保健センター・保健所】&#10;一人当たり面積"/>
        <xdr:cNvSpPr txBox="1"/>
      </xdr:nvSpPr>
      <xdr:spPr>
        <a:xfrm>
          <a:off x="21075727"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117384</xdr:rowOff>
    </xdr:from>
    <xdr:to>
      <xdr:col>31</xdr:col>
      <xdr:colOff>85725</xdr:colOff>
      <xdr:row>62</xdr:row>
      <xdr:rowOff>47534</xdr:rowOff>
    </xdr:to>
    <xdr:sp macro="" textlink="">
      <xdr:nvSpPr>
        <xdr:cNvPr id="381" name="円/楕円 380"/>
        <xdr:cNvSpPr/>
      </xdr:nvSpPr>
      <xdr:spPr>
        <a:xfrm>
          <a:off x="21272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64061</xdr:rowOff>
    </xdr:from>
    <xdr:ext cx="469744" cy="259045"/>
    <xdr:sp macro="" textlink="">
      <xdr:nvSpPr>
        <xdr:cNvPr id="382" name="n_1mainValue【保健センター・保健所】&#10;一人当たり面積"/>
        <xdr:cNvSpPr txBox="1"/>
      </xdr:nvSpPr>
      <xdr:spPr>
        <a:xfrm>
          <a:off x="21075727" y="103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3" name="テキスト ボックス 3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4" name="直線コネクタ 3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5" name="テキスト ボックス 3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6" name="直線コネクタ 3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7" name="テキスト ボックス 3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8" name="直線コネクタ 3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9" name="テキスト ボックス 3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0" name="直線コネクタ 3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01" name="テキスト ボックス 40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5" name="直線コネクタ 404"/>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6"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7" name="直線コネクタ 40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08"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09" name="直線コネクタ 408"/>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10"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11" name="フローチャート : 判断 410"/>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12" name="フローチャート : 判断 411"/>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413"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97028</xdr:rowOff>
    </xdr:from>
    <xdr:to>
      <xdr:col>22</xdr:col>
      <xdr:colOff>415925</xdr:colOff>
      <xdr:row>80</xdr:row>
      <xdr:rowOff>27178</xdr:rowOff>
    </xdr:to>
    <xdr:sp macro="" textlink="">
      <xdr:nvSpPr>
        <xdr:cNvPr id="419" name="円/楕円 418"/>
        <xdr:cNvSpPr/>
      </xdr:nvSpPr>
      <xdr:spPr>
        <a:xfrm>
          <a:off x="15430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43705</xdr:rowOff>
    </xdr:from>
    <xdr:ext cx="405111" cy="259045"/>
    <xdr:sp macro="" textlink="">
      <xdr:nvSpPr>
        <xdr:cNvPr id="420" name="n_1mainValue【消防施設】&#10;有形固定資産減価償却率"/>
        <xdr:cNvSpPr txBox="1"/>
      </xdr:nvSpPr>
      <xdr:spPr>
        <a:xfrm>
          <a:off x="15266043" y="1341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1" name="直線コネクタ 4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2" name="テキスト ボックス 4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3" name="直線コネクタ 4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4" name="テキスト ボックス 4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5" name="直線コネクタ 4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6" name="テキスト ボックス 4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7" name="直線コネクタ 4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8" name="テキスト ボックス 4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9" name="直線コネクタ 4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0" name="テキスト ボックス 4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42" name="直線コネクタ 441"/>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43"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44" name="直線コネクタ 443"/>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5"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6" name="直線コネクタ 44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7"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48" name="フローチャート : 判断 447"/>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49" name="フローチャート : 判断 44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450"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58165</xdr:rowOff>
    </xdr:from>
    <xdr:to>
      <xdr:col>31</xdr:col>
      <xdr:colOff>85725</xdr:colOff>
      <xdr:row>83</xdr:row>
      <xdr:rowOff>159765</xdr:rowOff>
    </xdr:to>
    <xdr:sp macro="" textlink="">
      <xdr:nvSpPr>
        <xdr:cNvPr id="456" name="円/楕円 455"/>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150892</xdr:rowOff>
    </xdr:from>
    <xdr:ext cx="469744" cy="259045"/>
    <xdr:sp macro="" textlink="">
      <xdr:nvSpPr>
        <xdr:cNvPr id="457" name="n_1mainValue【消防施設】&#10;一人当たり面積"/>
        <xdr:cNvSpPr txBox="1"/>
      </xdr:nvSpPr>
      <xdr:spPr>
        <a:xfrm>
          <a:off x="21075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9" name="直線コネクタ 4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0" name="テキスト ボックス 4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1" name="直線コネクタ 4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2" name="テキスト ボックス 4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3" name="直線コネクタ 4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4" name="テキスト ボックス 4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5" name="直線コネクタ 4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6" name="テキスト ボックス 47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80" name="直線コネクタ 479"/>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81"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82" name="直線コネクタ 48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3"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4" name="直線コネクタ 48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5"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86" name="フローチャート : 判断 485"/>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87" name="フローチャート : 判断 486"/>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88"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20828</xdr:rowOff>
    </xdr:from>
    <xdr:to>
      <xdr:col>22</xdr:col>
      <xdr:colOff>415925</xdr:colOff>
      <xdr:row>106</xdr:row>
      <xdr:rowOff>122428</xdr:rowOff>
    </xdr:to>
    <xdr:sp macro="" textlink="">
      <xdr:nvSpPr>
        <xdr:cNvPr id="494" name="円/楕円 493"/>
        <xdr:cNvSpPr/>
      </xdr:nvSpPr>
      <xdr:spPr>
        <a:xfrm>
          <a:off x="1543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138955</xdr:rowOff>
    </xdr:from>
    <xdr:ext cx="405111" cy="259045"/>
    <xdr:sp macro="" textlink="">
      <xdr:nvSpPr>
        <xdr:cNvPr id="495" name="n_1mainValue【庁舎】&#10;有形固定資産減価償却率"/>
        <xdr:cNvSpPr txBox="1"/>
      </xdr:nvSpPr>
      <xdr:spPr>
        <a:xfrm>
          <a:off x="15266043" y="1796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20" name="直線コネクタ 519"/>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21"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22" name="直線コネクタ 521"/>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23"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24" name="直線コネクタ 523"/>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5"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26" name="フローチャート : 判断 525"/>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27" name="フローチャート : 判断 526"/>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28"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61595</xdr:rowOff>
    </xdr:from>
    <xdr:to>
      <xdr:col>31</xdr:col>
      <xdr:colOff>85725</xdr:colOff>
      <xdr:row>106</xdr:row>
      <xdr:rowOff>163195</xdr:rowOff>
    </xdr:to>
    <xdr:sp macro="" textlink="">
      <xdr:nvSpPr>
        <xdr:cNvPr id="534" name="円/楕円 533"/>
        <xdr:cNvSpPr/>
      </xdr:nvSpPr>
      <xdr:spPr>
        <a:xfrm>
          <a:off x="2127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154322</xdr:rowOff>
    </xdr:from>
    <xdr:ext cx="469744" cy="259045"/>
    <xdr:sp macro="" textlink="">
      <xdr:nvSpPr>
        <xdr:cNvPr id="535" name="n_1main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一般廃棄物処理施設は、御坊広域行政事務組合の資産であり、類似団体平均を大きく上回っているが、今後、施設の更新が予定されている。</a:t>
          </a:r>
          <a:endParaRPr lang="ja-JP" altLang="ja-JP" sz="1400">
            <a:effectLst/>
          </a:endParaRPr>
        </a:p>
        <a:p>
          <a:r>
            <a:rPr kumimoji="1" lang="ja-JP" altLang="ja-JP" sz="1100">
              <a:solidFill>
                <a:schemeClr val="dk1"/>
              </a:solidFill>
              <a:effectLst/>
              <a:latin typeface="+mn-lt"/>
              <a:ea typeface="+mn-ea"/>
              <a:cs typeface="+mn-cs"/>
            </a:rPr>
            <a:t>消防施設は、消防団庁舎や消防団車庫のほとんどが昭和５０年代に建設されたもので、類似団体平均を大きく上回っており、維持管理、修繕、更新等を計画的に実施し、施設の長寿命化に取り組む必要がある。</a:t>
          </a:r>
          <a:endParaRPr lang="ja-JP" altLang="ja-JP" sz="1400">
            <a:effectLst/>
          </a:endParaRPr>
        </a:p>
        <a:p>
          <a:r>
            <a:rPr kumimoji="1" lang="ja-JP" altLang="ja-JP" sz="1100">
              <a:solidFill>
                <a:schemeClr val="dk1"/>
              </a:solidFill>
              <a:effectLst/>
              <a:latin typeface="+mn-lt"/>
              <a:ea typeface="+mn-ea"/>
              <a:cs typeface="+mn-cs"/>
            </a:rPr>
            <a:t>一方、庁舎は、昭和３９年に建設されたが、平成１４年に増改築を行ったことにより、類似団体平均とほぼ同率となっている。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年間、同水準で推移しており、人口が微増であることから、町民税の個人所得割や固定資産税の家屋では、増収傾向にあるものの、基幹産業である農漁業の低迷や町内に主要な企業がないことから、類似平均団体を下回っている。</a:t>
          </a:r>
          <a:endParaRPr kumimoji="1" lang="en-US" altLang="ja-JP" sz="1300">
            <a:latin typeface="ＭＳ Ｐゴシック"/>
          </a:endParaRPr>
        </a:p>
        <a:p>
          <a:r>
            <a:rPr kumimoji="1" lang="ja-JP" altLang="en-US" sz="1300">
              <a:latin typeface="ＭＳ Ｐゴシック"/>
            </a:rPr>
            <a:t>　今後もより一層の税収確保のため、課税客体の適正な把握と納税意識の高揚に取り組み、財政基盤の強化に努める。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子ども医療費の町単独分に地域住民生活等緊急支援のための交付金（地方創生先行型）を充当したため、経常経費充当一般財源が減少したことで、一時的に減少したが、平成２８年度では、９３．１％と悪化している。</a:t>
          </a:r>
          <a:endParaRPr kumimoji="1" lang="en-US" altLang="ja-JP" sz="1300">
            <a:latin typeface="ＭＳ Ｐゴシック"/>
          </a:endParaRPr>
        </a:p>
        <a:p>
          <a:r>
            <a:rPr kumimoji="1" lang="ja-JP" altLang="en-US" sz="1300">
              <a:latin typeface="ＭＳ Ｐゴシック"/>
            </a:rPr>
            <a:t>　人件費や公債費は抑制しつつあるものの、社会保障関係費の増加により、扶助費や繰出金を増加の一途をたどっている。</a:t>
          </a:r>
          <a:endParaRPr kumimoji="1" lang="en-US" altLang="ja-JP" sz="1300">
            <a:latin typeface="ＭＳ Ｐゴシック"/>
          </a:endParaRPr>
        </a:p>
        <a:p>
          <a:r>
            <a:rPr kumimoji="1" lang="ja-JP" altLang="en-US" sz="1300">
              <a:latin typeface="ＭＳ Ｐゴシック"/>
            </a:rPr>
            <a:t>　経常一般財源は、実質交付税の増減の影響を受けることから、経常経費の削減の取り組みを加速させ、財政構造の硬直化の改善に努める。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16721</xdr:rowOff>
    </xdr:from>
    <xdr:to>
      <xdr:col>7</xdr:col>
      <xdr:colOff>152400</xdr:colOff>
      <xdr:row>66</xdr:row>
      <xdr:rowOff>6138</xdr:rowOff>
    </xdr:to>
    <xdr:cxnSp macro="">
      <xdr:nvCxnSpPr>
        <xdr:cNvPr id="132" name="直線コネクタ 131"/>
        <xdr:cNvCxnSpPr/>
      </xdr:nvCxnSpPr>
      <xdr:spPr>
        <a:xfrm>
          <a:off x="4114800" y="1116097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16721</xdr:rowOff>
    </xdr:from>
    <xdr:to>
      <xdr:col>6</xdr:col>
      <xdr:colOff>0</xdr:colOff>
      <xdr:row>66</xdr:row>
      <xdr:rowOff>26246</xdr:rowOff>
    </xdr:to>
    <xdr:cxnSp macro="">
      <xdr:nvCxnSpPr>
        <xdr:cNvPr id="135" name="直線コネクタ 134"/>
        <xdr:cNvCxnSpPr/>
      </xdr:nvCxnSpPr>
      <xdr:spPr>
        <a:xfrm flipV="1">
          <a:off x="3225800" y="1116097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113242</xdr:rowOff>
    </xdr:from>
    <xdr:to>
      <xdr:col>4</xdr:col>
      <xdr:colOff>482600</xdr:colOff>
      <xdr:row>66</xdr:row>
      <xdr:rowOff>26246</xdr:rowOff>
    </xdr:to>
    <xdr:cxnSp macro="">
      <xdr:nvCxnSpPr>
        <xdr:cNvPr id="138" name="直線コネクタ 137"/>
        <xdr:cNvCxnSpPr/>
      </xdr:nvCxnSpPr>
      <xdr:spPr>
        <a:xfrm>
          <a:off x="2336800" y="1125749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101177</xdr:rowOff>
    </xdr:from>
    <xdr:to>
      <xdr:col>3</xdr:col>
      <xdr:colOff>279400</xdr:colOff>
      <xdr:row>65</xdr:row>
      <xdr:rowOff>113242</xdr:rowOff>
    </xdr:to>
    <xdr:cxnSp macro="">
      <xdr:nvCxnSpPr>
        <xdr:cNvPr id="141" name="直線コネクタ 140"/>
        <xdr:cNvCxnSpPr/>
      </xdr:nvCxnSpPr>
      <xdr:spPr>
        <a:xfrm>
          <a:off x="1447800" y="112454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126788</xdr:rowOff>
    </xdr:from>
    <xdr:to>
      <xdr:col>7</xdr:col>
      <xdr:colOff>203200</xdr:colOff>
      <xdr:row>66</xdr:row>
      <xdr:rowOff>56938</xdr:rowOff>
    </xdr:to>
    <xdr:sp macro="" textlink="">
      <xdr:nvSpPr>
        <xdr:cNvPr id="151" name="円/楕円 150"/>
        <xdr:cNvSpPr/>
      </xdr:nvSpPr>
      <xdr:spPr>
        <a:xfrm>
          <a:off x="4902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98865</xdr:rowOff>
    </xdr:from>
    <xdr:ext cx="762000" cy="259045"/>
    <xdr:sp macro="" textlink="">
      <xdr:nvSpPr>
        <xdr:cNvPr id="152" name="財政構造の弾力性該当値テキスト"/>
        <xdr:cNvSpPr txBox="1"/>
      </xdr:nvSpPr>
      <xdr:spPr>
        <a:xfrm>
          <a:off x="5041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137371</xdr:rowOff>
    </xdr:from>
    <xdr:to>
      <xdr:col>6</xdr:col>
      <xdr:colOff>50800</xdr:colOff>
      <xdr:row>65</xdr:row>
      <xdr:rowOff>67521</xdr:rowOff>
    </xdr:to>
    <xdr:sp macro="" textlink="">
      <xdr:nvSpPr>
        <xdr:cNvPr id="153" name="円/楕円 152"/>
        <xdr:cNvSpPr/>
      </xdr:nvSpPr>
      <xdr:spPr>
        <a:xfrm>
          <a:off x="4064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52298</xdr:rowOff>
    </xdr:from>
    <xdr:ext cx="736600" cy="259045"/>
    <xdr:sp macro="" textlink="">
      <xdr:nvSpPr>
        <xdr:cNvPr id="154" name="テキスト ボックス 153"/>
        <xdr:cNvSpPr txBox="1"/>
      </xdr:nvSpPr>
      <xdr:spPr>
        <a:xfrm>
          <a:off x="3733800" y="1119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146896</xdr:rowOff>
    </xdr:from>
    <xdr:to>
      <xdr:col>4</xdr:col>
      <xdr:colOff>533400</xdr:colOff>
      <xdr:row>66</xdr:row>
      <xdr:rowOff>77046</xdr:rowOff>
    </xdr:to>
    <xdr:sp macro="" textlink="">
      <xdr:nvSpPr>
        <xdr:cNvPr id="155" name="円/楕円 154"/>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61823</xdr:rowOff>
    </xdr:from>
    <xdr:ext cx="762000" cy="259045"/>
    <xdr:sp macro="" textlink="">
      <xdr:nvSpPr>
        <xdr:cNvPr id="156" name="テキスト ボックス 155"/>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7" name="円/楕円 156"/>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8" name="テキスト ボックス 157"/>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59" name="円/楕円 158"/>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60" name="テキスト ボックス 159"/>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人口１人当たりの人件費・物件費等決算額は、類似団体平均と比較して、下回っている。</a:t>
          </a:r>
          <a:endParaRPr kumimoji="1" lang="en-US" altLang="ja-JP" sz="1300">
            <a:latin typeface="ＭＳ Ｐゴシック"/>
          </a:endParaRPr>
        </a:p>
        <a:p>
          <a:r>
            <a:rPr kumimoji="1" lang="ja-JP" altLang="en-US" sz="1300">
              <a:latin typeface="ＭＳ Ｐゴシック"/>
            </a:rPr>
            <a:t>　主な要因として、消防やごみ処理業務を一部事務組合で行っていることが上げられる。</a:t>
          </a:r>
          <a:endParaRPr kumimoji="1" lang="en-US" altLang="ja-JP" sz="1300">
            <a:latin typeface="ＭＳ Ｐゴシック"/>
          </a:endParaRPr>
        </a:p>
        <a:p>
          <a:r>
            <a:rPr kumimoji="1" lang="ja-JP" altLang="en-US" sz="1300">
              <a:latin typeface="ＭＳ Ｐゴシック"/>
            </a:rPr>
            <a:t>　人件費は、第一次定員適正化計画の目標達成により、削減効果が確実に現れてきている。物件費は、臨時職員の賃金や電算関係の委託料など経常的な経費が増加しており、事務事業の見直しなどによる更なる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39599</xdr:rowOff>
    </xdr:from>
    <xdr:to>
      <xdr:col>7</xdr:col>
      <xdr:colOff>152400</xdr:colOff>
      <xdr:row>82</xdr:row>
      <xdr:rowOff>93317</xdr:rowOff>
    </xdr:to>
    <xdr:cxnSp macro="">
      <xdr:nvCxnSpPr>
        <xdr:cNvPr id="195" name="直線コネクタ 194"/>
        <xdr:cNvCxnSpPr/>
      </xdr:nvCxnSpPr>
      <xdr:spPr>
        <a:xfrm flipV="1">
          <a:off x="4114800" y="14098499"/>
          <a:ext cx="838200" cy="5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59799</xdr:rowOff>
    </xdr:from>
    <xdr:to>
      <xdr:col>6</xdr:col>
      <xdr:colOff>0</xdr:colOff>
      <xdr:row>82</xdr:row>
      <xdr:rowOff>93317</xdr:rowOff>
    </xdr:to>
    <xdr:cxnSp macro="">
      <xdr:nvCxnSpPr>
        <xdr:cNvPr id="198" name="直線コネクタ 197"/>
        <xdr:cNvCxnSpPr/>
      </xdr:nvCxnSpPr>
      <xdr:spPr>
        <a:xfrm>
          <a:off x="3225800" y="14118699"/>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166767</xdr:rowOff>
    </xdr:from>
    <xdr:to>
      <xdr:col>4</xdr:col>
      <xdr:colOff>482600</xdr:colOff>
      <xdr:row>82</xdr:row>
      <xdr:rowOff>59799</xdr:rowOff>
    </xdr:to>
    <xdr:cxnSp macro="">
      <xdr:nvCxnSpPr>
        <xdr:cNvPr id="201" name="直線コネクタ 200"/>
        <xdr:cNvCxnSpPr/>
      </xdr:nvCxnSpPr>
      <xdr:spPr>
        <a:xfrm>
          <a:off x="2336800" y="14054217"/>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166767</xdr:rowOff>
    </xdr:from>
    <xdr:to>
      <xdr:col>3</xdr:col>
      <xdr:colOff>279400</xdr:colOff>
      <xdr:row>81</xdr:row>
      <xdr:rowOff>170937</xdr:rowOff>
    </xdr:to>
    <xdr:cxnSp macro="">
      <xdr:nvCxnSpPr>
        <xdr:cNvPr id="204" name="直線コネクタ 203"/>
        <xdr:cNvCxnSpPr/>
      </xdr:nvCxnSpPr>
      <xdr:spPr>
        <a:xfrm flipV="1">
          <a:off x="1447800" y="14054217"/>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160249</xdr:rowOff>
    </xdr:from>
    <xdr:to>
      <xdr:col>7</xdr:col>
      <xdr:colOff>203200</xdr:colOff>
      <xdr:row>82</xdr:row>
      <xdr:rowOff>90399</xdr:rowOff>
    </xdr:to>
    <xdr:sp macro="" textlink="">
      <xdr:nvSpPr>
        <xdr:cNvPr id="214" name="円/楕円 213"/>
        <xdr:cNvSpPr/>
      </xdr:nvSpPr>
      <xdr:spPr>
        <a:xfrm>
          <a:off x="4902200" y="140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5326</xdr:rowOff>
    </xdr:from>
    <xdr:ext cx="762000" cy="259045"/>
    <xdr:sp macro="" textlink="">
      <xdr:nvSpPr>
        <xdr:cNvPr id="215" name="人件費・物件費等の状況該当値テキスト"/>
        <xdr:cNvSpPr txBox="1"/>
      </xdr:nvSpPr>
      <xdr:spPr>
        <a:xfrm>
          <a:off x="5041900" y="138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42517</xdr:rowOff>
    </xdr:from>
    <xdr:to>
      <xdr:col>6</xdr:col>
      <xdr:colOff>50800</xdr:colOff>
      <xdr:row>82</xdr:row>
      <xdr:rowOff>144117</xdr:rowOff>
    </xdr:to>
    <xdr:sp macro="" textlink="">
      <xdr:nvSpPr>
        <xdr:cNvPr id="216" name="円/楕円 215"/>
        <xdr:cNvSpPr/>
      </xdr:nvSpPr>
      <xdr:spPr>
        <a:xfrm>
          <a:off x="4064000" y="141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154294</xdr:rowOff>
    </xdr:from>
    <xdr:ext cx="736600" cy="259045"/>
    <xdr:sp macro="" textlink="">
      <xdr:nvSpPr>
        <xdr:cNvPr id="217" name="テキスト ボックス 216"/>
        <xdr:cNvSpPr txBox="1"/>
      </xdr:nvSpPr>
      <xdr:spPr>
        <a:xfrm>
          <a:off x="3733800" y="1387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8999</xdr:rowOff>
    </xdr:from>
    <xdr:to>
      <xdr:col>4</xdr:col>
      <xdr:colOff>533400</xdr:colOff>
      <xdr:row>82</xdr:row>
      <xdr:rowOff>110599</xdr:rowOff>
    </xdr:to>
    <xdr:sp macro="" textlink="">
      <xdr:nvSpPr>
        <xdr:cNvPr id="218" name="円/楕円 217"/>
        <xdr:cNvSpPr/>
      </xdr:nvSpPr>
      <xdr:spPr>
        <a:xfrm>
          <a:off x="3175000" y="14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120776</xdr:rowOff>
    </xdr:from>
    <xdr:ext cx="762000" cy="259045"/>
    <xdr:sp macro="" textlink="">
      <xdr:nvSpPr>
        <xdr:cNvPr id="219" name="テキスト ボックス 218"/>
        <xdr:cNvSpPr txBox="1"/>
      </xdr:nvSpPr>
      <xdr:spPr>
        <a:xfrm>
          <a:off x="2844800" y="1383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115967</xdr:rowOff>
    </xdr:from>
    <xdr:to>
      <xdr:col>3</xdr:col>
      <xdr:colOff>330200</xdr:colOff>
      <xdr:row>82</xdr:row>
      <xdr:rowOff>46117</xdr:rowOff>
    </xdr:to>
    <xdr:sp macro="" textlink="">
      <xdr:nvSpPr>
        <xdr:cNvPr id="220" name="円/楕円 219"/>
        <xdr:cNvSpPr/>
      </xdr:nvSpPr>
      <xdr:spPr>
        <a:xfrm>
          <a:off x="2286000" y="140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56294</xdr:rowOff>
    </xdr:from>
    <xdr:ext cx="762000" cy="259045"/>
    <xdr:sp macro="" textlink="">
      <xdr:nvSpPr>
        <xdr:cNvPr id="221" name="テキスト ボックス 220"/>
        <xdr:cNvSpPr txBox="1"/>
      </xdr:nvSpPr>
      <xdr:spPr>
        <a:xfrm>
          <a:off x="1955800" y="137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120137</xdr:rowOff>
    </xdr:from>
    <xdr:to>
      <xdr:col>2</xdr:col>
      <xdr:colOff>127000</xdr:colOff>
      <xdr:row>82</xdr:row>
      <xdr:rowOff>50287</xdr:rowOff>
    </xdr:to>
    <xdr:sp macro="" textlink="">
      <xdr:nvSpPr>
        <xdr:cNvPr id="222" name="円/楕円 221"/>
        <xdr:cNvSpPr/>
      </xdr:nvSpPr>
      <xdr:spPr>
        <a:xfrm>
          <a:off x="1397000" y="140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60464</xdr:rowOff>
    </xdr:from>
    <xdr:ext cx="762000" cy="259045"/>
    <xdr:sp macro="" textlink="">
      <xdr:nvSpPr>
        <xdr:cNvPr id="223" name="テキスト ボックス 222"/>
        <xdr:cNvSpPr txBox="1"/>
      </xdr:nvSpPr>
      <xdr:spPr>
        <a:xfrm>
          <a:off x="1066800" y="1377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類似団体平均を上回っているが、県人事院勧告に準じた給与改定や国の要請に基づく給与削減に取り組み、ラスパイレス指数の抑制に努めている。</a:t>
          </a:r>
          <a:endParaRPr kumimoji="1" lang="en-US" altLang="ja-JP" sz="1300">
            <a:latin typeface="ＭＳ Ｐゴシック"/>
          </a:endParaRPr>
        </a:p>
        <a:p>
          <a:r>
            <a:rPr kumimoji="1" lang="ja-JP" altLang="en-US" sz="1300">
              <a:latin typeface="ＭＳ Ｐゴシック"/>
            </a:rPr>
            <a:t>　今後も類似団体平均及び和歌山県下の状況を勘案しつつ、引き続き職員給与の適正化に努める。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29211</xdr:rowOff>
    </xdr:to>
    <xdr:cxnSp macro="">
      <xdr:nvCxnSpPr>
        <xdr:cNvPr id="257" name="直線コネクタ 256"/>
        <xdr:cNvCxnSpPr/>
      </xdr:nvCxnSpPr>
      <xdr:spPr>
        <a:xfrm>
          <a:off x="16179800" y="147417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168487</xdr:rowOff>
    </xdr:to>
    <xdr:cxnSp macro="">
      <xdr:nvCxnSpPr>
        <xdr:cNvPr id="260" name="直線コネクタ 259"/>
        <xdr:cNvCxnSpPr/>
      </xdr:nvCxnSpPr>
      <xdr:spPr>
        <a:xfrm>
          <a:off x="15290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85</xdr:row>
      <xdr:rowOff>104139</xdr:rowOff>
    </xdr:to>
    <xdr:cxnSp macro="">
      <xdr:nvCxnSpPr>
        <xdr:cNvPr id="263" name="直線コネクタ 262"/>
        <xdr:cNvCxnSpPr/>
      </xdr:nvCxnSpPr>
      <xdr:spPr>
        <a:xfrm>
          <a:off x="14401800" y="14532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128693</xdr:rowOff>
    </xdr:to>
    <xdr:cxnSp macro="">
      <xdr:nvCxnSpPr>
        <xdr:cNvPr id="266" name="直線コネクタ 265"/>
        <xdr:cNvCxnSpPr/>
      </xdr:nvCxnSpPr>
      <xdr:spPr>
        <a:xfrm flipV="1">
          <a:off x="13512800" y="145326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6" name="円/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7"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8" name="円/楕円 277"/>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9" name="テキスト ボックス 278"/>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80" name="円/楕円 279"/>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1" name="テキスト ボックス 280"/>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2" name="円/楕円 281"/>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3" name="テキスト ボックス 282"/>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4" name="円/楕円 283"/>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5" name="テキスト ボックス 284"/>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退職者の一部不補充などにより、類似団体平均を大きく下回っている。今後も現職員数を維持するとともに、保育所の運営などにおいて、民間委託の推進を図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42291</xdr:rowOff>
    </xdr:from>
    <xdr:to>
      <xdr:col>24</xdr:col>
      <xdr:colOff>558800</xdr:colOff>
      <xdr:row>60</xdr:row>
      <xdr:rowOff>49530</xdr:rowOff>
    </xdr:to>
    <xdr:cxnSp macro="">
      <xdr:nvCxnSpPr>
        <xdr:cNvPr id="320" name="直線コネクタ 319"/>
        <xdr:cNvCxnSpPr/>
      </xdr:nvCxnSpPr>
      <xdr:spPr>
        <a:xfrm>
          <a:off x="16179800" y="1032929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34248</xdr:rowOff>
    </xdr:from>
    <xdr:to>
      <xdr:col>23</xdr:col>
      <xdr:colOff>406400</xdr:colOff>
      <xdr:row>60</xdr:row>
      <xdr:rowOff>42291</xdr:rowOff>
    </xdr:to>
    <xdr:cxnSp macro="">
      <xdr:nvCxnSpPr>
        <xdr:cNvPr id="323" name="直線コネクタ 322"/>
        <xdr:cNvCxnSpPr/>
      </xdr:nvCxnSpPr>
      <xdr:spPr>
        <a:xfrm>
          <a:off x="15290800" y="103212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34248</xdr:rowOff>
    </xdr:from>
    <xdr:to>
      <xdr:col>22</xdr:col>
      <xdr:colOff>203200</xdr:colOff>
      <xdr:row>60</xdr:row>
      <xdr:rowOff>55160</xdr:rowOff>
    </xdr:to>
    <xdr:cxnSp macro="">
      <xdr:nvCxnSpPr>
        <xdr:cNvPr id="326" name="直線コネクタ 325"/>
        <xdr:cNvCxnSpPr/>
      </xdr:nvCxnSpPr>
      <xdr:spPr>
        <a:xfrm flipV="1">
          <a:off x="14401800" y="1032124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55160</xdr:rowOff>
    </xdr:from>
    <xdr:to>
      <xdr:col>21</xdr:col>
      <xdr:colOff>0</xdr:colOff>
      <xdr:row>60</xdr:row>
      <xdr:rowOff>59182</xdr:rowOff>
    </xdr:to>
    <xdr:cxnSp macro="">
      <xdr:nvCxnSpPr>
        <xdr:cNvPr id="329" name="直線コネクタ 328"/>
        <xdr:cNvCxnSpPr/>
      </xdr:nvCxnSpPr>
      <xdr:spPr>
        <a:xfrm flipV="1">
          <a:off x="13512800" y="1034216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39" name="円/楕円 338"/>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91457</xdr:rowOff>
    </xdr:from>
    <xdr:ext cx="762000" cy="259045"/>
    <xdr:sp macro="" textlink="">
      <xdr:nvSpPr>
        <xdr:cNvPr id="340" name="定員管理の状況該当値テキスト"/>
        <xdr:cNvSpPr txBox="1"/>
      </xdr:nvSpPr>
      <xdr:spPr>
        <a:xfrm>
          <a:off x="17106900" y="1020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162941</xdr:rowOff>
    </xdr:from>
    <xdr:to>
      <xdr:col>23</xdr:col>
      <xdr:colOff>457200</xdr:colOff>
      <xdr:row>60</xdr:row>
      <xdr:rowOff>93091</xdr:rowOff>
    </xdr:to>
    <xdr:sp macro="" textlink="">
      <xdr:nvSpPr>
        <xdr:cNvPr id="341" name="円/楕円 340"/>
        <xdr:cNvSpPr/>
      </xdr:nvSpPr>
      <xdr:spPr>
        <a:xfrm>
          <a:off x="16129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103268</xdr:rowOff>
    </xdr:from>
    <xdr:ext cx="736600" cy="259045"/>
    <xdr:sp macro="" textlink="">
      <xdr:nvSpPr>
        <xdr:cNvPr id="342" name="テキスト ボックス 341"/>
        <xdr:cNvSpPr txBox="1"/>
      </xdr:nvSpPr>
      <xdr:spPr>
        <a:xfrm>
          <a:off x="15798800" y="1004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154898</xdr:rowOff>
    </xdr:from>
    <xdr:to>
      <xdr:col>22</xdr:col>
      <xdr:colOff>254000</xdr:colOff>
      <xdr:row>60</xdr:row>
      <xdr:rowOff>85048</xdr:rowOff>
    </xdr:to>
    <xdr:sp macro="" textlink="">
      <xdr:nvSpPr>
        <xdr:cNvPr id="343" name="円/楕円 342"/>
        <xdr:cNvSpPr/>
      </xdr:nvSpPr>
      <xdr:spPr>
        <a:xfrm>
          <a:off x="15240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95225</xdr:rowOff>
    </xdr:from>
    <xdr:ext cx="762000" cy="259045"/>
    <xdr:sp macro="" textlink="">
      <xdr:nvSpPr>
        <xdr:cNvPr id="344" name="テキスト ボックス 343"/>
        <xdr:cNvSpPr txBox="1"/>
      </xdr:nvSpPr>
      <xdr:spPr>
        <a:xfrm>
          <a:off x="14909800" y="1003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4360</xdr:rowOff>
    </xdr:from>
    <xdr:to>
      <xdr:col>21</xdr:col>
      <xdr:colOff>50800</xdr:colOff>
      <xdr:row>60</xdr:row>
      <xdr:rowOff>105960</xdr:rowOff>
    </xdr:to>
    <xdr:sp macro="" textlink="">
      <xdr:nvSpPr>
        <xdr:cNvPr id="345" name="円/楕円 344"/>
        <xdr:cNvSpPr/>
      </xdr:nvSpPr>
      <xdr:spPr>
        <a:xfrm>
          <a:off x="14351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116137</xdr:rowOff>
    </xdr:from>
    <xdr:ext cx="762000" cy="259045"/>
    <xdr:sp macro="" textlink="">
      <xdr:nvSpPr>
        <xdr:cNvPr id="346" name="テキスト ボックス 345"/>
        <xdr:cNvSpPr txBox="1"/>
      </xdr:nvSpPr>
      <xdr:spPr>
        <a:xfrm>
          <a:off x="14020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8382</xdr:rowOff>
    </xdr:from>
    <xdr:to>
      <xdr:col>19</xdr:col>
      <xdr:colOff>533400</xdr:colOff>
      <xdr:row>60</xdr:row>
      <xdr:rowOff>109982</xdr:rowOff>
    </xdr:to>
    <xdr:sp macro="" textlink="">
      <xdr:nvSpPr>
        <xdr:cNvPr id="347" name="円/楕円 346"/>
        <xdr:cNvSpPr/>
      </xdr:nvSpPr>
      <xdr:spPr>
        <a:xfrm>
          <a:off x="13462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120159</xdr:rowOff>
    </xdr:from>
    <xdr:ext cx="762000" cy="259045"/>
    <xdr:sp macro="" textlink="">
      <xdr:nvSpPr>
        <xdr:cNvPr id="348" name="テキスト ボックス 347"/>
        <xdr:cNvSpPr txBox="1"/>
      </xdr:nvSpPr>
      <xdr:spPr>
        <a:xfrm>
          <a:off x="13131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過去の大型事業の財源とした既発債の償還が順次終了していることから、平成２０年度以降連続して改善している。</a:t>
          </a:r>
          <a:endParaRPr kumimoji="1" lang="en-US" altLang="ja-JP" sz="1300">
            <a:latin typeface="ＭＳ Ｐゴシック"/>
          </a:endParaRPr>
        </a:p>
        <a:p>
          <a:r>
            <a:rPr kumimoji="1" lang="ja-JP" altLang="en-US" sz="1300">
              <a:latin typeface="ＭＳ Ｐゴシック"/>
            </a:rPr>
            <a:t>　一方で、防災行政無線デジタル化や避難広場整備などの防災関連事業の償還が始まることから、比率はわずかではあるが上昇すると見込んでいる。</a:t>
          </a:r>
          <a:endParaRPr kumimoji="1" lang="en-US" altLang="ja-JP" sz="1300">
            <a:latin typeface="ＭＳ Ｐゴシック"/>
          </a:endParaRPr>
        </a:p>
        <a:p>
          <a:r>
            <a:rPr kumimoji="1" lang="ja-JP" altLang="en-US" sz="1300">
              <a:latin typeface="ＭＳ Ｐゴシック"/>
            </a:rPr>
            <a:t>　今後も緊急性や優先性を勘案した上で、地方債に大きく依存することがない財政運営に努める。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37042</xdr:rowOff>
    </xdr:from>
    <xdr:to>
      <xdr:col>24</xdr:col>
      <xdr:colOff>558800</xdr:colOff>
      <xdr:row>39</xdr:row>
      <xdr:rowOff>67204</xdr:rowOff>
    </xdr:to>
    <xdr:cxnSp macro="">
      <xdr:nvCxnSpPr>
        <xdr:cNvPr id="386" name="直線コネクタ 385"/>
        <xdr:cNvCxnSpPr/>
      </xdr:nvCxnSpPr>
      <xdr:spPr>
        <a:xfrm flipV="1">
          <a:off x="16179800" y="672359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67204</xdr:rowOff>
    </xdr:from>
    <xdr:to>
      <xdr:col>23</xdr:col>
      <xdr:colOff>406400</xdr:colOff>
      <xdr:row>39</xdr:row>
      <xdr:rowOff>147638</xdr:rowOff>
    </xdr:to>
    <xdr:cxnSp macro="">
      <xdr:nvCxnSpPr>
        <xdr:cNvPr id="389" name="直線コネクタ 388"/>
        <xdr:cNvCxnSpPr/>
      </xdr:nvCxnSpPr>
      <xdr:spPr>
        <a:xfrm flipV="1">
          <a:off x="15290800" y="675375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46567</xdr:rowOff>
    </xdr:to>
    <xdr:cxnSp macro="">
      <xdr:nvCxnSpPr>
        <xdr:cNvPr id="392" name="直線コネクタ 391"/>
        <xdr:cNvCxnSpPr/>
      </xdr:nvCxnSpPr>
      <xdr:spPr>
        <a:xfrm flipV="1">
          <a:off x="14401800" y="683418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41</xdr:row>
      <xdr:rowOff>56092</xdr:rowOff>
    </xdr:to>
    <xdr:cxnSp macro="">
      <xdr:nvCxnSpPr>
        <xdr:cNvPr id="395" name="直線コネクタ 394"/>
        <xdr:cNvCxnSpPr/>
      </xdr:nvCxnSpPr>
      <xdr:spPr>
        <a:xfrm flipV="1">
          <a:off x="13512800" y="690456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157692</xdr:rowOff>
    </xdr:from>
    <xdr:to>
      <xdr:col>24</xdr:col>
      <xdr:colOff>609600</xdr:colOff>
      <xdr:row>39</xdr:row>
      <xdr:rowOff>87842</xdr:rowOff>
    </xdr:to>
    <xdr:sp macro="" textlink="">
      <xdr:nvSpPr>
        <xdr:cNvPr id="405" name="円/楕円 404"/>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2769</xdr:rowOff>
    </xdr:from>
    <xdr:ext cx="762000" cy="259045"/>
    <xdr:sp macro="" textlink="">
      <xdr:nvSpPr>
        <xdr:cNvPr id="406" name="公債費負担の状況該当値テキスト"/>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16404</xdr:rowOff>
    </xdr:from>
    <xdr:to>
      <xdr:col>23</xdr:col>
      <xdr:colOff>457200</xdr:colOff>
      <xdr:row>39</xdr:row>
      <xdr:rowOff>118004</xdr:rowOff>
    </xdr:to>
    <xdr:sp macro="" textlink="">
      <xdr:nvSpPr>
        <xdr:cNvPr id="407" name="円/楕円 406"/>
        <xdr:cNvSpPr/>
      </xdr:nvSpPr>
      <xdr:spPr>
        <a:xfrm>
          <a:off x="16129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128181</xdr:rowOff>
    </xdr:from>
    <xdr:ext cx="736600" cy="259045"/>
    <xdr:sp macro="" textlink="">
      <xdr:nvSpPr>
        <xdr:cNvPr id="408" name="テキスト ボックス 407"/>
        <xdr:cNvSpPr txBox="1"/>
      </xdr:nvSpPr>
      <xdr:spPr>
        <a:xfrm>
          <a:off x="15798800" y="64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409" name="円/楕円 408"/>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410" name="テキスト ボックス 409"/>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11" name="円/楕円 410"/>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12" name="テキスト ボックス 411"/>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5292</xdr:rowOff>
    </xdr:from>
    <xdr:to>
      <xdr:col>19</xdr:col>
      <xdr:colOff>533400</xdr:colOff>
      <xdr:row>41</xdr:row>
      <xdr:rowOff>106892</xdr:rowOff>
    </xdr:to>
    <xdr:sp macro="" textlink="">
      <xdr:nvSpPr>
        <xdr:cNvPr id="413" name="円/楕円 412"/>
        <xdr:cNvSpPr/>
      </xdr:nvSpPr>
      <xdr:spPr>
        <a:xfrm>
          <a:off x="13462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117069</xdr:rowOff>
    </xdr:from>
    <xdr:ext cx="762000" cy="259045"/>
    <xdr:sp macro="" textlink="">
      <xdr:nvSpPr>
        <xdr:cNvPr id="414" name="テキスト ボックス 413"/>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３０％台で推移してきたが、平成２８年度は、４６．４％と１２．３％の悪化となった。これは、財源不足に対応するための財政調整基金の取り崩しが多額であったことや防災関連事業などへの地方債の発行による地方債残高の増加によるものである。</a:t>
          </a:r>
          <a:endParaRPr kumimoji="1" lang="en-US" altLang="ja-JP" sz="1300">
            <a:latin typeface="ＭＳ Ｐゴシック"/>
          </a:endParaRPr>
        </a:p>
        <a:p>
          <a:r>
            <a:rPr kumimoji="1" lang="ja-JP" altLang="en-US" sz="1300">
              <a:latin typeface="ＭＳ Ｐゴシック"/>
            </a:rPr>
            <a:t>　平成２９年度以降においても、漁村再生交付金事業や日高中学校大規模改修事業に対する多額の地方債の発行が予定されており、今後数年間は将来負担比率は上昇していくものと見込んでいる。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37033</xdr:rowOff>
    </xdr:from>
    <xdr:to>
      <xdr:col>24</xdr:col>
      <xdr:colOff>558800</xdr:colOff>
      <xdr:row>16</xdr:row>
      <xdr:rowOff>155753</xdr:rowOff>
    </xdr:to>
    <xdr:cxnSp macro="">
      <xdr:nvCxnSpPr>
        <xdr:cNvPr id="446" name="直線コネクタ 445"/>
        <xdr:cNvCxnSpPr/>
      </xdr:nvCxnSpPr>
      <xdr:spPr>
        <a:xfrm>
          <a:off x="16179800" y="2780233"/>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37033</xdr:rowOff>
    </xdr:from>
    <xdr:to>
      <xdr:col>23</xdr:col>
      <xdr:colOff>406400</xdr:colOff>
      <xdr:row>16</xdr:row>
      <xdr:rowOff>93015</xdr:rowOff>
    </xdr:to>
    <xdr:cxnSp macro="">
      <xdr:nvCxnSpPr>
        <xdr:cNvPr id="449" name="直線コネクタ 448"/>
        <xdr:cNvCxnSpPr/>
      </xdr:nvCxnSpPr>
      <xdr:spPr>
        <a:xfrm flipV="1">
          <a:off x="15290800" y="2780233"/>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59233</xdr:rowOff>
    </xdr:from>
    <xdr:to>
      <xdr:col>22</xdr:col>
      <xdr:colOff>203200</xdr:colOff>
      <xdr:row>16</xdr:row>
      <xdr:rowOff>93015</xdr:rowOff>
    </xdr:to>
    <xdr:cxnSp macro="">
      <xdr:nvCxnSpPr>
        <xdr:cNvPr id="452" name="直線コネクタ 451"/>
        <xdr:cNvCxnSpPr/>
      </xdr:nvCxnSpPr>
      <xdr:spPr>
        <a:xfrm>
          <a:off x="14401800" y="28024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161188</xdr:rowOff>
    </xdr:from>
    <xdr:to>
      <xdr:col>21</xdr:col>
      <xdr:colOff>0</xdr:colOff>
      <xdr:row>16</xdr:row>
      <xdr:rowOff>59233</xdr:rowOff>
    </xdr:to>
    <xdr:cxnSp macro="">
      <xdr:nvCxnSpPr>
        <xdr:cNvPr id="455" name="直線コネクタ 454"/>
        <xdr:cNvCxnSpPr/>
      </xdr:nvCxnSpPr>
      <xdr:spPr>
        <a:xfrm>
          <a:off x="13512800" y="273293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104953</xdr:rowOff>
    </xdr:from>
    <xdr:to>
      <xdr:col>24</xdr:col>
      <xdr:colOff>609600</xdr:colOff>
      <xdr:row>17</xdr:row>
      <xdr:rowOff>35103</xdr:rowOff>
    </xdr:to>
    <xdr:sp macro="" textlink="">
      <xdr:nvSpPr>
        <xdr:cNvPr id="465" name="円/楕円 464"/>
        <xdr:cNvSpPr/>
      </xdr:nvSpPr>
      <xdr:spPr>
        <a:xfrm>
          <a:off x="169672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77030</xdr:rowOff>
    </xdr:from>
    <xdr:ext cx="762000" cy="259045"/>
    <xdr:sp macro="" textlink="">
      <xdr:nvSpPr>
        <xdr:cNvPr id="466" name="将来負担の状況該当値テキスト"/>
        <xdr:cNvSpPr txBox="1"/>
      </xdr:nvSpPr>
      <xdr:spPr>
        <a:xfrm>
          <a:off x="17106900" y="28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157683</xdr:rowOff>
    </xdr:from>
    <xdr:to>
      <xdr:col>23</xdr:col>
      <xdr:colOff>457200</xdr:colOff>
      <xdr:row>16</xdr:row>
      <xdr:rowOff>87833</xdr:rowOff>
    </xdr:to>
    <xdr:sp macro="" textlink="">
      <xdr:nvSpPr>
        <xdr:cNvPr id="467" name="円/楕円 466"/>
        <xdr:cNvSpPr/>
      </xdr:nvSpPr>
      <xdr:spPr>
        <a:xfrm>
          <a:off x="16129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72610</xdr:rowOff>
    </xdr:from>
    <xdr:ext cx="736600" cy="259045"/>
    <xdr:sp macro="" textlink="">
      <xdr:nvSpPr>
        <xdr:cNvPr id="468" name="テキスト ボックス 467"/>
        <xdr:cNvSpPr txBox="1"/>
      </xdr:nvSpPr>
      <xdr:spPr>
        <a:xfrm>
          <a:off x="15798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42215</xdr:rowOff>
    </xdr:from>
    <xdr:to>
      <xdr:col>22</xdr:col>
      <xdr:colOff>254000</xdr:colOff>
      <xdr:row>16</xdr:row>
      <xdr:rowOff>143815</xdr:rowOff>
    </xdr:to>
    <xdr:sp macro="" textlink="">
      <xdr:nvSpPr>
        <xdr:cNvPr id="469" name="円/楕円 468"/>
        <xdr:cNvSpPr/>
      </xdr:nvSpPr>
      <xdr:spPr>
        <a:xfrm>
          <a:off x="15240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128592</xdr:rowOff>
    </xdr:from>
    <xdr:ext cx="762000" cy="259045"/>
    <xdr:sp macro="" textlink="">
      <xdr:nvSpPr>
        <xdr:cNvPr id="470" name="テキスト ボックス 469"/>
        <xdr:cNvSpPr txBox="1"/>
      </xdr:nvSpPr>
      <xdr:spPr>
        <a:xfrm>
          <a:off x="14909800" y="28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8433</xdr:rowOff>
    </xdr:from>
    <xdr:to>
      <xdr:col>21</xdr:col>
      <xdr:colOff>50800</xdr:colOff>
      <xdr:row>16</xdr:row>
      <xdr:rowOff>110033</xdr:rowOff>
    </xdr:to>
    <xdr:sp macro="" textlink="">
      <xdr:nvSpPr>
        <xdr:cNvPr id="471" name="円/楕円 470"/>
        <xdr:cNvSpPr/>
      </xdr:nvSpPr>
      <xdr:spPr>
        <a:xfrm>
          <a:off x="14351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94810</xdr:rowOff>
    </xdr:from>
    <xdr:ext cx="762000" cy="259045"/>
    <xdr:sp macro="" textlink="">
      <xdr:nvSpPr>
        <xdr:cNvPr id="472" name="テキスト ボックス 471"/>
        <xdr:cNvSpPr txBox="1"/>
      </xdr:nvSpPr>
      <xdr:spPr>
        <a:xfrm>
          <a:off x="14020800" y="28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110388</xdr:rowOff>
    </xdr:from>
    <xdr:to>
      <xdr:col>19</xdr:col>
      <xdr:colOff>533400</xdr:colOff>
      <xdr:row>16</xdr:row>
      <xdr:rowOff>40538</xdr:rowOff>
    </xdr:to>
    <xdr:sp macro="" textlink="">
      <xdr:nvSpPr>
        <xdr:cNvPr id="473" name="円/楕円 472"/>
        <xdr:cNvSpPr/>
      </xdr:nvSpPr>
      <xdr:spPr>
        <a:xfrm>
          <a:off x="13462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25315</xdr:rowOff>
    </xdr:from>
    <xdr:ext cx="762000" cy="259045"/>
    <xdr:sp macro="" textlink="">
      <xdr:nvSpPr>
        <xdr:cNvPr id="474" name="テキスト ボックス 473"/>
        <xdr:cNvSpPr txBox="1"/>
      </xdr:nvSpPr>
      <xdr:spPr>
        <a:xfrm>
          <a:off x="13131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人件費は、類似団体平均と同水準で推移しており、退職者の一部不補充などにより、第１次定員適正化計画の目標を上回る削減を達成するなど人件費の削減に取り組んできた。</a:t>
          </a:r>
          <a:endParaRPr kumimoji="1" lang="en-US" altLang="ja-JP" sz="1300">
            <a:latin typeface="ＭＳ Ｐゴシック"/>
          </a:endParaRPr>
        </a:p>
        <a:p>
          <a:r>
            <a:rPr kumimoji="1" lang="ja-JP" altLang="en-US" sz="1300">
              <a:latin typeface="ＭＳ Ｐゴシック"/>
            </a:rPr>
            <a:t>　さらに今後数年間で、高齢者層の職員が減少することから人件費は減少していくものと見込まれる。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134620</xdr:rowOff>
    </xdr:to>
    <xdr:cxnSp macro="">
      <xdr:nvCxnSpPr>
        <xdr:cNvPr id="66" name="直線コネクタ 65"/>
        <xdr:cNvCxnSpPr/>
      </xdr:nvCxnSpPr>
      <xdr:spPr>
        <a:xfrm>
          <a:off x="3987800" y="628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62230</xdr:rowOff>
    </xdr:to>
    <xdr:cxnSp macro="">
      <xdr:nvCxnSpPr>
        <xdr:cNvPr id="69" name="直線コネクタ 68"/>
        <xdr:cNvCxnSpPr/>
      </xdr:nvCxnSpPr>
      <xdr:spPr>
        <a:xfrm flipV="1">
          <a:off x="3098800" y="6283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62230</xdr:rowOff>
    </xdr:to>
    <xdr:cxnSp macro="">
      <xdr:nvCxnSpPr>
        <xdr:cNvPr id="72" name="直線コネクタ 71"/>
        <xdr:cNvCxnSpPr/>
      </xdr:nvCxnSpPr>
      <xdr:spPr>
        <a:xfrm>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69850</xdr:rowOff>
    </xdr:to>
    <xdr:cxnSp macro="">
      <xdr:nvCxnSpPr>
        <xdr:cNvPr id="75" name="直線コネクタ 74"/>
        <xdr:cNvCxnSpPr/>
      </xdr:nvCxnSpPr>
      <xdr:spPr>
        <a:xfrm flipV="1">
          <a:off x="1320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5" name="円/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90" name="テキスト ボックス 89"/>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行政コストの削減に努めているものの、依然として類似団体平均を大きく上回っている。</a:t>
          </a:r>
          <a:endParaRPr kumimoji="1" lang="en-US" altLang="ja-JP" sz="1300">
            <a:latin typeface="ＭＳ Ｐゴシック"/>
          </a:endParaRPr>
        </a:p>
        <a:p>
          <a:r>
            <a:rPr kumimoji="1" lang="ja-JP" altLang="en-US" sz="1300">
              <a:latin typeface="ＭＳ Ｐゴシック"/>
            </a:rPr>
            <a:t>　保育士や学校支援員などの臨時職員の賃金や学童保育所の運営委託料などの増加が要因である。</a:t>
          </a:r>
          <a:endParaRPr kumimoji="1" lang="en-US" altLang="ja-JP" sz="1300">
            <a:latin typeface="ＭＳ Ｐゴシック"/>
          </a:endParaRPr>
        </a:p>
        <a:p>
          <a:r>
            <a:rPr kumimoji="1" lang="ja-JP" altLang="en-US" sz="1300">
              <a:latin typeface="ＭＳ Ｐゴシック"/>
            </a:rPr>
            <a:t>　今後もこれまで以上に事務事業を見直すなど、徹底した歳出削減に取り組み、数値の改善に努める。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21844</xdr:rowOff>
    </xdr:from>
    <xdr:to>
      <xdr:col>24</xdr:col>
      <xdr:colOff>31750</xdr:colOff>
      <xdr:row>18</xdr:row>
      <xdr:rowOff>58420</xdr:rowOff>
    </xdr:to>
    <xdr:cxnSp macro="">
      <xdr:nvCxnSpPr>
        <xdr:cNvPr id="124" name="直線コネクタ 123"/>
        <xdr:cNvCxnSpPr/>
      </xdr:nvCxnSpPr>
      <xdr:spPr>
        <a:xfrm>
          <a:off x="15671800" y="3107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17272</xdr:rowOff>
    </xdr:from>
    <xdr:to>
      <xdr:col>22</xdr:col>
      <xdr:colOff>565150</xdr:colOff>
      <xdr:row>18</xdr:row>
      <xdr:rowOff>21844</xdr:rowOff>
    </xdr:to>
    <xdr:cxnSp macro="">
      <xdr:nvCxnSpPr>
        <xdr:cNvPr id="127" name="直線コネクタ 126"/>
        <xdr:cNvCxnSpPr/>
      </xdr:nvCxnSpPr>
      <xdr:spPr>
        <a:xfrm>
          <a:off x="14782800" y="3103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18</xdr:row>
      <xdr:rowOff>17272</xdr:rowOff>
    </xdr:to>
    <xdr:cxnSp macro="">
      <xdr:nvCxnSpPr>
        <xdr:cNvPr id="130" name="直線コネクタ 129"/>
        <xdr:cNvCxnSpPr/>
      </xdr:nvCxnSpPr>
      <xdr:spPr>
        <a:xfrm>
          <a:off x="13893800" y="3039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78994</xdr:rowOff>
    </xdr:from>
    <xdr:to>
      <xdr:col>20</xdr:col>
      <xdr:colOff>158750</xdr:colOff>
      <xdr:row>17</xdr:row>
      <xdr:rowOff>124714</xdr:rowOff>
    </xdr:to>
    <xdr:cxnSp macro="">
      <xdr:nvCxnSpPr>
        <xdr:cNvPr id="133" name="直線コネクタ 132"/>
        <xdr:cNvCxnSpPr/>
      </xdr:nvCxnSpPr>
      <xdr:spPr>
        <a:xfrm>
          <a:off x="13004800" y="2993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3" name="円/楕円 142"/>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4"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142494</xdr:rowOff>
    </xdr:from>
    <xdr:to>
      <xdr:col>22</xdr:col>
      <xdr:colOff>615950</xdr:colOff>
      <xdr:row>18</xdr:row>
      <xdr:rowOff>72644</xdr:rowOff>
    </xdr:to>
    <xdr:sp macro="" textlink="">
      <xdr:nvSpPr>
        <xdr:cNvPr id="145" name="円/楕円 144"/>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57421</xdr:rowOff>
    </xdr:from>
    <xdr:ext cx="736600" cy="259045"/>
    <xdr:sp macro="" textlink="">
      <xdr:nvSpPr>
        <xdr:cNvPr id="146" name="テキスト ボックス 145"/>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47" name="円/楕円 146"/>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48" name="テキスト ボックス 147"/>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28194</xdr:rowOff>
    </xdr:from>
    <xdr:to>
      <xdr:col>19</xdr:col>
      <xdr:colOff>6350</xdr:colOff>
      <xdr:row>17</xdr:row>
      <xdr:rowOff>129794</xdr:rowOff>
    </xdr:to>
    <xdr:sp macro="" textlink="">
      <xdr:nvSpPr>
        <xdr:cNvPr id="151" name="円/楕円 150"/>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114571</xdr:rowOff>
    </xdr:from>
    <xdr:ext cx="762000" cy="259045"/>
    <xdr:sp macro="" textlink="">
      <xdr:nvSpPr>
        <xdr:cNvPr id="152" name="テキスト ボックス 151"/>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や高齢者福祉関係経費が年々増加傾向にある。また、児童福祉関係では、子ども医療費の対象を平成２７年度から１８歳までに拡充するなど医療費が増加するとともに、要保護・準要保護児童・生徒就学援助費も増加している。</a:t>
          </a:r>
          <a:endParaRPr kumimoji="1" lang="en-US" altLang="ja-JP" sz="1300">
            <a:latin typeface="ＭＳ Ｐゴシック"/>
          </a:endParaRPr>
        </a:p>
        <a:p>
          <a:r>
            <a:rPr kumimoji="1" lang="ja-JP" altLang="en-US" sz="1300">
              <a:latin typeface="ＭＳ Ｐゴシック"/>
            </a:rPr>
            <a:t>　今後は、所得制限などの給付水準の見直しを検討するなど、財政を圧迫する上昇傾向に歯止めをかけるよう努める。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50800</xdr:rowOff>
    </xdr:to>
    <xdr:cxnSp macro="">
      <xdr:nvCxnSpPr>
        <xdr:cNvPr id="185" name="直線コネクタ 184"/>
        <xdr:cNvCxnSpPr/>
      </xdr:nvCxnSpPr>
      <xdr:spPr>
        <a:xfrm>
          <a:off x="3987800" y="9499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50800</xdr:rowOff>
    </xdr:to>
    <xdr:cxnSp macro="">
      <xdr:nvCxnSpPr>
        <xdr:cNvPr id="188" name="直線コネクタ 187"/>
        <xdr:cNvCxnSpPr/>
      </xdr:nvCxnSpPr>
      <xdr:spPr>
        <a:xfrm flipV="1">
          <a:off x="3098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50800</xdr:rowOff>
    </xdr:to>
    <xdr:cxnSp macro="">
      <xdr:nvCxnSpPr>
        <xdr:cNvPr id="191" name="直線コネクタ 190"/>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69850</xdr:rowOff>
    </xdr:to>
    <xdr:cxnSp macro="">
      <xdr:nvCxnSpPr>
        <xdr:cNvPr id="194" name="直線コネクタ 193"/>
        <xdr:cNvCxnSpPr/>
      </xdr:nvCxnSpPr>
      <xdr:spPr>
        <a:xfrm flipV="1">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4" name="円/楕円 203"/>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5"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6" name="円/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8" name="円/楕円 207"/>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9" name="テキスト ボックス 208"/>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3" name="テキスト ボックス 21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高齢化の進展に伴い介護保険や後期高齢者医療への繰出金が増大している。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また、下水道事業では、公債費繰出のピークが平成３８年度頃まで続くため、繰出金の高止まりが予想される。農漁業集落排水事業の経営戦略に基づく</a:t>
          </a:r>
          <a:r>
            <a:rPr kumimoji="1" lang="ja-JP" altLang="ja-JP" sz="1300">
              <a:solidFill>
                <a:schemeClr val="dk1"/>
              </a:solidFill>
              <a:effectLst/>
              <a:latin typeface="+mn-lt"/>
              <a:ea typeface="+mn-ea"/>
              <a:cs typeface="+mn-cs"/>
            </a:rPr>
            <a:t>経営基盤の強化を強く求めていく。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120142</xdr:rowOff>
    </xdr:from>
    <xdr:to>
      <xdr:col>24</xdr:col>
      <xdr:colOff>31750</xdr:colOff>
      <xdr:row>58</xdr:row>
      <xdr:rowOff>8128</xdr:rowOff>
    </xdr:to>
    <xdr:cxnSp macro="">
      <xdr:nvCxnSpPr>
        <xdr:cNvPr id="243" name="直線コネクタ 242"/>
        <xdr:cNvCxnSpPr/>
      </xdr:nvCxnSpPr>
      <xdr:spPr>
        <a:xfrm>
          <a:off x="15671800" y="9892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97282</xdr:rowOff>
    </xdr:from>
    <xdr:to>
      <xdr:col>22</xdr:col>
      <xdr:colOff>565150</xdr:colOff>
      <xdr:row>57</xdr:row>
      <xdr:rowOff>120142</xdr:rowOff>
    </xdr:to>
    <xdr:cxnSp macro="">
      <xdr:nvCxnSpPr>
        <xdr:cNvPr id="246" name="直線コネクタ 245"/>
        <xdr:cNvCxnSpPr/>
      </xdr:nvCxnSpPr>
      <xdr:spPr>
        <a:xfrm>
          <a:off x="14782800" y="9869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83566</xdr:rowOff>
    </xdr:from>
    <xdr:to>
      <xdr:col>21</xdr:col>
      <xdr:colOff>361950</xdr:colOff>
      <xdr:row>57</xdr:row>
      <xdr:rowOff>97282</xdr:rowOff>
    </xdr:to>
    <xdr:cxnSp macro="">
      <xdr:nvCxnSpPr>
        <xdr:cNvPr id="249" name="直線コネクタ 248"/>
        <xdr:cNvCxnSpPr/>
      </xdr:nvCxnSpPr>
      <xdr:spPr>
        <a:xfrm>
          <a:off x="13893800" y="9856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83566</xdr:rowOff>
    </xdr:to>
    <xdr:cxnSp macro="">
      <xdr:nvCxnSpPr>
        <xdr:cNvPr id="252" name="直線コネクタ 251"/>
        <xdr:cNvCxnSpPr/>
      </xdr:nvCxnSpPr>
      <xdr:spPr>
        <a:xfrm>
          <a:off x="13004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128778</xdr:rowOff>
    </xdr:from>
    <xdr:to>
      <xdr:col>24</xdr:col>
      <xdr:colOff>82550</xdr:colOff>
      <xdr:row>58</xdr:row>
      <xdr:rowOff>58928</xdr:rowOff>
    </xdr:to>
    <xdr:sp macro="" textlink="">
      <xdr:nvSpPr>
        <xdr:cNvPr id="262" name="円/楕円 261"/>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100855</xdr:rowOff>
    </xdr:from>
    <xdr:ext cx="762000" cy="259045"/>
    <xdr:sp macro="" textlink="">
      <xdr:nvSpPr>
        <xdr:cNvPr id="263" name="その他該当値テキスト"/>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69342</xdr:rowOff>
    </xdr:from>
    <xdr:to>
      <xdr:col>22</xdr:col>
      <xdr:colOff>615950</xdr:colOff>
      <xdr:row>57</xdr:row>
      <xdr:rowOff>170942</xdr:rowOff>
    </xdr:to>
    <xdr:sp macro="" textlink="">
      <xdr:nvSpPr>
        <xdr:cNvPr id="264" name="円/楕円 263"/>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155719</xdr:rowOff>
    </xdr:from>
    <xdr:ext cx="736600" cy="259045"/>
    <xdr:sp macro="" textlink="">
      <xdr:nvSpPr>
        <xdr:cNvPr id="265" name="テキスト ボックス 264"/>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66" name="円/楕円 265"/>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132859</xdr:rowOff>
    </xdr:from>
    <xdr:ext cx="762000" cy="259045"/>
    <xdr:sp macro="" textlink="">
      <xdr:nvSpPr>
        <xdr:cNvPr id="267" name="テキスト ボックス 266"/>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32766</xdr:rowOff>
    </xdr:from>
    <xdr:to>
      <xdr:col>20</xdr:col>
      <xdr:colOff>209550</xdr:colOff>
      <xdr:row>57</xdr:row>
      <xdr:rowOff>134366</xdr:rowOff>
    </xdr:to>
    <xdr:sp macro="" textlink="">
      <xdr:nvSpPr>
        <xdr:cNvPr id="268" name="円/楕円 267"/>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119143</xdr:rowOff>
    </xdr:from>
    <xdr:ext cx="762000" cy="259045"/>
    <xdr:sp macro="" textlink="">
      <xdr:nvSpPr>
        <xdr:cNvPr id="269" name="テキスト ボックス 268"/>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0" name="円/楕円 269"/>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1" name="テキスト ボックス 270"/>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消防やごみ処理業務を一部事務組合</a:t>
          </a:r>
          <a:r>
            <a:rPr kumimoji="1" lang="ja-JP" altLang="en-US" sz="1300">
              <a:solidFill>
                <a:schemeClr val="dk1"/>
              </a:solidFill>
              <a:effectLst/>
              <a:latin typeface="+mn-lt"/>
              <a:ea typeface="+mn-ea"/>
              <a:cs typeface="+mn-cs"/>
            </a:rPr>
            <a:t>で行っており、一部事務組合への負担金が多額であることから、類似団体を上回っている。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御坊広域行政事務組合において、清掃センターの施設の更新が計画されており、御坊市外五ヶ町病院経営事務組合においても、負担金の増加が見込まれることから、一部事務組合とも歩調を合わせながら歳出の抑制に取り組む。</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124714</xdr:rowOff>
    </xdr:to>
    <xdr:cxnSp macro="">
      <xdr:nvCxnSpPr>
        <xdr:cNvPr id="301" name="直線コネクタ 300"/>
        <xdr:cNvCxnSpPr/>
      </xdr:nvCxnSpPr>
      <xdr:spPr>
        <a:xfrm>
          <a:off x="15671800" y="64317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138430</xdr:rowOff>
    </xdr:to>
    <xdr:cxnSp macro="">
      <xdr:nvCxnSpPr>
        <xdr:cNvPr id="304" name="直線コネクタ 303"/>
        <xdr:cNvCxnSpPr/>
      </xdr:nvCxnSpPr>
      <xdr:spPr>
        <a:xfrm flipV="1">
          <a:off x="14782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138430</xdr:rowOff>
    </xdr:to>
    <xdr:cxnSp macro="">
      <xdr:nvCxnSpPr>
        <xdr:cNvPr id="307" name="直線コネクタ 306"/>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152146</xdr:rowOff>
    </xdr:to>
    <xdr:cxnSp macro="">
      <xdr:nvCxnSpPr>
        <xdr:cNvPr id="310" name="直線コネクタ 309"/>
        <xdr:cNvCxnSpPr/>
      </xdr:nvCxnSpPr>
      <xdr:spPr>
        <a:xfrm flipV="1">
          <a:off x="13004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0" name="円/楕円 31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2" name="円/楕円 32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3" name="テキスト ボックス 32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4" name="円/楕円 323"/>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5" name="テキスト ボックス 324"/>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6" name="円/楕円 325"/>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7" name="テキスト ボックス 326"/>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28" name="円/楕円 327"/>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29" name="テキスト ボックス 328"/>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大型事業の償還終了などにより、年々減少を続けているが、防災関連や学校施設の整備に対して、地方債の発行を予定しており、数年後には、再び数値の悪化が見込まれる。</a:t>
          </a:r>
          <a:endParaRPr kumimoji="1" lang="en-US" altLang="ja-JP" sz="1300">
            <a:latin typeface="ＭＳ Ｐゴシック"/>
          </a:endParaRPr>
        </a:p>
        <a:p>
          <a:r>
            <a:rPr kumimoji="1" lang="ja-JP" altLang="en-US" sz="1300">
              <a:latin typeface="ＭＳ Ｐゴシック"/>
            </a:rPr>
            <a:t>　地方債の発行にあたっては、緊急性や優先性を十分勘案し、適正な地方債の管理に努める。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123190</xdr:rowOff>
    </xdr:to>
    <xdr:cxnSp macro="">
      <xdr:nvCxnSpPr>
        <xdr:cNvPr id="361" name="直線コネクタ 360"/>
        <xdr:cNvCxnSpPr/>
      </xdr:nvCxnSpPr>
      <xdr:spPr>
        <a:xfrm>
          <a:off x="3987800" y="12981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76</xdr:row>
      <xdr:rowOff>12700</xdr:rowOff>
    </xdr:to>
    <xdr:cxnSp macro="">
      <xdr:nvCxnSpPr>
        <xdr:cNvPr id="364" name="直線コネクタ 363"/>
        <xdr:cNvCxnSpPr/>
      </xdr:nvCxnSpPr>
      <xdr:spPr>
        <a:xfrm flipV="1">
          <a:off x="3098800" y="12981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31750</xdr:rowOff>
    </xdr:to>
    <xdr:cxnSp macro="">
      <xdr:nvCxnSpPr>
        <xdr:cNvPr id="367" name="直線コネクタ 366"/>
        <xdr:cNvCxnSpPr/>
      </xdr:nvCxnSpPr>
      <xdr:spPr>
        <a:xfrm flipV="1">
          <a:off x="2209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31750</xdr:rowOff>
    </xdr:to>
    <xdr:cxnSp macro="">
      <xdr:nvCxnSpPr>
        <xdr:cNvPr id="370" name="直線コネクタ 369"/>
        <xdr:cNvCxnSpPr/>
      </xdr:nvCxnSpPr>
      <xdr:spPr>
        <a:xfrm>
          <a:off x="1320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0" name="円/楕円 379"/>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1"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82" name="円/楕円 381"/>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83" name="テキスト ボックス 382"/>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4" name="円/楕円 383"/>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5" name="テキスト ボックス 38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86" name="円/楕円 385"/>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92727</xdr:rowOff>
    </xdr:from>
    <xdr:ext cx="762000" cy="259045"/>
    <xdr:sp macro="" textlink="">
      <xdr:nvSpPr>
        <xdr:cNvPr id="387" name="テキスト ボックス 386"/>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144780</xdr:rowOff>
    </xdr:from>
    <xdr:to>
      <xdr:col>1</xdr:col>
      <xdr:colOff>676275</xdr:colOff>
      <xdr:row>76</xdr:row>
      <xdr:rowOff>74930</xdr:rowOff>
    </xdr:to>
    <xdr:sp macro="" textlink="">
      <xdr:nvSpPr>
        <xdr:cNvPr id="388" name="円/楕円 387"/>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85107</xdr:rowOff>
    </xdr:from>
    <xdr:ext cx="762000" cy="259045"/>
    <xdr:sp macro="" textlink="">
      <xdr:nvSpPr>
        <xdr:cNvPr id="389" name="テキスト ボックス 388"/>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類似団体平均を大きく上回っている要因は、物件費及び補助費等が多額であることによるものである。</a:t>
          </a:r>
          <a:endParaRPr kumimoji="1" lang="en-US" altLang="ja-JP" sz="1300">
            <a:latin typeface="ＭＳ Ｐゴシック"/>
          </a:endParaRPr>
        </a:p>
        <a:p>
          <a:r>
            <a:rPr kumimoji="1" lang="ja-JP" altLang="en-US" sz="1300">
              <a:latin typeface="ＭＳ Ｐゴシック"/>
            </a:rPr>
            <a:t>　社会保障費の増大に伴い、扶助費や繰出金は増加の一途とたどっており、これらの経費は削減が困難であるため、特に物件費での事務事業の見直しを継続することにより、更なる歳出削減に努める。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134620</xdr:rowOff>
    </xdr:to>
    <xdr:cxnSp macro="">
      <xdr:nvCxnSpPr>
        <xdr:cNvPr id="422" name="直線コネクタ 421"/>
        <xdr:cNvCxnSpPr/>
      </xdr:nvCxnSpPr>
      <xdr:spPr>
        <a:xfrm>
          <a:off x="15671800" y="135267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92711</xdr:rowOff>
    </xdr:to>
    <xdr:cxnSp macro="">
      <xdr:nvCxnSpPr>
        <xdr:cNvPr id="425" name="直線コネクタ 424"/>
        <xdr:cNvCxnSpPr/>
      </xdr:nvCxnSpPr>
      <xdr:spPr>
        <a:xfrm flipV="1">
          <a:off x="14782800" y="135267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165100</xdr:rowOff>
    </xdr:from>
    <xdr:to>
      <xdr:col>21</xdr:col>
      <xdr:colOff>361950</xdr:colOff>
      <xdr:row>79</xdr:row>
      <xdr:rowOff>92711</xdr:rowOff>
    </xdr:to>
    <xdr:cxnSp macro="">
      <xdr:nvCxnSpPr>
        <xdr:cNvPr id="428" name="直線コネクタ 427"/>
        <xdr:cNvCxnSpPr/>
      </xdr:nvCxnSpPr>
      <xdr:spPr>
        <a:xfrm>
          <a:off x="13893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161289</xdr:rowOff>
    </xdr:from>
    <xdr:to>
      <xdr:col>20</xdr:col>
      <xdr:colOff>158750</xdr:colOff>
      <xdr:row>78</xdr:row>
      <xdr:rowOff>165100</xdr:rowOff>
    </xdr:to>
    <xdr:cxnSp macro="">
      <xdr:nvCxnSpPr>
        <xdr:cNvPr id="431" name="直線コネクタ 430"/>
        <xdr:cNvCxnSpPr/>
      </xdr:nvCxnSpPr>
      <xdr:spPr>
        <a:xfrm>
          <a:off x="13004800" y="13534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83820</xdr:rowOff>
    </xdr:from>
    <xdr:to>
      <xdr:col>24</xdr:col>
      <xdr:colOff>82550</xdr:colOff>
      <xdr:row>80</xdr:row>
      <xdr:rowOff>13970</xdr:rowOff>
    </xdr:to>
    <xdr:sp macro="" textlink="">
      <xdr:nvSpPr>
        <xdr:cNvPr id="441" name="円/楕円 440"/>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163847</xdr:rowOff>
    </xdr:from>
    <xdr:ext cx="762000" cy="259045"/>
    <xdr:sp macro="" textlink="">
      <xdr:nvSpPr>
        <xdr:cNvPr id="442" name="公債費以外該当値テキスト"/>
        <xdr:cNvSpPr txBox="1"/>
      </xdr:nvSpPr>
      <xdr:spPr>
        <a:xfrm>
          <a:off x="16598900" y="1353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3" name="円/楕円 442"/>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4" name="テキスト ボックス 443"/>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45" name="円/楕円 444"/>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46" name="テキスト ボックス 445"/>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47" name="円/楕円 446"/>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48" name="テキスト ボックス 447"/>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110489</xdr:rowOff>
    </xdr:from>
    <xdr:to>
      <xdr:col>19</xdr:col>
      <xdr:colOff>6350</xdr:colOff>
      <xdr:row>79</xdr:row>
      <xdr:rowOff>40639</xdr:rowOff>
    </xdr:to>
    <xdr:sp macro="" textlink="">
      <xdr:nvSpPr>
        <xdr:cNvPr id="449" name="円/楕円 448"/>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25416</xdr:rowOff>
    </xdr:from>
    <xdr:ext cx="762000" cy="259045"/>
    <xdr:sp macro="" textlink="">
      <xdr:nvSpPr>
        <xdr:cNvPr id="450" name="テキスト ボックス 449"/>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4646</xdr:rowOff>
    </xdr:from>
    <xdr:to>
      <xdr:col>4</xdr:col>
      <xdr:colOff>1117600</xdr:colOff>
      <xdr:row>17</xdr:row>
      <xdr:rowOff>36733</xdr:rowOff>
    </xdr:to>
    <xdr:cxnSp macro="">
      <xdr:nvCxnSpPr>
        <xdr:cNvPr id="50" name="直線コネクタ 49"/>
        <xdr:cNvCxnSpPr/>
      </xdr:nvCxnSpPr>
      <xdr:spPr bwMode="auto">
        <a:xfrm flipV="1">
          <a:off x="5003800" y="2966921"/>
          <a:ext cx="647700" cy="3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17424</xdr:rowOff>
    </xdr:from>
    <xdr:to>
      <xdr:col>4</xdr:col>
      <xdr:colOff>469900</xdr:colOff>
      <xdr:row>17</xdr:row>
      <xdr:rowOff>36733</xdr:rowOff>
    </xdr:to>
    <xdr:cxnSp macro="">
      <xdr:nvCxnSpPr>
        <xdr:cNvPr id="53" name="直線コネクタ 52"/>
        <xdr:cNvCxnSpPr/>
      </xdr:nvCxnSpPr>
      <xdr:spPr bwMode="auto">
        <a:xfrm>
          <a:off x="4305300" y="2979699"/>
          <a:ext cx="6985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17424</xdr:rowOff>
    </xdr:from>
    <xdr:to>
      <xdr:col>3</xdr:col>
      <xdr:colOff>904875</xdr:colOff>
      <xdr:row>17</xdr:row>
      <xdr:rowOff>50221</xdr:rowOff>
    </xdr:to>
    <xdr:cxnSp macro="">
      <xdr:nvCxnSpPr>
        <xdr:cNvPr id="56" name="直線コネクタ 55"/>
        <xdr:cNvCxnSpPr/>
      </xdr:nvCxnSpPr>
      <xdr:spPr bwMode="auto">
        <a:xfrm flipV="1">
          <a:off x="3606800" y="2979699"/>
          <a:ext cx="698500" cy="3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36322</xdr:rowOff>
    </xdr:from>
    <xdr:to>
      <xdr:col>3</xdr:col>
      <xdr:colOff>206375</xdr:colOff>
      <xdr:row>17</xdr:row>
      <xdr:rowOff>50221</xdr:rowOff>
    </xdr:to>
    <xdr:cxnSp macro="">
      <xdr:nvCxnSpPr>
        <xdr:cNvPr id="59" name="直線コネクタ 58"/>
        <xdr:cNvCxnSpPr/>
      </xdr:nvCxnSpPr>
      <xdr:spPr bwMode="auto">
        <a:xfrm>
          <a:off x="2908300" y="2998597"/>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125296</xdr:rowOff>
    </xdr:from>
    <xdr:to>
      <xdr:col>5</xdr:col>
      <xdr:colOff>34925</xdr:colOff>
      <xdr:row>17</xdr:row>
      <xdr:rowOff>55446</xdr:rowOff>
    </xdr:to>
    <xdr:sp macro="" textlink="">
      <xdr:nvSpPr>
        <xdr:cNvPr id="69" name="円/楕円 68"/>
        <xdr:cNvSpPr/>
      </xdr:nvSpPr>
      <xdr:spPr bwMode="auto">
        <a:xfrm>
          <a:off x="5600700" y="291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97373</xdr:rowOff>
    </xdr:from>
    <xdr:ext cx="762000" cy="259045"/>
    <xdr:sp macro="" textlink="">
      <xdr:nvSpPr>
        <xdr:cNvPr id="70" name="人口1人当たり決算額の推移該当値テキスト130"/>
        <xdr:cNvSpPr txBox="1"/>
      </xdr:nvSpPr>
      <xdr:spPr>
        <a:xfrm>
          <a:off x="5740400" y="288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157383</xdr:rowOff>
    </xdr:from>
    <xdr:to>
      <xdr:col>4</xdr:col>
      <xdr:colOff>520700</xdr:colOff>
      <xdr:row>17</xdr:row>
      <xdr:rowOff>87533</xdr:rowOff>
    </xdr:to>
    <xdr:sp macro="" textlink="">
      <xdr:nvSpPr>
        <xdr:cNvPr id="71" name="円/楕円 70"/>
        <xdr:cNvSpPr/>
      </xdr:nvSpPr>
      <xdr:spPr bwMode="auto">
        <a:xfrm>
          <a:off x="4953000" y="294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72310</xdr:rowOff>
    </xdr:from>
    <xdr:ext cx="736600" cy="259045"/>
    <xdr:sp macro="" textlink="">
      <xdr:nvSpPr>
        <xdr:cNvPr id="72" name="テキスト ボックス 71"/>
        <xdr:cNvSpPr txBox="1"/>
      </xdr:nvSpPr>
      <xdr:spPr>
        <a:xfrm>
          <a:off x="4622800" y="303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123,096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138074</xdr:rowOff>
    </xdr:from>
    <xdr:to>
      <xdr:col>3</xdr:col>
      <xdr:colOff>955675</xdr:colOff>
      <xdr:row>17</xdr:row>
      <xdr:rowOff>68224</xdr:rowOff>
    </xdr:to>
    <xdr:sp macro="" textlink="">
      <xdr:nvSpPr>
        <xdr:cNvPr id="73" name="円/楕円 72"/>
        <xdr:cNvSpPr/>
      </xdr:nvSpPr>
      <xdr:spPr bwMode="auto">
        <a:xfrm>
          <a:off x="4254500" y="2928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53001</xdr:rowOff>
    </xdr:from>
    <xdr:ext cx="762000" cy="259045"/>
    <xdr:sp macro="" textlink="">
      <xdr:nvSpPr>
        <xdr:cNvPr id="74" name="テキスト ボックス 73"/>
        <xdr:cNvSpPr txBox="1"/>
      </xdr:nvSpPr>
      <xdr:spPr>
        <a:xfrm>
          <a:off x="3924300" y="301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170871</xdr:rowOff>
    </xdr:from>
    <xdr:to>
      <xdr:col>3</xdr:col>
      <xdr:colOff>257175</xdr:colOff>
      <xdr:row>17</xdr:row>
      <xdr:rowOff>101021</xdr:rowOff>
    </xdr:to>
    <xdr:sp macro="" textlink="">
      <xdr:nvSpPr>
        <xdr:cNvPr id="75" name="円/楕円 74"/>
        <xdr:cNvSpPr/>
      </xdr:nvSpPr>
      <xdr:spPr bwMode="auto">
        <a:xfrm>
          <a:off x="3556000" y="296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85798</xdr:rowOff>
    </xdr:from>
    <xdr:ext cx="762000" cy="259045"/>
    <xdr:sp macro="" textlink="">
      <xdr:nvSpPr>
        <xdr:cNvPr id="76" name="テキスト ボックス 75"/>
        <xdr:cNvSpPr txBox="1"/>
      </xdr:nvSpPr>
      <xdr:spPr>
        <a:xfrm>
          <a:off x="3225800" y="30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156972</xdr:rowOff>
    </xdr:from>
    <xdr:to>
      <xdr:col>2</xdr:col>
      <xdr:colOff>692150</xdr:colOff>
      <xdr:row>17</xdr:row>
      <xdr:rowOff>87122</xdr:rowOff>
    </xdr:to>
    <xdr:sp macro="" textlink="">
      <xdr:nvSpPr>
        <xdr:cNvPr id="77" name="円/楕円 76"/>
        <xdr:cNvSpPr/>
      </xdr:nvSpPr>
      <xdr:spPr bwMode="auto">
        <a:xfrm>
          <a:off x="2857500" y="294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71899</xdr:rowOff>
    </xdr:from>
    <xdr:ext cx="762000" cy="259045"/>
    <xdr:sp macro="" textlink="">
      <xdr:nvSpPr>
        <xdr:cNvPr id="78" name="テキスト ボックス 77"/>
        <xdr:cNvSpPr txBox="1"/>
      </xdr:nvSpPr>
      <xdr:spPr>
        <a:xfrm>
          <a:off x="2527300" y="303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92386</xdr:rowOff>
    </xdr:from>
    <xdr:to>
      <xdr:col>4</xdr:col>
      <xdr:colOff>1117600</xdr:colOff>
      <xdr:row>37</xdr:row>
      <xdr:rowOff>125723</xdr:rowOff>
    </xdr:to>
    <xdr:cxnSp macro="">
      <xdr:nvCxnSpPr>
        <xdr:cNvPr id="112" name="直線コネクタ 111"/>
        <xdr:cNvCxnSpPr/>
      </xdr:nvCxnSpPr>
      <xdr:spPr bwMode="auto">
        <a:xfrm flipV="1">
          <a:off x="5003800" y="7217086"/>
          <a:ext cx="647700" cy="3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81623</xdr:rowOff>
    </xdr:from>
    <xdr:to>
      <xdr:col>4</xdr:col>
      <xdr:colOff>469900</xdr:colOff>
      <xdr:row>37</xdr:row>
      <xdr:rowOff>125723</xdr:rowOff>
    </xdr:to>
    <xdr:cxnSp macro="">
      <xdr:nvCxnSpPr>
        <xdr:cNvPr id="115" name="直線コネクタ 114"/>
        <xdr:cNvCxnSpPr/>
      </xdr:nvCxnSpPr>
      <xdr:spPr bwMode="auto">
        <a:xfrm>
          <a:off x="4305300" y="7206323"/>
          <a:ext cx="698500" cy="4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47999</xdr:rowOff>
    </xdr:from>
    <xdr:to>
      <xdr:col>3</xdr:col>
      <xdr:colOff>904875</xdr:colOff>
      <xdr:row>37</xdr:row>
      <xdr:rowOff>81623</xdr:rowOff>
    </xdr:to>
    <xdr:cxnSp macro="">
      <xdr:nvCxnSpPr>
        <xdr:cNvPr id="118" name="直線コネクタ 117"/>
        <xdr:cNvCxnSpPr/>
      </xdr:nvCxnSpPr>
      <xdr:spPr bwMode="auto">
        <a:xfrm>
          <a:off x="3606800" y="7172699"/>
          <a:ext cx="698500" cy="3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23502</xdr:rowOff>
    </xdr:from>
    <xdr:to>
      <xdr:col>3</xdr:col>
      <xdr:colOff>206375</xdr:colOff>
      <xdr:row>37</xdr:row>
      <xdr:rowOff>47999</xdr:rowOff>
    </xdr:to>
    <xdr:cxnSp macro="">
      <xdr:nvCxnSpPr>
        <xdr:cNvPr id="121" name="直線コネクタ 120"/>
        <xdr:cNvCxnSpPr/>
      </xdr:nvCxnSpPr>
      <xdr:spPr bwMode="auto">
        <a:xfrm>
          <a:off x="2908300" y="7148202"/>
          <a:ext cx="698500" cy="2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41586</xdr:rowOff>
    </xdr:from>
    <xdr:to>
      <xdr:col>5</xdr:col>
      <xdr:colOff>34925</xdr:colOff>
      <xdr:row>37</xdr:row>
      <xdr:rowOff>143186</xdr:rowOff>
    </xdr:to>
    <xdr:sp macro="" textlink="">
      <xdr:nvSpPr>
        <xdr:cNvPr id="131" name="円/楕円 130"/>
        <xdr:cNvSpPr/>
      </xdr:nvSpPr>
      <xdr:spPr bwMode="auto">
        <a:xfrm>
          <a:off x="5600700" y="716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13663</xdr:rowOff>
    </xdr:from>
    <xdr:ext cx="762000" cy="259045"/>
    <xdr:sp macro="" textlink="">
      <xdr:nvSpPr>
        <xdr:cNvPr id="132" name="人口1人当たり決算額の推移該当値テキスト445"/>
        <xdr:cNvSpPr txBox="1"/>
      </xdr:nvSpPr>
      <xdr:spPr>
        <a:xfrm>
          <a:off x="5740400" y="713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74923</xdr:rowOff>
    </xdr:from>
    <xdr:to>
      <xdr:col>4</xdr:col>
      <xdr:colOff>520700</xdr:colOff>
      <xdr:row>37</xdr:row>
      <xdr:rowOff>176523</xdr:rowOff>
    </xdr:to>
    <xdr:sp macro="" textlink="">
      <xdr:nvSpPr>
        <xdr:cNvPr id="133" name="円/楕円 132"/>
        <xdr:cNvSpPr/>
      </xdr:nvSpPr>
      <xdr:spPr bwMode="auto">
        <a:xfrm>
          <a:off x="4953000" y="719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161300</xdr:rowOff>
    </xdr:from>
    <xdr:ext cx="736600" cy="259045"/>
    <xdr:sp macro="" textlink="">
      <xdr:nvSpPr>
        <xdr:cNvPr id="134" name="テキスト ボックス 133"/>
        <xdr:cNvSpPr txBox="1"/>
      </xdr:nvSpPr>
      <xdr:spPr>
        <a:xfrm>
          <a:off x="4622800" y="728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30823</xdr:rowOff>
    </xdr:from>
    <xdr:to>
      <xdr:col>3</xdr:col>
      <xdr:colOff>955675</xdr:colOff>
      <xdr:row>37</xdr:row>
      <xdr:rowOff>132423</xdr:rowOff>
    </xdr:to>
    <xdr:sp macro="" textlink="">
      <xdr:nvSpPr>
        <xdr:cNvPr id="135" name="円/楕円 134"/>
        <xdr:cNvSpPr/>
      </xdr:nvSpPr>
      <xdr:spPr bwMode="auto">
        <a:xfrm>
          <a:off x="42545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117200</xdr:rowOff>
    </xdr:from>
    <xdr:ext cx="762000" cy="259045"/>
    <xdr:sp macro="" textlink="">
      <xdr:nvSpPr>
        <xdr:cNvPr id="136" name="テキスト ボックス 135"/>
        <xdr:cNvSpPr txBox="1"/>
      </xdr:nvSpPr>
      <xdr:spPr>
        <a:xfrm>
          <a:off x="3924300" y="72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168649</xdr:rowOff>
    </xdr:from>
    <xdr:to>
      <xdr:col>3</xdr:col>
      <xdr:colOff>257175</xdr:colOff>
      <xdr:row>37</xdr:row>
      <xdr:rowOff>98799</xdr:rowOff>
    </xdr:to>
    <xdr:sp macro="" textlink="">
      <xdr:nvSpPr>
        <xdr:cNvPr id="137" name="円/楕円 136"/>
        <xdr:cNvSpPr/>
      </xdr:nvSpPr>
      <xdr:spPr bwMode="auto">
        <a:xfrm>
          <a:off x="3556000" y="712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83576</xdr:rowOff>
    </xdr:from>
    <xdr:ext cx="762000" cy="259045"/>
    <xdr:sp macro="" textlink="">
      <xdr:nvSpPr>
        <xdr:cNvPr id="138" name="テキスト ボックス 137"/>
        <xdr:cNvSpPr txBox="1"/>
      </xdr:nvSpPr>
      <xdr:spPr>
        <a:xfrm>
          <a:off x="3225800" y="720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144152</xdr:rowOff>
    </xdr:from>
    <xdr:to>
      <xdr:col>2</xdr:col>
      <xdr:colOff>692150</xdr:colOff>
      <xdr:row>37</xdr:row>
      <xdr:rowOff>74302</xdr:rowOff>
    </xdr:to>
    <xdr:sp macro="" textlink="">
      <xdr:nvSpPr>
        <xdr:cNvPr id="139" name="円/楕円 138"/>
        <xdr:cNvSpPr/>
      </xdr:nvSpPr>
      <xdr:spPr bwMode="auto">
        <a:xfrm>
          <a:off x="2857500" y="70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59079</xdr:rowOff>
    </xdr:from>
    <xdr:ext cx="762000" cy="259045"/>
    <xdr:sp macro="" textlink="">
      <xdr:nvSpPr>
        <xdr:cNvPr id="140" name="テキスト ボックス 139"/>
        <xdr:cNvSpPr txBox="1"/>
      </xdr:nvSpPr>
      <xdr:spPr>
        <a:xfrm>
          <a:off x="2527300" y="71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xdr:rowOff>
    </xdr:from>
    <xdr:to>
      <xdr:col>6</xdr:col>
      <xdr:colOff>511175</xdr:colOff>
      <xdr:row>38</xdr:row>
      <xdr:rowOff>2791</xdr:rowOff>
    </xdr:to>
    <xdr:cxnSp macro="">
      <xdr:nvCxnSpPr>
        <xdr:cNvPr id="63" name="直線コネクタ 62"/>
        <xdr:cNvCxnSpPr/>
      </xdr:nvCxnSpPr>
      <xdr:spPr>
        <a:xfrm>
          <a:off x="3797300" y="6515169"/>
          <a:ext cx="8382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107729</xdr:rowOff>
    </xdr:from>
    <xdr:to>
      <xdr:col>5</xdr:col>
      <xdr:colOff>358775</xdr:colOff>
      <xdr:row>38</xdr:row>
      <xdr:rowOff>69</xdr:rowOff>
    </xdr:to>
    <xdr:cxnSp macro="">
      <xdr:nvCxnSpPr>
        <xdr:cNvPr id="66" name="直線コネクタ 65"/>
        <xdr:cNvCxnSpPr/>
      </xdr:nvCxnSpPr>
      <xdr:spPr>
        <a:xfrm>
          <a:off x="2908300" y="6451379"/>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107729</xdr:rowOff>
    </xdr:from>
    <xdr:to>
      <xdr:col>4</xdr:col>
      <xdr:colOff>155575</xdr:colOff>
      <xdr:row>37</xdr:row>
      <xdr:rowOff>166098</xdr:rowOff>
    </xdr:to>
    <xdr:cxnSp macro="">
      <xdr:nvCxnSpPr>
        <xdr:cNvPr id="69" name="直線コネクタ 68"/>
        <xdr:cNvCxnSpPr/>
      </xdr:nvCxnSpPr>
      <xdr:spPr>
        <a:xfrm flipV="1">
          <a:off x="2019300" y="6451379"/>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145012</xdr:rowOff>
    </xdr:from>
    <xdr:to>
      <xdr:col>2</xdr:col>
      <xdr:colOff>638175</xdr:colOff>
      <xdr:row>37</xdr:row>
      <xdr:rowOff>166098</xdr:rowOff>
    </xdr:to>
    <xdr:cxnSp macro="">
      <xdr:nvCxnSpPr>
        <xdr:cNvPr id="72" name="直線コネクタ 71"/>
        <xdr:cNvCxnSpPr/>
      </xdr:nvCxnSpPr>
      <xdr:spPr>
        <a:xfrm>
          <a:off x="1130300" y="6488662"/>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123441</xdr:rowOff>
    </xdr:from>
    <xdr:to>
      <xdr:col>6</xdr:col>
      <xdr:colOff>561975</xdr:colOff>
      <xdr:row>38</xdr:row>
      <xdr:rowOff>53591</xdr:rowOff>
    </xdr:to>
    <xdr:sp macro="" textlink="">
      <xdr:nvSpPr>
        <xdr:cNvPr id="82" name="円/楕円 81"/>
        <xdr:cNvSpPr/>
      </xdr:nvSpPr>
      <xdr:spPr>
        <a:xfrm>
          <a:off x="4584700" y="64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101868</xdr:rowOff>
    </xdr:from>
    <xdr:ext cx="534377" cy="259045"/>
    <xdr:sp macro="" textlink="">
      <xdr:nvSpPr>
        <xdr:cNvPr id="83" name="人件費該当値テキスト"/>
        <xdr:cNvSpPr txBox="1"/>
      </xdr:nvSpPr>
      <xdr:spPr>
        <a:xfrm>
          <a:off x="4686300" y="64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120719</xdr:rowOff>
    </xdr:from>
    <xdr:to>
      <xdr:col>5</xdr:col>
      <xdr:colOff>409575</xdr:colOff>
      <xdr:row>38</xdr:row>
      <xdr:rowOff>50869</xdr:rowOff>
    </xdr:to>
    <xdr:sp macro="" textlink="">
      <xdr:nvSpPr>
        <xdr:cNvPr id="84" name="円/楕円 83"/>
        <xdr:cNvSpPr/>
      </xdr:nvSpPr>
      <xdr:spPr>
        <a:xfrm>
          <a:off x="3746500" y="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41996</xdr:rowOff>
    </xdr:from>
    <xdr:ext cx="534377" cy="259045"/>
    <xdr:sp macro="" textlink="">
      <xdr:nvSpPr>
        <xdr:cNvPr id="85" name="テキスト ボックス 84"/>
        <xdr:cNvSpPr txBox="1"/>
      </xdr:nvSpPr>
      <xdr:spPr>
        <a:xfrm>
          <a:off x="3530111" y="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56929</xdr:rowOff>
    </xdr:from>
    <xdr:to>
      <xdr:col>4</xdr:col>
      <xdr:colOff>206375</xdr:colOff>
      <xdr:row>37</xdr:row>
      <xdr:rowOff>158529</xdr:rowOff>
    </xdr:to>
    <xdr:sp macro="" textlink="">
      <xdr:nvSpPr>
        <xdr:cNvPr id="86" name="円/楕円 85"/>
        <xdr:cNvSpPr/>
      </xdr:nvSpPr>
      <xdr:spPr>
        <a:xfrm>
          <a:off x="2857500" y="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149655</xdr:rowOff>
    </xdr:from>
    <xdr:ext cx="534377" cy="259045"/>
    <xdr:sp macro="" textlink="">
      <xdr:nvSpPr>
        <xdr:cNvPr id="87" name="テキスト ボックス 86"/>
        <xdr:cNvSpPr txBox="1"/>
      </xdr:nvSpPr>
      <xdr:spPr>
        <a:xfrm>
          <a:off x="2641111" y="64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115298</xdr:rowOff>
    </xdr:from>
    <xdr:to>
      <xdr:col>3</xdr:col>
      <xdr:colOff>3175</xdr:colOff>
      <xdr:row>38</xdr:row>
      <xdr:rowOff>45448</xdr:rowOff>
    </xdr:to>
    <xdr:sp macro="" textlink="">
      <xdr:nvSpPr>
        <xdr:cNvPr id="88" name="円/楕円 87"/>
        <xdr:cNvSpPr/>
      </xdr:nvSpPr>
      <xdr:spPr>
        <a:xfrm>
          <a:off x="1968500" y="64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36575</xdr:rowOff>
    </xdr:from>
    <xdr:ext cx="534377" cy="259045"/>
    <xdr:sp macro="" textlink="">
      <xdr:nvSpPr>
        <xdr:cNvPr id="89" name="テキスト ボックス 88"/>
        <xdr:cNvSpPr txBox="1"/>
      </xdr:nvSpPr>
      <xdr:spPr>
        <a:xfrm>
          <a:off x="1752111" y="65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94212</xdr:rowOff>
    </xdr:from>
    <xdr:to>
      <xdr:col>1</xdr:col>
      <xdr:colOff>485775</xdr:colOff>
      <xdr:row>38</xdr:row>
      <xdr:rowOff>24362</xdr:rowOff>
    </xdr:to>
    <xdr:sp macro="" textlink="">
      <xdr:nvSpPr>
        <xdr:cNvPr id="90" name="円/楕円 89"/>
        <xdr:cNvSpPr/>
      </xdr:nvSpPr>
      <xdr:spPr>
        <a:xfrm>
          <a:off x="1079500" y="64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15489</xdr:rowOff>
    </xdr:from>
    <xdr:ext cx="534377" cy="259045"/>
    <xdr:sp macro="" textlink="">
      <xdr:nvSpPr>
        <xdr:cNvPr id="91" name="テキスト ボックス 90"/>
        <xdr:cNvSpPr txBox="1"/>
      </xdr:nvSpPr>
      <xdr:spPr>
        <a:xfrm>
          <a:off x="863111" y="65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155935</xdr:rowOff>
    </xdr:from>
    <xdr:to>
      <xdr:col>6</xdr:col>
      <xdr:colOff>511175</xdr:colOff>
      <xdr:row>56</xdr:row>
      <xdr:rowOff>41256</xdr:rowOff>
    </xdr:to>
    <xdr:cxnSp macro="">
      <xdr:nvCxnSpPr>
        <xdr:cNvPr id="118" name="直線コネクタ 117"/>
        <xdr:cNvCxnSpPr/>
      </xdr:nvCxnSpPr>
      <xdr:spPr>
        <a:xfrm>
          <a:off x="3797300" y="9585685"/>
          <a:ext cx="8382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155935</xdr:rowOff>
    </xdr:from>
    <xdr:to>
      <xdr:col>5</xdr:col>
      <xdr:colOff>358775</xdr:colOff>
      <xdr:row>56</xdr:row>
      <xdr:rowOff>32743</xdr:rowOff>
    </xdr:to>
    <xdr:cxnSp macro="">
      <xdr:nvCxnSpPr>
        <xdr:cNvPr id="121" name="直線コネクタ 120"/>
        <xdr:cNvCxnSpPr/>
      </xdr:nvCxnSpPr>
      <xdr:spPr>
        <a:xfrm flipV="1">
          <a:off x="2908300" y="9585685"/>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32743</xdr:rowOff>
    </xdr:from>
    <xdr:to>
      <xdr:col>4</xdr:col>
      <xdr:colOff>155575</xdr:colOff>
      <xdr:row>56</xdr:row>
      <xdr:rowOff>94524</xdr:rowOff>
    </xdr:to>
    <xdr:cxnSp macro="">
      <xdr:nvCxnSpPr>
        <xdr:cNvPr id="124" name="直線コネクタ 123"/>
        <xdr:cNvCxnSpPr/>
      </xdr:nvCxnSpPr>
      <xdr:spPr>
        <a:xfrm flipV="1">
          <a:off x="2019300" y="9633943"/>
          <a:ext cx="889000" cy="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94524</xdr:rowOff>
    </xdr:from>
    <xdr:to>
      <xdr:col>2</xdr:col>
      <xdr:colOff>638175</xdr:colOff>
      <xdr:row>56</xdr:row>
      <xdr:rowOff>99078</xdr:rowOff>
    </xdr:to>
    <xdr:cxnSp macro="">
      <xdr:nvCxnSpPr>
        <xdr:cNvPr id="127" name="直線コネクタ 126"/>
        <xdr:cNvCxnSpPr/>
      </xdr:nvCxnSpPr>
      <xdr:spPr>
        <a:xfrm flipV="1">
          <a:off x="1130300" y="9695724"/>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161906</xdr:rowOff>
    </xdr:from>
    <xdr:to>
      <xdr:col>6</xdr:col>
      <xdr:colOff>561975</xdr:colOff>
      <xdr:row>56</xdr:row>
      <xdr:rowOff>92056</xdr:rowOff>
    </xdr:to>
    <xdr:sp macro="" textlink="">
      <xdr:nvSpPr>
        <xdr:cNvPr id="137" name="円/楕円 136"/>
        <xdr:cNvSpPr/>
      </xdr:nvSpPr>
      <xdr:spPr>
        <a:xfrm>
          <a:off x="4584700" y="9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140333</xdr:rowOff>
    </xdr:from>
    <xdr:ext cx="534377" cy="259045"/>
    <xdr:sp macro="" textlink="">
      <xdr:nvSpPr>
        <xdr:cNvPr id="138" name="物件費該当値テキスト"/>
        <xdr:cNvSpPr txBox="1"/>
      </xdr:nvSpPr>
      <xdr:spPr>
        <a:xfrm>
          <a:off x="4686300" y="95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105135</xdr:rowOff>
    </xdr:from>
    <xdr:to>
      <xdr:col>5</xdr:col>
      <xdr:colOff>409575</xdr:colOff>
      <xdr:row>56</xdr:row>
      <xdr:rowOff>35285</xdr:rowOff>
    </xdr:to>
    <xdr:sp macro="" textlink="">
      <xdr:nvSpPr>
        <xdr:cNvPr id="139" name="円/楕円 138"/>
        <xdr:cNvSpPr/>
      </xdr:nvSpPr>
      <xdr:spPr>
        <a:xfrm>
          <a:off x="3746500" y="9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51812</xdr:rowOff>
    </xdr:from>
    <xdr:ext cx="599010" cy="259045"/>
    <xdr:sp macro="" textlink="">
      <xdr:nvSpPr>
        <xdr:cNvPr id="140" name="テキスト ボックス 139"/>
        <xdr:cNvSpPr txBox="1"/>
      </xdr:nvSpPr>
      <xdr:spPr>
        <a:xfrm>
          <a:off x="3497794" y="931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153393</xdr:rowOff>
    </xdr:from>
    <xdr:to>
      <xdr:col>4</xdr:col>
      <xdr:colOff>206375</xdr:colOff>
      <xdr:row>56</xdr:row>
      <xdr:rowOff>83543</xdr:rowOff>
    </xdr:to>
    <xdr:sp macro="" textlink="">
      <xdr:nvSpPr>
        <xdr:cNvPr id="141" name="円/楕円 140"/>
        <xdr:cNvSpPr/>
      </xdr:nvSpPr>
      <xdr:spPr>
        <a:xfrm>
          <a:off x="2857500" y="95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74670</xdr:rowOff>
    </xdr:from>
    <xdr:ext cx="534377" cy="259045"/>
    <xdr:sp macro="" textlink="">
      <xdr:nvSpPr>
        <xdr:cNvPr id="142" name="テキスト ボックス 141"/>
        <xdr:cNvSpPr txBox="1"/>
      </xdr:nvSpPr>
      <xdr:spPr>
        <a:xfrm>
          <a:off x="2641111" y="96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43724</xdr:rowOff>
    </xdr:from>
    <xdr:to>
      <xdr:col>3</xdr:col>
      <xdr:colOff>3175</xdr:colOff>
      <xdr:row>56</xdr:row>
      <xdr:rowOff>145324</xdr:rowOff>
    </xdr:to>
    <xdr:sp macro="" textlink="">
      <xdr:nvSpPr>
        <xdr:cNvPr id="143" name="円/楕円 142"/>
        <xdr:cNvSpPr/>
      </xdr:nvSpPr>
      <xdr:spPr>
        <a:xfrm>
          <a:off x="1968500" y="96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136451</xdr:rowOff>
    </xdr:from>
    <xdr:ext cx="534377" cy="259045"/>
    <xdr:sp macro="" textlink="">
      <xdr:nvSpPr>
        <xdr:cNvPr id="144" name="テキスト ボックス 143"/>
        <xdr:cNvSpPr txBox="1"/>
      </xdr:nvSpPr>
      <xdr:spPr>
        <a:xfrm>
          <a:off x="1752111" y="97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48278</xdr:rowOff>
    </xdr:from>
    <xdr:to>
      <xdr:col>1</xdr:col>
      <xdr:colOff>485775</xdr:colOff>
      <xdr:row>56</xdr:row>
      <xdr:rowOff>149878</xdr:rowOff>
    </xdr:to>
    <xdr:sp macro="" textlink="">
      <xdr:nvSpPr>
        <xdr:cNvPr id="145" name="円/楕円 144"/>
        <xdr:cNvSpPr/>
      </xdr:nvSpPr>
      <xdr:spPr>
        <a:xfrm>
          <a:off x="1079500" y="96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141005</xdr:rowOff>
    </xdr:from>
    <xdr:ext cx="534377" cy="259045"/>
    <xdr:sp macro="" textlink="">
      <xdr:nvSpPr>
        <xdr:cNvPr id="146" name="テキスト ボックス 145"/>
        <xdr:cNvSpPr txBox="1"/>
      </xdr:nvSpPr>
      <xdr:spPr>
        <a:xfrm>
          <a:off x="863111" y="97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29842</xdr:rowOff>
    </xdr:from>
    <xdr:to>
      <xdr:col>6</xdr:col>
      <xdr:colOff>511175</xdr:colOff>
      <xdr:row>79</xdr:row>
      <xdr:rowOff>35523</xdr:rowOff>
    </xdr:to>
    <xdr:cxnSp macro="">
      <xdr:nvCxnSpPr>
        <xdr:cNvPr id="177" name="直線コネクタ 176"/>
        <xdr:cNvCxnSpPr/>
      </xdr:nvCxnSpPr>
      <xdr:spPr>
        <a:xfrm flipV="1">
          <a:off x="3797300" y="13574392"/>
          <a:ext cx="8382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35523</xdr:rowOff>
    </xdr:from>
    <xdr:to>
      <xdr:col>5</xdr:col>
      <xdr:colOff>358775</xdr:colOff>
      <xdr:row>79</xdr:row>
      <xdr:rowOff>54073</xdr:rowOff>
    </xdr:to>
    <xdr:cxnSp macro="">
      <xdr:nvCxnSpPr>
        <xdr:cNvPr id="180" name="直線コネクタ 179"/>
        <xdr:cNvCxnSpPr/>
      </xdr:nvCxnSpPr>
      <xdr:spPr>
        <a:xfrm flipV="1">
          <a:off x="2908300" y="13580073"/>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53420</xdr:rowOff>
    </xdr:from>
    <xdr:to>
      <xdr:col>4</xdr:col>
      <xdr:colOff>155575</xdr:colOff>
      <xdr:row>79</xdr:row>
      <xdr:rowOff>54073</xdr:rowOff>
    </xdr:to>
    <xdr:cxnSp macro="">
      <xdr:nvCxnSpPr>
        <xdr:cNvPr id="183" name="直線コネクタ 182"/>
        <xdr:cNvCxnSpPr/>
      </xdr:nvCxnSpPr>
      <xdr:spPr>
        <a:xfrm>
          <a:off x="2019300" y="1359797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53420</xdr:rowOff>
    </xdr:from>
    <xdr:to>
      <xdr:col>2</xdr:col>
      <xdr:colOff>638175</xdr:colOff>
      <xdr:row>79</xdr:row>
      <xdr:rowOff>59199</xdr:rowOff>
    </xdr:to>
    <xdr:cxnSp macro="">
      <xdr:nvCxnSpPr>
        <xdr:cNvPr id="186" name="直線コネクタ 185"/>
        <xdr:cNvCxnSpPr/>
      </xdr:nvCxnSpPr>
      <xdr:spPr>
        <a:xfrm flipV="1">
          <a:off x="1130300" y="1359797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150492</xdr:rowOff>
    </xdr:from>
    <xdr:to>
      <xdr:col>6</xdr:col>
      <xdr:colOff>561975</xdr:colOff>
      <xdr:row>79</xdr:row>
      <xdr:rowOff>80642</xdr:rowOff>
    </xdr:to>
    <xdr:sp macro="" textlink="">
      <xdr:nvSpPr>
        <xdr:cNvPr id="196" name="円/楕円 195"/>
        <xdr:cNvSpPr/>
      </xdr:nvSpPr>
      <xdr:spPr>
        <a:xfrm>
          <a:off x="4584700" y="135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65419</xdr:rowOff>
    </xdr:from>
    <xdr:ext cx="469744" cy="259045"/>
    <xdr:sp macro="" textlink="">
      <xdr:nvSpPr>
        <xdr:cNvPr id="197" name="維持補修費該当値テキスト"/>
        <xdr:cNvSpPr txBox="1"/>
      </xdr:nvSpPr>
      <xdr:spPr>
        <a:xfrm>
          <a:off x="4686300" y="134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156173</xdr:rowOff>
    </xdr:from>
    <xdr:to>
      <xdr:col>5</xdr:col>
      <xdr:colOff>409575</xdr:colOff>
      <xdr:row>79</xdr:row>
      <xdr:rowOff>86323</xdr:rowOff>
    </xdr:to>
    <xdr:sp macro="" textlink="">
      <xdr:nvSpPr>
        <xdr:cNvPr id="198" name="円/楕円 197"/>
        <xdr:cNvSpPr/>
      </xdr:nvSpPr>
      <xdr:spPr>
        <a:xfrm>
          <a:off x="3746500" y="13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77450</xdr:rowOff>
    </xdr:from>
    <xdr:ext cx="469744" cy="259045"/>
    <xdr:sp macro="" textlink="">
      <xdr:nvSpPr>
        <xdr:cNvPr id="199" name="テキスト ボックス 198"/>
        <xdr:cNvSpPr txBox="1"/>
      </xdr:nvSpPr>
      <xdr:spPr>
        <a:xfrm>
          <a:off x="3562427" y="136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3273</xdr:rowOff>
    </xdr:from>
    <xdr:to>
      <xdr:col>4</xdr:col>
      <xdr:colOff>206375</xdr:colOff>
      <xdr:row>79</xdr:row>
      <xdr:rowOff>104873</xdr:rowOff>
    </xdr:to>
    <xdr:sp macro="" textlink="">
      <xdr:nvSpPr>
        <xdr:cNvPr id="200" name="円/楕円 199"/>
        <xdr:cNvSpPr/>
      </xdr:nvSpPr>
      <xdr:spPr>
        <a:xfrm>
          <a:off x="28575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96000</xdr:rowOff>
    </xdr:from>
    <xdr:ext cx="469744" cy="259045"/>
    <xdr:sp macro="" textlink="">
      <xdr:nvSpPr>
        <xdr:cNvPr id="201" name="テキスト ボックス 200"/>
        <xdr:cNvSpPr txBox="1"/>
      </xdr:nvSpPr>
      <xdr:spPr>
        <a:xfrm>
          <a:off x="2673427" y="136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2620</xdr:rowOff>
    </xdr:from>
    <xdr:to>
      <xdr:col>3</xdr:col>
      <xdr:colOff>3175</xdr:colOff>
      <xdr:row>79</xdr:row>
      <xdr:rowOff>104220</xdr:rowOff>
    </xdr:to>
    <xdr:sp macro="" textlink="">
      <xdr:nvSpPr>
        <xdr:cNvPr id="202" name="円/楕円 201"/>
        <xdr:cNvSpPr/>
      </xdr:nvSpPr>
      <xdr:spPr>
        <a:xfrm>
          <a:off x="1968500" y="13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95347</xdr:rowOff>
    </xdr:from>
    <xdr:ext cx="469744" cy="259045"/>
    <xdr:sp macro="" textlink="">
      <xdr:nvSpPr>
        <xdr:cNvPr id="203" name="テキスト ボックス 202"/>
        <xdr:cNvSpPr txBox="1"/>
      </xdr:nvSpPr>
      <xdr:spPr>
        <a:xfrm>
          <a:off x="1784427" y="13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8399</xdr:rowOff>
    </xdr:from>
    <xdr:to>
      <xdr:col>1</xdr:col>
      <xdr:colOff>485775</xdr:colOff>
      <xdr:row>79</xdr:row>
      <xdr:rowOff>109999</xdr:rowOff>
    </xdr:to>
    <xdr:sp macro="" textlink="">
      <xdr:nvSpPr>
        <xdr:cNvPr id="204" name="円/楕円 203"/>
        <xdr:cNvSpPr/>
      </xdr:nvSpPr>
      <xdr:spPr>
        <a:xfrm>
          <a:off x="1079500" y="13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101126</xdr:rowOff>
    </xdr:from>
    <xdr:ext cx="469744" cy="259045"/>
    <xdr:sp macro="" textlink="">
      <xdr:nvSpPr>
        <xdr:cNvPr id="205" name="テキスト ボックス 204"/>
        <xdr:cNvSpPr txBox="1"/>
      </xdr:nvSpPr>
      <xdr:spPr>
        <a:xfrm>
          <a:off x="895427" y="1364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37306</xdr:rowOff>
    </xdr:from>
    <xdr:to>
      <xdr:col>6</xdr:col>
      <xdr:colOff>511175</xdr:colOff>
      <xdr:row>97</xdr:row>
      <xdr:rowOff>163855</xdr:rowOff>
    </xdr:to>
    <xdr:cxnSp macro="">
      <xdr:nvCxnSpPr>
        <xdr:cNvPr id="235" name="直線コネクタ 234"/>
        <xdr:cNvCxnSpPr/>
      </xdr:nvCxnSpPr>
      <xdr:spPr>
        <a:xfrm flipV="1">
          <a:off x="3797300" y="16667956"/>
          <a:ext cx="838200" cy="1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163855</xdr:rowOff>
    </xdr:from>
    <xdr:to>
      <xdr:col>5</xdr:col>
      <xdr:colOff>358775</xdr:colOff>
      <xdr:row>98</xdr:row>
      <xdr:rowOff>8102</xdr:rowOff>
    </xdr:to>
    <xdr:cxnSp macro="">
      <xdr:nvCxnSpPr>
        <xdr:cNvPr id="238" name="直線コネクタ 237"/>
        <xdr:cNvCxnSpPr/>
      </xdr:nvCxnSpPr>
      <xdr:spPr>
        <a:xfrm flipV="1">
          <a:off x="2908300" y="1679450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8102</xdr:rowOff>
    </xdr:from>
    <xdr:to>
      <xdr:col>4</xdr:col>
      <xdr:colOff>155575</xdr:colOff>
      <xdr:row>98</xdr:row>
      <xdr:rowOff>93104</xdr:rowOff>
    </xdr:to>
    <xdr:cxnSp macro="">
      <xdr:nvCxnSpPr>
        <xdr:cNvPr id="241" name="直線コネクタ 240"/>
        <xdr:cNvCxnSpPr/>
      </xdr:nvCxnSpPr>
      <xdr:spPr>
        <a:xfrm flipV="1">
          <a:off x="2019300" y="1681020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93104</xdr:rowOff>
    </xdr:from>
    <xdr:to>
      <xdr:col>2</xdr:col>
      <xdr:colOff>638175</xdr:colOff>
      <xdr:row>98</xdr:row>
      <xdr:rowOff>110477</xdr:rowOff>
    </xdr:to>
    <xdr:cxnSp macro="">
      <xdr:nvCxnSpPr>
        <xdr:cNvPr id="244" name="直線コネクタ 243"/>
        <xdr:cNvCxnSpPr/>
      </xdr:nvCxnSpPr>
      <xdr:spPr>
        <a:xfrm flipV="1">
          <a:off x="1130300" y="1689520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157956</xdr:rowOff>
    </xdr:from>
    <xdr:to>
      <xdr:col>6</xdr:col>
      <xdr:colOff>561975</xdr:colOff>
      <xdr:row>97</xdr:row>
      <xdr:rowOff>88106</xdr:rowOff>
    </xdr:to>
    <xdr:sp macro="" textlink="">
      <xdr:nvSpPr>
        <xdr:cNvPr id="254" name="円/楕円 253"/>
        <xdr:cNvSpPr/>
      </xdr:nvSpPr>
      <xdr:spPr>
        <a:xfrm>
          <a:off x="4584700" y="166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136383</xdr:rowOff>
    </xdr:from>
    <xdr:ext cx="534377" cy="259045"/>
    <xdr:sp macro="" textlink="">
      <xdr:nvSpPr>
        <xdr:cNvPr id="255" name="扶助費該当値テキスト"/>
        <xdr:cNvSpPr txBox="1"/>
      </xdr:nvSpPr>
      <xdr:spPr>
        <a:xfrm>
          <a:off x="4686300" y="165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113055</xdr:rowOff>
    </xdr:from>
    <xdr:to>
      <xdr:col>5</xdr:col>
      <xdr:colOff>409575</xdr:colOff>
      <xdr:row>98</xdr:row>
      <xdr:rowOff>43205</xdr:rowOff>
    </xdr:to>
    <xdr:sp macro="" textlink="">
      <xdr:nvSpPr>
        <xdr:cNvPr id="256" name="円/楕円 255"/>
        <xdr:cNvSpPr/>
      </xdr:nvSpPr>
      <xdr:spPr>
        <a:xfrm>
          <a:off x="37465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34332</xdr:rowOff>
    </xdr:from>
    <xdr:ext cx="534377" cy="259045"/>
    <xdr:sp macro="" textlink="">
      <xdr:nvSpPr>
        <xdr:cNvPr id="257" name="テキスト ボックス 256"/>
        <xdr:cNvSpPr txBox="1"/>
      </xdr:nvSpPr>
      <xdr:spPr>
        <a:xfrm>
          <a:off x="3530111" y="168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128752</xdr:rowOff>
    </xdr:from>
    <xdr:to>
      <xdr:col>4</xdr:col>
      <xdr:colOff>206375</xdr:colOff>
      <xdr:row>98</xdr:row>
      <xdr:rowOff>58902</xdr:rowOff>
    </xdr:to>
    <xdr:sp macro="" textlink="">
      <xdr:nvSpPr>
        <xdr:cNvPr id="258" name="円/楕円 257"/>
        <xdr:cNvSpPr/>
      </xdr:nvSpPr>
      <xdr:spPr>
        <a:xfrm>
          <a:off x="28575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50029</xdr:rowOff>
    </xdr:from>
    <xdr:ext cx="534377" cy="259045"/>
    <xdr:sp macro="" textlink="">
      <xdr:nvSpPr>
        <xdr:cNvPr id="259" name="テキスト ボックス 258"/>
        <xdr:cNvSpPr txBox="1"/>
      </xdr:nvSpPr>
      <xdr:spPr>
        <a:xfrm>
          <a:off x="2641111" y="168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42304</xdr:rowOff>
    </xdr:from>
    <xdr:to>
      <xdr:col>3</xdr:col>
      <xdr:colOff>3175</xdr:colOff>
      <xdr:row>98</xdr:row>
      <xdr:rowOff>143904</xdr:rowOff>
    </xdr:to>
    <xdr:sp macro="" textlink="">
      <xdr:nvSpPr>
        <xdr:cNvPr id="260" name="円/楕円 259"/>
        <xdr:cNvSpPr/>
      </xdr:nvSpPr>
      <xdr:spPr>
        <a:xfrm>
          <a:off x="1968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135031</xdr:rowOff>
    </xdr:from>
    <xdr:ext cx="534377" cy="259045"/>
    <xdr:sp macro="" textlink="">
      <xdr:nvSpPr>
        <xdr:cNvPr id="261" name="テキスト ボックス 260"/>
        <xdr:cNvSpPr txBox="1"/>
      </xdr:nvSpPr>
      <xdr:spPr>
        <a:xfrm>
          <a:off x="1752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59677</xdr:rowOff>
    </xdr:from>
    <xdr:to>
      <xdr:col>1</xdr:col>
      <xdr:colOff>485775</xdr:colOff>
      <xdr:row>98</xdr:row>
      <xdr:rowOff>161277</xdr:rowOff>
    </xdr:to>
    <xdr:sp macro="" textlink="">
      <xdr:nvSpPr>
        <xdr:cNvPr id="262" name="円/楕円 261"/>
        <xdr:cNvSpPr/>
      </xdr:nvSpPr>
      <xdr:spPr>
        <a:xfrm>
          <a:off x="1079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152404</xdr:rowOff>
    </xdr:from>
    <xdr:ext cx="534377" cy="259045"/>
    <xdr:sp macro="" textlink="">
      <xdr:nvSpPr>
        <xdr:cNvPr id="263" name="テキスト ボックス 262"/>
        <xdr:cNvSpPr txBox="1"/>
      </xdr:nvSpPr>
      <xdr:spPr>
        <a:xfrm>
          <a:off x="863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107025</xdr:rowOff>
    </xdr:from>
    <xdr:to>
      <xdr:col>15</xdr:col>
      <xdr:colOff>180975</xdr:colOff>
      <xdr:row>37</xdr:row>
      <xdr:rowOff>128891</xdr:rowOff>
    </xdr:to>
    <xdr:cxnSp macro="">
      <xdr:nvCxnSpPr>
        <xdr:cNvPr id="292" name="直線コネクタ 291"/>
        <xdr:cNvCxnSpPr/>
      </xdr:nvCxnSpPr>
      <xdr:spPr>
        <a:xfrm>
          <a:off x="9639300" y="6450675"/>
          <a:ext cx="8382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107025</xdr:rowOff>
    </xdr:from>
    <xdr:to>
      <xdr:col>14</xdr:col>
      <xdr:colOff>28575</xdr:colOff>
      <xdr:row>37</xdr:row>
      <xdr:rowOff>119343</xdr:rowOff>
    </xdr:to>
    <xdr:cxnSp macro="">
      <xdr:nvCxnSpPr>
        <xdr:cNvPr id="295" name="直線コネクタ 294"/>
        <xdr:cNvCxnSpPr/>
      </xdr:nvCxnSpPr>
      <xdr:spPr>
        <a:xfrm flipV="1">
          <a:off x="8750300" y="6450675"/>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119343</xdr:rowOff>
    </xdr:from>
    <xdr:to>
      <xdr:col>12</xdr:col>
      <xdr:colOff>511175</xdr:colOff>
      <xdr:row>37</xdr:row>
      <xdr:rowOff>125733</xdr:rowOff>
    </xdr:to>
    <xdr:cxnSp macro="">
      <xdr:nvCxnSpPr>
        <xdr:cNvPr id="298" name="直線コネクタ 297"/>
        <xdr:cNvCxnSpPr/>
      </xdr:nvCxnSpPr>
      <xdr:spPr>
        <a:xfrm flipV="1">
          <a:off x="7861300" y="6462993"/>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125733</xdr:rowOff>
    </xdr:from>
    <xdr:to>
      <xdr:col>11</xdr:col>
      <xdr:colOff>307975</xdr:colOff>
      <xdr:row>37</xdr:row>
      <xdr:rowOff>134926</xdr:rowOff>
    </xdr:to>
    <xdr:cxnSp macro="">
      <xdr:nvCxnSpPr>
        <xdr:cNvPr id="301" name="直線コネクタ 300"/>
        <xdr:cNvCxnSpPr/>
      </xdr:nvCxnSpPr>
      <xdr:spPr>
        <a:xfrm flipV="1">
          <a:off x="6972300" y="646938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78091</xdr:rowOff>
    </xdr:from>
    <xdr:to>
      <xdr:col>15</xdr:col>
      <xdr:colOff>231775</xdr:colOff>
      <xdr:row>38</xdr:row>
      <xdr:rowOff>8241</xdr:rowOff>
    </xdr:to>
    <xdr:sp macro="" textlink="">
      <xdr:nvSpPr>
        <xdr:cNvPr id="311" name="円/楕円 310"/>
        <xdr:cNvSpPr/>
      </xdr:nvSpPr>
      <xdr:spPr>
        <a:xfrm>
          <a:off x="10426700" y="64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164468</xdr:rowOff>
    </xdr:from>
    <xdr:ext cx="534377" cy="259045"/>
    <xdr:sp macro="" textlink="">
      <xdr:nvSpPr>
        <xdr:cNvPr id="312" name="補助費等該当値テキスト"/>
        <xdr:cNvSpPr txBox="1"/>
      </xdr:nvSpPr>
      <xdr:spPr>
        <a:xfrm>
          <a:off x="10528300" y="63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56225</xdr:rowOff>
    </xdr:from>
    <xdr:to>
      <xdr:col>14</xdr:col>
      <xdr:colOff>79375</xdr:colOff>
      <xdr:row>37</xdr:row>
      <xdr:rowOff>157825</xdr:rowOff>
    </xdr:to>
    <xdr:sp macro="" textlink="">
      <xdr:nvSpPr>
        <xdr:cNvPr id="313" name="円/楕円 312"/>
        <xdr:cNvSpPr/>
      </xdr:nvSpPr>
      <xdr:spPr>
        <a:xfrm>
          <a:off x="9588500" y="63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148952</xdr:rowOff>
    </xdr:from>
    <xdr:ext cx="534377" cy="259045"/>
    <xdr:sp macro="" textlink="">
      <xdr:nvSpPr>
        <xdr:cNvPr id="314" name="テキスト ボックス 313"/>
        <xdr:cNvSpPr txBox="1"/>
      </xdr:nvSpPr>
      <xdr:spPr>
        <a:xfrm>
          <a:off x="9372111" y="64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68543</xdr:rowOff>
    </xdr:from>
    <xdr:to>
      <xdr:col>12</xdr:col>
      <xdr:colOff>561975</xdr:colOff>
      <xdr:row>37</xdr:row>
      <xdr:rowOff>170143</xdr:rowOff>
    </xdr:to>
    <xdr:sp macro="" textlink="">
      <xdr:nvSpPr>
        <xdr:cNvPr id="315" name="円/楕円 314"/>
        <xdr:cNvSpPr/>
      </xdr:nvSpPr>
      <xdr:spPr>
        <a:xfrm>
          <a:off x="8699500" y="641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161270</xdr:rowOff>
    </xdr:from>
    <xdr:ext cx="534377" cy="259045"/>
    <xdr:sp macro="" textlink="">
      <xdr:nvSpPr>
        <xdr:cNvPr id="316" name="テキスト ボックス 315"/>
        <xdr:cNvSpPr txBox="1"/>
      </xdr:nvSpPr>
      <xdr:spPr>
        <a:xfrm>
          <a:off x="8483111" y="650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74933</xdr:rowOff>
    </xdr:from>
    <xdr:to>
      <xdr:col>11</xdr:col>
      <xdr:colOff>358775</xdr:colOff>
      <xdr:row>38</xdr:row>
      <xdr:rowOff>5083</xdr:rowOff>
    </xdr:to>
    <xdr:sp macro="" textlink="">
      <xdr:nvSpPr>
        <xdr:cNvPr id="317" name="円/楕円 316"/>
        <xdr:cNvSpPr/>
      </xdr:nvSpPr>
      <xdr:spPr>
        <a:xfrm>
          <a:off x="7810500" y="64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167660</xdr:rowOff>
    </xdr:from>
    <xdr:ext cx="534377" cy="259045"/>
    <xdr:sp macro="" textlink="">
      <xdr:nvSpPr>
        <xdr:cNvPr id="318" name="テキスト ボックス 317"/>
        <xdr:cNvSpPr txBox="1"/>
      </xdr:nvSpPr>
      <xdr:spPr>
        <a:xfrm>
          <a:off x="7594111" y="65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84126</xdr:rowOff>
    </xdr:from>
    <xdr:to>
      <xdr:col>10</xdr:col>
      <xdr:colOff>155575</xdr:colOff>
      <xdr:row>38</xdr:row>
      <xdr:rowOff>14277</xdr:rowOff>
    </xdr:to>
    <xdr:sp macro="" textlink="">
      <xdr:nvSpPr>
        <xdr:cNvPr id="319" name="円/楕円 318"/>
        <xdr:cNvSpPr/>
      </xdr:nvSpPr>
      <xdr:spPr>
        <a:xfrm>
          <a:off x="6921500" y="6427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5403</xdr:rowOff>
    </xdr:from>
    <xdr:ext cx="534377" cy="259045"/>
    <xdr:sp macro="" textlink="">
      <xdr:nvSpPr>
        <xdr:cNvPr id="320" name="テキスト ボックス 319"/>
        <xdr:cNvSpPr txBox="1"/>
      </xdr:nvSpPr>
      <xdr:spPr>
        <a:xfrm>
          <a:off x="6705111" y="65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49563</xdr:rowOff>
    </xdr:from>
    <xdr:to>
      <xdr:col>15</xdr:col>
      <xdr:colOff>180975</xdr:colOff>
      <xdr:row>58</xdr:row>
      <xdr:rowOff>51800</xdr:rowOff>
    </xdr:to>
    <xdr:cxnSp macro="">
      <xdr:nvCxnSpPr>
        <xdr:cNvPr id="351" name="直線コネクタ 350"/>
        <xdr:cNvCxnSpPr/>
      </xdr:nvCxnSpPr>
      <xdr:spPr>
        <a:xfrm flipV="1">
          <a:off x="9639300" y="9993663"/>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51800</xdr:rowOff>
    </xdr:from>
    <xdr:to>
      <xdr:col>14</xdr:col>
      <xdr:colOff>28575</xdr:colOff>
      <xdr:row>58</xdr:row>
      <xdr:rowOff>121585</xdr:rowOff>
    </xdr:to>
    <xdr:cxnSp macro="">
      <xdr:nvCxnSpPr>
        <xdr:cNvPr id="354" name="直線コネクタ 353"/>
        <xdr:cNvCxnSpPr/>
      </xdr:nvCxnSpPr>
      <xdr:spPr>
        <a:xfrm flipV="1">
          <a:off x="8750300" y="9995900"/>
          <a:ext cx="889000" cy="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83589</xdr:rowOff>
    </xdr:from>
    <xdr:to>
      <xdr:col>12</xdr:col>
      <xdr:colOff>511175</xdr:colOff>
      <xdr:row>58</xdr:row>
      <xdr:rowOff>121585</xdr:rowOff>
    </xdr:to>
    <xdr:cxnSp macro="">
      <xdr:nvCxnSpPr>
        <xdr:cNvPr id="357" name="直線コネクタ 356"/>
        <xdr:cNvCxnSpPr/>
      </xdr:nvCxnSpPr>
      <xdr:spPr>
        <a:xfrm>
          <a:off x="7861300" y="9856239"/>
          <a:ext cx="889000" cy="20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83589</xdr:rowOff>
    </xdr:from>
    <xdr:to>
      <xdr:col>11</xdr:col>
      <xdr:colOff>307975</xdr:colOff>
      <xdr:row>59</xdr:row>
      <xdr:rowOff>8617</xdr:rowOff>
    </xdr:to>
    <xdr:cxnSp macro="">
      <xdr:nvCxnSpPr>
        <xdr:cNvPr id="360" name="直線コネクタ 359"/>
        <xdr:cNvCxnSpPr/>
      </xdr:nvCxnSpPr>
      <xdr:spPr>
        <a:xfrm flipV="1">
          <a:off x="6972300" y="9856239"/>
          <a:ext cx="889000" cy="26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170213</xdr:rowOff>
    </xdr:from>
    <xdr:to>
      <xdr:col>15</xdr:col>
      <xdr:colOff>231775</xdr:colOff>
      <xdr:row>58</xdr:row>
      <xdr:rowOff>100363</xdr:rowOff>
    </xdr:to>
    <xdr:sp macro="" textlink="">
      <xdr:nvSpPr>
        <xdr:cNvPr id="370" name="円/楕円 369"/>
        <xdr:cNvSpPr/>
      </xdr:nvSpPr>
      <xdr:spPr>
        <a:xfrm>
          <a:off x="10426700" y="99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148640</xdr:rowOff>
    </xdr:from>
    <xdr:ext cx="534377" cy="259045"/>
    <xdr:sp macro="" textlink="">
      <xdr:nvSpPr>
        <xdr:cNvPr id="371" name="普通建設事業費該当値テキスト"/>
        <xdr:cNvSpPr txBox="1"/>
      </xdr:nvSpPr>
      <xdr:spPr>
        <a:xfrm>
          <a:off x="10528300" y="99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1000</xdr:rowOff>
    </xdr:from>
    <xdr:to>
      <xdr:col>14</xdr:col>
      <xdr:colOff>79375</xdr:colOff>
      <xdr:row>58</xdr:row>
      <xdr:rowOff>102600</xdr:rowOff>
    </xdr:to>
    <xdr:sp macro="" textlink="">
      <xdr:nvSpPr>
        <xdr:cNvPr id="372" name="円/楕円 371"/>
        <xdr:cNvSpPr/>
      </xdr:nvSpPr>
      <xdr:spPr>
        <a:xfrm>
          <a:off x="9588500" y="9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93727</xdr:rowOff>
    </xdr:from>
    <xdr:ext cx="534377" cy="259045"/>
    <xdr:sp macro="" textlink="">
      <xdr:nvSpPr>
        <xdr:cNvPr id="373" name="テキスト ボックス 372"/>
        <xdr:cNvSpPr txBox="1"/>
      </xdr:nvSpPr>
      <xdr:spPr>
        <a:xfrm>
          <a:off x="9372111" y="100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70785</xdr:rowOff>
    </xdr:from>
    <xdr:to>
      <xdr:col>12</xdr:col>
      <xdr:colOff>561975</xdr:colOff>
      <xdr:row>59</xdr:row>
      <xdr:rowOff>935</xdr:rowOff>
    </xdr:to>
    <xdr:sp macro="" textlink="">
      <xdr:nvSpPr>
        <xdr:cNvPr id="374" name="円/楕円 373"/>
        <xdr:cNvSpPr/>
      </xdr:nvSpPr>
      <xdr:spPr>
        <a:xfrm>
          <a:off x="8699500" y="100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163512</xdr:rowOff>
    </xdr:from>
    <xdr:ext cx="534377" cy="259045"/>
    <xdr:sp macro="" textlink="">
      <xdr:nvSpPr>
        <xdr:cNvPr id="375" name="テキスト ボックス 374"/>
        <xdr:cNvSpPr txBox="1"/>
      </xdr:nvSpPr>
      <xdr:spPr>
        <a:xfrm>
          <a:off x="8483111" y="101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32789</xdr:rowOff>
    </xdr:from>
    <xdr:to>
      <xdr:col>11</xdr:col>
      <xdr:colOff>358775</xdr:colOff>
      <xdr:row>57</xdr:row>
      <xdr:rowOff>134389</xdr:rowOff>
    </xdr:to>
    <xdr:sp macro="" textlink="">
      <xdr:nvSpPr>
        <xdr:cNvPr id="376" name="円/楕円 375"/>
        <xdr:cNvSpPr/>
      </xdr:nvSpPr>
      <xdr:spPr>
        <a:xfrm>
          <a:off x="7810500" y="9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125516</xdr:rowOff>
    </xdr:from>
    <xdr:ext cx="599010" cy="259045"/>
    <xdr:sp macro="" textlink="">
      <xdr:nvSpPr>
        <xdr:cNvPr id="377" name="テキスト ボックス 376"/>
        <xdr:cNvSpPr txBox="1"/>
      </xdr:nvSpPr>
      <xdr:spPr>
        <a:xfrm>
          <a:off x="7561794" y="98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129267</xdr:rowOff>
    </xdr:from>
    <xdr:to>
      <xdr:col>10</xdr:col>
      <xdr:colOff>155575</xdr:colOff>
      <xdr:row>59</xdr:row>
      <xdr:rowOff>59417</xdr:rowOff>
    </xdr:to>
    <xdr:sp macro="" textlink="">
      <xdr:nvSpPr>
        <xdr:cNvPr id="378" name="円/楕円 377"/>
        <xdr:cNvSpPr/>
      </xdr:nvSpPr>
      <xdr:spPr>
        <a:xfrm>
          <a:off x="6921500" y="100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50544</xdr:rowOff>
    </xdr:from>
    <xdr:ext cx="534377" cy="259045"/>
    <xdr:sp macro="" textlink="">
      <xdr:nvSpPr>
        <xdr:cNvPr id="379" name="テキスト ボックス 378"/>
        <xdr:cNvSpPr txBox="1"/>
      </xdr:nvSpPr>
      <xdr:spPr>
        <a:xfrm>
          <a:off x="6705111" y="101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80521</xdr:rowOff>
    </xdr:from>
    <xdr:to>
      <xdr:col>15</xdr:col>
      <xdr:colOff>180975</xdr:colOff>
      <xdr:row>77</xdr:row>
      <xdr:rowOff>144331</xdr:rowOff>
    </xdr:to>
    <xdr:cxnSp macro="">
      <xdr:nvCxnSpPr>
        <xdr:cNvPr id="406" name="直線コネクタ 405"/>
        <xdr:cNvCxnSpPr/>
      </xdr:nvCxnSpPr>
      <xdr:spPr>
        <a:xfrm>
          <a:off x="9639300" y="13282171"/>
          <a:ext cx="8382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80521</xdr:rowOff>
    </xdr:from>
    <xdr:to>
      <xdr:col>14</xdr:col>
      <xdr:colOff>28575</xdr:colOff>
      <xdr:row>78</xdr:row>
      <xdr:rowOff>14701</xdr:rowOff>
    </xdr:to>
    <xdr:cxnSp macro="">
      <xdr:nvCxnSpPr>
        <xdr:cNvPr id="409" name="直線コネクタ 408"/>
        <xdr:cNvCxnSpPr/>
      </xdr:nvCxnSpPr>
      <xdr:spPr>
        <a:xfrm flipV="1">
          <a:off x="8750300" y="13282171"/>
          <a:ext cx="8890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93531</xdr:rowOff>
    </xdr:from>
    <xdr:to>
      <xdr:col>15</xdr:col>
      <xdr:colOff>231775</xdr:colOff>
      <xdr:row>78</xdr:row>
      <xdr:rowOff>23681</xdr:rowOff>
    </xdr:to>
    <xdr:sp macro="" textlink="">
      <xdr:nvSpPr>
        <xdr:cNvPr id="419" name="円/楕円 418"/>
        <xdr:cNvSpPr/>
      </xdr:nvSpPr>
      <xdr:spPr>
        <a:xfrm>
          <a:off x="10426700" y="132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71958</xdr:rowOff>
    </xdr:from>
    <xdr:ext cx="534377" cy="259045"/>
    <xdr:sp macro="" textlink="">
      <xdr:nvSpPr>
        <xdr:cNvPr id="420" name="普通建設事業費 （ うち新規整備　）該当値テキスト"/>
        <xdr:cNvSpPr txBox="1"/>
      </xdr:nvSpPr>
      <xdr:spPr>
        <a:xfrm>
          <a:off x="10528300" y="1327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29721</xdr:rowOff>
    </xdr:from>
    <xdr:to>
      <xdr:col>14</xdr:col>
      <xdr:colOff>79375</xdr:colOff>
      <xdr:row>77</xdr:row>
      <xdr:rowOff>131321</xdr:rowOff>
    </xdr:to>
    <xdr:sp macro="" textlink="">
      <xdr:nvSpPr>
        <xdr:cNvPr id="421" name="円/楕円 420"/>
        <xdr:cNvSpPr/>
      </xdr:nvSpPr>
      <xdr:spPr>
        <a:xfrm>
          <a:off x="9588500" y="132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122448</xdr:rowOff>
    </xdr:from>
    <xdr:ext cx="534377" cy="259045"/>
    <xdr:sp macro="" textlink="">
      <xdr:nvSpPr>
        <xdr:cNvPr id="422" name="テキスト ボックス 421"/>
        <xdr:cNvSpPr txBox="1"/>
      </xdr:nvSpPr>
      <xdr:spPr>
        <a:xfrm>
          <a:off x="9372111" y="133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135351</xdr:rowOff>
    </xdr:from>
    <xdr:to>
      <xdr:col>12</xdr:col>
      <xdr:colOff>561975</xdr:colOff>
      <xdr:row>78</xdr:row>
      <xdr:rowOff>65501</xdr:rowOff>
    </xdr:to>
    <xdr:sp macro="" textlink="">
      <xdr:nvSpPr>
        <xdr:cNvPr id="423" name="円/楕円 422"/>
        <xdr:cNvSpPr/>
      </xdr:nvSpPr>
      <xdr:spPr>
        <a:xfrm>
          <a:off x="8699500" y="133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56628</xdr:rowOff>
    </xdr:from>
    <xdr:ext cx="534377" cy="259045"/>
    <xdr:sp macro="" textlink="">
      <xdr:nvSpPr>
        <xdr:cNvPr id="424" name="テキスト ボックス 423"/>
        <xdr:cNvSpPr txBox="1"/>
      </xdr:nvSpPr>
      <xdr:spPr>
        <a:xfrm>
          <a:off x="8483111" y="134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50811</xdr:rowOff>
    </xdr:from>
    <xdr:to>
      <xdr:col>15</xdr:col>
      <xdr:colOff>180975</xdr:colOff>
      <xdr:row>98</xdr:row>
      <xdr:rowOff>108807</xdr:rowOff>
    </xdr:to>
    <xdr:cxnSp macro="">
      <xdr:nvCxnSpPr>
        <xdr:cNvPr id="451" name="直線コネクタ 450"/>
        <xdr:cNvCxnSpPr/>
      </xdr:nvCxnSpPr>
      <xdr:spPr>
        <a:xfrm flipV="1">
          <a:off x="9639300" y="16852911"/>
          <a:ext cx="8382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93537</xdr:rowOff>
    </xdr:from>
    <xdr:to>
      <xdr:col>14</xdr:col>
      <xdr:colOff>28575</xdr:colOff>
      <xdr:row>98</xdr:row>
      <xdr:rowOff>108807</xdr:rowOff>
    </xdr:to>
    <xdr:cxnSp macro="">
      <xdr:nvCxnSpPr>
        <xdr:cNvPr id="454" name="直線コネクタ 453"/>
        <xdr:cNvCxnSpPr/>
      </xdr:nvCxnSpPr>
      <xdr:spPr>
        <a:xfrm>
          <a:off x="8750300" y="16895637"/>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xdr:rowOff>
    </xdr:from>
    <xdr:to>
      <xdr:col>15</xdr:col>
      <xdr:colOff>231775</xdr:colOff>
      <xdr:row>98</xdr:row>
      <xdr:rowOff>101611</xdr:rowOff>
    </xdr:to>
    <xdr:sp macro="" textlink="">
      <xdr:nvSpPr>
        <xdr:cNvPr id="464" name="円/楕円 463"/>
        <xdr:cNvSpPr/>
      </xdr:nvSpPr>
      <xdr:spPr>
        <a:xfrm>
          <a:off x="10426700" y="168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86388</xdr:rowOff>
    </xdr:from>
    <xdr:ext cx="534377" cy="259045"/>
    <xdr:sp macro="" textlink="">
      <xdr:nvSpPr>
        <xdr:cNvPr id="465" name="普通建設事業費 （ うち更新整備　）該当値テキスト"/>
        <xdr:cNvSpPr txBox="1"/>
      </xdr:nvSpPr>
      <xdr:spPr>
        <a:xfrm>
          <a:off x="10528300" y="167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58007</xdr:rowOff>
    </xdr:from>
    <xdr:to>
      <xdr:col>14</xdr:col>
      <xdr:colOff>79375</xdr:colOff>
      <xdr:row>98</xdr:row>
      <xdr:rowOff>159607</xdr:rowOff>
    </xdr:to>
    <xdr:sp macro="" textlink="">
      <xdr:nvSpPr>
        <xdr:cNvPr id="466" name="円/楕円 465"/>
        <xdr:cNvSpPr/>
      </xdr:nvSpPr>
      <xdr:spPr>
        <a:xfrm>
          <a:off x="9588500" y="168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150734</xdr:rowOff>
    </xdr:from>
    <xdr:ext cx="469744" cy="259045"/>
    <xdr:sp macro="" textlink="">
      <xdr:nvSpPr>
        <xdr:cNvPr id="467" name="テキスト ボックス 466"/>
        <xdr:cNvSpPr txBox="1"/>
      </xdr:nvSpPr>
      <xdr:spPr>
        <a:xfrm>
          <a:off x="9404427" y="1695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42737</xdr:rowOff>
    </xdr:from>
    <xdr:to>
      <xdr:col>12</xdr:col>
      <xdr:colOff>561975</xdr:colOff>
      <xdr:row>98</xdr:row>
      <xdr:rowOff>144337</xdr:rowOff>
    </xdr:to>
    <xdr:sp macro="" textlink="">
      <xdr:nvSpPr>
        <xdr:cNvPr id="468" name="円/楕円 467"/>
        <xdr:cNvSpPr/>
      </xdr:nvSpPr>
      <xdr:spPr>
        <a:xfrm>
          <a:off x="8699500" y="168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135464</xdr:rowOff>
    </xdr:from>
    <xdr:ext cx="534377" cy="259045"/>
    <xdr:sp macro="" textlink="">
      <xdr:nvSpPr>
        <xdr:cNvPr id="469" name="テキスト ボックス 468"/>
        <xdr:cNvSpPr txBox="1"/>
      </xdr:nvSpPr>
      <xdr:spPr>
        <a:xfrm>
          <a:off x="8483111" y="169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13474</xdr:rowOff>
    </xdr:from>
    <xdr:to>
      <xdr:col>23</xdr:col>
      <xdr:colOff>517525</xdr:colOff>
      <xdr:row>39</xdr:row>
      <xdr:rowOff>22352</xdr:rowOff>
    </xdr:to>
    <xdr:cxnSp macro="">
      <xdr:nvCxnSpPr>
        <xdr:cNvPr id="498" name="直線コネクタ 497"/>
        <xdr:cNvCxnSpPr/>
      </xdr:nvCxnSpPr>
      <xdr:spPr>
        <a:xfrm>
          <a:off x="15481300" y="6700024"/>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13474</xdr:rowOff>
    </xdr:from>
    <xdr:to>
      <xdr:col>22</xdr:col>
      <xdr:colOff>365125</xdr:colOff>
      <xdr:row>39</xdr:row>
      <xdr:rowOff>18999</xdr:rowOff>
    </xdr:to>
    <xdr:cxnSp macro="">
      <xdr:nvCxnSpPr>
        <xdr:cNvPr id="501" name="直線コネクタ 500"/>
        <xdr:cNvCxnSpPr/>
      </xdr:nvCxnSpPr>
      <xdr:spPr>
        <a:xfrm flipV="1">
          <a:off x="14592300" y="670002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10871</xdr:rowOff>
    </xdr:from>
    <xdr:to>
      <xdr:col>21</xdr:col>
      <xdr:colOff>161925</xdr:colOff>
      <xdr:row>39</xdr:row>
      <xdr:rowOff>18999</xdr:rowOff>
    </xdr:to>
    <xdr:cxnSp macro="">
      <xdr:nvCxnSpPr>
        <xdr:cNvPr id="504" name="直線コネクタ 503"/>
        <xdr:cNvCxnSpPr/>
      </xdr:nvCxnSpPr>
      <xdr:spPr>
        <a:xfrm>
          <a:off x="13703300" y="6697421"/>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10871</xdr:rowOff>
    </xdr:from>
    <xdr:to>
      <xdr:col>19</xdr:col>
      <xdr:colOff>644525</xdr:colOff>
      <xdr:row>39</xdr:row>
      <xdr:rowOff>15773</xdr:rowOff>
    </xdr:to>
    <xdr:cxnSp macro="">
      <xdr:nvCxnSpPr>
        <xdr:cNvPr id="507" name="直線コネクタ 506"/>
        <xdr:cNvCxnSpPr/>
      </xdr:nvCxnSpPr>
      <xdr:spPr>
        <a:xfrm flipV="1">
          <a:off x="12814300" y="6697421"/>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143002</xdr:rowOff>
    </xdr:from>
    <xdr:to>
      <xdr:col>23</xdr:col>
      <xdr:colOff>568325</xdr:colOff>
      <xdr:row>39</xdr:row>
      <xdr:rowOff>73152</xdr:rowOff>
    </xdr:to>
    <xdr:sp macro="" textlink="">
      <xdr:nvSpPr>
        <xdr:cNvPr id="517" name="円/楕円 516"/>
        <xdr:cNvSpPr/>
      </xdr:nvSpPr>
      <xdr:spPr>
        <a:xfrm>
          <a:off x="16268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57929</xdr:rowOff>
    </xdr:from>
    <xdr:ext cx="469744" cy="259045"/>
    <xdr:sp macro="" textlink="">
      <xdr:nvSpPr>
        <xdr:cNvPr id="518" name="災害復旧事業費該当値テキスト"/>
        <xdr:cNvSpPr txBox="1"/>
      </xdr:nvSpPr>
      <xdr:spPr>
        <a:xfrm>
          <a:off x="16370300" y="65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134124</xdr:rowOff>
    </xdr:from>
    <xdr:to>
      <xdr:col>22</xdr:col>
      <xdr:colOff>415925</xdr:colOff>
      <xdr:row>39</xdr:row>
      <xdr:rowOff>64274</xdr:rowOff>
    </xdr:to>
    <xdr:sp macro="" textlink="">
      <xdr:nvSpPr>
        <xdr:cNvPr id="519" name="円/楕円 518"/>
        <xdr:cNvSpPr/>
      </xdr:nvSpPr>
      <xdr:spPr>
        <a:xfrm>
          <a:off x="15430500" y="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55401</xdr:rowOff>
    </xdr:from>
    <xdr:ext cx="469744" cy="259045"/>
    <xdr:sp macro="" textlink="">
      <xdr:nvSpPr>
        <xdr:cNvPr id="520" name="テキスト ボックス 519"/>
        <xdr:cNvSpPr txBox="1"/>
      </xdr:nvSpPr>
      <xdr:spPr>
        <a:xfrm>
          <a:off x="152464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139649</xdr:rowOff>
    </xdr:from>
    <xdr:to>
      <xdr:col>21</xdr:col>
      <xdr:colOff>212725</xdr:colOff>
      <xdr:row>39</xdr:row>
      <xdr:rowOff>69799</xdr:rowOff>
    </xdr:to>
    <xdr:sp macro="" textlink="">
      <xdr:nvSpPr>
        <xdr:cNvPr id="521" name="円/楕円 520"/>
        <xdr:cNvSpPr/>
      </xdr:nvSpPr>
      <xdr:spPr>
        <a:xfrm>
          <a:off x="14541500" y="6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60926</xdr:rowOff>
    </xdr:from>
    <xdr:ext cx="469744" cy="259045"/>
    <xdr:sp macro="" textlink="">
      <xdr:nvSpPr>
        <xdr:cNvPr id="522" name="テキスト ボックス 521"/>
        <xdr:cNvSpPr txBox="1"/>
      </xdr:nvSpPr>
      <xdr:spPr>
        <a:xfrm>
          <a:off x="14357427" y="67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131521</xdr:rowOff>
    </xdr:from>
    <xdr:to>
      <xdr:col>20</xdr:col>
      <xdr:colOff>9525</xdr:colOff>
      <xdr:row>39</xdr:row>
      <xdr:rowOff>61671</xdr:rowOff>
    </xdr:to>
    <xdr:sp macro="" textlink="">
      <xdr:nvSpPr>
        <xdr:cNvPr id="523" name="円/楕円 522"/>
        <xdr:cNvSpPr/>
      </xdr:nvSpPr>
      <xdr:spPr>
        <a:xfrm>
          <a:off x="13652500" y="66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52798</xdr:rowOff>
    </xdr:from>
    <xdr:ext cx="469744" cy="259045"/>
    <xdr:sp macro="" textlink="">
      <xdr:nvSpPr>
        <xdr:cNvPr id="524" name="テキスト ボックス 523"/>
        <xdr:cNvSpPr txBox="1"/>
      </xdr:nvSpPr>
      <xdr:spPr>
        <a:xfrm>
          <a:off x="13468427" y="67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136423</xdr:rowOff>
    </xdr:from>
    <xdr:to>
      <xdr:col>18</xdr:col>
      <xdr:colOff>492125</xdr:colOff>
      <xdr:row>39</xdr:row>
      <xdr:rowOff>66573</xdr:rowOff>
    </xdr:to>
    <xdr:sp macro="" textlink="">
      <xdr:nvSpPr>
        <xdr:cNvPr id="525" name="円/楕円 524"/>
        <xdr:cNvSpPr/>
      </xdr:nvSpPr>
      <xdr:spPr>
        <a:xfrm>
          <a:off x="12763500" y="66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57700</xdr:rowOff>
    </xdr:from>
    <xdr:ext cx="469744" cy="259045"/>
    <xdr:sp macro="" textlink="">
      <xdr:nvSpPr>
        <xdr:cNvPr id="526" name="テキスト ボックス 525"/>
        <xdr:cNvSpPr txBox="1"/>
      </xdr:nvSpPr>
      <xdr:spPr>
        <a:xfrm>
          <a:off x="12579427" y="67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133945</xdr:rowOff>
    </xdr:from>
    <xdr:to>
      <xdr:col>23</xdr:col>
      <xdr:colOff>517525</xdr:colOff>
      <xdr:row>76</xdr:row>
      <xdr:rowOff>135220</xdr:rowOff>
    </xdr:to>
    <xdr:cxnSp macro="">
      <xdr:nvCxnSpPr>
        <xdr:cNvPr id="600" name="直線コネクタ 599"/>
        <xdr:cNvCxnSpPr/>
      </xdr:nvCxnSpPr>
      <xdr:spPr>
        <a:xfrm>
          <a:off x="15481300" y="13164145"/>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112885</xdr:rowOff>
    </xdr:from>
    <xdr:to>
      <xdr:col>22</xdr:col>
      <xdr:colOff>365125</xdr:colOff>
      <xdr:row>76</xdr:row>
      <xdr:rowOff>133945</xdr:rowOff>
    </xdr:to>
    <xdr:cxnSp macro="">
      <xdr:nvCxnSpPr>
        <xdr:cNvPr id="603" name="直線コネクタ 602"/>
        <xdr:cNvCxnSpPr/>
      </xdr:nvCxnSpPr>
      <xdr:spPr>
        <a:xfrm>
          <a:off x="14592300" y="13143085"/>
          <a:ext cx="8890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103409</xdr:rowOff>
    </xdr:from>
    <xdr:to>
      <xdr:col>21</xdr:col>
      <xdr:colOff>161925</xdr:colOff>
      <xdr:row>76</xdr:row>
      <xdr:rowOff>112885</xdr:rowOff>
    </xdr:to>
    <xdr:cxnSp macro="">
      <xdr:nvCxnSpPr>
        <xdr:cNvPr id="606" name="直線コネクタ 605"/>
        <xdr:cNvCxnSpPr/>
      </xdr:nvCxnSpPr>
      <xdr:spPr>
        <a:xfrm>
          <a:off x="13703300" y="13133609"/>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103409</xdr:rowOff>
    </xdr:from>
    <xdr:to>
      <xdr:col>19</xdr:col>
      <xdr:colOff>644525</xdr:colOff>
      <xdr:row>76</xdr:row>
      <xdr:rowOff>106359</xdr:rowOff>
    </xdr:to>
    <xdr:cxnSp macro="">
      <xdr:nvCxnSpPr>
        <xdr:cNvPr id="609" name="直線コネクタ 608"/>
        <xdr:cNvCxnSpPr/>
      </xdr:nvCxnSpPr>
      <xdr:spPr>
        <a:xfrm flipV="1">
          <a:off x="12814300" y="1313360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84420</xdr:rowOff>
    </xdr:from>
    <xdr:to>
      <xdr:col>23</xdr:col>
      <xdr:colOff>568325</xdr:colOff>
      <xdr:row>77</xdr:row>
      <xdr:rowOff>14570</xdr:rowOff>
    </xdr:to>
    <xdr:sp macro="" textlink="">
      <xdr:nvSpPr>
        <xdr:cNvPr id="619" name="円/楕円 618"/>
        <xdr:cNvSpPr/>
      </xdr:nvSpPr>
      <xdr:spPr>
        <a:xfrm>
          <a:off x="16268700" y="131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170797</xdr:rowOff>
    </xdr:from>
    <xdr:ext cx="534377" cy="259045"/>
    <xdr:sp macro="" textlink="">
      <xdr:nvSpPr>
        <xdr:cNvPr id="620" name="公債費該当値テキスト"/>
        <xdr:cNvSpPr txBox="1"/>
      </xdr:nvSpPr>
      <xdr:spPr>
        <a:xfrm>
          <a:off x="16370300" y="130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83145</xdr:rowOff>
    </xdr:from>
    <xdr:to>
      <xdr:col>22</xdr:col>
      <xdr:colOff>415925</xdr:colOff>
      <xdr:row>77</xdr:row>
      <xdr:rowOff>13295</xdr:rowOff>
    </xdr:to>
    <xdr:sp macro="" textlink="">
      <xdr:nvSpPr>
        <xdr:cNvPr id="621" name="円/楕円 620"/>
        <xdr:cNvSpPr/>
      </xdr:nvSpPr>
      <xdr:spPr>
        <a:xfrm>
          <a:off x="15430500" y="131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4422</xdr:rowOff>
    </xdr:from>
    <xdr:ext cx="534377" cy="259045"/>
    <xdr:sp macro="" textlink="">
      <xdr:nvSpPr>
        <xdr:cNvPr id="622" name="テキスト ボックス 621"/>
        <xdr:cNvSpPr txBox="1"/>
      </xdr:nvSpPr>
      <xdr:spPr>
        <a:xfrm>
          <a:off x="15214111" y="1320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62085</xdr:rowOff>
    </xdr:from>
    <xdr:to>
      <xdr:col>21</xdr:col>
      <xdr:colOff>212725</xdr:colOff>
      <xdr:row>76</xdr:row>
      <xdr:rowOff>163685</xdr:rowOff>
    </xdr:to>
    <xdr:sp macro="" textlink="">
      <xdr:nvSpPr>
        <xdr:cNvPr id="623" name="円/楕円 622"/>
        <xdr:cNvSpPr/>
      </xdr:nvSpPr>
      <xdr:spPr>
        <a:xfrm>
          <a:off x="14541500" y="130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154812</xdr:rowOff>
    </xdr:from>
    <xdr:ext cx="534377" cy="259045"/>
    <xdr:sp macro="" textlink="">
      <xdr:nvSpPr>
        <xdr:cNvPr id="624" name="テキスト ボックス 623"/>
        <xdr:cNvSpPr txBox="1"/>
      </xdr:nvSpPr>
      <xdr:spPr>
        <a:xfrm>
          <a:off x="14325111" y="131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52609</xdr:rowOff>
    </xdr:from>
    <xdr:to>
      <xdr:col>20</xdr:col>
      <xdr:colOff>9525</xdr:colOff>
      <xdr:row>76</xdr:row>
      <xdr:rowOff>154209</xdr:rowOff>
    </xdr:to>
    <xdr:sp macro="" textlink="">
      <xdr:nvSpPr>
        <xdr:cNvPr id="625" name="円/楕円 624"/>
        <xdr:cNvSpPr/>
      </xdr:nvSpPr>
      <xdr:spPr>
        <a:xfrm>
          <a:off x="13652500" y="130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145336</xdr:rowOff>
    </xdr:from>
    <xdr:ext cx="534377" cy="259045"/>
    <xdr:sp macro="" textlink="">
      <xdr:nvSpPr>
        <xdr:cNvPr id="626" name="テキスト ボックス 625"/>
        <xdr:cNvSpPr txBox="1"/>
      </xdr:nvSpPr>
      <xdr:spPr>
        <a:xfrm>
          <a:off x="13436111" y="131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55559</xdr:rowOff>
    </xdr:from>
    <xdr:to>
      <xdr:col>18</xdr:col>
      <xdr:colOff>492125</xdr:colOff>
      <xdr:row>76</xdr:row>
      <xdr:rowOff>157159</xdr:rowOff>
    </xdr:to>
    <xdr:sp macro="" textlink="">
      <xdr:nvSpPr>
        <xdr:cNvPr id="627" name="円/楕円 626"/>
        <xdr:cNvSpPr/>
      </xdr:nvSpPr>
      <xdr:spPr>
        <a:xfrm>
          <a:off x="12763500" y="130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148286</xdr:rowOff>
    </xdr:from>
    <xdr:ext cx="534377" cy="259045"/>
    <xdr:sp macro="" textlink="">
      <xdr:nvSpPr>
        <xdr:cNvPr id="628" name="テキスト ボックス 627"/>
        <xdr:cNvSpPr txBox="1"/>
      </xdr:nvSpPr>
      <xdr:spPr>
        <a:xfrm>
          <a:off x="12547111" y="131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111092</xdr:rowOff>
    </xdr:from>
    <xdr:to>
      <xdr:col>23</xdr:col>
      <xdr:colOff>517525</xdr:colOff>
      <xdr:row>98</xdr:row>
      <xdr:rowOff>126963</xdr:rowOff>
    </xdr:to>
    <xdr:cxnSp macro="">
      <xdr:nvCxnSpPr>
        <xdr:cNvPr id="655" name="直線コネクタ 654"/>
        <xdr:cNvCxnSpPr/>
      </xdr:nvCxnSpPr>
      <xdr:spPr>
        <a:xfrm>
          <a:off x="15481300" y="16913192"/>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79887</xdr:rowOff>
    </xdr:from>
    <xdr:to>
      <xdr:col>22</xdr:col>
      <xdr:colOff>365125</xdr:colOff>
      <xdr:row>98</xdr:row>
      <xdr:rowOff>111092</xdr:rowOff>
    </xdr:to>
    <xdr:cxnSp macro="">
      <xdr:nvCxnSpPr>
        <xdr:cNvPr id="658" name="直線コネクタ 657"/>
        <xdr:cNvCxnSpPr/>
      </xdr:nvCxnSpPr>
      <xdr:spPr>
        <a:xfrm>
          <a:off x="14592300" y="16881987"/>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79887</xdr:rowOff>
    </xdr:from>
    <xdr:to>
      <xdr:col>21</xdr:col>
      <xdr:colOff>161925</xdr:colOff>
      <xdr:row>98</xdr:row>
      <xdr:rowOff>116844</xdr:rowOff>
    </xdr:to>
    <xdr:cxnSp macro="">
      <xdr:nvCxnSpPr>
        <xdr:cNvPr id="661" name="直線コネクタ 660"/>
        <xdr:cNvCxnSpPr/>
      </xdr:nvCxnSpPr>
      <xdr:spPr>
        <a:xfrm flipV="1">
          <a:off x="13703300" y="16881987"/>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85499</xdr:rowOff>
    </xdr:from>
    <xdr:to>
      <xdr:col>19</xdr:col>
      <xdr:colOff>644525</xdr:colOff>
      <xdr:row>98</xdr:row>
      <xdr:rowOff>116844</xdr:rowOff>
    </xdr:to>
    <xdr:cxnSp macro="">
      <xdr:nvCxnSpPr>
        <xdr:cNvPr id="664" name="直線コネクタ 663"/>
        <xdr:cNvCxnSpPr/>
      </xdr:nvCxnSpPr>
      <xdr:spPr>
        <a:xfrm>
          <a:off x="12814300" y="16887599"/>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76163</xdr:rowOff>
    </xdr:from>
    <xdr:to>
      <xdr:col>23</xdr:col>
      <xdr:colOff>568325</xdr:colOff>
      <xdr:row>99</xdr:row>
      <xdr:rowOff>6313</xdr:rowOff>
    </xdr:to>
    <xdr:sp macro="" textlink="">
      <xdr:nvSpPr>
        <xdr:cNvPr id="674" name="円/楕円 673"/>
        <xdr:cNvSpPr/>
      </xdr:nvSpPr>
      <xdr:spPr>
        <a:xfrm>
          <a:off x="16268700" y="168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162540</xdr:rowOff>
    </xdr:from>
    <xdr:ext cx="469744" cy="259045"/>
    <xdr:sp macro="" textlink="">
      <xdr:nvSpPr>
        <xdr:cNvPr id="675" name="積立金該当値テキスト"/>
        <xdr:cNvSpPr txBox="1"/>
      </xdr:nvSpPr>
      <xdr:spPr>
        <a:xfrm>
          <a:off x="16370300" y="167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60292</xdr:rowOff>
    </xdr:from>
    <xdr:to>
      <xdr:col>22</xdr:col>
      <xdr:colOff>415925</xdr:colOff>
      <xdr:row>98</xdr:row>
      <xdr:rowOff>161892</xdr:rowOff>
    </xdr:to>
    <xdr:sp macro="" textlink="">
      <xdr:nvSpPr>
        <xdr:cNvPr id="676" name="円/楕円 675"/>
        <xdr:cNvSpPr/>
      </xdr:nvSpPr>
      <xdr:spPr>
        <a:xfrm>
          <a:off x="15430500" y="16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153019</xdr:rowOff>
    </xdr:from>
    <xdr:ext cx="534377" cy="259045"/>
    <xdr:sp macro="" textlink="">
      <xdr:nvSpPr>
        <xdr:cNvPr id="677" name="テキスト ボックス 676"/>
        <xdr:cNvSpPr txBox="1"/>
      </xdr:nvSpPr>
      <xdr:spPr>
        <a:xfrm>
          <a:off x="15214111" y="169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29087</xdr:rowOff>
    </xdr:from>
    <xdr:to>
      <xdr:col>21</xdr:col>
      <xdr:colOff>212725</xdr:colOff>
      <xdr:row>98</xdr:row>
      <xdr:rowOff>130687</xdr:rowOff>
    </xdr:to>
    <xdr:sp macro="" textlink="">
      <xdr:nvSpPr>
        <xdr:cNvPr id="678" name="円/楕円 677"/>
        <xdr:cNvSpPr/>
      </xdr:nvSpPr>
      <xdr:spPr>
        <a:xfrm>
          <a:off x="14541500" y="168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121814</xdr:rowOff>
    </xdr:from>
    <xdr:ext cx="534377" cy="259045"/>
    <xdr:sp macro="" textlink="">
      <xdr:nvSpPr>
        <xdr:cNvPr id="679" name="テキスト ボックス 678"/>
        <xdr:cNvSpPr txBox="1"/>
      </xdr:nvSpPr>
      <xdr:spPr>
        <a:xfrm>
          <a:off x="14325111" y="169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66044</xdr:rowOff>
    </xdr:from>
    <xdr:to>
      <xdr:col>20</xdr:col>
      <xdr:colOff>9525</xdr:colOff>
      <xdr:row>98</xdr:row>
      <xdr:rowOff>167644</xdr:rowOff>
    </xdr:to>
    <xdr:sp macro="" textlink="">
      <xdr:nvSpPr>
        <xdr:cNvPr id="680" name="円/楕円 679"/>
        <xdr:cNvSpPr/>
      </xdr:nvSpPr>
      <xdr:spPr>
        <a:xfrm>
          <a:off x="13652500" y="168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158771</xdr:rowOff>
    </xdr:from>
    <xdr:ext cx="469744" cy="259045"/>
    <xdr:sp macro="" textlink="">
      <xdr:nvSpPr>
        <xdr:cNvPr id="681" name="テキスト ボックス 680"/>
        <xdr:cNvSpPr txBox="1"/>
      </xdr:nvSpPr>
      <xdr:spPr>
        <a:xfrm>
          <a:off x="13468427" y="1696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34699</xdr:rowOff>
    </xdr:from>
    <xdr:to>
      <xdr:col>18</xdr:col>
      <xdr:colOff>492125</xdr:colOff>
      <xdr:row>98</xdr:row>
      <xdr:rowOff>136299</xdr:rowOff>
    </xdr:to>
    <xdr:sp macro="" textlink="">
      <xdr:nvSpPr>
        <xdr:cNvPr id="682" name="円/楕円 681"/>
        <xdr:cNvSpPr/>
      </xdr:nvSpPr>
      <xdr:spPr>
        <a:xfrm>
          <a:off x="12763500" y="168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127426</xdr:rowOff>
    </xdr:from>
    <xdr:ext cx="534377" cy="259045"/>
    <xdr:sp macro="" textlink="">
      <xdr:nvSpPr>
        <xdr:cNvPr id="683" name="テキスト ボックス 682"/>
        <xdr:cNvSpPr txBox="1"/>
      </xdr:nvSpPr>
      <xdr:spPr>
        <a:xfrm>
          <a:off x="12547111" y="169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119888</xdr:rowOff>
    </xdr:from>
    <xdr:to>
      <xdr:col>32</xdr:col>
      <xdr:colOff>187325</xdr:colOff>
      <xdr:row>37</xdr:row>
      <xdr:rowOff>131826</xdr:rowOff>
    </xdr:to>
    <xdr:cxnSp macro="">
      <xdr:nvCxnSpPr>
        <xdr:cNvPr id="712" name="直線コネクタ 711"/>
        <xdr:cNvCxnSpPr/>
      </xdr:nvCxnSpPr>
      <xdr:spPr>
        <a:xfrm>
          <a:off x="21323300" y="6463538"/>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119888</xdr:rowOff>
    </xdr:from>
    <xdr:to>
      <xdr:col>31</xdr:col>
      <xdr:colOff>34925</xdr:colOff>
      <xdr:row>38</xdr:row>
      <xdr:rowOff>130810</xdr:rowOff>
    </xdr:to>
    <xdr:cxnSp macro="">
      <xdr:nvCxnSpPr>
        <xdr:cNvPr id="715" name="直線コネクタ 714"/>
        <xdr:cNvCxnSpPr/>
      </xdr:nvCxnSpPr>
      <xdr:spPr>
        <a:xfrm flipV="1">
          <a:off x="20434300" y="6463538"/>
          <a:ext cx="889000" cy="1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152019</xdr:rowOff>
    </xdr:from>
    <xdr:to>
      <xdr:col>29</xdr:col>
      <xdr:colOff>517525</xdr:colOff>
      <xdr:row>38</xdr:row>
      <xdr:rowOff>130810</xdr:rowOff>
    </xdr:to>
    <xdr:cxnSp macro="">
      <xdr:nvCxnSpPr>
        <xdr:cNvPr id="718" name="直線コネクタ 717"/>
        <xdr:cNvCxnSpPr/>
      </xdr:nvCxnSpPr>
      <xdr:spPr>
        <a:xfrm>
          <a:off x="19545300" y="6324219"/>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152019</xdr:rowOff>
    </xdr:from>
    <xdr:to>
      <xdr:col>28</xdr:col>
      <xdr:colOff>314325</xdr:colOff>
      <xdr:row>39</xdr:row>
      <xdr:rowOff>44450</xdr:rowOff>
    </xdr:to>
    <xdr:cxnSp macro="">
      <xdr:nvCxnSpPr>
        <xdr:cNvPr id="721" name="直線コネクタ 720"/>
        <xdr:cNvCxnSpPr/>
      </xdr:nvCxnSpPr>
      <xdr:spPr>
        <a:xfrm flipV="1">
          <a:off x="18656300" y="6324219"/>
          <a:ext cx="889000" cy="4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3" name="テキスト ボックス 722"/>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81026</xdr:rowOff>
    </xdr:from>
    <xdr:to>
      <xdr:col>32</xdr:col>
      <xdr:colOff>238125</xdr:colOff>
      <xdr:row>38</xdr:row>
      <xdr:rowOff>11176</xdr:rowOff>
    </xdr:to>
    <xdr:sp macro="" textlink="">
      <xdr:nvSpPr>
        <xdr:cNvPr id="731" name="円/楕円 730"/>
        <xdr:cNvSpPr/>
      </xdr:nvSpPr>
      <xdr:spPr>
        <a:xfrm>
          <a:off x="22110700" y="64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103903</xdr:rowOff>
    </xdr:from>
    <xdr:ext cx="469744" cy="259045"/>
    <xdr:sp macro="" textlink="">
      <xdr:nvSpPr>
        <xdr:cNvPr id="732" name="投資及び出資金該当値テキスト"/>
        <xdr:cNvSpPr txBox="1"/>
      </xdr:nvSpPr>
      <xdr:spPr>
        <a:xfrm>
          <a:off x="22212300"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69088</xdr:rowOff>
    </xdr:from>
    <xdr:to>
      <xdr:col>31</xdr:col>
      <xdr:colOff>85725</xdr:colOff>
      <xdr:row>37</xdr:row>
      <xdr:rowOff>170688</xdr:rowOff>
    </xdr:to>
    <xdr:sp macro="" textlink="">
      <xdr:nvSpPr>
        <xdr:cNvPr id="733" name="円/楕円 732"/>
        <xdr:cNvSpPr/>
      </xdr:nvSpPr>
      <xdr:spPr>
        <a:xfrm>
          <a:off x="21272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15765</xdr:rowOff>
    </xdr:from>
    <xdr:ext cx="469744" cy="259045"/>
    <xdr:sp macro="" textlink="">
      <xdr:nvSpPr>
        <xdr:cNvPr id="734" name="テキスト ボックス 733"/>
        <xdr:cNvSpPr txBox="1"/>
      </xdr:nvSpPr>
      <xdr:spPr>
        <a:xfrm>
          <a:off x="21088427" y="61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80010</xdr:rowOff>
    </xdr:from>
    <xdr:to>
      <xdr:col>29</xdr:col>
      <xdr:colOff>568325</xdr:colOff>
      <xdr:row>39</xdr:row>
      <xdr:rowOff>10160</xdr:rowOff>
    </xdr:to>
    <xdr:sp macro="" textlink="">
      <xdr:nvSpPr>
        <xdr:cNvPr id="735" name="円/楕円 734"/>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1287</xdr:rowOff>
    </xdr:from>
    <xdr:ext cx="378565" cy="259045"/>
    <xdr:sp macro="" textlink="">
      <xdr:nvSpPr>
        <xdr:cNvPr id="736" name="テキスト ボックス 735"/>
        <xdr:cNvSpPr txBox="1"/>
      </xdr:nvSpPr>
      <xdr:spPr>
        <a:xfrm>
          <a:off x="20245017" y="668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101219</xdr:rowOff>
    </xdr:from>
    <xdr:to>
      <xdr:col>28</xdr:col>
      <xdr:colOff>365125</xdr:colOff>
      <xdr:row>37</xdr:row>
      <xdr:rowOff>31369</xdr:rowOff>
    </xdr:to>
    <xdr:sp macro="" textlink="">
      <xdr:nvSpPr>
        <xdr:cNvPr id="737" name="円/楕円 736"/>
        <xdr:cNvSpPr/>
      </xdr:nvSpPr>
      <xdr:spPr>
        <a:xfrm>
          <a:off x="19494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47896</xdr:rowOff>
    </xdr:from>
    <xdr:ext cx="469744" cy="259045"/>
    <xdr:sp macro="" textlink="">
      <xdr:nvSpPr>
        <xdr:cNvPr id="738" name="テキスト ボックス 737"/>
        <xdr:cNvSpPr txBox="1"/>
      </xdr:nvSpPr>
      <xdr:spPr>
        <a:xfrm>
          <a:off x="19310427" y="60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119774</xdr:rowOff>
    </xdr:from>
    <xdr:to>
      <xdr:col>32</xdr:col>
      <xdr:colOff>187325</xdr:colOff>
      <xdr:row>76</xdr:row>
      <xdr:rowOff>8395</xdr:rowOff>
    </xdr:to>
    <xdr:cxnSp macro="">
      <xdr:nvCxnSpPr>
        <xdr:cNvPr id="827" name="直線コネクタ 826"/>
        <xdr:cNvCxnSpPr/>
      </xdr:nvCxnSpPr>
      <xdr:spPr>
        <a:xfrm flipV="1">
          <a:off x="21323300" y="12978524"/>
          <a:ext cx="8382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8395</xdr:rowOff>
    </xdr:from>
    <xdr:to>
      <xdr:col>31</xdr:col>
      <xdr:colOff>34925</xdr:colOff>
      <xdr:row>76</xdr:row>
      <xdr:rowOff>34379</xdr:rowOff>
    </xdr:to>
    <xdr:cxnSp macro="">
      <xdr:nvCxnSpPr>
        <xdr:cNvPr id="830" name="直線コネクタ 829"/>
        <xdr:cNvCxnSpPr/>
      </xdr:nvCxnSpPr>
      <xdr:spPr>
        <a:xfrm flipV="1">
          <a:off x="20434300" y="1303859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34379</xdr:rowOff>
    </xdr:from>
    <xdr:to>
      <xdr:col>29</xdr:col>
      <xdr:colOff>517525</xdr:colOff>
      <xdr:row>76</xdr:row>
      <xdr:rowOff>91021</xdr:rowOff>
    </xdr:to>
    <xdr:cxnSp macro="">
      <xdr:nvCxnSpPr>
        <xdr:cNvPr id="833" name="直線コネクタ 832"/>
        <xdr:cNvCxnSpPr/>
      </xdr:nvCxnSpPr>
      <xdr:spPr>
        <a:xfrm flipV="1">
          <a:off x="19545300" y="13064579"/>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91021</xdr:rowOff>
    </xdr:from>
    <xdr:to>
      <xdr:col>28</xdr:col>
      <xdr:colOff>314325</xdr:colOff>
      <xdr:row>76</xdr:row>
      <xdr:rowOff>118542</xdr:rowOff>
    </xdr:to>
    <xdr:cxnSp macro="">
      <xdr:nvCxnSpPr>
        <xdr:cNvPr id="836" name="直線コネクタ 835"/>
        <xdr:cNvCxnSpPr/>
      </xdr:nvCxnSpPr>
      <xdr:spPr>
        <a:xfrm flipV="1">
          <a:off x="18656300" y="13121221"/>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68974</xdr:rowOff>
    </xdr:from>
    <xdr:to>
      <xdr:col>32</xdr:col>
      <xdr:colOff>238125</xdr:colOff>
      <xdr:row>75</xdr:row>
      <xdr:rowOff>170574</xdr:rowOff>
    </xdr:to>
    <xdr:sp macro="" textlink="">
      <xdr:nvSpPr>
        <xdr:cNvPr id="846" name="円/楕円 845"/>
        <xdr:cNvSpPr/>
      </xdr:nvSpPr>
      <xdr:spPr>
        <a:xfrm>
          <a:off x="22110700" y="129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91851</xdr:rowOff>
    </xdr:from>
    <xdr:ext cx="534377" cy="259045"/>
    <xdr:sp macro="" textlink="">
      <xdr:nvSpPr>
        <xdr:cNvPr id="847" name="繰出金該当値テキスト"/>
        <xdr:cNvSpPr txBox="1"/>
      </xdr:nvSpPr>
      <xdr:spPr>
        <a:xfrm>
          <a:off x="22212300" y="127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129045</xdr:rowOff>
    </xdr:from>
    <xdr:to>
      <xdr:col>31</xdr:col>
      <xdr:colOff>85725</xdr:colOff>
      <xdr:row>76</xdr:row>
      <xdr:rowOff>59195</xdr:rowOff>
    </xdr:to>
    <xdr:sp macro="" textlink="">
      <xdr:nvSpPr>
        <xdr:cNvPr id="848" name="円/楕円 847"/>
        <xdr:cNvSpPr/>
      </xdr:nvSpPr>
      <xdr:spPr>
        <a:xfrm>
          <a:off x="21272500" y="129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50322</xdr:rowOff>
    </xdr:from>
    <xdr:ext cx="534377" cy="259045"/>
    <xdr:sp macro="" textlink="">
      <xdr:nvSpPr>
        <xdr:cNvPr id="849" name="テキスト ボックス 848"/>
        <xdr:cNvSpPr txBox="1"/>
      </xdr:nvSpPr>
      <xdr:spPr>
        <a:xfrm>
          <a:off x="21056111" y="130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155029</xdr:rowOff>
    </xdr:from>
    <xdr:to>
      <xdr:col>29</xdr:col>
      <xdr:colOff>568325</xdr:colOff>
      <xdr:row>76</xdr:row>
      <xdr:rowOff>85179</xdr:rowOff>
    </xdr:to>
    <xdr:sp macro="" textlink="">
      <xdr:nvSpPr>
        <xdr:cNvPr id="850" name="円/楕円 849"/>
        <xdr:cNvSpPr/>
      </xdr:nvSpPr>
      <xdr:spPr>
        <a:xfrm>
          <a:off x="203835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101706</xdr:rowOff>
    </xdr:from>
    <xdr:ext cx="534377" cy="259045"/>
    <xdr:sp macro="" textlink="">
      <xdr:nvSpPr>
        <xdr:cNvPr id="851" name="テキスト ボックス 850"/>
        <xdr:cNvSpPr txBox="1"/>
      </xdr:nvSpPr>
      <xdr:spPr>
        <a:xfrm>
          <a:off x="20167111" y="12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40221</xdr:rowOff>
    </xdr:from>
    <xdr:to>
      <xdr:col>28</xdr:col>
      <xdr:colOff>365125</xdr:colOff>
      <xdr:row>76</xdr:row>
      <xdr:rowOff>141821</xdr:rowOff>
    </xdr:to>
    <xdr:sp macro="" textlink="">
      <xdr:nvSpPr>
        <xdr:cNvPr id="852" name="円/楕円 851"/>
        <xdr:cNvSpPr/>
      </xdr:nvSpPr>
      <xdr:spPr>
        <a:xfrm>
          <a:off x="19494500" y="130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132948</xdr:rowOff>
    </xdr:from>
    <xdr:ext cx="534377" cy="259045"/>
    <xdr:sp macro="" textlink="">
      <xdr:nvSpPr>
        <xdr:cNvPr id="853" name="テキスト ボックス 852"/>
        <xdr:cNvSpPr txBox="1"/>
      </xdr:nvSpPr>
      <xdr:spPr>
        <a:xfrm>
          <a:off x="19278111" y="131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67742</xdr:rowOff>
    </xdr:from>
    <xdr:to>
      <xdr:col>27</xdr:col>
      <xdr:colOff>161925</xdr:colOff>
      <xdr:row>76</xdr:row>
      <xdr:rowOff>169342</xdr:rowOff>
    </xdr:to>
    <xdr:sp macro="" textlink="">
      <xdr:nvSpPr>
        <xdr:cNvPr id="854" name="円/楕円 853"/>
        <xdr:cNvSpPr/>
      </xdr:nvSpPr>
      <xdr:spPr>
        <a:xfrm>
          <a:off x="18605500" y="130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160469</xdr:rowOff>
    </xdr:from>
    <xdr:ext cx="534377" cy="259045"/>
    <xdr:sp macro="" textlink="">
      <xdr:nvSpPr>
        <xdr:cNvPr id="855" name="テキスト ボックス 854"/>
        <xdr:cNvSpPr txBox="1"/>
      </xdr:nvSpPr>
      <xdr:spPr>
        <a:xfrm>
          <a:off x="18389111" y="131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性質別のおける住民一人当たりのコストは、</a:t>
          </a:r>
          <a:r>
            <a:rPr kumimoji="1" lang="ja-JP" altLang="en-US" sz="1300">
              <a:solidFill>
                <a:schemeClr val="dk1"/>
              </a:solidFill>
              <a:effectLst/>
              <a:latin typeface="+mn-lt"/>
              <a:ea typeface="+mn-ea"/>
              <a:cs typeface="+mn-cs"/>
            </a:rPr>
            <a:t>投資及び出資金と繰出金以外の</a:t>
          </a:r>
          <a:r>
            <a:rPr kumimoji="1" lang="ja-JP" altLang="ja-JP" sz="1300">
              <a:solidFill>
                <a:schemeClr val="dk1"/>
              </a:solidFill>
              <a:effectLst/>
              <a:latin typeface="+mn-lt"/>
              <a:ea typeface="+mn-ea"/>
              <a:cs typeface="+mn-cs"/>
            </a:rPr>
            <a:t>各項目において、類似団体を下回っている。</a:t>
          </a:r>
          <a:endParaRPr lang="ja-JP" altLang="ja-JP" sz="1300">
            <a:effectLst/>
          </a:endParaRPr>
        </a:p>
        <a:p>
          <a:r>
            <a:rPr kumimoji="1" lang="ja-JP" altLang="ja-JP" sz="1300">
              <a:solidFill>
                <a:schemeClr val="dk1"/>
              </a:solidFill>
              <a:effectLst/>
              <a:latin typeface="+mn-lt"/>
              <a:ea typeface="+mn-ea"/>
              <a:cs typeface="+mn-cs"/>
            </a:rPr>
            <a:t>　人件費は、住民一人当たり８４，</a:t>
          </a:r>
          <a:r>
            <a:rPr kumimoji="1" lang="ja-JP" altLang="en-US" sz="1300">
              <a:solidFill>
                <a:schemeClr val="dk1"/>
              </a:solidFill>
              <a:effectLst/>
              <a:latin typeface="+mn-lt"/>
              <a:ea typeface="+mn-ea"/>
              <a:cs typeface="+mn-cs"/>
            </a:rPr>
            <a:t>５７７</a:t>
          </a:r>
          <a:r>
            <a:rPr kumimoji="1" lang="ja-JP" altLang="ja-JP" sz="1300">
              <a:solidFill>
                <a:schemeClr val="dk1"/>
              </a:solidFill>
              <a:effectLst/>
              <a:latin typeface="+mn-lt"/>
              <a:ea typeface="+mn-ea"/>
              <a:cs typeface="+mn-cs"/>
            </a:rPr>
            <a:t>円と類似団体と約３万円の差があり、</a:t>
          </a:r>
          <a:r>
            <a:rPr lang="ja-JP" altLang="ja-JP" sz="1300" b="0" i="0" baseline="0">
              <a:solidFill>
                <a:schemeClr val="dk1"/>
              </a:solidFill>
              <a:effectLst/>
              <a:latin typeface="+mn-lt"/>
              <a:ea typeface="+mn-ea"/>
              <a:cs typeface="+mn-cs"/>
            </a:rPr>
            <a:t>定員適正化計画に基づく退職者の一部不補充による新規採用の抑制などにより、職員数が、類似団体を大きく下回っていることが要因である。</a:t>
          </a:r>
          <a:endParaRPr lang="ja-JP" altLang="ja-JP" sz="1300">
            <a:effectLst/>
          </a:endParaRPr>
        </a:p>
        <a:p>
          <a:r>
            <a:rPr kumimoji="1" lang="ja-JP" altLang="ja-JP" sz="1300">
              <a:solidFill>
                <a:schemeClr val="dk1"/>
              </a:solidFill>
              <a:effectLst/>
              <a:latin typeface="+mn-lt"/>
              <a:ea typeface="+mn-ea"/>
              <a:cs typeface="+mn-cs"/>
            </a:rPr>
            <a:t>　公債費は、住民一人当たり４</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７８４</a:t>
          </a:r>
          <a:r>
            <a:rPr kumimoji="1" lang="ja-JP" altLang="ja-JP" sz="1300">
              <a:solidFill>
                <a:schemeClr val="dk1"/>
              </a:solidFill>
              <a:effectLst/>
              <a:latin typeface="+mn-lt"/>
              <a:ea typeface="+mn-ea"/>
              <a:cs typeface="+mn-cs"/>
            </a:rPr>
            <a:t>円となっており、</a:t>
          </a:r>
          <a:r>
            <a:rPr lang="ja-JP" altLang="ja-JP" sz="1300" b="0" i="0" baseline="0">
              <a:solidFill>
                <a:schemeClr val="dk1"/>
              </a:solidFill>
              <a:effectLst/>
              <a:latin typeface="+mn-lt"/>
              <a:ea typeface="+mn-ea"/>
              <a:cs typeface="+mn-cs"/>
            </a:rPr>
            <a:t>大型事業の償還終了などにより、償還のピークを過ぎたことから、減少傾向にあり、類似団体平均を下回っている。</a:t>
          </a:r>
          <a:r>
            <a:rPr kumimoji="1" lang="ja-JP" altLang="ja-JP"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地方債の発行を伴う新規事業の実施にあたっては、緊急性や優先性を十分勘案し、</a:t>
          </a:r>
          <a:r>
            <a:rPr kumimoji="1" lang="ja-JP" altLang="ja-JP" sz="1300">
              <a:solidFill>
                <a:schemeClr val="dk1"/>
              </a:solidFill>
              <a:effectLst/>
              <a:latin typeface="+mn-lt"/>
              <a:ea typeface="+mn-ea"/>
              <a:cs typeface="+mn-cs"/>
            </a:rPr>
            <a:t>公債費負担の適正化に努める。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7,953
7,938
46.19
4,381,700
4,017,952
295,611
2,574,323
3,505,477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46.4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6731</xdr:rowOff>
    </xdr:from>
    <xdr:to>
      <xdr:col>6</xdr:col>
      <xdr:colOff>511175</xdr:colOff>
      <xdr:row>37</xdr:row>
      <xdr:rowOff>79629</xdr:rowOff>
    </xdr:to>
    <xdr:cxnSp macro="">
      <xdr:nvCxnSpPr>
        <xdr:cNvPr id="61" name="直線コネクタ 60"/>
        <xdr:cNvCxnSpPr/>
      </xdr:nvCxnSpPr>
      <xdr:spPr>
        <a:xfrm>
          <a:off x="3797300" y="6350381"/>
          <a:ext cx="8382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123571</xdr:rowOff>
    </xdr:from>
    <xdr:to>
      <xdr:col>5</xdr:col>
      <xdr:colOff>358775</xdr:colOff>
      <xdr:row>37</xdr:row>
      <xdr:rowOff>6731</xdr:rowOff>
    </xdr:to>
    <xdr:cxnSp macro="">
      <xdr:nvCxnSpPr>
        <xdr:cNvPr id="64" name="直線コネクタ 63"/>
        <xdr:cNvCxnSpPr/>
      </xdr:nvCxnSpPr>
      <xdr:spPr>
        <a:xfrm>
          <a:off x="2908300" y="6295771"/>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123571</xdr:rowOff>
    </xdr:from>
    <xdr:to>
      <xdr:col>4</xdr:col>
      <xdr:colOff>155575</xdr:colOff>
      <xdr:row>36</xdr:row>
      <xdr:rowOff>157607</xdr:rowOff>
    </xdr:to>
    <xdr:cxnSp macro="">
      <xdr:nvCxnSpPr>
        <xdr:cNvPr id="67" name="直線コネクタ 66"/>
        <xdr:cNvCxnSpPr/>
      </xdr:nvCxnSpPr>
      <xdr:spPr>
        <a:xfrm flipV="1">
          <a:off x="2019300" y="629577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137033</xdr:rowOff>
    </xdr:from>
    <xdr:to>
      <xdr:col>2</xdr:col>
      <xdr:colOff>638175</xdr:colOff>
      <xdr:row>36</xdr:row>
      <xdr:rowOff>157607</xdr:rowOff>
    </xdr:to>
    <xdr:cxnSp macro="">
      <xdr:nvCxnSpPr>
        <xdr:cNvPr id="70" name="直線コネクタ 69"/>
        <xdr:cNvCxnSpPr/>
      </xdr:nvCxnSpPr>
      <xdr:spPr>
        <a:xfrm>
          <a:off x="1130300" y="630923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28829</xdr:rowOff>
    </xdr:from>
    <xdr:to>
      <xdr:col>6</xdr:col>
      <xdr:colOff>561975</xdr:colOff>
      <xdr:row>37</xdr:row>
      <xdr:rowOff>130429</xdr:rowOff>
    </xdr:to>
    <xdr:sp macro="" textlink="">
      <xdr:nvSpPr>
        <xdr:cNvPr id="80" name="円/楕円 79"/>
        <xdr:cNvSpPr/>
      </xdr:nvSpPr>
      <xdr:spPr>
        <a:xfrm>
          <a:off x="45847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7256</xdr:rowOff>
    </xdr:from>
    <xdr:ext cx="469744" cy="259045"/>
    <xdr:sp macro="" textlink="">
      <xdr:nvSpPr>
        <xdr:cNvPr id="81" name="議会費該当値テキスト"/>
        <xdr:cNvSpPr txBox="1"/>
      </xdr:nvSpPr>
      <xdr:spPr>
        <a:xfrm>
          <a:off x="4686300" y="635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127381</xdr:rowOff>
    </xdr:from>
    <xdr:to>
      <xdr:col>5</xdr:col>
      <xdr:colOff>409575</xdr:colOff>
      <xdr:row>37</xdr:row>
      <xdr:rowOff>57531</xdr:rowOff>
    </xdr:to>
    <xdr:sp macro="" textlink="">
      <xdr:nvSpPr>
        <xdr:cNvPr id="82" name="円/楕円 81"/>
        <xdr:cNvSpPr/>
      </xdr:nvSpPr>
      <xdr:spPr>
        <a:xfrm>
          <a:off x="3746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48658</xdr:rowOff>
    </xdr:from>
    <xdr:ext cx="469744" cy="259045"/>
    <xdr:sp macro="" textlink="">
      <xdr:nvSpPr>
        <xdr:cNvPr id="83" name="テキスト ボックス 82"/>
        <xdr:cNvSpPr txBox="1"/>
      </xdr:nvSpPr>
      <xdr:spPr>
        <a:xfrm>
          <a:off x="3562427"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72771</xdr:rowOff>
    </xdr:from>
    <xdr:to>
      <xdr:col>4</xdr:col>
      <xdr:colOff>206375</xdr:colOff>
      <xdr:row>37</xdr:row>
      <xdr:rowOff>2921</xdr:rowOff>
    </xdr:to>
    <xdr:sp macro="" textlink="">
      <xdr:nvSpPr>
        <xdr:cNvPr id="84" name="円/楕円 83"/>
        <xdr:cNvSpPr/>
      </xdr:nvSpPr>
      <xdr:spPr>
        <a:xfrm>
          <a:off x="2857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165498</xdr:rowOff>
    </xdr:from>
    <xdr:ext cx="469744" cy="259045"/>
    <xdr:sp macro="" textlink="">
      <xdr:nvSpPr>
        <xdr:cNvPr id="85" name="テキスト ボックス 84"/>
        <xdr:cNvSpPr txBox="1"/>
      </xdr:nvSpPr>
      <xdr:spPr>
        <a:xfrm>
          <a:off x="2673427" y="63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106807</xdr:rowOff>
    </xdr:from>
    <xdr:to>
      <xdr:col>3</xdr:col>
      <xdr:colOff>3175</xdr:colOff>
      <xdr:row>37</xdr:row>
      <xdr:rowOff>36957</xdr:rowOff>
    </xdr:to>
    <xdr:sp macro="" textlink="">
      <xdr:nvSpPr>
        <xdr:cNvPr id="86" name="円/楕円 85"/>
        <xdr:cNvSpPr/>
      </xdr:nvSpPr>
      <xdr:spPr>
        <a:xfrm>
          <a:off x="1968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28084</xdr:rowOff>
    </xdr:from>
    <xdr:ext cx="469744" cy="259045"/>
    <xdr:sp macro="" textlink="">
      <xdr:nvSpPr>
        <xdr:cNvPr id="87" name="テキスト ボックス 86"/>
        <xdr:cNvSpPr txBox="1"/>
      </xdr:nvSpPr>
      <xdr:spPr>
        <a:xfrm>
          <a:off x="1784427"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86233</xdr:rowOff>
    </xdr:from>
    <xdr:to>
      <xdr:col>1</xdr:col>
      <xdr:colOff>485775</xdr:colOff>
      <xdr:row>37</xdr:row>
      <xdr:rowOff>16383</xdr:rowOff>
    </xdr:to>
    <xdr:sp macro="" textlink="">
      <xdr:nvSpPr>
        <xdr:cNvPr id="88" name="円/楕円 87"/>
        <xdr:cNvSpPr/>
      </xdr:nvSpPr>
      <xdr:spPr>
        <a:xfrm>
          <a:off x="107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7510</xdr:rowOff>
    </xdr:from>
    <xdr:ext cx="469744" cy="259045"/>
    <xdr:sp macro="" textlink="">
      <xdr:nvSpPr>
        <xdr:cNvPr id="89" name="テキスト ボックス 88"/>
        <xdr:cNvSpPr txBox="1"/>
      </xdr:nvSpPr>
      <xdr:spPr>
        <a:xfrm>
          <a:off x="895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146079</xdr:rowOff>
    </xdr:from>
    <xdr:to>
      <xdr:col>6</xdr:col>
      <xdr:colOff>511175</xdr:colOff>
      <xdr:row>58</xdr:row>
      <xdr:rowOff>153475</xdr:rowOff>
    </xdr:to>
    <xdr:cxnSp macro="">
      <xdr:nvCxnSpPr>
        <xdr:cNvPr id="120" name="直線コネクタ 119"/>
        <xdr:cNvCxnSpPr/>
      </xdr:nvCxnSpPr>
      <xdr:spPr>
        <a:xfrm>
          <a:off x="3797300" y="10090179"/>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116669</xdr:rowOff>
    </xdr:from>
    <xdr:to>
      <xdr:col>5</xdr:col>
      <xdr:colOff>358775</xdr:colOff>
      <xdr:row>58</xdr:row>
      <xdr:rowOff>146079</xdr:rowOff>
    </xdr:to>
    <xdr:cxnSp macro="">
      <xdr:nvCxnSpPr>
        <xdr:cNvPr id="123" name="直線コネクタ 122"/>
        <xdr:cNvCxnSpPr/>
      </xdr:nvCxnSpPr>
      <xdr:spPr>
        <a:xfrm>
          <a:off x="2908300" y="10060769"/>
          <a:ext cx="889000" cy="2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116669</xdr:rowOff>
    </xdr:from>
    <xdr:to>
      <xdr:col>4</xdr:col>
      <xdr:colOff>155575</xdr:colOff>
      <xdr:row>58</xdr:row>
      <xdr:rowOff>163350</xdr:rowOff>
    </xdr:to>
    <xdr:cxnSp macro="">
      <xdr:nvCxnSpPr>
        <xdr:cNvPr id="126" name="直線コネクタ 125"/>
        <xdr:cNvCxnSpPr/>
      </xdr:nvCxnSpPr>
      <xdr:spPr>
        <a:xfrm flipV="1">
          <a:off x="2019300" y="10060769"/>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146065</xdr:rowOff>
    </xdr:from>
    <xdr:to>
      <xdr:col>2</xdr:col>
      <xdr:colOff>638175</xdr:colOff>
      <xdr:row>58</xdr:row>
      <xdr:rowOff>163350</xdr:rowOff>
    </xdr:to>
    <xdr:cxnSp macro="">
      <xdr:nvCxnSpPr>
        <xdr:cNvPr id="129" name="直線コネクタ 128"/>
        <xdr:cNvCxnSpPr/>
      </xdr:nvCxnSpPr>
      <xdr:spPr>
        <a:xfrm>
          <a:off x="1130300" y="10090165"/>
          <a:ext cx="889000" cy="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102675</xdr:rowOff>
    </xdr:from>
    <xdr:to>
      <xdr:col>6</xdr:col>
      <xdr:colOff>561975</xdr:colOff>
      <xdr:row>59</xdr:row>
      <xdr:rowOff>32825</xdr:rowOff>
    </xdr:to>
    <xdr:sp macro="" textlink="">
      <xdr:nvSpPr>
        <xdr:cNvPr id="139" name="円/楕円 138"/>
        <xdr:cNvSpPr/>
      </xdr:nvSpPr>
      <xdr:spPr>
        <a:xfrm>
          <a:off x="4584700" y="100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17602</xdr:rowOff>
    </xdr:from>
    <xdr:ext cx="534377" cy="259045"/>
    <xdr:sp macro="" textlink="">
      <xdr:nvSpPr>
        <xdr:cNvPr id="140" name="総務費該当値テキスト"/>
        <xdr:cNvSpPr txBox="1"/>
      </xdr:nvSpPr>
      <xdr:spPr>
        <a:xfrm>
          <a:off x="4686300" y="99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95279</xdr:rowOff>
    </xdr:from>
    <xdr:to>
      <xdr:col>5</xdr:col>
      <xdr:colOff>409575</xdr:colOff>
      <xdr:row>59</xdr:row>
      <xdr:rowOff>25429</xdr:rowOff>
    </xdr:to>
    <xdr:sp macro="" textlink="">
      <xdr:nvSpPr>
        <xdr:cNvPr id="141" name="円/楕円 140"/>
        <xdr:cNvSpPr/>
      </xdr:nvSpPr>
      <xdr:spPr>
        <a:xfrm>
          <a:off x="3746500" y="100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16556</xdr:rowOff>
    </xdr:from>
    <xdr:ext cx="534377" cy="259045"/>
    <xdr:sp macro="" textlink="">
      <xdr:nvSpPr>
        <xdr:cNvPr id="142" name="テキスト ボックス 141"/>
        <xdr:cNvSpPr txBox="1"/>
      </xdr:nvSpPr>
      <xdr:spPr>
        <a:xfrm>
          <a:off x="3530111" y="101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65869</xdr:rowOff>
    </xdr:from>
    <xdr:to>
      <xdr:col>4</xdr:col>
      <xdr:colOff>206375</xdr:colOff>
      <xdr:row>58</xdr:row>
      <xdr:rowOff>167469</xdr:rowOff>
    </xdr:to>
    <xdr:sp macro="" textlink="">
      <xdr:nvSpPr>
        <xdr:cNvPr id="143" name="円/楕円 142"/>
        <xdr:cNvSpPr/>
      </xdr:nvSpPr>
      <xdr:spPr>
        <a:xfrm>
          <a:off x="2857500" y="100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158596</xdr:rowOff>
    </xdr:from>
    <xdr:ext cx="534377" cy="259045"/>
    <xdr:sp macro="" textlink="">
      <xdr:nvSpPr>
        <xdr:cNvPr id="144" name="テキスト ボックス 143"/>
        <xdr:cNvSpPr txBox="1"/>
      </xdr:nvSpPr>
      <xdr:spPr>
        <a:xfrm>
          <a:off x="2641111" y="101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112550</xdr:rowOff>
    </xdr:from>
    <xdr:to>
      <xdr:col>3</xdr:col>
      <xdr:colOff>3175</xdr:colOff>
      <xdr:row>59</xdr:row>
      <xdr:rowOff>42700</xdr:rowOff>
    </xdr:to>
    <xdr:sp macro="" textlink="">
      <xdr:nvSpPr>
        <xdr:cNvPr id="145" name="円/楕円 144"/>
        <xdr:cNvSpPr/>
      </xdr:nvSpPr>
      <xdr:spPr>
        <a:xfrm>
          <a:off x="1968500" y="100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33827</xdr:rowOff>
    </xdr:from>
    <xdr:ext cx="534377" cy="259045"/>
    <xdr:sp macro="" textlink="">
      <xdr:nvSpPr>
        <xdr:cNvPr id="146" name="テキスト ボックス 145"/>
        <xdr:cNvSpPr txBox="1"/>
      </xdr:nvSpPr>
      <xdr:spPr>
        <a:xfrm>
          <a:off x="1752111" y="101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95265</xdr:rowOff>
    </xdr:from>
    <xdr:to>
      <xdr:col>1</xdr:col>
      <xdr:colOff>485775</xdr:colOff>
      <xdr:row>59</xdr:row>
      <xdr:rowOff>25415</xdr:rowOff>
    </xdr:to>
    <xdr:sp macro="" textlink="">
      <xdr:nvSpPr>
        <xdr:cNvPr id="147" name="円/楕円 146"/>
        <xdr:cNvSpPr/>
      </xdr:nvSpPr>
      <xdr:spPr>
        <a:xfrm>
          <a:off x="1079500" y="100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16542</xdr:rowOff>
    </xdr:from>
    <xdr:ext cx="534377" cy="259045"/>
    <xdr:sp macro="" textlink="">
      <xdr:nvSpPr>
        <xdr:cNvPr id="148" name="テキスト ボックス 147"/>
        <xdr:cNvSpPr txBox="1"/>
      </xdr:nvSpPr>
      <xdr:spPr>
        <a:xfrm>
          <a:off x="863111" y="101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154472</xdr:rowOff>
    </xdr:from>
    <xdr:to>
      <xdr:col>6</xdr:col>
      <xdr:colOff>511175</xdr:colOff>
      <xdr:row>75</xdr:row>
      <xdr:rowOff>42480</xdr:rowOff>
    </xdr:to>
    <xdr:cxnSp macro="">
      <xdr:nvCxnSpPr>
        <xdr:cNvPr id="180" name="直線コネクタ 179"/>
        <xdr:cNvCxnSpPr/>
      </xdr:nvCxnSpPr>
      <xdr:spPr>
        <a:xfrm flipV="1">
          <a:off x="3797300" y="12670322"/>
          <a:ext cx="838200" cy="23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42480</xdr:rowOff>
    </xdr:from>
    <xdr:to>
      <xdr:col>5</xdr:col>
      <xdr:colOff>358775</xdr:colOff>
      <xdr:row>75</xdr:row>
      <xdr:rowOff>122642</xdr:rowOff>
    </xdr:to>
    <xdr:cxnSp macro="">
      <xdr:nvCxnSpPr>
        <xdr:cNvPr id="183" name="直線コネクタ 182"/>
        <xdr:cNvCxnSpPr/>
      </xdr:nvCxnSpPr>
      <xdr:spPr>
        <a:xfrm flipV="1">
          <a:off x="2908300" y="12901230"/>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122642</xdr:rowOff>
    </xdr:from>
    <xdr:to>
      <xdr:col>4</xdr:col>
      <xdr:colOff>155575</xdr:colOff>
      <xdr:row>76</xdr:row>
      <xdr:rowOff>82104</xdr:rowOff>
    </xdr:to>
    <xdr:cxnSp macro="">
      <xdr:nvCxnSpPr>
        <xdr:cNvPr id="186" name="直線コネクタ 185"/>
        <xdr:cNvCxnSpPr/>
      </xdr:nvCxnSpPr>
      <xdr:spPr>
        <a:xfrm flipV="1">
          <a:off x="2019300" y="12981392"/>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82104</xdr:rowOff>
    </xdr:from>
    <xdr:to>
      <xdr:col>2</xdr:col>
      <xdr:colOff>638175</xdr:colOff>
      <xdr:row>76</xdr:row>
      <xdr:rowOff>87471</xdr:rowOff>
    </xdr:to>
    <xdr:cxnSp macro="">
      <xdr:nvCxnSpPr>
        <xdr:cNvPr id="189" name="直線コネクタ 188"/>
        <xdr:cNvCxnSpPr/>
      </xdr:nvCxnSpPr>
      <xdr:spPr>
        <a:xfrm flipV="1">
          <a:off x="1130300" y="13112304"/>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103672</xdr:rowOff>
    </xdr:from>
    <xdr:to>
      <xdr:col>6</xdr:col>
      <xdr:colOff>561975</xdr:colOff>
      <xdr:row>74</xdr:row>
      <xdr:rowOff>33822</xdr:rowOff>
    </xdr:to>
    <xdr:sp macro="" textlink="">
      <xdr:nvSpPr>
        <xdr:cNvPr id="199" name="円/楕円 198"/>
        <xdr:cNvSpPr/>
      </xdr:nvSpPr>
      <xdr:spPr>
        <a:xfrm>
          <a:off x="4584700" y="126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126549</xdr:rowOff>
    </xdr:from>
    <xdr:ext cx="599010" cy="259045"/>
    <xdr:sp macro="" textlink="">
      <xdr:nvSpPr>
        <xdr:cNvPr id="200" name="民生費該当値テキスト"/>
        <xdr:cNvSpPr txBox="1"/>
      </xdr:nvSpPr>
      <xdr:spPr>
        <a:xfrm>
          <a:off x="4686300" y="124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179,393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163130</xdr:rowOff>
    </xdr:from>
    <xdr:to>
      <xdr:col>5</xdr:col>
      <xdr:colOff>409575</xdr:colOff>
      <xdr:row>75</xdr:row>
      <xdr:rowOff>93280</xdr:rowOff>
    </xdr:to>
    <xdr:sp macro="" textlink="">
      <xdr:nvSpPr>
        <xdr:cNvPr id="201" name="円/楕円 200"/>
        <xdr:cNvSpPr/>
      </xdr:nvSpPr>
      <xdr:spPr>
        <a:xfrm>
          <a:off x="3746500" y="128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109807</xdr:rowOff>
    </xdr:from>
    <xdr:ext cx="599010" cy="259045"/>
    <xdr:sp macro="" textlink="">
      <xdr:nvSpPr>
        <xdr:cNvPr id="202" name="テキスト ボックス 201"/>
        <xdr:cNvSpPr txBox="1"/>
      </xdr:nvSpPr>
      <xdr:spPr>
        <a:xfrm>
          <a:off x="3497794" y="126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158,181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71842</xdr:rowOff>
    </xdr:from>
    <xdr:to>
      <xdr:col>4</xdr:col>
      <xdr:colOff>206375</xdr:colOff>
      <xdr:row>76</xdr:row>
      <xdr:rowOff>1992</xdr:rowOff>
    </xdr:to>
    <xdr:sp macro="" textlink="">
      <xdr:nvSpPr>
        <xdr:cNvPr id="203" name="円/楕円 202"/>
        <xdr:cNvSpPr/>
      </xdr:nvSpPr>
      <xdr:spPr>
        <a:xfrm>
          <a:off x="2857500" y="12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164569</xdr:rowOff>
    </xdr:from>
    <xdr:ext cx="599010" cy="259045"/>
    <xdr:sp macro="" textlink="">
      <xdr:nvSpPr>
        <xdr:cNvPr id="204" name="テキスト ボックス 203"/>
        <xdr:cNvSpPr txBox="1"/>
      </xdr:nvSpPr>
      <xdr:spPr>
        <a:xfrm>
          <a:off x="2608794" y="130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31304</xdr:rowOff>
    </xdr:from>
    <xdr:to>
      <xdr:col>3</xdr:col>
      <xdr:colOff>3175</xdr:colOff>
      <xdr:row>76</xdr:row>
      <xdr:rowOff>132904</xdr:rowOff>
    </xdr:to>
    <xdr:sp macro="" textlink="">
      <xdr:nvSpPr>
        <xdr:cNvPr id="205" name="円/楕円 204"/>
        <xdr:cNvSpPr/>
      </xdr:nvSpPr>
      <xdr:spPr>
        <a:xfrm>
          <a:off x="1968500" y="130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149431</xdr:rowOff>
    </xdr:from>
    <xdr:ext cx="599010" cy="259045"/>
    <xdr:sp macro="" textlink="">
      <xdr:nvSpPr>
        <xdr:cNvPr id="206" name="テキスト ボックス 205"/>
        <xdr:cNvSpPr txBox="1"/>
      </xdr:nvSpPr>
      <xdr:spPr>
        <a:xfrm>
          <a:off x="1719794" y="128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36671</xdr:rowOff>
    </xdr:from>
    <xdr:to>
      <xdr:col>1</xdr:col>
      <xdr:colOff>485775</xdr:colOff>
      <xdr:row>76</xdr:row>
      <xdr:rowOff>138271</xdr:rowOff>
    </xdr:to>
    <xdr:sp macro="" textlink="">
      <xdr:nvSpPr>
        <xdr:cNvPr id="207" name="円/楕円 206"/>
        <xdr:cNvSpPr/>
      </xdr:nvSpPr>
      <xdr:spPr>
        <a:xfrm>
          <a:off x="1079500" y="13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129398</xdr:rowOff>
    </xdr:from>
    <xdr:ext cx="599010" cy="259045"/>
    <xdr:sp macro="" textlink="">
      <xdr:nvSpPr>
        <xdr:cNvPr id="208" name="テキスト ボックス 207"/>
        <xdr:cNvSpPr txBox="1"/>
      </xdr:nvSpPr>
      <xdr:spPr>
        <a:xfrm>
          <a:off x="830794" y="1315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53787</xdr:rowOff>
    </xdr:from>
    <xdr:to>
      <xdr:col>6</xdr:col>
      <xdr:colOff>511175</xdr:colOff>
      <xdr:row>97</xdr:row>
      <xdr:rowOff>57578</xdr:rowOff>
    </xdr:to>
    <xdr:cxnSp macro="">
      <xdr:nvCxnSpPr>
        <xdr:cNvPr id="235" name="直線コネクタ 234"/>
        <xdr:cNvCxnSpPr/>
      </xdr:nvCxnSpPr>
      <xdr:spPr>
        <a:xfrm flipV="1">
          <a:off x="3797300" y="16684437"/>
          <a:ext cx="8382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57578</xdr:rowOff>
    </xdr:from>
    <xdr:to>
      <xdr:col>5</xdr:col>
      <xdr:colOff>358775</xdr:colOff>
      <xdr:row>97</xdr:row>
      <xdr:rowOff>64266</xdr:rowOff>
    </xdr:to>
    <xdr:cxnSp macro="">
      <xdr:nvCxnSpPr>
        <xdr:cNvPr id="238" name="直線コネクタ 237"/>
        <xdr:cNvCxnSpPr/>
      </xdr:nvCxnSpPr>
      <xdr:spPr>
        <a:xfrm flipV="1">
          <a:off x="2908300" y="16688228"/>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64266</xdr:rowOff>
    </xdr:from>
    <xdr:to>
      <xdr:col>4</xdr:col>
      <xdr:colOff>155575</xdr:colOff>
      <xdr:row>97</xdr:row>
      <xdr:rowOff>68866</xdr:rowOff>
    </xdr:to>
    <xdr:cxnSp macro="">
      <xdr:nvCxnSpPr>
        <xdr:cNvPr id="241" name="直線コネクタ 240"/>
        <xdr:cNvCxnSpPr/>
      </xdr:nvCxnSpPr>
      <xdr:spPr>
        <a:xfrm flipV="1">
          <a:off x="2019300" y="16694916"/>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68866</xdr:rowOff>
    </xdr:from>
    <xdr:to>
      <xdr:col>2</xdr:col>
      <xdr:colOff>638175</xdr:colOff>
      <xdr:row>97</xdr:row>
      <xdr:rowOff>85714</xdr:rowOff>
    </xdr:to>
    <xdr:cxnSp macro="">
      <xdr:nvCxnSpPr>
        <xdr:cNvPr id="244" name="直線コネクタ 243"/>
        <xdr:cNvCxnSpPr/>
      </xdr:nvCxnSpPr>
      <xdr:spPr>
        <a:xfrm flipV="1">
          <a:off x="1130300" y="16699516"/>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2987</xdr:rowOff>
    </xdr:from>
    <xdr:to>
      <xdr:col>6</xdr:col>
      <xdr:colOff>561975</xdr:colOff>
      <xdr:row>97</xdr:row>
      <xdr:rowOff>104587</xdr:rowOff>
    </xdr:to>
    <xdr:sp macro="" textlink="">
      <xdr:nvSpPr>
        <xdr:cNvPr id="254" name="円/楕円 253"/>
        <xdr:cNvSpPr/>
      </xdr:nvSpPr>
      <xdr:spPr>
        <a:xfrm>
          <a:off x="4584700" y="166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152864</xdr:rowOff>
    </xdr:from>
    <xdr:ext cx="534377" cy="259045"/>
    <xdr:sp macro="" textlink="">
      <xdr:nvSpPr>
        <xdr:cNvPr id="255" name="衛生費該当値テキスト"/>
        <xdr:cNvSpPr txBox="1"/>
      </xdr:nvSpPr>
      <xdr:spPr>
        <a:xfrm>
          <a:off x="4686300" y="166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6778</xdr:rowOff>
    </xdr:from>
    <xdr:to>
      <xdr:col>5</xdr:col>
      <xdr:colOff>409575</xdr:colOff>
      <xdr:row>97</xdr:row>
      <xdr:rowOff>108378</xdr:rowOff>
    </xdr:to>
    <xdr:sp macro="" textlink="">
      <xdr:nvSpPr>
        <xdr:cNvPr id="256" name="円/楕円 255"/>
        <xdr:cNvSpPr/>
      </xdr:nvSpPr>
      <xdr:spPr>
        <a:xfrm>
          <a:off x="3746500" y="166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99505</xdr:rowOff>
    </xdr:from>
    <xdr:ext cx="534377" cy="259045"/>
    <xdr:sp macro="" textlink="">
      <xdr:nvSpPr>
        <xdr:cNvPr id="257" name="テキスト ボックス 256"/>
        <xdr:cNvSpPr txBox="1"/>
      </xdr:nvSpPr>
      <xdr:spPr>
        <a:xfrm>
          <a:off x="3530111" y="167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13466</xdr:rowOff>
    </xdr:from>
    <xdr:to>
      <xdr:col>4</xdr:col>
      <xdr:colOff>206375</xdr:colOff>
      <xdr:row>97</xdr:row>
      <xdr:rowOff>115066</xdr:rowOff>
    </xdr:to>
    <xdr:sp macro="" textlink="">
      <xdr:nvSpPr>
        <xdr:cNvPr id="258" name="円/楕円 257"/>
        <xdr:cNvSpPr/>
      </xdr:nvSpPr>
      <xdr:spPr>
        <a:xfrm>
          <a:off x="2857500" y="166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106193</xdr:rowOff>
    </xdr:from>
    <xdr:ext cx="534377" cy="259045"/>
    <xdr:sp macro="" textlink="">
      <xdr:nvSpPr>
        <xdr:cNvPr id="259" name="テキスト ボックス 258"/>
        <xdr:cNvSpPr txBox="1"/>
      </xdr:nvSpPr>
      <xdr:spPr>
        <a:xfrm>
          <a:off x="2641111" y="167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18066</xdr:rowOff>
    </xdr:from>
    <xdr:to>
      <xdr:col>3</xdr:col>
      <xdr:colOff>3175</xdr:colOff>
      <xdr:row>97</xdr:row>
      <xdr:rowOff>119666</xdr:rowOff>
    </xdr:to>
    <xdr:sp macro="" textlink="">
      <xdr:nvSpPr>
        <xdr:cNvPr id="260" name="円/楕円 259"/>
        <xdr:cNvSpPr/>
      </xdr:nvSpPr>
      <xdr:spPr>
        <a:xfrm>
          <a:off x="1968500" y="166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110793</xdr:rowOff>
    </xdr:from>
    <xdr:ext cx="534377" cy="259045"/>
    <xdr:sp macro="" textlink="">
      <xdr:nvSpPr>
        <xdr:cNvPr id="261" name="テキスト ボックス 260"/>
        <xdr:cNvSpPr txBox="1"/>
      </xdr:nvSpPr>
      <xdr:spPr>
        <a:xfrm>
          <a:off x="1752111" y="1674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34914</xdr:rowOff>
    </xdr:from>
    <xdr:to>
      <xdr:col>1</xdr:col>
      <xdr:colOff>485775</xdr:colOff>
      <xdr:row>97</xdr:row>
      <xdr:rowOff>136514</xdr:rowOff>
    </xdr:to>
    <xdr:sp macro="" textlink="">
      <xdr:nvSpPr>
        <xdr:cNvPr id="262" name="円/楕円 261"/>
        <xdr:cNvSpPr/>
      </xdr:nvSpPr>
      <xdr:spPr>
        <a:xfrm>
          <a:off x="1079500" y="166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127641</xdr:rowOff>
    </xdr:from>
    <xdr:ext cx="534377" cy="259045"/>
    <xdr:sp macro="" textlink="">
      <xdr:nvSpPr>
        <xdr:cNvPr id="263" name="テキスト ボックス 262"/>
        <xdr:cNvSpPr txBox="1"/>
      </xdr:nvSpPr>
      <xdr:spPr>
        <a:xfrm>
          <a:off x="863111" y="1675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110896</xdr:rowOff>
    </xdr:from>
    <xdr:to>
      <xdr:col>12</xdr:col>
      <xdr:colOff>511175</xdr:colOff>
      <xdr:row>39</xdr:row>
      <xdr:rowOff>44450</xdr:rowOff>
    </xdr:to>
    <xdr:cxnSp macro="">
      <xdr:nvCxnSpPr>
        <xdr:cNvPr id="298" name="直線コネクタ 297"/>
        <xdr:cNvCxnSpPr/>
      </xdr:nvCxnSpPr>
      <xdr:spPr>
        <a:xfrm>
          <a:off x="7861300" y="6625996"/>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142824</xdr:rowOff>
    </xdr:from>
    <xdr:to>
      <xdr:col>11</xdr:col>
      <xdr:colOff>307975</xdr:colOff>
      <xdr:row>38</xdr:row>
      <xdr:rowOff>110896</xdr:rowOff>
    </xdr:to>
    <xdr:cxnSp macro="">
      <xdr:nvCxnSpPr>
        <xdr:cNvPr id="301" name="直線コネクタ 300"/>
        <xdr:cNvCxnSpPr/>
      </xdr:nvCxnSpPr>
      <xdr:spPr>
        <a:xfrm>
          <a:off x="6972300" y="6486474"/>
          <a:ext cx="889000" cy="1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60096</xdr:rowOff>
    </xdr:from>
    <xdr:to>
      <xdr:col>11</xdr:col>
      <xdr:colOff>358775</xdr:colOff>
      <xdr:row>38</xdr:row>
      <xdr:rowOff>161696</xdr:rowOff>
    </xdr:to>
    <xdr:sp macro="" textlink="">
      <xdr:nvSpPr>
        <xdr:cNvPr id="317" name="円/楕円 316"/>
        <xdr:cNvSpPr/>
      </xdr:nvSpPr>
      <xdr:spPr>
        <a:xfrm>
          <a:off x="7810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152823</xdr:rowOff>
    </xdr:from>
    <xdr:ext cx="469744" cy="259045"/>
    <xdr:sp macro="" textlink="">
      <xdr:nvSpPr>
        <xdr:cNvPr id="318" name="テキスト ボックス 317"/>
        <xdr:cNvSpPr txBox="1"/>
      </xdr:nvSpPr>
      <xdr:spPr>
        <a:xfrm>
          <a:off x="7626427"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92024</xdr:rowOff>
    </xdr:from>
    <xdr:to>
      <xdr:col>10</xdr:col>
      <xdr:colOff>155575</xdr:colOff>
      <xdr:row>38</xdr:row>
      <xdr:rowOff>22174</xdr:rowOff>
    </xdr:to>
    <xdr:sp macro="" textlink="">
      <xdr:nvSpPr>
        <xdr:cNvPr id="319" name="円/楕円 318"/>
        <xdr:cNvSpPr/>
      </xdr:nvSpPr>
      <xdr:spPr>
        <a:xfrm>
          <a:off x="6921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13301</xdr:rowOff>
    </xdr:from>
    <xdr:ext cx="469744" cy="259045"/>
    <xdr:sp macro="" textlink="">
      <xdr:nvSpPr>
        <xdr:cNvPr id="320" name="テキスト ボックス 319"/>
        <xdr:cNvSpPr txBox="1"/>
      </xdr:nvSpPr>
      <xdr:spPr>
        <a:xfrm>
          <a:off x="6737427" y="65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14530</xdr:rowOff>
    </xdr:from>
    <xdr:to>
      <xdr:col>15</xdr:col>
      <xdr:colOff>180975</xdr:colOff>
      <xdr:row>56</xdr:row>
      <xdr:rowOff>18142</xdr:rowOff>
    </xdr:to>
    <xdr:cxnSp macro="">
      <xdr:nvCxnSpPr>
        <xdr:cNvPr id="345" name="直線コネクタ 344"/>
        <xdr:cNvCxnSpPr/>
      </xdr:nvCxnSpPr>
      <xdr:spPr>
        <a:xfrm>
          <a:off x="9639300" y="9615730"/>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14530</xdr:rowOff>
    </xdr:from>
    <xdr:to>
      <xdr:col>14</xdr:col>
      <xdr:colOff>28575</xdr:colOff>
      <xdr:row>56</xdr:row>
      <xdr:rowOff>97626</xdr:rowOff>
    </xdr:to>
    <xdr:cxnSp macro="">
      <xdr:nvCxnSpPr>
        <xdr:cNvPr id="348" name="直線コネクタ 347"/>
        <xdr:cNvCxnSpPr/>
      </xdr:nvCxnSpPr>
      <xdr:spPr>
        <a:xfrm flipV="1">
          <a:off x="8750300" y="9615730"/>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68022</xdr:rowOff>
    </xdr:from>
    <xdr:to>
      <xdr:col>12</xdr:col>
      <xdr:colOff>511175</xdr:colOff>
      <xdr:row>56</xdr:row>
      <xdr:rowOff>97626</xdr:rowOff>
    </xdr:to>
    <xdr:cxnSp macro="">
      <xdr:nvCxnSpPr>
        <xdr:cNvPr id="351" name="直線コネクタ 350"/>
        <xdr:cNvCxnSpPr/>
      </xdr:nvCxnSpPr>
      <xdr:spPr>
        <a:xfrm>
          <a:off x="7861300" y="9669222"/>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68022</xdr:rowOff>
    </xdr:from>
    <xdr:to>
      <xdr:col>11</xdr:col>
      <xdr:colOff>307975</xdr:colOff>
      <xdr:row>56</xdr:row>
      <xdr:rowOff>129608</xdr:rowOff>
    </xdr:to>
    <xdr:cxnSp macro="">
      <xdr:nvCxnSpPr>
        <xdr:cNvPr id="354" name="直線コネクタ 353"/>
        <xdr:cNvCxnSpPr/>
      </xdr:nvCxnSpPr>
      <xdr:spPr>
        <a:xfrm flipV="1">
          <a:off x="6972300" y="9669222"/>
          <a:ext cx="889000" cy="6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138792</xdr:rowOff>
    </xdr:from>
    <xdr:to>
      <xdr:col>15</xdr:col>
      <xdr:colOff>231775</xdr:colOff>
      <xdr:row>56</xdr:row>
      <xdr:rowOff>68942</xdr:rowOff>
    </xdr:to>
    <xdr:sp macro="" textlink="">
      <xdr:nvSpPr>
        <xdr:cNvPr id="364" name="円/楕円 363"/>
        <xdr:cNvSpPr/>
      </xdr:nvSpPr>
      <xdr:spPr>
        <a:xfrm>
          <a:off x="10426700" y="95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161669</xdr:rowOff>
    </xdr:from>
    <xdr:ext cx="534377" cy="259045"/>
    <xdr:sp macro="" textlink="">
      <xdr:nvSpPr>
        <xdr:cNvPr id="365" name="農林水産業費該当値テキスト"/>
        <xdr:cNvSpPr txBox="1"/>
      </xdr:nvSpPr>
      <xdr:spPr>
        <a:xfrm>
          <a:off x="10528300" y="94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135180</xdr:rowOff>
    </xdr:from>
    <xdr:to>
      <xdr:col>14</xdr:col>
      <xdr:colOff>79375</xdr:colOff>
      <xdr:row>56</xdr:row>
      <xdr:rowOff>65330</xdr:rowOff>
    </xdr:to>
    <xdr:sp macro="" textlink="">
      <xdr:nvSpPr>
        <xdr:cNvPr id="366" name="円/楕円 365"/>
        <xdr:cNvSpPr/>
      </xdr:nvSpPr>
      <xdr:spPr>
        <a:xfrm>
          <a:off x="9588500" y="95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81857</xdr:rowOff>
    </xdr:from>
    <xdr:ext cx="534377" cy="259045"/>
    <xdr:sp macro="" textlink="">
      <xdr:nvSpPr>
        <xdr:cNvPr id="367" name="テキスト ボックス 366"/>
        <xdr:cNvSpPr txBox="1"/>
      </xdr:nvSpPr>
      <xdr:spPr>
        <a:xfrm>
          <a:off x="9372111" y="93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46826</xdr:rowOff>
    </xdr:from>
    <xdr:to>
      <xdr:col>12</xdr:col>
      <xdr:colOff>561975</xdr:colOff>
      <xdr:row>56</xdr:row>
      <xdr:rowOff>148426</xdr:rowOff>
    </xdr:to>
    <xdr:sp macro="" textlink="">
      <xdr:nvSpPr>
        <xdr:cNvPr id="368" name="円/楕円 367"/>
        <xdr:cNvSpPr/>
      </xdr:nvSpPr>
      <xdr:spPr>
        <a:xfrm>
          <a:off x="8699500" y="96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164953</xdr:rowOff>
    </xdr:from>
    <xdr:ext cx="534377" cy="259045"/>
    <xdr:sp macro="" textlink="">
      <xdr:nvSpPr>
        <xdr:cNvPr id="369" name="テキスト ボックス 368"/>
        <xdr:cNvSpPr txBox="1"/>
      </xdr:nvSpPr>
      <xdr:spPr>
        <a:xfrm>
          <a:off x="8483111" y="94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17222</xdr:rowOff>
    </xdr:from>
    <xdr:to>
      <xdr:col>11</xdr:col>
      <xdr:colOff>358775</xdr:colOff>
      <xdr:row>56</xdr:row>
      <xdr:rowOff>118822</xdr:rowOff>
    </xdr:to>
    <xdr:sp macro="" textlink="">
      <xdr:nvSpPr>
        <xdr:cNvPr id="370" name="円/楕円 369"/>
        <xdr:cNvSpPr/>
      </xdr:nvSpPr>
      <xdr:spPr>
        <a:xfrm>
          <a:off x="7810500" y="96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135349</xdr:rowOff>
    </xdr:from>
    <xdr:ext cx="534377" cy="259045"/>
    <xdr:sp macro="" textlink="">
      <xdr:nvSpPr>
        <xdr:cNvPr id="371" name="テキスト ボックス 370"/>
        <xdr:cNvSpPr txBox="1"/>
      </xdr:nvSpPr>
      <xdr:spPr>
        <a:xfrm>
          <a:off x="7594111" y="93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78808</xdr:rowOff>
    </xdr:from>
    <xdr:to>
      <xdr:col>10</xdr:col>
      <xdr:colOff>155575</xdr:colOff>
      <xdr:row>57</xdr:row>
      <xdr:rowOff>8958</xdr:rowOff>
    </xdr:to>
    <xdr:sp macro="" textlink="">
      <xdr:nvSpPr>
        <xdr:cNvPr id="372" name="円/楕円 371"/>
        <xdr:cNvSpPr/>
      </xdr:nvSpPr>
      <xdr:spPr>
        <a:xfrm>
          <a:off x="6921500" y="96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25485</xdr:rowOff>
    </xdr:from>
    <xdr:ext cx="534377" cy="259045"/>
    <xdr:sp macro="" textlink="">
      <xdr:nvSpPr>
        <xdr:cNvPr id="373" name="テキスト ボックス 372"/>
        <xdr:cNvSpPr txBox="1"/>
      </xdr:nvSpPr>
      <xdr:spPr>
        <a:xfrm>
          <a:off x="6705111" y="94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72884</xdr:rowOff>
    </xdr:from>
    <xdr:to>
      <xdr:col>15</xdr:col>
      <xdr:colOff>180975</xdr:colOff>
      <xdr:row>78</xdr:row>
      <xdr:rowOff>117706</xdr:rowOff>
    </xdr:to>
    <xdr:cxnSp macro="">
      <xdr:nvCxnSpPr>
        <xdr:cNvPr id="404" name="直線コネクタ 403"/>
        <xdr:cNvCxnSpPr/>
      </xdr:nvCxnSpPr>
      <xdr:spPr>
        <a:xfrm>
          <a:off x="9639300" y="13445984"/>
          <a:ext cx="838200" cy="4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72884</xdr:rowOff>
    </xdr:from>
    <xdr:to>
      <xdr:col>14</xdr:col>
      <xdr:colOff>28575</xdr:colOff>
      <xdr:row>78</xdr:row>
      <xdr:rowOff>125640</xdr:rowOff>
    </xdr:to>
    <xdr:cxnSp macro="">
      <xdr:nvCxnSpPr>
        <xdr:cNvPr id="407" name="直線コネクタ 406"/>
        <xdr:cNvCxnSpPr/>
      </xdr:nvCxnSpPr>
      <xdr:spPr>
        <a:xfrm flipV="1">
          <a:off x="8750300" y="13445984"/>
          <a:ext cx="889000" cy="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51460</xdr:rowOff>
    </xdr:from>
    <xdr:to>
      <xdr:col>12</xdr:col>
      <xdr:colOff>511175</xdr:colOff>
      <xdr:row>78</xdr:row>
      <xdr:rowOff>125640</xdr:rowOff>
    </xdr:to>
    <xdr:cxnSp macro="">
      <xdr:nvCxnSpPr>
        <xdr:cNvPr id="410" name="直線コネクタ 409"/>
        <xdr:cNvCxnSpPr/>
      </xdr:nvCxnSpPr>
      <xdr:spPr>
        <a:xfrm>
          <a:off x="7861300" y="13424560"/>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51460</xdr:rowOff>
    </xdr:from>
    <xdr:to>
      <xdr:col>11</xdr:col>
      <xdr:colOff>307975</xdr:colOff>
      <xdr:row>78</xdr:row>
      <xdr:rowOff>153122</xdr:rowOff>
    </xdr:to>
    <xdr:cxnSp macro="">
      <xdr:nvCxnSpPr>
        <xdr:cNvPr id="413" name="直線コネクタ 412"/>
        <xdr:cNvCxnSpPr/>
      </xdr:nvCxnSpPr>
      <xdr:spPr>
        <a:xfrm flipV="1">
          <a:off x="6972300" y="13424560"/>
          <a:ext cx="889000" cy="1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66906</xdr:rowOff>
    </xdr:from>
    <xdr:to>
      <xdr:col>15</xdr:col>
      <xdr:colOff>231775</xdr:colOff>
      <xdr:row>78</xdr:row>
      <xdr:rowOff>168506</xdr:rowOff>
    </xdr:to>
    <xdr:sp macro="" textlink="">
      <xdr:nvSpPr>
        <xdr:cNvPr id="423" name="円/楕円 422"/>
        <xdr:cNvSpPr/>
      </xdr:nvSpPr>
      <xdr:spPr>
        <a:xfrm>
          <a:off x="10426700" y="134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45333</xdr:rowOff>
    </xdr:from>
    <xdr:ext cx="469744" cy="259045"/>
    <xdr:sp macro="" textlink="">
      <xdr:nvSpPr>
        <xdr:cNvPr id="424" name="商工費該当値テキスト"/>
        <xdr:cNvSpPr txBox="1"/>
      </xdr:nvSpPr>
      <xdr:spPr>
        <a:xfrm>
          <a:off x="10528300" y="1341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22084</xdr:rowOff>
    </xdr:from>
    <xdr:to>
      <xdr:col>14</xdr:col>
      <xdr:colOff>79375</xdr:colOff>
      <xdr:row>78</xdr:row>
      <xdr:rowOff>123684</xdr:rowOff>
    </xdr:to>
    <xdr:sp macro="" textlink="">
      <xdr:nvSpPr>
        <xdr:cNvPr id="425" name="円/楕円 424"/>
        <xdr:cNvSpPr/>
      </xdr:nvSpPr>
      <xdr:spPr>
        <a:xfrm>
          <a:off x="9588500" y="133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114811</xdr:rowOff>
    </xdr:from>
    <xdr:ext cx="534377" cy="259045"/>
    <xdr:sp macro="" textlink="">
      <xdr:nvSpPr>
        <xdr:cNvPr id="426" name="テキスト ボックス 425"/>
        <xdr:cNvSpPr txBox="1"/>
      </xdr:nvSpPr>
      <xdr:spPr>
        <a:xfrm>
          <a:off x="9372111" y="134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74840</xdr:rowOff>
    </xdr:from>
    <xdr:to>
      <xdr:col>12</xdr:col>
      <xdr:colOff>561975</xdr:colOff>
      <xdr:row>79</xdr:row>
      <xdr:rowOff>4990</xdr:rowOff>
    </xdr:to>
    <xdr:sp macro="" textlink="">
      <xdr:nvSpPr>
        <xdr:cNvPr id="427" name="円/楕円 426"/>
        <xdr:cNvSpPr/>
      </xdr:nvSpPr>
      <xdr:spPr>
        <a:xfrm>
          <a:off x="8699500" y="13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167567</xdr:rowOff>
    </xdr:from>
    <xdr:ext cx="469744" cy="259045"/>
    <xdr:sp macro="" textlink="">
      <xdr:nvSpPr>
        <xdr:cNvPr id="428" name="テキスト ボックス 427"/>
        <xdr:cNvSpPr txBox="1"/>
      </xdr:nvSpPr>
      <xdr:spPr>
        <a:xfrm>
          <a:off x="8515427" y="135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660</xdr:rowOff>
    </xdr:from>
    <xdr:to>
      <xdr:col>11</xdr:col>
      <xdr:colOff>358775</xdr:colOff>
      <xdr:row>78</xdr:row>
      <xdr:rowOff>102260</xdr:rowOff>
    </xdr:to>
    <xdr:sp macro="" textlink="">
      <xdr:nvSpPr>
        <xdr:cNvPr id="429" name="円/楕円 428"/>
        <xdr:cNvSpPr/>
      </xdr:nvSpPr>
      <xdr:spPr>
        <a:xfrm>
          <a:off x="7810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93387</xdr:rowOff>
    </xdr:from>
    <xdr:ext cx="534377" cy="259045"/>
    <xdr:sp macro="" textlink="">
      <xdr:nvSpPr>
        <xdr:cNvPr id="430" name="テキスト ボックス 429"/>
        <xdr:cNvSpPr txBox="1"/>
      </xdr:nvSpPr>
      <xdr:spPr>
        <a:xfrm>
          <a:off x="7594111" y="1346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102322</xdr:rowOff>
    </xdr:from>
    <xdr:to>
      <xdr:col>10</xdr:col>
      <xdr:colOff>155575</xdr:colOff>
      <xdr:row>79</xdr:row>
      <xdr:rowOff>32472</xdr:rowOff>
    </xdr:to>
    <xdr:sp macro="" textlink="">
      <xdr:nvSpPr>
        <xdr:cNvPr id="431" name="円/楕円 430"/>
        <xdr:cNvSpPr/>
      </xdr:nvSpPr>
      <xdr:spPr>
        <a:xfrm>
          <a:off x="6921500" y="13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23599</xdr:rowOff>
    </xdr:from>
    <xdr:ext cx="469744" cy="259045"/>
    <xdr:sp macro="" textlink="">
      <xdr:nvSpPr>
        <xdr:cNvPr id="432" name="テキスト ボックス 431"/>
        <xdr:cNvSpPr txBox="1"/>
      </xdr:nvSpPr>
      <xdr:spPr>
        <a:xfrm>
          <a:off x="6737427" y="1356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48278</xdr:rowOff>
    </xdr:from>
    <xdr:to>
      <xdr:col>15</xdr:col>
      <xdr:colOff>180975</xdr:colOff>
      <xdr:row>98</xdr:row>
      <xdr:rowOff>84931</xdr:rowOff>
    </xdr:to>
    <xdr:cxnSp macro="">
      <xdr:nvCxnSpPr>
        <xdr:cNvPr id="459" name="直線コネクタ 458"/>
        <xdr:cNvCxnSpPr/>
      </xdr:nvCxnSpPr>
      <xdr:spPr>
        <a:xfrm>
          <a:off x="9639300" y="16850378"/>
          <a:ext cx="8382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48278</xdr:rowOff>
    </xdr:from>
    <xdr:to>
      <xdr:col>14</xdr:col>
      <xdr:colOff>28575</xdr:colOff>
      <xdr:row>98</xdr:row>
      <xdr:rowOff>89106</xdr:rowOff>
    </xdr:to>
    <xdr:cxnSp macro="">
      <xdr:nvCxnSpPr>
        <xdr:cNvPr id="462" name="直線コネクタ 461"/>
        <xdr:cNvCxnSpPr/>
      </xdr:nvCxnSpPr>
      <xdr:spPr>
        <a:xfrm flipV="1">
          <a:off x="8750300" y="16850378"/>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45662</xdr:rowOff>
    </xdr:from>
    <xdr:to>
      <xdr:col>12</xdr:col>
      <xdr:colOff>511175</xdr:colOff>
      <xdr:row>98</xdr:row>
      <xdr:rowOff>89106</xdr:rowOff>
    </xdr:to>
    <xdr:cxnSp macro="">
      <xdr:nvCxnSpPr>
        <xdr:cNvPr id="465" name="直線コネクタ 464"/>
        <xdr:cNvCxnSpPr/>
      </xdr:nvCxnSpPr>
      <xdr:spPr>
        <a:xfrm>
          <a:off x="7861300" y="16847762"/>
          <a:ext cx="8890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45662</xdr:rowOff>
    </xdr:from>
    <xdr:to>
      <xdr:col>11</xdr:col>
      <xdr:colOff>307975</xdr:colOff>
      <xdr:row>98</xdr:row>
      <xdr:rowOff>88677</xdr:rowOff>
    </xdr:to>
    <xdr:cxnSp macro="">
      <xdr:nvCxnSpPr>
        <xdr:cNvPr id="468" name="直線コネクタ 467"/>
        <xdr:cNvCxnSpPr/>
      </xdr:nvCxnSpPr>
      <xdr:spPr>
        <a:xfrm flipV="1">
          <a:off x="6972300" y="16847762"/>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34131</xdr:rowOff>
    </xdr:from>
    <xdr:to>
      <xdr:col>15</xdr:col>
      <xdr:colOff>231775</xdr:colOff>
      <xdr:row>98</xdr:row>
      <xdr:rowOff>135731</xdr:rowOff>
    </xdr:to>
    <xdr:sp macro="" textlink="">
      <xdr:nvSpPr>
        <xdr:cNvPr id="478" name="円/楕円 477"/>
        <xdr:cNvSpPr/>
      </xdr:nvSpPr>
      <xdr:spPr>
        <a:xfrm>
          <a:off x="10426700" y="16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120508</xdr:rowOff>
    </xdr:from>
    <xdr:ext cx="534377" cy="259045"/>
    <xdr:sp macro="" textlink="">
      <xdr:nvSpPr>
        <xdr:cNvPr id="479" name="土木費該当値テキスト"/>
        <xdr:cNvSpPr txBox="1"/>
      </xdr:nvSpPr>
      <xdr:spPr>
        <a:xfrm>
          <a:off x="10528300" y="167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168928</xdr:rowOff>
    </xdr:from>
    <xdr:to>
      <xdr:col>14</xdr:col>
      <xdr:colOff>79375</xdr:colOff>
      <xdr:row>98</xdr:row>
      <xdr:rowOff>99078</xdr:rowOff>
    </xdr:to>
    <xdr:sp macro="" textlink="">
      <xdr:nvSpPr>
        <xdr:cNvPr id="480" name="円/楕円 479"/>
        <xdr:cNvSpPr/>
      </xdr:nvSpPr>
      <xdr:spPr>
        <a:xfrm>
          <a:off x="9588500" y="16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90205</xdr:rowOff>
    </xdr:from>
    <xdr:ext cx="534377" cy="259045"/>
    <xdr:sp macro="" textlink="">
      <xdr:nvSpPr>
        <xdr:cNvPr id="481" name="テキスト ボックス 480"/>
        <xdr:cNvSpPr txBox="1"/>
      </xdr:nvSpPr>
      <xdr:spPr>
        <a:xfrm>
          <a:off x="9372111" y="168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38306</xdr:rowOff>
    </xdr:from>
    <xdr:to>
      <xdr:col>12</xdr:col>
      <xdr:colOff>561975</xdr:colOff>
      <xdr:row>98</xdr:row>
      <xdr:rowOff>139906</xdr:rowOff>
    </xdr:to>
    <xdr:sp macro="" textlink="">
      <xdr:nvSpPr>
        <xdr:cNvPr id="482" name="円/楕円 481"/>
        <xdr:cNvSpPr/>
      </xdr:nvSpPr>
      <xdr:spPr>
        <a:xfrm>
          <a:off x="8699500" y="168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131033</xdr:rowOff>
    </xdr:from>
    <xdr:ext cx="534377" cy="259045"/>
    <xdr:sp macro="" textlink="">
      <xdr:nvSpPr>
        <xdr:cNvPr id="483" name="テキスト ボックス 482"/>
        <xdr:cNvSpPr txBox="1"/>
      </xdr:nvSpPr>
      <xdr:spPr>
        <a:xfrm>
          <a:off x="8483111" y="169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166312</xdr:rowOff>
    </xdr:from>
    <xdr:to>
      <xdr:col>11</xdr:col>
      <xdr:colOff>358775</xdr:colOff>
      <xdr:row>98</xdr:row>
      <xdr:rowOff>96462</xdr:rowOff>
    </xdr:to>
    <xdr:sp macro="" textlink="">
      <xdr:nvSpPr>
        <xdr:cNvPr id="484" name="円/楕円 483"/>
        <xdr:cNvSpPr/>
      </xdr:nvSpPr>
      <xdr:spPr>
        <a:xfrm>
          <a:off x="7810500" y="16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87589</xdr:rowOff>
    </xdr:from>
    <xdr:ext cx="534377" cy="259045"/>
    <xdr:sp macro="" textlink="">
      <xdr:nvSpPr>
        <xdr:cNvPr id="485" name="テキスト ボックス 484"/>
        <xdr:cNvSpPr txBox="1"/>
      </xdr:nvSpPr>
      <xdr:spPr>
        <a:xfrm>
          <a:off x="7594111" y="16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37877</xdr:rowOff>
    </xdr:from>
    <xdr:to>
      <xdr:col>10</xdr:col>
      <xdr:colOff>155575</xdr:colOff>
      <xdr:row>98</xdr:row>
      <xdr:rowOff>139477</xdr:rowOff>
    </xdr:to>
    <xdr:sp macro="" textlink="">
      <xdr:nvSpPr>
        <xdr:cNvPr id="486" name="円/楕円 485"/>
        <xdr:cNvSpPr/>
      </xdr:nvSpPr>
      <xdr:spPr>
        <a:xfrm>
          <a:off x="6921500" y="168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130604</xdr:rowOff>
    </xdr:from>
    <xdr:ext cx="534377" cy="259045"/>
    <xdr:sp macro="" textlink="">
      <xdr:nvSpPr>
        <xdr:cNvPr id="487" name="テキスト ボックス 486"/>
        <xdr:cNvSpPr txBox="1"/>
      </xdr:nvSpPr>
      <xdr:spPr>
        <a:xfrm>
          <a:off x="6705111" y="169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74526</xdr:rowOff>
    </xdr:from>
    <xdr:to>
      <xdr:col>23</xdr:col>
      <xdr:colOff>517525</xdr:colOff>
      <xdr:row>38</xdr:row>
      <xdr:rowOff>98072</xdr:rowOff>
    </xdr:to>
    <xdr:cxnSp macro="">
      <xdr:nvCxnSpPr>
        <xdr:cNvPr id="515" name="直線コネクタ 514"/>
        <xdr:cNvCxnSpPr/>
      </xdr:nvCxnSpPr>
      <xdr:spPr>
        <a:xfrm>
          <a:off x="15481300" y="6418176"/>
          <a:ext cx="8382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45814</xdr:rowOff>
    </xdr:from>
    <xdr:to>
      <xdr:col>22</xdr:col>
      <xdr:colOff>365125</xdr:colOff>
      <xdr:row>37</xdr:row>
      <xdr:rowOff>74526</xdr:rowOff>
    </xdr:to>
    <xdr:cxnSp macro="">
      <xdr:nvCxnSpPr>
        <xdr:cNvPr id="518" name="直線コネクタ 517"/>
        <xdr:cNvCxnSpPr/>
      </xdr:nvCxnSpPr>
      <xdr:spPr>
        <a:xfrm>
          <a:off x="14592300" y="6389464"/>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29515</xdr:rowOff>
    </xdr:from>
    <xdr:to>
      <xdr:col>21</xdr:col>
      <xdr:colOff>161925</xdr:colOff>
      <xdr:row>37</xdr:row>
      <xdr:rowOff>45814</xdr:rowOff>
    </xdr:to>
    <xdr:cxnSp macro="">
      <xdr:nvCxnSpPr>
        <xdr:cNvPr id="521" name="直線コネクタ 520"/>
        <xdr:cNvCxnSpPr/>
      </xdr:nvCxnSpPr>
      <xdr:spPr>
        <a:xfrm>
          <a:off x="13703300" y="6201715"/>
          <a:ext cx="889000" cy="18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29515</xdr:rowOff>
    </xdr:from>
    <xdr:to>
      <xdr:col>19</xdr:col>
      <xdr:colOff>644525</xdr:colOff>
      <xdr:row>38</xdr:row>
      <xdr:rowOff>140134</xdr:rowOff>
    </xdr:to>
    <xdr:cxnSp macro="">
      <xdr:nvCxnSpPr>
        <xdr:cNvPr id="524" name="直線コネクタ 523"/>
        <xdr:cNvCxnSpPr/>
      </xdr:nvCxnSpPr>
      <xdr:spPr>
        <a:xfrm flipV="1">
          <a:off x="12814300" y="6201715"/>
          <a:ext cx="889000" cy="4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47272</xdr:rowOff>
    </xdr:from>
    <xdr:to>
      <xdr:col>23</xdr:col>
      <xdr:colOff>568325</xdr:colOff>
      <xdr:row>38</xdr:row>
      <xdr:rowOff>148872</xdr:rowOff>
    </xdr:to>
    <xdr:sp macro="" textlink="">
      <xdr:nvSpPr>
        <xdr:cNvPr id="534" name="円/楕円 533"/>
        <xdr:cNvSpPr/>
      </xdr:nvSpPr>
      <xdr:spPr>
        <a:xfrm>
          <a:off x="16268700" y="65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133649</xdr:rowOff>
    </xdr:from>
    <xdr:ext cx="534377" cy="259045"/>
    <xdr:sp macro="" textlink="">
      <xdr:nvSpPr>
        <xdr:cNvPr id="535" name="消防費該当値テキスト"/>
        <xdr:cNvSpPr txBox="1"/>
      </xdr:nvSpPr>
      <xdr:spPr>
        <a:xfrm>
          <a:off x="16370300" y="647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23726</xdr:rowOff>
    </xdr:from>
    <xdr:to>
      <xdr:col>22</xdr:col>
      <xdr:colOff>415925</xdr:colOff>
      <xdr:row>37</xdr:row>
      <xdr:rowOff>125326</xdr:rowOff>
    </xdr:to>
    <xdr:sp macro="" textlink="">
      <xdr:nvSpPr>
        <xdr:cNvPr id="536" name="円/楕円 535"/>
        <xdr:cNvSpPr/>
      </xdr:nvSpPr>
      <xdr:spPr>
        <a:xfrm>
          <a:off x="15430500" y="63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116453</xdr:rowOff>
    </xdr:from>
    <xdr:ext cx="534377" cy="259045"/>
    <xdr:sp macro="" textlink="">
      <xdr:nvSpPr>
        <xdr:cNvPr id="537" name="テキスト ボックス 536"/>
        <xdr:cNvSpPr txBox="1"/>
      </xdr:nvSpPr>
      <xdr:spPr>
        <a:xfrm>
          <a:off x="15214111" y="64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166464</xdr:rowOff>
    </xdr:from>
    <xdr:to>
      <xdr:col>21</xdr:col>
      <xdr:colOff>212725</xdr:colOff>
      <xdr:row>37</xdr:row>
      <xdr:rowOff>96614</xdr:rowOff>
    </xdr:to>
    <xdr:sp macro="" textlink="">
      <xdr:nvSpPr>
        <xdr:cNvPr id="538" name="円/楕円 537"/>
        <xdr:cNvSpPr/>
      </xdr:nvSpPr>
      <xdr:spPr>
        <a:xfrm>
          <a:off x="14541500" y="63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87741</xdr:rowOff>
    </xdr:from>
    <xdr:ext cx="534377" cy="259045"/>
    <xdr:sp macro="" textlink="">
      <xdr:nvSpPr>
        <xdr:cNvPr id="539" name="テキスト ボックス 538"/>
        <xdr:cNvSpPr txBox="1"/>
      </xdr:nvSpPr>
      <xdr:spPr>
        <a:xfrm>
          <a:off x="14325111" y="643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150165</xdr:rowOff>
    </xdr:from>
    <xdr:to>
      <xdr:col>20</xdr:col>
      <xdr:colOff>9525</xdr:colOff>
      <xdr:row>36</xdr:row>
      <xdr:rowOff>80315</xdr:rowOff>
    </xdr:to>
    <xdr:sp macro="" textlink="">
      <xdr:nvSpPr>
        <xdr:cNvPr id="540" name="円/楕円 539"/>
        <xdr:cNvSpPr/>
      </xdr:nvSpPr>
      <xdr:spPr>
        <a:xfrm>
          <a:off x="13652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96842</xdr:rowOff>
    </xdr:from>
    <xdr:ext cx="534377" cy="259045"/>
    <xdr:sp macro="" textlink="">
      <xdr:nvSpPr>
        <xdr:cNvPr id="541" name="テキスト ボックス 540"/>
        <xdr:cNvSpPr txBox="1"/>
      </xdr:nvSpPr>
      <xdr:spPr>
        <a:xfrm>
          <a:off x="13436111" y="5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89334</xdr:rowOff>
    </xdr:from>
    <xdr:to>
      <xdr:col>18</xdr:col>
      <xdr:colOff>492125</xdr:colOff>
      <xdr:row>39</xdr:row>
      <xdr:rowOff>19484</xdr:rowOff>
    </xdr:to>
    <xdr:sp macro="" textlink="">
      <xdr:nvSpPr>
        <xdr:cNvPr id="542" name="円/楕円 541"/>
        <xdr:cNvSpPr/>
      </xdr:nvSpPr>
      <xdr:spPr>
        <a:xfrm>
          <a:off x="12763500" y="66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10611</xdr:rowOff>
    </xdr:from>
    <xdr:ext cx="534377" cy="259045"/>
    <xdr:sp macro="" textlink="">
      <xdr:nvSpPr>
        <xdr:cNvPr id="543" name="テキスト ボックス 542"/>
        <xdr:cNvSpPr txBox="1"/>
      </xdr:nvSpPr>
      <xdr:spPr>
        <a:xfrm>
          <a:off x="12547111" y="669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69625</xdr:rowOff>
    </xdr:from>
    <xdr:to>
      <xdr:col>23</xdr:col>
      <xdr:colOff>517525</xdr:colOff>
      <xdr:row>57</xdr:row>
      <xdr:rowOff>116378</xdr:rowOff>
    </xdr:to>
    <xdr:cxnSp macro="">
      <xdr:nvCxnSpPr>
        <xdr:cNvPr id="570" name="直線コネクタ 569"/>
        <xdr:cNvCxnSpPr/>
      </xdr:nvCxnSpPr>
      <xdr:spPr>
        <a:xfrm>
          <a:off x="15481300" y="9842275"/>
          <a:ext cx="8382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69625</xdr:rowOff>
    </xdr:from>
    <xdr:to>
      <xdr:col>22</xdr:col>
      <xdr:colOff>365125</xdr:colOff>
      <xdr:row>57</xdr:row>
      <xdr:rowOff>91081</xdr:rowOff>
    </xdr:to>
    <xdr:cxnSp macro="">
      <xdr:nvCxnSpPr>
        <xdr:cNvPr id="573" name="直線コネクタ 572"/>
        <xdr:cNvCxnSpPr/>
      </xdr:nvCxnSpPr>
      <xdr:spPr>
        <a:xfrm flipV="1">
          <a:off x="14592300" y="9842275"/>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106530</xdr:rowOff>
    </xdr:from>
    <xdr:to>
      <xdr:col>21</xdr:col>
      <xdr:colOff>161925</xdr:colOff>
      <xdr:row>57</xdr:row>
      <xdr:rowOff>91081</xdr:rowOff>
    </xdr:to>
    <xdr:cxnSp macro="">
      <xdr:nvCxnSpPr>
        <xdr:cNvPr id="576" name="直線コネクタ 575"/>
        <xdr:cNvCxnSpPr/>
      </xdr:nvCxnSpPr>
      <xdr:spPr>
        <a:xfrm>
          <a:off x="13703300" y="9707730"/>
          <a:ext cx="889000" cy="1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106530</xdr:rowOff>
    </xdr:from>
    <xdr:to>
      <xdr:col>19</xdr:col>
      <xdr:colOff>644525</xdr:colOff>
      <xdr:row>57</xdr:row>
      <xdr:rowOff>110704</xdr:rowOff>
    </xdr:to>
    <xdr:cxnSp macro="">
      <xdr:nvCxnSpPr>
        <xdr:cNvPr id="579" name="直線コネクタ 578"/>
        <xdr:cNvCxnSpPr/>
      </xdr:nvCxnSpPr>
      <xdr:spPr>
        <a:xfrm flipV="1">
          <a:off x="12814300" y="9707730"/>
          <a:ext cx="889000" cy="17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65578</xdr:rowOff>
    </xdr:from>
    <xdr:to>
      <xdr:col>23</xdr:col>
      <xdr:colOff>568325</xdr:colOff>
      <xdr:row>57</xdr:row>
      <xdr:rowOff>167178</xdr:rowOff>
    </xdr:to>
    <xdr:sp macro="" textlink="">
      <xdr:nvSpPr>
        <xdr:cNvPr id="589" name="円/楕円 588"/>
        <xdr:cNvSpPr/>
      </xdr:nvSpPr>
      <xdr:spPr>
        <a:xfrm>
          <a:off x="16268700" y="98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151955</xdr:rowOff>
    </xdr:from>
    <xdr:ext cx="534377" cy="259045"/>
    <xdr:sp macro="" textlink="">
      <xdr:nvSpPr>
        <xdr:cNvPr id="590" name="教育費該当値テキスト"/>
        <xdr:cNvSpPr txBox="1"/>
      </xdr:nvSpPr>
      <xdr:spPr>
        <a:xfrm>
          <a:off x="16370300" y="97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18825</xdr:rowOff>
    </xdr:from>
    <xdr:to>
      <xdr:col>22</xdr:col>
      <xdr:colOff>415925</xdr:colOff>
      <xdr:row>57</xdr:row>
      <xdr:rowOff>120425</xdr:rowOff>
    </xdr:to>
    <xdr:sp macro="" textlink="">
      <xdr:nvSpPr>
        <xdr:cNvPr id="591" name="円/楕円 590"/>
        <xdr:cNvSpPr/>
      </xdr:nvSpPr>
      <xdr:spPr>
        <a:xfrm>
          <a:off x="15430500" y="97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111552</xdr:rowOff>
    </xdr:from>
    <xdr:ext cx="534377" cy="259045"/>
    <xdr:sp macro="" textlink="">
      <xdr:nvSpPr>
        <xdr:cNvPr id="592" name="テキスト ボックス 591"/>
        <xdr:cNvSpPr txBox="1"/>
      </xdr:nvSpPr>
      <xdr:spPr>
        <a:xfrm>
          <a:off x="15214111" y="98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40281</xdr:rowOff>
    </xdr:from>
    <xdr:to>
      <xdr:col>21</xdr:col>
      <xdr:colOff>212725</xdr:colOff>
      <xdr:row>57</xdr:row>
      <xdr:rowOff>141881</xdr:rowOff>
    </xdr:to>
    <xdr:sp macro="" textlink="">
      <xdr:nvSpPr>
        <xdr:cNvPr id="593" name="円/楕円 592"/>
        <xdr:cNvSpPr/>
      </xdr:nvSpPr>
      <xdr:spPr>
        <a:xfrm>
          <a:off x="14541500" y="98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133008</xdr:rowOff>
    </xdr:from>
    <xdr:ext cx="534377" cy="259045"/>
    <xdr:sp macro="" textlink="">
      <xdr:nvSpPr>
        <xdr:cNvPr id="594" name="テキスト ボックス 593"/>
        <xdr:cNvSpPr txBox="1"/>
      </xdr:nvSpPr>
      <xdr:spPr>
        <a:xfrm>
          <a:off x="14325111" y="99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55730</xdr:rowOff>
    </xdr:from>
    <xdr:to>
      <xdr:col>20</xdr:col>
      <xdr:colOff>9525</xdr:colOff>
      <xdr:row>56</xdr:row>
      <xdr:rowOff>157330</xdr:rowOff>
    </xdr:to>
    <xdr:sp macro="" textlink="">
      <xdr:nvSpPr>
        <xdr:cNvPr id="595" name="円/楕円 594"/>
        <xdr:cNvSpPr/>
      </xdr:nvSpPr>
      <xdr:spPr>
        <a:xfrm>
          <a:off x="13652500" y="96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2407</xdr:rowOff>
    </xdr:from>
    <xdr:ext cx="534377" cy="259045"/>
    <xdr:sp macro="" textlink="">
      <xdr:nvSpPr>
        <xdr:cNvPr id="596" name="テキスト ボックス 595"/>
        <xdr:cNvSpPr txBox="1"/>
      </xdr:nvSpPr>
      <xdr:spPr>
        <a:xfrm>
          <a:off x="13436111" y="94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59904</xdr:rowOff>
    </xdr:from>
    <xdr:to>
      <xdr:col>18</xdr:col>
      <xdr:colOff>492125</xdr:colOff>
      <xdr:row>57</xdr:row>
      <xdr:rowOff>161504</xdr:rowOff>
    </xdr:to>
    <xdr:sp macro="" textlink="">
      <xdr:nvSpPr>
        <xdr:cNvPr id="597" name="円/楕円 596"/>
        <xdr:cNvSpPr/>
      </xdr:nvSpPr>
      <xdr:spPr>
        <a:xfrm>
          <a:off x="12763500" y="9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152631</xdr:rowOff>
    </xdr:from>
    <xdr:ext cx="534377" cy="259045"/>
    <xdr:sp macro="" textlink="">
      <xdr:nvSpPr>
        <xdr:cNvPr id="598" name="テキスト ボックス 597"/>
        <xdr:cNvSpPr txBox="1"/>
      </xdr:nvSpPr>
      <xdr:spPr>
        <a:xfrm>
          <a:off x="12547111" y="992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13475</xdr:rowOff>
    </xdr:from>
    <xdr:to>
      <xdr:col>23</xdr:col>
      <xdr:colOff>517525</xdr:colOff>
      <xdr:row>79</xdr:row>
      <xdr:rowOff>22352</xdr:rowOff>
    </xdr:to>
    <xdr:cxnSp macro="">
      <xdr:nvCxnSpPr>
        <xdr:cNvPr id="627" name="直線コネクタ 626"/>
        <xdr:cNvCxnSpPr/>
      </xdr:nvCxnSpPr>
      <xdr:spPr>
        <a:xfrm>
          <a:off x="15481300" y="13558025"/>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13475</xdr:rowOff>
    </xdr:from>
    <xdr:to>
      <xdr:col>22</xdr:col>
      <xdr:colOff>365125</xdr:colOff>
      <xdr:row>79</xdr:row>
      <xdr:rowOff>18999</xdr:rowOff>
    </xdr:to>
    <xdr:cxnSp macro="">
      <xdr:nvCxnSpPr>
        <xdr:cNvPr id="630" name="直線コネクタ 629"/>
        <xdr:cNvCxnSpPr/>
      </xdr:nvCxnSpPr>
      <xdr:spPr>
        <a:xfrm flipV="1">
          <a:off x="14592300" y="1355802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10871</xdr:rowOff>
    </xdr:from>
    <xdr:to>
      <xdr:col>21</xdr:col>
      <xdr:colOff>161925</xdr:colOff>
      <xdr:row>79</xdr:row>
      <xdr:rowOff>18999</xdr:rowOff>
    </xdr:to>
    <xdr:cxnSp macro="">
      <xdr:nvCxnSpPr>
        <xdr:cNvPr id="633" name="直線コネクタ 632"/>
        <xdr:cNvCxnSpPr/>
      </xdr:nvCxnSpPr>
      <xdr:spPr>
        <a:xfrm>
          <a:off x="13703300" y="13555421"/>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10871</xdr:rowOff>
    </xdr:from>
    <xdr:to>
      <xdr:col>19</xdr:col>
      <xdr:colOff>644525</xdr:colOff>
      <xdr:row>79</xdr:row>
      <xdr:rowOff>15773</xdr:rowOff>
    </xdr:to>
    <xdr:cxnSp macro="">
      <xdr:nvCxnSpPr>
        <xdr:cNvPr id="636" name="直線コネクタ 635"/>
        <xdr:cNvCxnSpPr/>
      </xdr:nvCxnSpPr>
      <xdr:spPr>
        <a:xfrm flipV="1">
          <a:off x="12814300" y="13555421"/>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143002</xdr:rowOff>
    </xdr:from>
    <xdr:to>
      <xdr:col>23</xdr:col>
      <xdr:colOff>568325</xdr:colOff>
      <xdr:row>79</xdr:row>
      <xdr:rowOff>73152</xdr:rowOff>
    </xdr:to>
    <xdr:sp macro="" textlink="">
      <xdr:nvSpPr>
        <xdr:cNvPr id="646" name="円/楕円 645"/>
        <xdr:cNvSpPr/>
      </xdr:nvSpPr>
      <xdr:spPr>
        <a:xfrm>
          <a:off x="162687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57929</xdr:rowOff>
    </xdr:from>
    <xdr:ext cx="469744" cy="259045"/>
    <xdr:sp macro="" textlink="">
      <xdr:nvSpPr>
        <xdr:cNvPr id="647" name="災害復旧費該当値テキスト"/>
        <xdr:cNvSpPr txBox="1"/>
      </xdr:nvSpPr>
      <xdr:spPr>
        <a:xfrm>
          <a:off x="16370300" y="134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134125</xdr:rowOff>
    </xdr:from>
    <xdr:to>
      <xdr:col>22</xdr:col>
      <xdr:colOff>415925</xdr:colOff>
      <xdr:row>79</xdr:row>
      <xdr:rowOff>64275</xdr:rowOff>
    </xdr:to>
    <xdr:sp macro="" textlink="">
      <xdr:nvSpPr>
        <xdr:cNvPr id="648" name="円/楕円 647"/>
        <xdr:cNvSpPr/>
      </xdr:nvSpPr>
      <xdr:spPr>
        <a:xfrm>
          <a:off x="15430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55402</xdr:rowOff>
    </xdr:from>
    <xdr:ext cx="469744" cy="259045"/>
    <xdr:sp macro="" textlink="">
      <xdr:nvSpPr>
        <xdr:cNvPr id="649" name="テキスト ボックス 648"/>
        <xdr:cNvSpPr txBox="1"/>
      </xdr:nvSpPr>
      <xdr:spPr>
        <a:xfrm>
          <a:off x="15246427"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139649</xdr:rowOff>
    </xdr:from>
    <xdr:to>
      <xdr:col>21</xdr:col>
      <xdr:colOff>212725</xdr:colOff>
      <xdr:row>79</xdr:row>
      <xdr:rowOff>69799</xdr:rowOff>
    </xdr:to>
    <xdr:sp macro="" textlink="">
      <xdr:nvSpPr>
        <xdr:cNvPr id="650" name="円/楕円 649"/>
        <xdr:cNvSpPr/>
      </xdr:nvSpPr>
      <xdr:spPr>
        <a:xfrm>
          <a:off x="145415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60926</xdr:rowOff>
    </xdr:from>
    <xdr:ext cx="469744" cy="259045"/>
    <xdr:sp macro="" textlink="">
      <xdr:nvSpPr>
        <xdr:cNvPr id="651" name="テキスト ボックス 650"/>
        <xdr:cNvSpPr txBox="1"/>
      </xdr:nvSpPr>
      <xdr:spPr>
        <a:xfrm>
          <a:off x="14357427" y="136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131521</xdr:rowOff>
    </xdr:from>
    <xdr:to>
      <xdr:col>20</xdr:col>
      <xdr:colOff>9525</xdr:colOff>
      <xdr:row>79</xdr:row>
      <xdr:rowOff>61671</xdr:rowOff>
    </xdr:to>
    <xdr:sp macro="" textlink="">
      <xdr:nvSpPr>
        <xdr:cNvPr id="652" name="円/楕円 651"/>
        <xdr:cNvSpPr/>
      </xdr:nvSpPr>
      <xdr:spPr>
        <a:xfrm>
          <a:off x="13652500" y="135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52798</xdr:rowOff>
    </xdr:from>
    <xdr:ext cx="469744" cy="259045"/>
    <xdr:sp macro="" textlink="">
      <xdr:nvSpPr>
        <xdr:cNvPr id="653" name="テキスト ボックス 652"/>
        <xdr:cNvSpPr txBox="1"/>
      </xdr:nvSpPr>
      <xdr:spPr>
        <a:xfrm>
          <a:off x="13468427" y="1359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136423</xdr:rowOff>
    </xdr:from>
    <xdr:to>
      <xdr:col>18</xdr:col>
      <xdr:colOff>492125</xdr:colOff>
      <xdr:row>79</xdr:row>
      <xdr:rowOff>66573</xdr:rowOff>
    </xdr:to>
    <xdr:sp macro="" textlink="">
      <xdr:nvSpPr>
        <xdr:cNvPr id="654" name="円/楕円 653"/>
        <xdr:cNvSpPr/>
      </xdr:nvSpPr>
      <xdr:spPr>
        <a:xfrm>
          <a:off x="12763500" y="13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57700</xdr:rowOff>
    </xdr:from>
    <xdr:ext cx="469744" cy="259045"/>
    <xdr:sp macro="" textlink="">
      <xdr:nvSpPr>
        <xdr:cNvPr id="655" name="テキスト ボックス 654"/>
        <xdr:cNvSpPr txBox="1"/>
      </xdr:nvSpPr>
      <xdr:spPr>
        <a:xfrm>
          <a:off x="12579427" y="136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133945</xdr:rowOff>
    </xdr:from>
    <xdr:to>
      <xdr:col>23</xdr:col>
      <xdr:colOff>517525</xdr:colOff>
      <xdr:row>96</xdr:row>
      <xdr:rowOff>135220</xdr:rowOff>
    </xdr:to>
    <xdr:cxnSp macro="">
      <xdr:nvCxnSpPr>
        <xdr:cNvPr id="680" name="直線コネクタ 679"/>
        <xdr:cNvCxnSpPr/>
      </xdr:nvCxnSpPr>
      <xdr:spPr>
        <a:xfrm>
          <a:off x="15481300" y="16593145"/>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112885</xdr:rowOff>
    </xdr:from>
    <xdr:to>
      <xdr:col>22</xdr:col>
      <xdr:colOff>365125</xdr:colOff>
      <xdr:row>96</xdr:row>
      <xdr:rowOff>133945</xdr:rowOff>
    </xdr:to>
    <xdr:cxnSp macro="">
      <xdr:nvCxnSpPr>
        <xdr:cNvPr id="683" name="直線コネクタ 682"/>
        <xdr:cNvCxnSpPr/>
      </xdr:nvCxnSpPr>
      <xdr:spPr>
        <a:xfrm>
          <a:off x="14592300" y="16572085"/>
          <a:ext cx="8890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103409</xdr:rowOff>
    </xdr:from>
    <xdr:to>
      <xdr:col>21</xdr:col>
      <xdr:colOff>161925</xdr:colOff>
      <xdr:row>96</xdr:row>
      <xdr:rowOff>112885</xdr:rowOff>
    </xdr:to>
    <xdr:cxnSp macro="">
      <xdr:nvCxnSpPr>
        <xdr:cNvPr id="686" name="直線コネクタ 685"/>
        <xdr:cNvCxnSpPr/>
      </xdr:nvCxnSpPr>
      <xdr:spPr>
        <a:xfrm>
          <a:off x="13703300" y="16562609"/>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103409</xdr:rowOff>
    </xdr:from>
    <xdr:to>
      <xdr:col>19</xdr:col>
      <xdr:colOff>644525</xdr:colOff>
      <xdr:row>96</xdr:row>
      <xdr:rowOff>106359</xdr:rowOff>
    </xdr:to>
    <xdr:cxnSp macro="">
      <xdr:nvCxnSpPr>
        <xdr:cNvPr id="689" name="直線コネクタ 688"/>
        <xdr:cNvCxnSpPr/>
      </xdr:nvCxnSpPr>
      <xdr:spPr>
        <a:xfrm flipV="1">
          <a:off x="12814300" y="1656260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84420</xdr:rowOff>
    </xdr:from>
    <xdr:to>
      <xdr:col>23</xdr:col>
      <xdr:colOff>568325</xdr:colOff>
      <xdr:row>97</xdr:row>
      <xdr:rowOff>14570</xdr:rowOff>
    </xdr:to>
    <xdr:sp macro="" textlink="">
      <xdr:nvSpPr>
        <xdr:cNvPr id="699" name="円/楕円 698"/>
        <xdr:cNvSpPr/>
      </xdr:nvSpPr>
      <xdr:spPr>
        <a:xfrm>
          <a:off x="16268700" y="165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170797</xdr:rowOff>
    </xdr:from>
    <xdr:ext cx="534377" cy="259045"/>
    <xdr:sp macro="" textlink="">
      <xdr:nvSpPr>
        <xdr:cNvPr id="700" name="公債費該当値テキスト"/>
        <xdr:cNvSpPr txBox="1"/>
      </xdr:nvSpPr>
      <xdr:spPr>
        <a:xfrm>
          <a:off x="16370300" y="1645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83145</xdr:rowOff>
    </xdr:from>
    <xdr:to>
      <xdr:col>22</xdr:col>
      <xdr:colOff>415925</xdr:colOff>
      <xdr:row>97</xdr:row>
      <xdr:rowOff>13295</xdr:rowOff>
    </xdr:to>
    <xdr:sp macro="" textlink="">
      <xdr:nvSpPr>
        <xdr:cNvPr id="701" name="円/楕円 700"/>
        <xdr:cNvSpPr/>
      </xdr:nvSpPr>
      <xdr:spPr>
        <a:xfrm>
          <a:off x="15430500" y="165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4422</xdr:rowOff>
    </xdr:from>
    <xdr:ext cx="534377" cy="259045"/>
    <xdr:sp macro="" textlink="">
      <xdr:nvSpPr>
        <xdr:cNvPr id="702" name="テキスト ボックス 701"/>
        <xdr:cNvSpPr txBox="1"/>
      </xdr:nvSpPr>
      <xdr:spPr>
        <a:xfrm>
          <a:off x="15214111" y="1663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62085</xdr:rowOff>
    </xdr:from>
    <xdr:to>
      <xdr:col>21</xdr:col>
      <xdr:colOff>212725</xdr:colOff>
      <xdr:row>96</xdr:row>
      <xdr:rowOff>163685</xdr:rowOff>
    </xdr:to>
    <xdr:sp macro="" textlink="">
      <xdr:nvSpPr>
        <xdr:cNvPr id="703" name="円/楕円 702"/>
        <xdr:cNvSpPr/>
      </xdr:nvSpPr>
      <xdr:spPr>
        <a:xfrm>
          <a:off x="145415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154812</xdr:rowOff>
    </xdr:from>
    <xdr:ext cx="534377" cy="259045"/>
    <xdr:sp macro="" textlink="">
      <xdr:nvSpPr>
        <xdr:cNvPr id="704" name="テキスト ボックス 703"/>
        <xdr:cNvSpPr txBox="1"/>
      </xdr:nvSpPr>
      <xdr:spPr>
        <a:xfrm>
          <a:off x="14325111" y="166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52609</xdr:rowOff>
    </xdr:from>
    <xdr:to>
      <xdr:col>20</xdr:col>
      <xdr:colOff>9525</xdr:colOff>
      <xdr:row>96</xdr:row>
      <xdr:rowOff>154209</xdr:rowOff>
    </xdr:to>
    <xdr:sp macro="" textlink="">
      <xdr:nvSpPr>
        <xdr:cNvPr id="705" name="円/楕円 704"/>
        <xdr:cNvSpPr/>
      </xdr:nvSpPr>
      <xdr:spPr>
        <a:xfrm>
          <a:off x="13652500" y="1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145336</xdr:rowOff>
    </xdr:from>
    <xdr:ext cx="534377" cy="259045"/>
    <xdr:sp macro="" textlink="">
      <xdr:nvSpPr>
        <xdr:cNvPr id="706" name="テキスト ボックス 705"/>
        <xdr:cNvSpPr txBox="1"/>
      </xdr:nvSpPr>
      <xdr:spPr>
        <a:xfrm>
          <a:off x="13436111" y="166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55559</xdr:rowOff>
    </xdr:from>
    <xdr:to>
      <xdr:col>18</xdr:col>
      <xdr:colOff>492125</xdr:colOff>
      <xdr:row>96</xdr:row>
      <xdr:rowOff>157159</xdr:rowOff>
    </xdr:to>
    <xdr:sp macro="" textlink="">
      <xdr:nvSpPr>
        <xdr:cNvPr id="707" name="円/楕円 706"/>
        <xdr:cNvSpPr/>
      </xdr:nvSpPr>
      <xdr:spPr>
        <a:xfrm>
          <a:off x="12763500" y="165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148286</xdr:rowOff>
    </xdr:from>
    <xdr:ext cx="534377" cy="259045"/>
    <xdr:sp macro="" textlink="">
      <xdr:nvSpPr>
        <xdr:cNvPr id="708" name="テキスト ボックス 707"/>
        <xdr:cNvSpPr txBox="1"/>
      </xdr:nvSpPr>
      <xdr:spPr>
        <a:xfrm>
          <a:off x="12547111" y="166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目的別における住民一人当たりのコストは、民生費及び農林水産業費以外の項目において、類似団体を下回っている。</a:t>
          </a:r>
          <a:endParaRPr lang="ja-JP" altLang="ja-JP" sz="1300">
            <a:effectLst/>
          </a:endParaRPr>
        </a:p>
        <a:p>
          <a:r>
            <a:rPr kumimoji="1" lang="ja-JP" altLang="ja-JP" sz="1300">
              <a:solidFill>
                <a:schemeClr val="dk1"/>
              </a:solidFill>
              <a:effectLst/>
              <a:latin typeface="+mn-lt"/>
              <a:ea typeface="+mn-ea"/>
              <a:cs typeface="+mn-cs"/>
            </a:rPr>
            <a:t>　民生費は、住民一人あたり</a:t>
          </a:r>
          <a:r>
            <a:rPr kumimoji="1" lang="ja-JP" altLang="en-US" sz="1300">
              <a:solidFill>
                <a:schemeClr val="dk1"/>
              </a:solidFill>
              <a:effectLst/>
              <a:latin typeface="+mn-lt"/>
              <a:ea typeface="+mn-ea"/>
              <a:cs typeface="+mn-cs"/>
            </a:rPr>
            <a:t>１７９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３９３</a:t>
          </a:r>
          <a:r>
            <a:rPr kumimoji="1" lang="ja-JP" altLang="ja-JP" sz="1300">
              <a:solidFill>
                <a:schemeClr val="dk1"/>
              </a:solidFill>
              <a:effectLst/>
              <a:latin typeface="+mn-lt"/>
              <a:ea typeface="+mn-ea"/>
              <a:cs typeface="+mn-cs"/>
            </a:rPr>
            <a:t>円となっており、児童福祉費が増額しているためであり、特に、子育て環境の充実を図るため、内原学童保育所の建設や志賀保育所の</a:t>
          </a:r>
          <a:r>
            <a:rPr kumimoji="1" lang="ja-JP" altLang="en-US" sz="1300">
              <a:solidFill>
                <a:schemeClr val="dk1"/>
              </a:solidFill>
              <a:effectLst/>
              <a:latin typeface="+mn-lt"/>
              <a:ea typeface="+mn-ea"/>
              <a:cs typeface="+mn-cs"/>
            </a:rPr>
            <a:t>駐車場用地の取得など</a:t>
          </a:r>
          <a:r>
            <a:rPr kumimoji="1" lang="ja-JP" altLang="ja-JP" sz="1300">
              <a:solidFill>
                <a:schemeClr val="dk1"/>
              </a:solidFill>
              <a:effectLst/>
              <a:latin typeface="+mn-lt"/>
              <a:ea typeface="+mn-ea"/>
              <a:cs typeface="+mn-cs"/>
            </a:rPr>
            <a:t>の普通建設事業費の増加によるものである。</a:t>
          </a:r>
          <a:endParaRPr lang="ja-JP" altLang="ja-JP" sz="1300">
            <a:effectLst/>
          </a:endParaRPr>
        </a:p>
        <a:p>
          <a:r>
            <a:rPr kumimoji="1" lang="ja-JP" altLang="ja-JP" sz="1300">
              <a:solidFill>
                <a:schemeClr val="dk1"/>
              </a:solidFill>
              <a:effectLst/>
              <a:latin typeface="+mn-lt"/>
              <a:ea typeface="+mn-ea"/>
              <a:cs typeface="+mn-cs"/>
            </a:rPr>
            <a:t>　農林水産業費は、住民一人あたり６１，</a:t>
          </a:r>
          <a:r>
            <a:rPr kumimoji="1" lang="ja-JP" altLang="en-US" sz="1300">
              <a:solidFill>
                <a:schemeClr val="dk1"/>
              </a:solidFill>
              <a:effectLst/>
              <a:latin typeface="+mn-lt"/>
              <a:ea typeface="+mn-ea"/>
              <a:cs typeface="+mn-cs"/>
            </a:rPr>
            <a:t>２７０</a:t>
          </a:r>
          <a:r>
            <a:rPr kumimoji="1" lang="ja-JP" altLang="ja-JP" sz="1300">
              <a:solidFill>
                <a:schemeClr val="dk1"/>
              </a:solidFill>
              <a:effectLst/>
              <a:latin typeface="+mn-lt"/>
              <a:ea typeface="+mn-ea"/>
              <a:cs typeface="+mn-cs"/>
            </a:rPr>
            <a:t>円となっており、平成２５年度からの継続事業である漁村再生交付金事業による避難道路の整備などが多額であることが主な要因である。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実質収支額は、収支の均衡を保つため、財政調整基金の取り崩しで対応しているため、黒字となっているが、実質単年度収支は、</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年連続で財政調整基金の多額の取り崩しにより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赤字となっている。</a:t>
          </a:r>
          <a:endParaRPr lang="ja-JP" altLang="ja-JP" sz="1200">
            <a:effectLst/>
          </a:endParaRPr>
        </a:p>
        <a:p>
          <a:pPr rtl="0" fontAlgn="base"/>
          <a:r>
            <a:rPr lang="ja-JP" altLang="ja-JP" sz="1200" b="0" i="0" baseline="0">
              <a:solidFill>
                <a:schemeClr val="dk1"/>
              </a:solidFill>
              <a:effectLst/>
              <a:latin typeface="+mn-lt"/>
              <a:ea typeface="+mn-ea"/>
              <a:cs typeface="+mn-cs"/>
            </a:rPr>
            <a:t>　財政調整基金の残高は、平成２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年度末では、</a:t>
          </a:r>
          <a:r>
            <a:rPr lang="ja-JP" altLang="en-US" sz="1200" b="0" i="0" baseline="0">
              <a:solidFill>
                <a:schemeClr val="dk1"/>
              </a:solidFill>
              <a:effectLst/>
              <a:latin typeface="+mn-lt"/>
              <a:ea typeface="+mn-ea"/>
              <a:cs typeface="+mn-cs"/>
            </a:rPr>
            <a:t>財源不足に対応するための取り崩しで</a:t>
          </a:r>
          <a:r>
            <a:rPr lang="ja-JP" altLang="ja-JP" sz="1200" b="0" i="0" baseline="0">
              <a:solidFill>
                <a:schemeClr val="dk1"/>
              </a:solidFill>
              <a:effectLst/>
              <a:latin typeface="+mn-lt"/>
              <a:ea typeface="+mn-ea"/>
              <a:cs typeface="+mn-cs"/>
            </a:rPr>
            <a:t>、約</a:t>
          </a:r>
          <a:r>
            <a:rPr lang="ja-JP" altLang="en-US" sz="1200" b="0" i="0" baseline="0">
              <a:solidFill>
                <a:schemeClr val="dk1"/>
              </a:solidFill>
              <a:effectLst/>
              <a:latin typeface="+mn-lt"/>
              <a:ea typeface="+mn-ea"/>
              <a:cs typeface="+mn-cs"/>
            </a:rPr>
            <a:t>１億８</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９００</a:t>
          </a:r>
          <a:r>
            <a:rPr lang="ja-JP" altLang="ja-JP" sz="1200" b="0" i="0" baseline="0">
              <a:solidFill>
                <a:schemeClr val="dk1"/>
              </a:solidFill>
              <a:effectLst/>
              <a:latin typeface="+mn-lt"/>
              <a:ea typeface="+mn-ea"/>
              <a:cs typeface="+mn-cs"/>
            </a:rPr>
            <a:t>万円</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し、約１</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億</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００万円</a:t>
          </a:r>
          <a:r>
            <a:rPr lang="ja-JP" altLang="en-US" sz="1200" b="0" i="0" baseline="0">
              <a:solidFill>
                <a:schemeClr val="dk1"/>
              </a:solidFill>
              <a:effectLst/>
              <a:latin typeface="+mn-lt"/>
              <a:ea typeface="+mn-ea"/>
              <a:cs typeface="+mn-cs"/>
            </a:rPr>
            <a:t>となった。</a:t>
          </a:r>
          <a:endParaRPr lang="en-US" altLang="ja-JP" sz="1200" b="0" i="0" baseline="0">
            <a:solidFill>
              <a:schemeClr val="dk1"/>
            </a:solidFill>
            <a:effectLst/>
            <a:latin typeface="+mn-lt"/>
            <a:ea typeface="+mn-ea"/>
            <a:cs typeface="+mn-cs"/>
          </a:endParaRPr>
        </a:p>
        <a:p>
          <a:pPr rtl="0" fontAlgn="base"/>
          <a:r>
            <a:rPr lang="ja-JP" altLang="en-US" sz="1200" b="0" i="0" baseline="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社会保障費の増大や公共施設の老朽化対策など財政需要が増加することから、財政調整基金の取り崩しが必要となるものと見込まれ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持続可能で健全な財政運営のため、財政調整基金残高は最低でも１０億円以上の確保に努める。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　全て</a:t>
          </a:r>
          <a:r>
            <a:rPr lang="ja-JP" altLang="ja-JP" sz="1300" b="0" i="0" baseline="0">
              <a:solidFill>
                <a:schemeClr val="dk1"/>
              </a:solidFill>
              <a:effectLst/>
              <a:latin typeface="+mn-lt"/>
              <a:ea typeface="+mn-ea"/>
              <a:cs typeface="+mn-cs"/>
            </a:rPr>
            <a:t>の会計において、黒字となっており、今後も赤字になることはないものと考えている。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4381700</v>
      </c>
      <c r="BO4" s="381"/>
      <c r="BP4" s="381"/>
      <c r="BQ4" s="381"/>
      <c r="BR4" s="381"/>
      <c r="BS4" s="381"/>
      <c r="BT4" s="381"/>
      <c r="BU4" s="382"/>
      <c r="BV4" s="380">
        <v>4390249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11.5</v>
      </c>
      <c r="CU4" s="387"/>
      <c r="CV4" s="387"/>
      <c r="CW4" s="387"/>
      <c r="CX4" s="387"/>
      <c r="CY4" s="387"/>
      <c r="CZ4" s="387"/>
      <c r="DA4" s="388"/>
      <c r="DB4" s="386">
        <v>10.4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4017952</v>
      </c>
      <c r="BO5" s="418"/>
      <c r="BP5" s="418"/>
      <c r="BQ5" s="418"/>
      <c r="BR5" s="418"/>
      <c r="BS5" s="418"/>
      <c r="BT5" s="418"/>
      <c r="BU5" s="419"/>
      <c r="BV5" s="417">
        <v>4117375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93.1</v>
      </c>
      <c r="CU5" s="415"/>
      <c r="CV5" s="415"/>
      <c r="CW5" s="415"/>
      <c r="CX5" s="415"/>
      <c r="CY5" s="415"/>
      <c r="CZ5" s="415"/>
      <c r="DA5" s="416"/>
      <c r="DB5" s="414">
        <v>89.1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363748</v>
      </c>
      <c r="BO6" s="418"/>
      <c r="BP6" s="418"/>
      <c r="BQ6" s="418"/>
      <c r="BR6" s="418"/>
      <c r="BS6" s="418"/>
      <c r="BT6" s="418"/>
      <c r="BU6" s="419"/>
      <c r="BV6" s="417">
        <v>272874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97.4</v>
      </c>
      <c r="CU6" s="455"/>
      <c r="CV6" s="455"/>
      <c r="CW6" s="455"/>
      <c r="CX6" s="455"/>
      <c r="CY6" s="455"/>
      <c r="CZ6" s="455"/>
      <c r="DA6" s="456"/>
      <c r="DB6" s="454">
        <v>94.3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68137</v>
      </c>
      <c r="BO7" s="418"/>
      <c r="BP7" s="418"/>
      <c r="BQ7" s="418"/>
      <c r="BR7" s="418"/>
      <c r="BS7" s="418"/>
      <c r="BT7" s="418"/>
      <c r="BU7" s="419"/>
      <c r="BV7" s="417">
        <v>6525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2574323</v>
      </c>
      <c r="CU7" s="418"/>
      <c r="CV7" s="418"/>
      <c r="CW7" s="418"/>
      <c r="CX7" s="418"/>
      <c r="CY7" s="418"/>
      <c r="CZ7" s="418"/>
      <c r="DA7" s="419"/>
      <c r="DB7" s="417">
        <v>2567640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295611</v>
      </c>
      <c r="BO8" s="418"/>
      <c r="BP8" s="418"/>
      <c r="BQ8" s="418"/>
      <c r="BR8" s="418"/>
      <c r="BS8" s="418"/>
      <c r="BT8" s="418"/>
      <c r="BU8" s="419"/>
      <c r="BV8" s="417">
        <v>266349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7641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29262</v>
      </c>
      <c r="BO9" s="418"/>
      <c r="BP9" s="418"/>
      <c r="BQ9" s="418"/>
      <c r="BR9" s="418"/>
      <c r="BS9" s="418"/>
      <c r="BT9" s="418"/>
      <c r="BU9" s="419"/>
      <c r="BV9" s="417">
        <v>4247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9.6</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7432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42742</v>
      </c>
      <c r="BO10" s="418"/>
      <c r="BP10" s="418"/>
      <c r="BQ10" s="418"/>
      <c r="BR10" s="418"/>
      <c r="BS10" s="418"/>
      <c r="BT10" s="418"/>
      <c r="BU10" s="419"/>
      <c r="BV10" s="417">
        <v>97380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7953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352074</v>
      </c>
      <c r="BO12" s="418"/>
      <c r="BP12" s="418"/>
      <c r="BQ12" s="418"/>
      <c r="BR12" s="418"/>
      <c r="BS12" s="418"/>
      <c r="BT12" s="418"/>
      <c r="BU12" s="419"/>
      <c r="BV12" s="417">
        <v>161382</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7938</v>
      </c>
      <c r="S13" s="499"/>
      <c r="T13" s="499"/>
      <c r="U13" s="499"/>
      <c r="V13" s="500"/>
      <c r="W13" s="433" t="s">
        <v>123</v>
      </c>
      <c r="X13" s="434"/>
      <c r="Y13" s="434"/>
      <c r="Z13" s="434"/>
      <c r="AA13" s="434"/>
      <c r="AB13" s="424"/>
      <c r="AC13" s="468">
        <v>542</v>
      </c>
      <c r="AD13" s="469"/>
      <c r="AE13" s="469"/>
      <c r="AF13" s="469"/>
      <c r="AG13" s="508"/>
      <c r="AH13" s="468">
        <v>585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-280070</v>
      </c>
      <c r="BO13" s="418"/>
      <c r="BP13" s="418"/>
      <c r="BQ13" s="418"/>
      <c r="BR13" s="418"/>
      <c r="BS13" s="418"/>
      <c r="BT13" s="418"/>
      <c r="BU13" s="419"/>
      <c r="BV13" s="417">
        <v>-59755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7928</v>
      </c>
      <c r="S14" s="499"/>
      <c r="T14" s="499"/>
      <c r="U14" s="499"/>
      <c r="V14" s="500"/>
      <c r="W14" s="407"/>
      <c r="X14" s="408"/>
      <c r="Y14" s="408"/>
      <c r="Z14" s="408"/>
      <c r="AA14" s="408"/>
      <c r="AB14" s="397"/>
      <c r="AC14" s="501">
        <v>14.9</v>
      </c>
      <c r="AD14" s="502"/>
      <c r="AE14" s="502"/>
      <c r="AF14" s="502"/>
      <c r="AG14" s="503"/>
      <c r="AH14" s="501">
        <v>17.2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46.4</v>
      </c>
      <c r="CU14" s="513"/>
      <c r="CV14" s="513"/>
      <c r="CW14" s="513"/>
      <c r="CX14" s="513"/>
      <c r="CY14" s="513"/>
      <c r="CZ14" s="513"/>
      <c r="DA14" s="514"/>
      <c r="DB14" s="512">
        <v>34.1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7912</v>
      </c>
      <c r="S15" s="499"/>
      <c r="T15" s="499"/>
      <c r="U15" s="499"/>
      <c r="V15" s="500"/>
      <c r="W15" s="433" t="s">
        <v>129</v>
      </c>
      <c r="X15" s="434"/>
      <c r="Y15" s="434"/>
      <c r="Z15" s="434"/>
      <c r="AA15" s="434"/>
      <c r="AB15" s="424"/>
      <c r="AC15" s="468">
        <v>764</v>
      </c>
      <c r="AD15" s="469"/>
      <c r="AE15" s="469"/>
      <c r="AF15" s="469"/>
      <c r="AG15" s="508"/>
      <c r="AH15" s="468">
        <v>714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682091</v>
      </c>
      <c r="BO15" s="381"/>
      <c r="BP15" s="381"/>
      <c r="BQ15" s="381"/>
      <c r="BR15" s="381"/>
      <c r="BS15" s="381"/>
      <c r="BT15" s="381"/>
      <c r="BU15" s="382"/>
      <c r="BV15" s="380">
        <v>660904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21</v>
      </c>
      <c r="AD16" s="502"/>
      <c r="AE16" s="502"/>
      <c r="AF16" s="502"/>
      <c r="AG16" s="503"/>
      <c r="AH16" s="501">
        <v>21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2287865</v>
      </c>
      <c r="BO16" s="418"/>
      <c r="BP16" s="418"/>
      <c r="BQ16" s="418"/>
      <c r="BR16" s="418"/>
      <c r="BS16" s="418"/>
      <c r="BT16" s="418"/>
      <c r="BU16" s="419"/>
      <c r="BV16" s="417">
        <v>2258001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2340</v>
      </c>
      <c r="AD17" s="469"/>
      <c r="AE17" s="469"/>
      <c r="AF17" s="469"/>
      <c r="AG17" s="508"/>
      <c r="AH17" s="468">
        <v>2104</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857423</v>
      </c>
      <c r="BO17" s="418"/>
      <c r="BP17" s="418"/>
      <c r="BQ17" s="418"/>
      <c r="BR17" s="418"/>
      <c r="BS17" s="418"/>
      <c r="BT17" s="418"/>
      <c r="BU17" s="419"/>
      <c r="BV17" s="417">
        <v>828689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46.19</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61.8</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2406582</v>
      </c>
      <c r="BO18" s="418"/>
      <c r="BP18" s="418"/>
      <c r="BQ18" s="418"/>
      <c r="BR18" s="418"/>
      <c r="BS18" s="418"/>
      <c r="BT18" s="418"/>
      <c r="BU18" s="419"/>
      <c r="BV18" s="417">
        <v>2320364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165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3350987</v>
      </c>
      <c r="BO19" s="418"/>
      <c r="BP19" s="418"/>
      <c r="BQ19" s="418"/>
      <c r="BR19" s="418"/>
      <c r="BS19" s="418"/>
      <c r="BT19" s="418"/>
      <c r="BU19" s="419"/>
      <c r="BV19" s="417">
        <v>3233131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2782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3505477</v>
      </c>
      <c r="BO23" s="418"/>
      <c r="BP23" s="418"/>
      <c r="BQ23" s="418"/>
      <c r="BR23" s="418"/>
      <c r="BS23" s="418"/>
      <c r="BT23" s="418"/>
      <c r="BU23" s="419"/>
      <c r="BV23" s="417">
        <v>3562630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6750</v>
      </c>
      <c r="R24" s="469"/>
      <c r="S24" s="469"/>
      <c r="T24" s="469"/>
      <c r="U24" s="469"/>
      <c r="V24" s="508"/>
      <c r="W24" s="563"/>
      <c r="X24" s="551"/>
      <c r="Y24" s="552"/>
      <c r="Z24" s="467" t="s">
        <v>152</v>
      </c>
      <c r="AA24" s="447"/>
      <c r="AB24" s="447"/>
      <c r="AC24" s="447"/>
      <c r="AD24" s="447"/>
      <c r="AE24" s="447"/>
      <c r="AF24" s="447"/>
      <c r="AG24" s="448"/>
      <c r="AH24" s="468">
        <v>72</v>
      </c>
      <c r="AI24" s="469"/>
      <c r="AJ24" s="469"/>
      <c r="AK24" s="469"/>
      <c r="AL24" s="508"/>
      <c r="AM24" s="468">
        <v>223416</v>
      </c>
      <c r="AN24" s="469"/>
      <c r="AO24" s="469"/>
      <c r="AP24" s="469"/>
      <c r="AQ24" s="469"/>
      <c r="AR24" s="508"/>
      <c r="AS24" s="468">
        <v>3103</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3488424</v>
      </c>
      <c r="BO24" s="418"/>
      <c r="BP24" s="418"/>
      <c r="BQ24" s="418"/>
      <c r="BR24" s="418"/>
      <c r="BS24" s="418"/>
      <c r="BT24" s="418"/>
      <c r="BU24" s="419"/>
      <c r="BV24" s="417">
        <v>3531034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5580</v>
      </c>
      <c r="R25" s="469"/>
      <c r="S25" s="469"/>
      <c r="T25" s="469"/>
      <c r="U25" s="469"/>
      <c r="V25" s="508"/>
      <c r="W25" s="563"/>
      <c r="X25" s="551"/>
      <c r="Y25" s="552"/>
      <c r="Z25" s="467" t="s">
        <v>155</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45168</v>
      </c>
      <c r="BO25" s="381"/>
      <c r="BP25" s="381"/>
      <c r="BQ25" s="381"/>
      <c r="BR25" s="381"/>
      <c r="BS25" s="381"/>
      <c r="BT25" s="381"/>
      <c r="BU25" s="382"/>
      <c r="BV25" s="380">
        <v>79963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5000</v>
      </c>
      <c r="R26" s="469"/>
      <c r="S26" s="469"/>
      <c r="T26" s="469"/>
      <c r="U26" s="469"/>
      <c r="V26" s="508"/>
      <c r="W26" s="563"/>
      <c r="X26" s="551"/>
      <c r="Y26" s="552"/>
      <c r="Z26" s="467" t="s">
        <v>158</v>
      </c>
      <c r="AA26" s="573"/>
      <c r="AB26" s="573"/>
      <c r="AC26" s="573"/>
      <c r="AD26" s="573"/>
      <c r="AE26" s="573"/>
      <c r="AF26" s="573"/>
      <c r="AG26" s="574"/>
      <c r="AH26" s="468">
        <v>2</v>
      </c>
      <c r="AI26" s="469"/>
      <c r="AJ26" s="469"/>
      <c r="AK26" s="469"/>
      <c r="AL26" s="508"/>
      <c r="AM26" s="468" t="s">
        <v>159</v>
      </c>
      <c r="AN26" s="469"/>
      <c r="AO26" s="469"/>
      <c r="AP26" s="469"/>
      <c r="AQ26" s="469"/>
      <c r="AR26" s="508"/>
      <c r="AS26" s="468" t="s">
        <v>159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2800</v>
      </c>
      <c r="R27" s="469"/>
      <c r="S27" s="469"/>
      <c r="T27" s="469"/>
      <c r="U27" s="469"/>
      <c r="V27" s="508"/>
      <c r="W27" s="563"/>
      <c r="X27" s="551"/>
      <c r="Y27" s="552"/>
      <c r="Z27" s="467" t="s">
        <v>162</v>
      </c>
      <c r="AA27" s="447"/>
      <c r="AB27" s="447"/>
      <c r="AC27" s="447"/>
      <c r="AD27" s="447"/>
      <c r="AE27" s="447"/>
      <c r="AF27" s="447"/>
      <c r="AG27" s="448"/>
      <c r="AH27" s="468">
        <v>2</v>
      </c>
      <c r="AI27" s="469"/>
      <c r="AJ27" s="469"/>
      <c r="AK27" s="469"/>
      <c r="AL27" s="508"/>
      <c r="AM27" s="468" t="s">
        <v>159</v>
      </c>
      <c r="AN27" s="469"/>
      <c r="AO27" s="469"/>
      <c r="AP27" s="469"/>
      <c r="AQ27" s="469"/>
      <c r="AR27" s="508"/>
      <c r="AS27" s="468" t="s">
        <v>159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2300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1386126</v>
      </c>
      <c r="BO28" s="381"/>
      <c r="BP28" s="381"/>
      <c r="BQ28" s="381"/>
      <c r="BR28" s="381"/>
      <c r="BS28" s="381"/>
      <c r="BT28" s="381"/>
      <c r="BU28" s="382"/>
      <c r="BV28" s="380">
        <v>1575458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9</v>
      </c>
      <c r="M29" s="469"/>
      <c r="N29" s="469"/>
      <c r="O29" s="469"/>
      <c r="P29" s="508"/>
      <c r="Q29" s="468">
        <v>2100</v>
      </c>
      <c r="R29" s="469"/>
      <c r="S29" s="469"/>
      <c r="T29" s="469"/>
      <c r="U29" s="469"/>
      <c r="V29" s="508"/>
      <c r="W29" s="564"/>
      <c r="X29" s="565"/>
      <c r="Y29" s="566"/>
      <c r="Z29" s="467" t="s">
        <v>169</v>
      </c>
      <c r="AA29" s="447"/>
      <c r="AB29" s="447"/>
      <c r="AC29" s="447"/>
      <c r="AD29" s="447"/>
      <c r="AE29" s="447"/>
      <c r="AF29" s="447"/>
      <c r="AG29" s="448"/>
      <c r="AH29" s="468">
        <v>74</v>
      </c>
      <c r="AI29" s="469"/>
      <c r="AJ29" s="469"/>
      <c r="AK29" s="469"/>
      <c r="AL29" s="508"/>
      <c r="AM29" s="468">
        <v>230340</v>
      </c>
      <c r="AN29" s="469"/>
      <c r="AO29" s="469"/>
      <c r="AP29" s="469"/>
      <c r="AQ29" s="469"/>
      <c r="AR29" s="508"/>
      <c r="AS29" s="468">
        <v>3113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3723</v>
      </c>
      <c r="BO29" s="418"/>
      <c r="BP29" s="418"/>
      <c r="BQ29" s="418"/>
      <c r="BR29" s="418"/>
      <c r="BS29" s="418"/>
      <c r="BT29" s="418"/>
      <c r="BU29" s="419"/>
      <c r="BV29" s="417">
        <v>3712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240091</v>
      </c>
      <c r="BO30" s="587"/>
      <c r="BP30" s="587"/>
      <c r="BQ30" s="587"/>
      <c r="BR30" s="587"/>
      <c r="BS30" s="587"/>
      <c r="BT30" s="587"/>
      <c r="BU30" s="588"/>
      <c r="BV30" s="586">
        <v>300886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御坊広域行政事務組合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御坊日高老人福祉施設事務組合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御坊日高老人福祉施設事務組合（公営企業会計）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日高広域消防事務組合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御坊市外五ヶ町病院経営事務組合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和歌山県後期高齢者医療広域連合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和歌山県後期高齢者医療広域連合（特別会計）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和歌山県市町村総合事務組合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和歌山地方税回収機構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533</v>
      </c>
      <c r="D34" s="1184"/>
      <c r="E34" s="1185"/>
      <c r="F34" s="32">
        <v>8.9</v>
      </c>
      <c r="G34" s="33">
        <v>7.72</v>
      </c>
      <c r="H34" s="33">
        <v>9.1199999999999992</v>
      </c>
      <c r="I34" s="33">
        <v>8.9600000000000009</v>
      </c>
      <c r="J34" s="34">
        <v>10.07</v>
      </c>
      <c r="K34" s="22"/>
      <c r="L34" s="22"/>
      <c r="M34" s="22"/>
      <c r="N34" s="22"/>
      <c r="O34" s="22"/>
      <c r="P34" s="22"/>
    </row>
    <row r="35" spans="1:16" ht="39" customHeight="1">
      <c r="A35" s="22"/>
      <c r="B35" s="35"/>
      <c r="C35" s="1178" t="s">
        <v>534</v>
      </c>
      <c r="D35" s="1179"/>
      <c r="E35" s="1180"/>
      <c r="F35" s="36">
        <v>10.54</v>
      </c>
      <c r="G35" s="37">
        <v>11.8</v>
      </c>
      <c r="H35" s="37">
        <v>11.02</v>
      </c>
      <c r="I35" s="37">
        <v>9.74</v>
      </c>
      <c r="J35" s="38">
        <v>9.41</v>
      </c>
      <c r="K35" s="22"/>
      <c r="L35" s="22"/>
      <c r="M35" s="22"/>
      <c r="N35" s="22"/>
      <c r="O35" s="22"/>
      <c r="P35" s="22"/>
    </row>
    <row r="36" spans="1:16" ht="39" customHeight="1">
      <c r="A36" s="22"/>
      <c r="B36" s="35"/>
      <c r="C36" s="1178" t="s">
        <v>535</v>
      </c>
      <c r="D36" s="1179"/>
      <c r="E36" s="1180"/>
      <c r="F36" s="36">
        <v>1.5</v>
      </c>
      <c r="G36" s="37">
        <v>2.0299999999999998</v>
      </c>
      <c r="H36" s="37">
        <v>2.4700000000000002</v>
      </c>
      <c r="I36" s="37">
        <v>1.28</v>
      </c>
      <c r="J36" s="38">
        <v>4.08</v>
      </c>
      <c r="K36" s="22"/>
      <c r="L36" s="22"/>
      <c r="M36" s="22"/>
      <c r="N36" s="22"/>
      <c r="O36" s="22"/>
      <c r="P36" s="22"/>
    </row>
    <row r="37" spans="1:16" ht="39" customHeight="1">
      <c r="A37" s="22"/>
      <c r="B37" s="35"/>
      <c r="C37" s="1178" t="s">
        <v>536</v>
      </c>
      <c r="D37" s="1179"/>
      <c r="E37" s="1180"/>
      <c r="F37" s="36">
        <v>1.26</v>
      </c>
      <c r="G37" s="37">
        <v>1.21</v>
      </c>
      <c r="H37" s="37">
        <v>1.49</v>
      </c>
      <c r="I37" s="37">
        <v>0.93</v>
      </c>
      <c r="J37" s="38">
        <v>1.92</v>
      </c>
      <c r="K37" s="22"/>
      <c r="L37" s="22"/>
      <c r="M37" s="22"/>
      <c r="N37" s="22"/>
      <c r="O37" s="22"/>
      <c r="P37" s="22"/>
    </row>
    <row r="38" spans="1:16" ht="39" customHeight="1">
      <c r="A38" s="22"/>
      <c r="B38" s="35"/>
      <c r="C38" s="1178" t="s">
        <v>537</v>
      </c>
      <c r="D38" s="1179"/>
      <c r="E38" s="1180"/>
      <c r="F38" s="36">
        <v>1.46</v>
      </c>
      <c r="G38" s="37">
        <v>1.45</v>
      </c>
      <c r="H38" s="37">
        <v>1.46</v>
      </c>
      <c r="I38" s="37">
        <v>1.41</v>
      </c>
      <c r="J38" s="38">
        <v>1.4</v>
      </c>
      <c r="K38" s="22"/>
      <c r="L38" s="22"/>
      <c r="M38" s="22"/>
      <c r="N38" s="22"/>
      <c r="O38" s="22"/>
      <c r="P38" s="22"/>
    </row>
    <row r="39" spans="1:16" ht="39" customHeight="1">
      <c r="A39" s="22"/>
      <c r="B39" s="35"/>
      <c r="C39" s="1178" t="s">
        <v>538</v>
      </c>
      <c r="D39" s="1179"/>
      <c r="E39" s="1180"/>
      <c r="F39" s="36">
        <v>0.94</v>
      </c>
      <c r="G39" s="37">
        <v>1.44</v>
      </c>
      <c r="H39" s="37">
        <v>0.78</v>
      </c>
      <c r="I39" s="37">
        <v>0.32</v>
      </c>
      <c r="J39" s="38">
        <v>0.5</v>
      </c>
      <c r="K39" s="22"/>
      <c r="L39" s="22"/>
      <c r="M39" s="22"/>
      <c r="N39" s="22"/>
      <c r="O39" s="22"/>
      <c r="P39" s="22"/>
    </row>
    <row r="40" spans="1:16" ht="39" customHeight="1">
      <c r="A40" s="22"/>
      <c r="B40" s="35"/>
      <c r="C40" s="1178" t="s">
        <v>539</v>
      </c>
      <c r="D40" s="1179"/>
      <c r="E40" s="1180"/>
      <c r="F40" s="36">
        <v>0.08</v>
      </c>
      <c r="G40" s="37">
        <v>0.14000000000000001</v>
      </c>
      <c r="H40" s="37">
        <v>0.11</v>
      </c>
      <c r="I40" s="37">
        <v>0.1</v>
      </c>
      <c r="J40" s="38">
        <v>0.08</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540</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541</v>
      </c>
      <c r="D43" s="1182"/>
      <c r="E43" s="1183"/>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10</v>
      </c>
      <c r="C45" s="1195"/>
      <c r="D45" s="58"/>
      <c r="E45" s="1200" t="s">
        <v>11</v>
      </c>
      <c r="F45" s="1200"/>
      <c r="G45" s="1200"/>
      <c r="H45" s="1200"/>
      <c r="I45" s="1200"/>
      <c r="J45" s="1201"/>
      <c r="K45" s="59">
        <v>360</v>
      </c>
      <c r="L45" s="60">
        <v>366</v>
      </c>
      <c r="M45" s="60">
        <v>353</v>
      </c>
      <c r="N45" s="60">
        <v>325</v>
      </c>
      <c r="O45" s="61">
        <v>324</v>
      </c>
      <c r="P45" s="48"/>
      <c r="Q45" s="48"/>
      <c r="R45" s="48"/>
      <c r="S45" s="48"/>
      <c r="T45" s="48"/>
      <c r="U45" s="48"/>
    </row>
    <row r="46" spans="1:21" ht="30.75" customHeight="1">
      <c r="A46" s="48"/>
      <c r="B46" s="1196"/>
      <c r="C46" s="1197"/>
      <c r="D46" s="62"/>
      <c r="E46" s="1188" t="s">
        <v>12</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13</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14</v>
      </c>
      <c r="F48" s="1188"/>
      <c r="G48" s="1188"/>
      <c r="H48" s="1188"/>
      <c r="I48" s="1188"/>
      <c r="J48" s="1189"/>
      <c r="K48" s="63">
        <v>128</v>
      </c>
      <c r="L48" s="64">
        <v>137</v>
      </c>
      <c r="M48" s="64">
        <v>137</v>
      </c>
      <c r="N48" s="64">
        <v>140</v>
      </c>
      <c r="O48" s="65">
        <v>147</v>
      </c>
      <c r="P48" s="48"/>
      <c r="Q48" s="48"/>
      <c r="R48" s="48"/>
      <c r="S48" s="48"/>
      <c r="T48" s="48"/>
      <c r="U48" s="48"/>
    </row>
    <row r="49" spans="1:21" ht="30.75" customHeight="1">
      <c r="A49" s="48"/>
      <c r="B49" s="1196"/>
      <c r="C49" s="1197"/>
      <c r="D49" s="62"/>
      <c r="E49" s="1188" t="s">
        <v>15</v>
      </c>
      <c r="F49" s="1188"/>
      <c r="G49" s="1188"/>
      <c r="H49" s="1188"/>
      <c r="I49" s="1188"/>
      <c r="J49" s="1189"/>
      <c r="K49" s="63">
        <v>60</v>
      </c>
      <c r="L49" s="64">
        <v>45</v>
      </c>
      <c r="M49" s="64">
        <v>52</v>
      </c>
      <c r="N49" s="64">
        <v>45</v>
      </c>
      <c r="O49" s="65">
        <v>42</v>
      </c>
      <c r="P49" s="48"/>
      <c r="Q49" s="48"/>
      <c r="R49" s="48"/>
      <c r="S49" s="48"/>
      <c r="T49" s="48"/>
      <c r="U49" s="48"/>
    </row>
    <row r="50" spans="1:21" ht="30.75" customHeight="1">
      <c r="A50" s="48"/>
      <c r="B50" s="1196"/>
      <c r="C50" s="1197"/>
      <c r="D50" s="62"/>
      <c r="E50" s="1188" t="s">
        <v>16</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c r="A51" s="48"/>
      <c r="B51" s="1198"/>
      <c r="C51" s="1199"/>
      <c r="D51" s="66"/>
      <c r="E51" s="1188" t="s">
        <v>17</v>
      </c>
      <c r="F51" s="1188"/>
      <c r="G51" s="1188"/>
      <c r="H51" s="1188"/>
      <c r="I51" s="1188"/>
      <c r="J51" s="1189"/>
      <c r="K51" s="63">
        <v>0</v>
      </c>
      <c r="L51" s="64" t="s">
        <v>485</v>
      </c>
      <c r="M51" s="64">
        <v>0</v>
      </c>
      <c r="N51" s="64">
        <v>0</v>
      </c>
      <c r="O51" s="65">
        <v>0</v>
      </c>
      <c r="P51" s="48"/>
      <c r="Q51" s="48"/>
      <c r="R51" s="48"/>
      <c r="S51" s="48"/>
      <c r="T51" s="48"/>
      <c r="U51" s="48"/>
    </row>
    <row r="52" spans="1:21" ht="30.75" customHeight="1">
      <c r="A52" s="48"/>
      <c r="B52" s="1186" t="s">
        <v>18</v>
      </c>
      <c r="C52" s="1187"/>
      <c r="D52" s="66"/>
      <c r="E52" s="1188" t="s">
        <v>19</v>
      </c>
      <c r="F52" s="1188"/>
      <c r="G52" s="1188"/>
      <c r="H52" s="1188"/>
      <c r="I52" s="1188"/>
      <c r="J52" s="1189"/>
      <c r="K52" s="63">
        <v>380</v>
      </c>
      <c r="L52" s="64">
        <v>389</v>
      </c>
      <c r="M52" s="64">
        <v>396</v>
      </c>
      <c r="N52" s="64">
        <v>381</v>
      </c>
      <c r="O52" s="65">
        <v>372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168</v>
      </c>
      <c r="L53" s="69">
        <v>159</v>
      </c>
      <c r="M53" s="69">
        <v>146</v>
      </c>
      <c r="N53" s="69">
        <v>129</v>
      </c>
      <c r="O53" s="70">
        <v>141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02" t="s">
        <v>23</v>
      </c>
      <c r="C41" s="1203"/>
      <c r="D41" s="81"/>
      <c r="E41" s="1208" t="s">
        <v>24</v>
      </c>
      <c r="F41" s="1208"/>
      <c r="G41" s="1208"/>
      <c r="H41" s="1209"/>
      <c r="I41" s="82">
        <v>3347</v>
      </c>
      <c r="J41" s="83">
        <v>3477</v>
      </c>
      <c r="K41" s="83">
        <v>3463</v>
      </c>
      <c r="L41" s="83">
        <v>3563</v>
      </c>
      <c r="M41" s="84">
        <v>3505</v>
      </c>
    </row>
    <row r="42" spans="2:13" ht="27.75" customHeight="1">
      <c r="B42" s="1204"/>
      <c r="C42" s="1205"/>
      <c r="D42" s="85"/>
      <c r="E42" s="1210" t="s">
        <v>25</v>
      </c>
      <c r="F42" s="1210"/>
      <c r="G42" s="1210"/>
      <c r="H42" s="1211"/>
      <c r="I42" s="86" t="s">
        <v>485</v>
      </c>
      <c r="J42" s="87" t="s">
        <v>485</v>
      </c>
      <c r="K42" s="87" t="s">
        <v>485</v>
      </c>
      <c r="L42" s="87" t="s">
        <v>485</v>
      </c>
      <c r="M42" s="88" t="s">
        <v>485</v>
      </c>
    </row>
    <row r="43" spans="2:13" ht="27.75" customHeight="1">
      <c r="B43" s="1204"/>
      <c r="C43" s="1205"/>
      <c r="D43" s="85"/>
      <c r="E43" s="1210" t="s">
        <v>26</v>
      </c>
      <c r="F43" s="1210"/>
      <c r="G43" s="1210"/>
      <c r="H43" s="1211"/>
      <c r="I43" s="86">
        <v>2258</v>
      </c>
      <c r="J43" s="87">
        <v>2360</v>
      </c>
      <c r="K43" s="87">
        <v>2274</v>
      </c>
      <c r="L43" s="87">
        <v>2172</v>
      </c>
      <c r="M43" s="88">
        <v>2094</v>
      </c>
    </row>
    <row r="44" spans="2:13" ht="27.75" customHeight="1">
      <c r="B44" s="1204"/>
      <c r="C44" s="1205"/>
      <c r="D44" s="85"/>
      <c r="E44" s="1210" t="s">
        <v>27</v>
      </c>
      <c r="F44" s="1210"/>
      <c r="G44" s="1210"/>
      <c r="H44" s="1211"/>
      <c r="I44" s="86">
        <v>612</v>
      </c>
      <c r="J44" s="87">
        <v>605</v>
      </c>
      <c r="K44" s="87">
        <v>602</v>
      </c>
      <c r="L44" s="87">
        <v>584</v>
      </c>
      <c r="M44" s="88">
        <v>676</v>
      </c>
    </row>
    <row r="45" spans="2:13" ht="27.75" customHeight="1">
      <c r="B45" s="1204"/>
      <c r="C45" s="1205"/>
      <c r="D45" s="85"/>
      <c r="E45" s="1210" t="s">
        <v>28</v>
      </c>
      <c r="F45" s="1210"/>
      <c r="G45" s="1210"/>
      <c r="H45" s="1211"/>
      <c r="I45" s="86">
        <v>655</v>
      </c>
      <c r="J45" s="87">
        <v>626</v>
      </c>
      <c r="K45" s="87">
        <v>583</v>
      </c>
      <c r="L45" s="87">
        <v>507</v>
      </c>
      <c r="M45" s="88">
        <v>499</v>
      </c>
    </row>
    <row r="46" spans="2:13" ht="27.75" customHeight="1">
      <c r="B46" s="1204"/>
      <c r="C46" s="1205"/>
      <c r="D46" s="89"/>
      <c r="E46" s="1210" t="s">
        <v>29</v>
      </c>
      <c r="F46" s="1210"/>
      <c r="G46" s="1210"/>
      <c r="H46" s="1211"/>
      <c r="I46" s="86" t="s">
        <v>485</v>
      </c>
      <c r="J46" s="87" t="s">
        <v>485</v>
      </c>
      <c r="K46" s="87" t="s">
        <v>485</v>
      </c>
      <c r="L46" s="87" t="s">
        <v>485</v>
      </c>
      <c r="M46" s="88" t="s">
        <v>485</v>
      </c>
    </row>
    <row r="47" spans="2:13" ht="27.75" customHeight="1">
      <c r="B47" s="1204"/>
      <c r="C47" s="1205"/>
      <c r="D47" s="90"/>
      <c r="E47" s="1212" t="s">
        <v>30</v>
      </c>
      <c r="F47" s="1213"/>
      <c r="G47" s="1213"/>
      <c r="H47" s="1214"/>
      <c r="I47" s="86" t="s">
        <v>485</v>
      </c>
      <c r="J47" s="87" t="s">
        <v>485</v>
      </c>
      <c r="K47" s="87" t="s">
        <v>485</v>
      </c>
      <c r="L47" s="87" t="s">
        <v>485</v>
      </c>
      <c r="M47" s="88" t="s">
        <v>485</v>
      </c>
    </row>
    <row r="48" spans="2:13" ht="27.75" customHeight="1">
      <c r="B48" s="1204"/>
      <c r="C48" s="1205"/>
      <c r="D48" s="85"/>
      <c r="E48" s="1210" t="s">
        <v>31</v>
      </c>
      <c r="F48" s="1210"/>
      <c r="G48" s="1210"/>
      <c r="H48" s="1211"/>
      <c r="I48" s="86" t="s">
        <v>485</v>
      </c>
      <c r="J48" s="87" t="s">
        <v>485</v>
      </c>
      <c r="K48" s="87" t="s">
        <v>485</v>
      </c>
      <c r="L48" s="87" t="s">
        <v>485</v>
      </c>
      <c r="M48" s="88" t="s">
        <v>485</v>
      </c>
    </row>
    <row r="49" spans="2:13" ht="27.75" customHeight="1">
      <c r="B49" s="1206"/>
      <c r="C49" s="1207"/>
      <c r="D49" s="85"/>
      <c r="E49" s="1210" t="s">
        <v>32</v>
      </c>
      <c r="F49" s="1210"/>
      <c r="G49" s="1210"/>
      <c r="H49" s="1211"/>
      <c r="I49" s="86" t="s">
        <v>485</v>
      </c>
      <c r="J49" s="87" t="s">
        <v>485</v>
      </c>
      <c r="K49" s="87" t="s">
        <v>485</v>
      </c>
      <c r="L49" s="87" t="s">
        <v>485</v>
      </c>
      <c r="M49" s="88" t="s">
        <v>485</v>
      </c>
    </row>
    <row r="50" spans="2:13" ht="27.75" customHeight="1">
      <c r="B50" s="1215" t="s">
        <v>33</v>
      </c>
      <c r="C50" s="1216"/>
      <c r="D50" s="91"/>
      <c r="E50" s="1210" t="s">
        <v>34</v>
      </c>
      <c r="F50" s="1210"/>
      <c r="G50" s="1210"/>
      <c r="H50" s="1211"/>
      <c r="I50" s="86">
        <v>1989</v>
      </c>
      <c r="J50" s="87">
        <v>2091</v>
      </c>
      <c r="K50" s="87">
        <v>1941</v>
      </c>
      <c r="L50" s="87">
        <v>1986</v>
      </c>
      <c r="M50" s="88">
        <v>1719</v>
      </c>
    </row>
    <row r="51" spans="2:13" ht="27.75" customHeight="1">
      <c r="B51" s="1204"/>
      <c r="C51" s="1205"/>
      <c r="D51" s="85"/>
      <c r="E51" s="1210" t="s">
        <v>35</v>
      </c>
      <c r="F51" s="1210"/>
      <c r="G51" s="1210"/>
      <c r="H51" s="1211"/>
      <c r="I51" s="86">
        <v>16</v>
      </c>
      <c r="J51" s="87">
        <v>12</v>
      </c>
      <c r="K51" s="87">
        <v>9</v>
      </c>
      <c r="L51" s="87">
        <v>6</v>
      </c>
      <c r="M51" s="88">
        <v>2</v>
      </c>
    </row>
    <row r="52" spans="2:13" ht="27.75" customHeight="1">
      <c r="B52" s="1206"/>
      <c r="C52" s="1207"/>
      <c r="D52" s="85"/>
      <c r="E52" s="1210" t="s">
        <v>36</v>
      </c>
      <c r="F52" s="1210"/>
      <c r="G52" s="1210"/>
      <c r="H52" s="1211"/>
      <c r="I52" s="86">
        <v>4253</v>
      </c>
      <c r="J52" s="87">
        <v>4197</v>
      </c>
      <c r="K52" s="87">
        <v>4140</v>
      </c>
      <c r="L52" s="87">
        <v>4086</v>
      </c>
      <c r="M52" s="88">
        <v>4030</v>
      </c>
    </row>
    <row r="53" spans="2:13" ht="27.75" customHeight="1" thickBot="1">
      <c r="B53" s="1217" t="s">
        <v>37</v>
      </c>
      <c r="C53" s="1218"/>
      <c r="D53" s="92"/>
      <c r="E53" s="1219" t="s">
        <v>38</v>
      </c>
      <c r="F53" s="1219"/>
      <c r="G53" s="1219"/>
      <c r="H53" s="1220"/>
      <c r="I53" s="93">
        <v>614</v>
      </c>
      <c r="J53" s="94">
        <v>768</v>
      </c>
      <c r="K53" s="94">
        <v>832</v>
      </c>
      <c r="L53" s="94">
        <v>748</v>
      </c>
      <c r="M53" s="95">
        <v>1024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31"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21" t="s">
        <v>569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30"/>
      <c r="H50" s="1231"/>
      <c r="I50" s="1231"/>
      <c r="J50" s="1232"/>
      <c r="K50" s="356" t="s">
        <v>524</v>
      </c>
      <c r="L50" s="356" t="s">
        <v>525</v>
      </c>
      <c r="M50" s="356" t="s">
        <v>526</v>
      </c>
      <c r="N50" s="356" t="s">
        <v>527</v>
      </c>
      <c r="O50" s="356" t="s">
        <v>528</v>
      </c>
    </row>
    <row r="51" spans="1:17">
      <c r="B51" s="250"/>
      <c r="C51" s="246"/>
      <c r="D51" s="246"/>
      <c r="E51" s="246"/>
      <c r="F51" s="246"/>
      <c r="G51" s="1233" t="s">
        <v>561</v>
      </c>
      <c r="H51" s="1234"/>
      <c r="I51" s="1239" t="s">
        <v>562</v>
      </c>
      <c r="J51" s="1239"/>
      <c r="K51" s="1241"/>
      <c r="L51" s="1241"/>
      <c r="M51" s="1241"/>
      <c r="N51" s="1242">
        <v>34.1</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50"/>
      <c r="L53" s="1250"/>
      <c r="M53" s="1250"/>
      <c r="N53" s="1252">
        <v>54.9</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563</v>
      </c>
      <c r="H55" s="1245"/>
      <c r="I55" s="1243" t="s">
        <v>562</v>
      </c>
      <c r="J55" s="1243"/>
      <c r="K55" s="1241"/>
      <c r="L55" s="1241"/>
      <c r="M55" s="1241"/>
      <c r="N55" s="1242">
        <v>27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567</v>
      </c>
      <c r="J57" s="1253"/>
      <c r="K57" s="1250"/>
      <c r="L57" s="1250"/>
      <c r="M57" s="1250"/>
      <c r="N57" s="1252">
        <v>57.2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524</v>
      </c>
      <c r="L72" s="356" t="s">
        <v>525</v>
      </c>
      <c r="M72" s="356" t="s">
        <v>526</v>
      </c>
      <c r="N72" s="356" t="s">
        <v>527</v>
      </c>
      <c r="O72" s="356" t="s">
        <v>528</v>
      </c>
    </row>
    <row r="73" spans="2:30">
      <c r="B73" s="250"/>
      <c r="C73" s="246"/>
      <c r="D73" s="246"/>
      <c r="E73" s="246"/>
      <c r="F73" s="246"/>
      <c r="G73" s="1233" t="s">
        <v>561</v>
      </c>
      <c r="H73" s="1234"/>
      <c r="I73" s="1239" t="s">
        <v>562</v>
      </c>
      <c r="J73" s="1239"/>
      <c r="K73" s="1254">
        <v>29.2</v>
      </c>
      <c r="L73" s="1254">
        <v>36.4</v>
      </c>
      <c r="M73" s="1242">
        <v>39.9</v>
      </c>
      <c r="N73" s="1242">
        <v>34.1</v>
      </c>
      <c r="O73" s="1242">
        <v>46.4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52">
        <v>10</v>
      </c>
      <c r="L75" s="1252">
        <v>8.1999999999999993</v>
      </c>
      <c r="M75" s="1252">
        <v>7.5</v>
      </c>
      <c r="N75" s="1252">
        <v>6.7</v>
      </c>
      <c r="O75" s="1252">
        <v>6.4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563</v>
      </c>
      <c r="H77" s="1245"/>
      <c r="I77" s="1243" t="s">
        <v>562</v>
      </c>
      <c r="J77" s="1243"/>
      <c r="K77" s="1254">
        <v>28.4</v>
      </c>
      <c r="L77" s="1254">
        <v>20.5</v>
      </c>
      <c r="M77" s="1242">
        <v>17.899999999999999</v>
      </c>
      <c r="N77" s="1242">
        <v>27</v>
      </c>
      <c r="O77" s="1242">
        <v>25.4</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566</v>
      </c>
      <c r="J79" s="1253"/>
      <c r="K79" s="1256">
        <v>11.4</v>
      </c>
      <c r="L79" s="1256">
        <v>10.5</v>
      </c>
      <c r="M79" s="1256">
        <v>9.5</v>
      </c>
      <c r="N79" s="1256">
        <v>8.6999999999999993</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27639</v>
      </c>
      <c r="E3" s="118"/>
      <c r="F3" s="119">
        <v>94828</v>
      </c>
      <c r="G3" s="120"/>
      <c r="H3" s="121"/>
    </row>
    <row r="4" spans="1:8">
      <c r="A4" s="122"/>
      <c r="B4" s="123"/>
      <c r="C4" s="124"/>
      <c r="D4" s="125">
        <v>15236</v>
      </c>
      <c r="E4" s="126"/>
      <c r="F4" s="127">
        <v>55133</v>
      </c>
      <c r="G4" s="128"/>
      <c r="H4" s="129"/>
    </row>
    <row r="5" spans="1:8">
      <c r="A5" s="110" t="s">
        <v>518</v>
      </c>
      <c r="B5" s="115"/>
      <c r="C5" s="116"/>
      <c r="D5" s="117">
        <v>109682</v>
      </c>
      <c r="E5" s="118"/>
      <c r="F5" s="119">
        <v>119674</v>
      </c>
      <c r="G5" s="120"/>
      <c r="H5" s="121"/>
    </row>
    <row r="6" spans="1:8">
      <c r="A6" s="122"/>
      <c r="B6" s="123"/>
      <c r="C6" s="124"/>
      <c r="D6" s="125">
        <v>67292</v>
      </c>
      <c r="E6" s="126"/>
      <c r="F6" s="127">
        <v>57803</v>
      </c>
      <c r="G6" s="128"/>
      <c r="H6" s="129"/>
    </row>
    <row r="7" spans="1:8">
      <c r="A7" s="110" t="s">
        <v>519</v>
      </c>
      <c r="B7" s="115"/>
      <c r="C7" s="116"/>
      <c r="D7" s="117">
        <v>45547</v>
      </c>
      <c r="E7" s="118"/>
      <c r="F7" s="119">
        <v>119685</v>
      </c>
      <c r="G7" s="120"/>
      <c r="H7" s="121"/>
    </row>
    <row r="8" spans="1:8">
      <c r="A8" s="122"/>
      <c r="B8" s="123"/>
      <c r="C8" s="124"/>
      <c r="D8" s="125">
        <v>28530</v>
      </c>
      <c r="E8" s="126"/>
      <c r="F8" s="127">
        <v>68464</v>
      </c>
      <c r="G8" s="128"/>
      <c r="H8" s="129"/>
    </row>
    <row r="9" spans="1:8">
      <c r="A9" s="110" t="s">
        <v>520</v>
      </c>
      <c r="B9" s="115"/>
      <c r="C9" s="116"/>
      <c r="D9" s="117">
        <v>66916</v>
      </c>
      <c r="E9" s="118"/>
      <c r="F9" s="119">
        <v>109920</v>
      </c>
      <c r="G9" s="120"/>
      <c r="H9" s="121"/>
    </row>
    <row r="10" spans="1:8">
      <c r="A10" s="122"/>
      <c r="B10" s="123"/>
      <c r="C10" s="124"/>
      <c r="D10" s="125">
        <v>28354</v>
      </c>
      <c r="E10" s="126"/>
      <c r="F10" s="127">
        <v>62739</v>
      </c>
      <c r="G10" s="128"/>
      <c r="H10" s="129"/>
    </row>
    <row r="11" spans="1:8">
      <c r="A11" s="110" t="s">
        <v>521</v>
      </c>
      <c r="B11" s="115"/>
      <c r="C11" s="116"/>
      <c r="D11" s="117">
        <v>67601</v>
      </c>
      <c r="E11" s="118"/>
      <c r="F11" s="119">
        <v>119882</v>
      </c>
      <c r="G11" s="120"/>
      <c r="H11" s="121"/>
    </row>
    <row r="12" spans="1:8">
      <c r="A12" s="122"/>
      <c r="B12" s="123"/>
      <c r="C12" s="130"/>
      <c r="D12" s="125">
        <v>36743</v>
      </c>
      <c r="E12" s="126"/>
      <c r="F12" s="127">
        <v>66481</v>
      </c>
      <c r="G12" s="128"/>
      <c r="H12" s="129"/>
    </row>
    <row r="13" spans="1:8">
      <c r="A13" s="110"/>
      <c r="B13" s="115"/>
      <c r="C13" s="131"/>
      <c r="D13" s="132">
        <v>63477</v>
      </c>
      <c r="E13" s="133"/>
      <c r="F13" s="134">
        <v>112798</v>
      </c>
      <c r="G13" s="135"/>
      <c r="H13" s="121"/>
    </row>
    <row r="14" spans="1:8">
      <c r="A14" s="122"/>
      <c r="B14" s="123"/>
      <c r="C14" s="124"/>
      <c r="D14" s="125">
        <v>35231</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10.37</v>
      </c>
      <c r="C19" s="136">
        <f>ROUND(VALUE(SUBSTITUTE(実質収支比率等に係る経年分析!G$48,"▲","-")),2)</f>
        <v>9.18</v>
      </c>
      <c r="D19" s="136">
        <f>ROUND(VALUE(SUBSTITUTE(実質収支比率等に係る経年分析!H$48,"▲","-")),2)</f>
        <v>10.59</v>
      </c>
      <c r="E19" s="136">
        <f>ROUND(VALUE(SUBSTITUTE(実質収支比率等に係る経年分析!I$48,"▲","-")),2)</f>
        <v>10.37</v>
      </c>
      <c r="F19" s="136">
        <f>ROUND(VALUE(SUBSTITUTE(実質収支比率等に係る経年分析!J$48,"▲","-")),2)</f>
        <v>11.48</v>
      </c>
    </row>
    <row r="20" spans="1:11">
      <c r="A20" s="136" t="s">
        <v>43</v>
      </c>
      <c r="B20" s="136">
        <f>ROUND(VALUE(SUBSTITUTE(実質収支比率等に係る経年分析!F$47,"▲","-")),2)</f>
        <v>64.959999999999994</v>
      </c>
      <c r="C20" s="136">
        <f>ROUND(VALUE(SUBSTITUTE(実質収支比率等に係る経年分析!G$47,"▲","-")),2)</f>
        <v>67.239999999999995</v>
      </c>
      <c r="D20" s="136">
        <f>ROUND(VALUE(SUBSTITUTE(実質収支比率等に係る経年分析!H$47,"▲","-")),2)</f>
        <v>61.42</v>
      </c>
      <c r="E20" s="136">
        <f>ROUND(VALUE(SUBSTITUTE(実質収支比率等に係る経年分析!I$47,"▲","-")),2)</f>
        <v>61.36</v>
      </c>
      <c r="F20" s="136">
        <f>ROUND(VALUE(SUBSTITUTE(実質収支比率等に係る経年分析!J$47,"▲","-")),2)</f>
        <v>53.84</v>
      </c>
    </row>
    <row r="21" spans="1:11">
      <c r="A21" s="136" t="s">
        <v>44</v>
      </c>
      <c r="B21" s="136">
        <f>IF(ISNUMBER(VALUE(SUBSTITUTE(実質収支比率等に係る経年分析!F$49,"▲","-"))),ROUND(VALUE(SUBSTITUTE(実質収支比率等に係る経年分析!F$49,"▲","-")),2),NA())</f>
        <v>5.15</v>
      </c>
      <c r="C21" s="136">
        <f>IF(ISNUMBER(VALUE(SUBSTITUTE(実質収支比率等に係る経年分析!G$49,"▲","-"))),ROUND(VALUE(SUBSTITUTE(実質収支比率等に係る経年分析!G$49,"▲","-")),2),NA())</f>
        <v>-3.16</v>
      </c>
      <c r="D21" s="136">
        <f>IF(ISNUMBER(VALUE(SUBSTITUTE(実質収支比率等に係る経年分析!H$49,"▲","-"))),ROUND(VALUE(SUBSTITUTE(実質収支比率等に係る経年分析!H$49,"▲","-")),2),NA())</f>
        <v>-9.0299999999999994</v>
      </c>
      <c r="E21" s="136">
        <f>IF(ISNUMBER(VALUE(SUBSTITUTE(実質収支比率等に係る経年分析!I$49,"▲","-"))),ROUND(VALUE(SUBSTITUTE(実質収支比率等に係る経年分析!I$49,"▲","-")),2),NA())</f>
        <v>-2.33</v>
      </c>
      <c r="F21" s="136">
        <f>IF(ISNUMBER(VALUE(SUBSTITUTE(実質収支比率等に係る経年分析!J$49,"▲","-"))),ROUND(VALUE(SUBSTITUTE(実質収支比率等に係る経年分析!J$49,"▲","-")),2),NA())</f>
        <v>-10.88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c r="A32" s="137" t="str">
        <f>IF(連結実質赤字比率に係る赤字・黒字の構成分析!C$38="",NA(),連結実質赤字比率に係る赤字・黒字の構成分析!C$38)</f>
        <v>土地取得特別会計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2.4700000000000002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9.41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9.1199999999999992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8.9600000000000009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380</v>
      </c>
      <c r="E42" s="138"/>
      <c r="F42" s="138"/>
      <c r="G42" s="138">
        <f>'実質公債費比率（分子）の構造'!L$52</f>
        <v>389</v>
      </c>
      <c r="H42" s="138"/>
      <c r="I42" s="138"/>
      <c r="J42" s="138">
        <f>'実質公債費比率（分子）の構造'!M$52</f>
        <v>396</v>
      </c>
      <c r="K42" s="138"/>
      <c r="L42" s="138"/>
      <c r="M42" s="138">
        <f>'実質公債費比率（分子）の構造'!N$52</f>
        <v>381</v>
      </c>
      <c r="N42" s="138"/>
      <c r="O42" s="138"/>
      <c r="P42" s="138">
        <f>'実質公債費比率（分子）の構造'!O$52</f>
        <v>372</v>
      </c>
    </row>
    <row r="43" spans="1:16">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60</v>
      </c>
      <c r="C45" s="138"/>
      <c r="D45" s="138"/>
      <c r="E45" s="138">
        <f>'実質公債費比率（分子）の構造'!L$49</f>
        <v>45</v>
      </c>
      <c r="F45" s="138"/>
      <c r="G45" s="138"/>
      <c r="H45" s="138">
        <f>'実質公債費比率（分子）の構造'!M$49</f>
        <v>52</v>
      </c>
      <c r="I45" s="138"/>
      <c r="J45" s="138"/>
      <c r="K45" s="138">
        <f>'実質公債費比率（分子）の構造'!N$49</f>
        <v>45</v>
      </c>
      <c r="L45" s="138"/>
      <c r="M45" s="138"/>
      <c r="N45" s="138">
        <f>'実質公債費比率（分子）の構造'!O$49</f>
        <v>42</v>
      </c>
      <c r="O45" s="138"/>
      <c r="P45" s="138"/>
    </row>
    <row r="46" spans="1:16">
      <c r="A46" s="138" t="s">
        <v>55</v>
      </c>
      <c r="B46" s="138">
        <f>'実質公債費比率（分子）の構造'!K$48</f>
        <v>128</v>
      </c>
      <c r="C46" s="138"/>
      <c r="D46" s="138"/>
      <c r="E46" s="138">
        <f>'実質公債費比率（分子）の構造'!L$48</f>
        <v>137</v>
      </c>
      <c r="F46" s="138"/>
      <c r="G46" s="138"/>
      <c r="H46" s="138">
        <f>'実質公債費比率（分子）の構造'!M$48</f>
        <v>137</v>
      </c>
      <c r="I46" s="138"/>
      <c r="J46" s="138"/>
      <c r="K46" s="138">
        <f>'実質公債費比率（分子）の構造'!N$48</f>
        <v>140</v>
      </c>
      <c r="L46" s="138"/>
      <c r="M46" s="138"/>
      <c r="N46" s="138">
        <f>'実質公債費比率（分子）の構造'!O$48</f>
        <v>147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360</v>
      </c>
      <c r="C49" s="138"/>
      <c r="D49" s="138"/>
      <c r="E49" s="138">
        <f>'実質公債費比率（分子）の構造'!L$45</f>
        <v>366</v>
      </c>
      <c r="F49" s="138"/>
      <c r="G49" s="138"/>
      <c r="H49" s="138">
        <f>'実質公債費比率（分子）の構造'!M$45</f>
        <v>353</v>
      </c>
      <c r="I49" s="138"/>
      <c r="J49" s="138"/>
      <c r="K49" s="138">
        <f>'実質公債費比率（分子）の構造'!N$45</f>
        <v>325</v>
      </c>
      <c r="L49" s="138"/>
      <c r="M49" s="138"/>
      <c r="N49" s="138">
        <f>'実質公債費比率（分子）の構造'!O$45</f>
        <v>324</v>
      </c>
      <c r="O49" s="138"/>
      <c r="P49" s="138"/>
    </row>
    <row r="50" spans="1:16">
      <c r="A50" s="138" t="s">
        <v>59</v>
      </c>
      <c r="B50" s="138" t="e">
        <f>NA()</f>
        <v>#N/A</v>
      </c>
      <c r="C50" s="138">
        <f>IF(ISNUMBER('実質公債費比率（分子）の構造'!K$53),'実質公債費比率（分子）の構造'!K$53,NA())</f>
        <v>168</v>
      </c>
      <c r="D50" s="138" t="e">
        <f>NA()</f>
        <v>#N/A</v>
      </c>
      <c r="E50" s="138" t="e">
        <f>NA()</f>
        <v>#N/A</v>
      </c>
      <c r="F50" s="138">
        <f>IF(ISNUMBER('実質公債費比率（分子）の構造'!L$53),'実質公債費比率（分子）の構造'!L$53,NA())</f>
        <v>159</v>
      </c>
      <c r="G50" s="138" t="e">
        <f>NA()</f>
        <v>#N/A</v>
      </c>
      <c r="H50" s="138" t="e">
        <f>NA()</f>
        <v>#N/A</v>
      </c>
      <c r="I50" s="138">
        <f>IF(ISNUMBER('実質公債費比率（分子）の構造'!M$53),'実質公債費比率（分子）の構造'!M$53,NA())</f>
        <v>146</v>
      </c>
      <c r="J50" s="138" t="e">
        <f>NA()</f>
        <v>#N/A</v>
      </c>
      <c r="K50" s="138" t="e">
        <f>NA()</f>
        <v>#N/A</v>
      </c>
      <c r="L50" s="138">
        <f>IF(ISNUMBER('実質公債費比率（分子）の構造'!N$53),'実質公債費比率（分子）の構造'!N$53,NA())</f>
        <v>129</v>
      </c>
      <c r="M50" s="138" t="e">
        <f>NA()</f>
        <v>#N/A</v>
      </c>
      <c r="N50" s="138" t="e">
        <f>NA()</f>
        <v>#N/A</v>
      </c>
      <c r="O50" s="138">
        <f>IF(ISNUMBER('実質公債費比率（分子）の構造'!O$53),'実質公債費比率（分子）の構造'!O$53,NA())</f>
        <v>141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4253</v>
      </c>
      <c r="E56" s="137"/>
      <c r="F56" s="137"/>
      <c r="G56" s="137">
        <f>'将来負担比率（分子）の構造'!J$52</f>
        <v>4197</v>
      </c>
      <c r="H56" s="137"/>
      <c r="I56" s="137"/>
      <c r="J56" s="137">
        <f>'将来負担比率（分子）の構造'!K$52</f>
        <v>4140</v>
      </c>
      <c r="K56" s="137"/>
      <c r="L56" s="137"/>
      <c r="M56" s="137">
        <f>'将来負担比率（分子）の構造'!L$52</f>
        <v>4086</v>
      </c>
      <c r="N56" s="137"/>
      <c r="O56" s="137"/>
      <c r="P56" s="137">
        <f>'将来負担比率（分子）の構造'!M$52</f>
        <v>4030</v>
      </c>
    </row>
    <row r="57" spans="1:16">
      <c r="A57" s="137" t="s">
        <v>35</v>
      </c>
      <c r="B57" s="137"/>
      <c r="C57" s="137"/>
      <c r="D57" s="137">
        <f>'将来負担比率（分子）の構造'!I$51</f>
        <v>16</v>
      </c>
      <c r="E57" s="137"/>
      <c r="F57" s="137"/>
      <c r="G57" s="137">
        <f>'将来負担比率（分子）の構造'!J$51</f>
        <v>12</v>
      </c>
      <c r="H57" s="137"/>
      <c r="I57" s="137"/>
      <c r="J57" s="137">
        <f>'将来負担比率（分子）の構造'!K$51</f>
        <v>9</v>
      </c>
      <c r="K57" s="137"/>
      <c r="L57" s="137"/>
      <c r="M57" s="137">
        <f>'将来負担比率（分子）の構造'!L$51</f>
        <v>6</v>
      </c>
      <c r="N57" s="137"/>
      <c r="O57" s="137"/>
      <c r="P57" s="137">
        <f>'将来負担比率（分子）の構造'!M$51</f>
        <v>2</v>
      </c>
    </row>
    <row r="58" spans="1:16">
      <c r="A58" s="137" t="s">
        <v>34</v>
      </c>
      <c r="B58" s="137"/>
      <c r="C58" s="137"/>
      <c r="D58" s="137">
        <f>'将来負担比率（分子）の構造'!I$50</f>
        <v>1989</v>
      </c>
      <c r="E58" s="137"/>
      <c r="F58" s="137"/>
      <c r="G58" s="137">
        <f>'将来負担比率（分子）の構造'!J$50</f>
        <v>2091</v>
      </c>
      <c r="H58" s="137"/>
      <c r="I58" s="137"/>
      <c r="J58" s="137">
        <f>'将来負担比率（分子）の構造'!K$50</f>
        <v>1941</v>
      </c>
      <c r="K58" s="137"/>
      <c r="L58" s="137"/>
      <c r="M58" s="137">
        <f>'将来負担比率（分子）の構造'!L$50</f>
        <v>1986</v>
      </c>
      <c r="N58" s="137"/>
      <c r="O58" s="137"/>
      <c r="P58" s="137">
        <f>'将来負担比率（分子）の構造'!M$50</f>
        <v>1719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655</v>
      </c>
      <c r="C62" s="137"/>
      <c r="D62" s="137"/>
      <c r="E62" s="137">
        <f>'将来負担比率（分子）の構造'!J$45</f>
        <v>626</v>
      </c>
      <c r="F62" s="137"/>
      <c r="G62" s="137"/>
      <c r="H62" s="137">
        <f>'将来負担比率（分子）の構造'!K$45</f>
        <v>583</v>
      </c>
      <c r="I62" s="137"/>
      <c r="J62" s="137"/>
      <c r="K62" s="137">
        <f>'将来負担比率（分子）の構造'!L$45</f>
        <v>507</v>
      </c>
      <c r="L62" s="137"/>
      <c r="M62" s="137"/>
      <c r="N62" s="137">
        <f>'将来負担比率（分子）の構造'!M$45</f>
        <v>499</v>
      </c>
      <c r="O62" s="137"/>
      <c r="P62" s="137"/>
    </row>
    <row r="63" spans="1:16">
      <c r="A63" s="137" t="s">
        <v>27</v>
      </c>
      <c r="B63" s="137">
        <f>'将来負担比率（分子）の構造'!I$44</f>
        <v>612</v>
      </c>
      <c r="C63" s="137"/>
      <c r="D63" s="137"/>
      <c r="E63" s="137">
        <f>'将来負担比率（分子）の構造'!J$44</f>
        <v>605</v>
      </c>
      <c r="F63" s="137"/>
      <c r="G63" s="137"/>
      <c r="H63" s="137">
        <f>'将来負担比率（分子）の構造'!K$44</f>
        <v>602</v>
      </c>
      <c r="I63" s="137"/>
      <c r="J63" s="137"/>
      <c r="K63" s="137">
        <f>'将来負担比率（分子）の構造'!L$44</f>
        <v>584</v>
      </c>
      <c r="L63" s="137"/>
      <c r="M63" s="137"/>
      <c r="N63" s="137">
        <f>'将来負担比率（分子）の構造'!M$44</f>
        <v>676</v>
      </c>
      <c r="O63" s="137"/>
      <c r="P63" s="137"/>
    </row>
    <row r="64" spans="1:16">
      <c r="A64" s="137" t="s">
        <v>26</v>
      </c>
      <c r="B64" s="137">
        <f>'将来負担比率（分子）の構造'!I$43</f>
        <v>2258</v>
      </c>
      <c r="C64" s="137"/>
      <c r="D64" s="137"/>
      <c r="E64" s="137">
        <f>'将来負担比率（分子）の構造'!J$43</f>
        <v>2360</v>
      </c>
      <c r="F64" s="137"/>
      <c r="G64" s="137"/>
      <c r="H64" s="137">
        <f>'将来負担比率（分子）の構造'!K$43</f>
        <v>2274</v>
      </c>
      <c r="I64" s="137"/>
      <c r="J64" s="137"/>
      <c r="K64" s="137">
        <f>'将来負担比率（分子）の構造'!L$43</f>
        <v>2172</v>
      </c>
      <c r="L64" s="137"/>
      <c r="M64" s="137"/>
      <c r="N64" s="137">
        <f>'将来負担比率（分子）の構造'!M$43</f>
        <v>2094</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3347</v>
      </c>
      <c r="C66" s="137"/>
      <c r="D66" s="137"/>
      <c r="E66" s="137">
        <f>'将来負担比率（分子）の構造'!J$41</f>
        <v>3477</v>
      </c>
      <c r="F66" s="137"/>
      <c r="G66" s="137"/>
      <c r="H66" s="137">
        <f>'将来負担比率（分子）の構造'!K$41</f>
        <v>3463</v>
      </c>
      <c r="I66" s="137"/>
      <c r="J66" s="137"/>
      <c r="K66" s="137">
        <f>'将来負担比率（分子）の構造'!L$41</f>
        <v>3563</v>
      </c>
      <c r="L66" s="137"/>
      <c r="M66" s="137"/>
      <c r="N66" s="137">
        <f>'将来負担比率（分子）の構造'!M$41</f>
        <v>3505</v>
      </c>
      <c r="O66" s="137"/>
      <c r="P66" s="137"/>
    </row>
    <row r="67" spans="1:16">
      <c r="A67" s="137" t="s">
        <v>63</v>
      </c>
      <c r="B67" s="137" t="e">
        <f>NA()</f>
        <v>#N/A</v>
      </c>
      <c r="C67" s="137">
        <f>IF(ISNUMBER('将来負担比率（分子）の構造'!I$53), IF('将来負担比率（分子）の構造'!I$53 &lt; 0, 0, '将来負担比率（分子）の構造'!I$53), NA())</f>
        <v>614</v>
      </c>
      <c r="D67" s="137" t="e">
        <f>NA()</f>
        <v>#N/A</v>
      </c>
      <c r="E67" s="137" t="e">
        <f>NA()</f>
        <v>#N/A</v>
      </c>
      <c r="F67" s="137">
        <f>IF(ISNUMBER('将来負担比率（分子）の構造'!J$53), IF('将来負担比率（分子）の構造'!J$53 &lt; 0, 0, '将来負担比率（分子）の構造'!J$53), NA())</f>
        <v>768</v>
      </c>
      <c r="G67" s="137" t="e">
        <f>NA()</f>
        <v>#N/A</v>
      </c>
      <c r="H67" s="137" t="e">
        <f>NA()</f>
        <v>#N/A</v>
      </c>
      <c r="I67" s="137">
        <f>IF(ISNUMBER('将来負担比率（分子）の構造'!K$53), IF('将来負担比率（分子）の構造'!K$53 &lt; 0, 0, '将来負担比率（分子）の構造'!K$53), NA())</f>
        <v>832</v>
      </c>
      <c r="J67" s="137" t="e">
        <f>NA()</f>
        <v>#N/A</v>
      </c>
      <c r="K67" s="137" t="e">
        <f>NA()</f>
        <v>#N/A</v>
      </c>
      <c r="L67" s="137">
        <f>IF(ISNUMBER('将来負担比率（分子）の構造'!L$53), IF('将来負担比率（分子）の構造'!L$53 &lt; 0, 0, '将来負担比率（分子）の構造'!L$53), NA())</f>
        <v>748</v>
      </c>
      <c r="M67" s="137" t="e">
        <f>NA()</f>
        <v>#N/A</v>
      </c>
      <c r="N67" s="137" t="e">
        <f>NA()</f>
        <v>#N/A</v>
      </c>
      <c r="O67" s="137">
        <f>IF(ISNUMBER('将来負担比率（分子）の構造'!M$53), IF('将来負担比率（分子）の構造'!M$53 &lt; 0, 0, '将来負担比率（分子）の構造'!M$53), NA())</f>
        <v>1024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695662</v>
      </c>
      <c r="S5" s="615"/>
      <c r="T5" s="615"/>
      <c r="U5" s="615"/>
      <c r="V5" s="615"/>
      <c r="W5" s="615"/>
      <c r="X5" s="615"/>
      <c r="Y5" s="616"/>
      <c r="Z5" s="617">
        <v>15.9</v>
      </c>
      <c r="AA5" s="617"/>
      <c r="AB5" s="617"/>
      <c r="AC5" s="617"/>
      <c r="AD5" s="618">
        <v>695662</v>
      </c>
      <c r="AE5" s="618"/>
      <c r="AF5" s="618"/>
      <c r="AG5" s="618"/>
      <c r="AH5" s="618"/>
      <c r="AI5" s="618"/>
      <c r="AJ5" s="618"/>
      <c r="AK5" s="618"/>
      <c r="AL5" s="619">
        <v>28.2</v>
      </c>
      <c r="AM5" s="620"/>
      <c r="AN5" s="620"/>
      <c r="AO5" s="621"/>
      <c r="AP5" s="611" t="s">
        <v>208</v>
      </c>
      <c r="AQ5" s="612"/>
      <c r="AR5" s="612"/>
      <c r="AS5" s="612"/>
      <c r="AT5" s="612"/>
      <c r="AU5" s="612"/>
      <c r="AV5" s="612"/>
      <c r="AW5" s="612"/>
      <c r="AX5" s="612"/>
      <c r="AY5" s="612"/>
      <c r="AZ5" s="612"/>
      <c r="BA5" s="612"/>
      <c r="BB5" s="612"/>
      <c r="BC5" s="612"/>
      <c r="BD5" s="612"/>
      <c r="BE5" s="612"/>
      <c r="BF5" s="613"/>
      <c r="BG5" s="625">
        <v>689479</v>
      </c>
      <c r="BH5" s="626"/>
      <c r="BI5" s="626"/>
      <c r="BJ5" s="626"/>
      <c r="BK5" s="626"/>
      <c r="BL5" s="626"/>
      <c r="BM5" s="626"/>
      <c r="BN5" s="627"/>
      <c r="BO5" s="628">
        <v>99.1</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41049</v>
      </c>
      <c r="S6" s="626"/>
      <c r="T6" s="626"/>
      <c r="U6" s="626"/>
      <c r="V6" s="626"/>
      <c r="W6" s="626"/>
      <c r="X6" s="626"/>
      <c r="Y6" s="627"/>
      <c r="Z6" s="628">
        <v>0.9</v>
      </c>
      <c r="AA6" s="628"/>
      <c r="AB6" s="628"/>
      <c r="AC6" s="628"/>
      <c r="AD6" s="629">
        <v>41049</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689479</v>
      </c>
      <c r="BH6" s="626"/>
      <c r="BI6" s="626"/>
      <c r="BJ6" s="626"/>
      <c r="BK6" s="626"/>
      <c r="BL6" s="626"/>
      <c r="BM6" s="626"/>
      <c r="BN6" s="627"/>
      <c r="BO6" s="628">
        <v>99.1</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66990</v>
      </c>
      <c r="CS6" s="626"/>
      <c r="CT6" s="626"/>
      <c r="CU6" s="626"/>
      <c r="CV6" s="626"/>
      <c r="CW6" s="626"/>
      <c r="CX6" s="626"/>
      <c r="CY6" s="627"/>
      <c r="CZ6" s="628">
        <v>1.7</v>
      </c>
      <c r="DA6" s="628"/>
      <c r="DB6" s="628"/>
      <c r="DC6" s="628"/>
      <c r="DD6" s="634" t="s">
        <v>209</v>
      </c>
      <c r="DE6" s="626"/>
      <c r="DF6" s="626"/>
      <c r="DG6" s="626"/>
      <c r="DH6" s="626"/>
      <c r="DI6" s="626"/>
      <c r="DJ6" s="626"/>
      <c r="DK6" s="626"/>
      <c r="DL6" s="626"/>
      <c r="DM6" s="626"/>
      <c r="DN6" s="626"/>
      <c r="DO6" s="626"/>
      <c r="DP6" s="627"/>
      <c r="DQ6" s="634">
        <v>66990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1654</v>
      </c>
      <c r="S7" s="626"/>
      <c r="T7" s="626"/>
      <c r="U7" s="626"/>
      <c r="V7" s="626"/>
      <c r="W7" s="626"/>
      <c r="X7" s="626"/>
      <c r="Y7" s="627"/>
      <c r="Z7" s="628">
        <v>0</v>
      </c>
      <c r="AA7" s="628"/>
      <c r="AB7" s="628"/>
      <c r="AC7" s="628"/>
      <c r="AD7" s="629">
        <v>1654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307706</v>
      </c>
      <c r="BH7" s="626"/>
      <c r="BI7" s="626"/>
      <c r="BJ7" s="626"/>
      <c r="BK7" s="626"/>
      <c r="BL7" s="626"/>
      <c r="BM7" s="626"/>
      <c r="BN7" s="627"/>
      <c r="BO7" s="628">
        <v>44.2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569148</v>
      </c>
      <c r="CS7" s="626"/>
      <c r="CT7" s="626"/>
      <c r="CU7" s="626"/>
      <c r="CV7" s="626"/>
      <c r="CW7" s="626"/>
      <c r="CX7" s="626"/>
      <c r="CY7" s="627"/>
      <c r="CZ7" s="628">
        <v>14.2</v>
      </c>
      <c r="DA7" s="628"/>
      <c r="DB7" s="628"/>
      <c r="DC7" s="628"/>
      <c r="DD7" s="634">
        <v>74302</v>
      </c>
      <c r="DE7" s="626"/>
      <c r="DF7" s="626"/>
      <c r="DG7" s="626"/>
      <c r="DH7" s="626"/>
      <c r="DI7" s="626"/>
      <c r="DJ7" s="626"/>
      <c r="DK7" s="626"/>
      <c r="DL7" s="626"/>
      <c r="DM7" s="626"/>
      <c r="DN7" s="626"/>
      <c r="DO7" s="626"/>
      <c r="DP7" s="627"/>
      <c r="DQ7" s="634">
        <v>468574</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4079</v>
      </c>
      <c r="S8" s="626"/>
      <c r="T8" s="626"/>
      <c r="U8" s="626"/>
      <c r="V8" s="626"/>
      <c r="W8" s="626"/>
      <c r="X8" s="626"/>
      <c r="Y8" s="627"/>
      <c r="Z8" s="628">
        <v>0.1</v>
      </c>
      <c r="AA8" s="628"/>
      <c r="AB8" s="628"/>
      <c r="AC8" s="628"/>
      <c r="AD8" s="629">
        <v>4079</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11789</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1426709</v>
      </c>
      <c r="CS8" s="626"/>
      <c r="CT8" s="626"/>
      <c r="CU8" s="626"/>
      <c r="CV8" s="626"/>
      <c r="CW8" s="626"/>
      <c r="CX8" s="626"/>
      <c r="CY8" s="627"/>
      <c r="CZ8" s="628">
        <v>35.5</v>
      </c>
      <c r="DA8" s="628"/>
      <c r="DB8" s="628"/>
      <c r="DC8" s="628"/>
      <c r="DD8" s="634">
        <v>119068</v>
      </c>
      <c r="DE8" s="626"/>
      <c r="DF8" s="626"/>
      <c r="DG8" s="626"/>
      <c r="DH8" s="626"/>
      <c r="DI8" s="626"/>
      <c r="DJ8" s="626"/>
      <c r="DK8" s="626"/>
      <c r="DL8" s="626"/>
      <c r="DM8" s="626"/>
      <c r="DN8" s="626"/>
      <c r="DO8" s="626"/>
      <c r="DP8" s="627"/>
      <c r="DQ8" s="634">
        <v>891349</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1991</v>
      </c>
      <c r="S9" s="626"/>
      <c r="T9" s="626"/>
      <c r="U9" s="626"/>
      <c r="V9" s="626"/>
      <c r="W9" s="626"/>
      <c r="X9" s="626"/>
      <c r="Y9" s="627"/>
      <c r="Z9" s="628">
        <v>0</v>
      </c>
      <c r="AA9" s="628"/>
      <c r="AB9" s="628"/>
      <c r="AC9" s="628"/>
      <c r="AD9" s="629">
        <v>1991</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279016</v>
      </c>
      <c r="BH9" s="626"/>
      <c r="BI9" s="626"/>
      <c r="BJ9" s="626"/>
      <c r="BK9" s="626"/>
      <c r="BL9" s="626"/>
      <c r="BM9" s="626"/>
      <c r="BN9" s="627"/>
      <c r="BO9" s="628">
        <v>40.1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447685</v>
      </c>
      <c r="CS9" s="626"/>
      <c r="CT9" s="626"/>
      <c r="CU9" s="626"/>
      <c r="CV9" s="626"/>
      <c r="CW9" s="626"/>
      <c r="CX9" s="626"/>
      <c r="CY9" s="627"/>
      <c r="CZ9" s="628">
        <v>11.1</v>
      </c>
      <c r="DA9" s="628"/>
      <c r="DB9" s="628"/>
      <c r="DC9" s="628"/>
      <c r="DD9" s="634">
        <v>6140</v>
      </c>
      <c r="DE9" s="626"/>
      <c r="DF9" s="626"/>
      <c r="DG9" s="626"/>
      <c r="DH9" s="626"/>
      <c r="DI9" s="626"/>
      <c r="DJ9" s="626"/>
      <c r="DK9" s="626"/>
      <c r="DL9" s="626"/>
      <c r="DM9" s="626"/>
      <c r="DN9" s="626"/>
      <c r="DO9" s="626"/>
      <c r="DP9" s="627"/>
      <c r="DQ9" s="634">
        <v>406409</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104133</v>
      </c>
      <c r="S10" s="626"/>
      <c r="T10" s="626"/>
      <c r="U10" s="626"/>
      <c r="V10" s="626"/>
      <c r="W10" s="626"/>
      <c r="X10" s="626"/>
      <c r="Y10" s="627"/>
      <c r="Z10" s="628">
        <v>2.4</v>
      </c>
      <c r="AA10" s="628"/>
      <c r="AB10" s="628"/>
      <c r="AC10" s="628"/>
      <c r="AD10" s="629">
        <v>104133</v>
      </c>
      <c r="AE10" s="629"/>
      <c r="AF10" s="629"/>
      <c r="AG10" s="629"/>
      <c r="AH10" s="629"/>
      <c r="AI10" s="629"/>
      <c r="AJ10" s="629"/>
      <c r="AK10" s="629"/>
      <c r="AL10" s="630">
        <v>4.2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10210</v>
      </c>
      <c r="BH10" s="626"/>
      <c r="BI10" s="626"/>
      <c r="BJ10" s="626"/>
      <c r="BK10" s="626"/>
      <c r="BL10" s="626"/>
      <c r="BM10" s="626"/>
      <c r="BN10" s="627"/>
      <c r="BO10" s="628">
        <v>1.5</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6691</v>
      </c>
      <c r="BH11" s="626"/>
      <c r="BI11" s="626"/>
      <c r="BJ11" s="626"/>
      <c r="BK11" s="626"/>
      <c r="BL11" s="626"/>
      <c r="BM11" s="626"/>
      <c r="BN11" s="627"/>
      <c r="BO11" s="628">
        <v>1</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487278</v>
      </c>
      <c r="CS11" s="626"/>
      <c r="CT11" s="626"/>
      <c r="CU11" s="626"/>
      <c r="CV11" s="626"/>
      <c r="CW11" s="626"/>
      <c r="CX11" s="626"/>
      <c r="CY11" s="627"/>
      <c r="CZ11" s="628">
        <v>12.1</v>
      </c>
      <c r="DA11" s="628"/>
      <c r="DB11" s="628"/>
      <c r="DC11" s="628"/>
      <c r="DD11" s="634">
        <v>201850</v>
      </c>
      <c r="DE11" s="626"/>
      <c r="DF11" s="626"/>
      <c r="DG11" s="626"/>
      <c r="DH11" s="626"/>
      <c r="DI11" s="626"/>
      <c r="DJ11" s="626"/>
      <c r="DK11" s="626"/>
      <c r="DL11" s="626"/>
      <c r="DM11" s="626"/>
      <c r="DN11" s="626"/>
      <c r="DO11" s="626"/>
      <c r="DP11" s="627"/>
      <c r="DQ11" s="634">
        <v>271774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311746</v>
      </c>
      <c r="BH12" s="626"/>
      <c r="BI12" s="626"/>
      <c r="BJ12" s="626"/>
      <c r="BK12" s="626"/>
      <c r="BL12" s="626"/>
      <c r="BM12" s="626"/>
      <c r="BN12" s="627"/>
      <c r="BO12" s="628">
        <v>44.8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74337</v>
      </c>
      <c r="CS12" s="626"/>
      <c r="CT12" s="626"/>
      <c r="CU12" s="626"/>
      <c r="CV12" s="626"/>
      <c r="CW12" s="626"/>
      <c r="CX12" s="626"/>
      <c r="CY12" s="627"/>
      <c r="CZ12" s="628">
        <v>1.9</v>
      </c>
      <c r="DA12" s="628"/>
      <c r="DB12" s="628"/>
      <c r="DC12" s="628"/>
      <c r="DD12" s="634">
        <v>13770</v>
      </c>
      <c r="DE12" s="626"/>
      <c r="DF12" s="626"/>
      <c r="DG12" s="626"/>
      <c r="DH12" s="626"/>
      <c r="DI12" s="626"/>
      <c r="DJ12" s="626"/>
      <c r="DK12" s="626"/>
      <c r="DL12" s="626"/>
      <c r="DM12" s="626"/>
      <c r="DN12" s="626"/>
      <c r="DO12" s="626"/>
      <c r="DP12" s="627"/>
      <c r="DQ12" s="634">
        <v>48223</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8540</v>
      </c>
      <c r="S13" s="626"/>
      <c r="T13" s="626"/>
      <c r="U13" s="626"/>
      <c r="V13" s="626"/>
      <c r="W13" s="626"/>
      <c r="X13" s="626"/>
      <c r="Y13" s="627"/>
      <c r="Z13" s="628">
        <v>0.2</v>
      </c>
      <c r="AA13" s="628"/>
      <c r="AB13" s="628"/>
      <c r="AC13" s="628"/>
      <c r="AD13" s="629">
        <v>8540</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311367</v>
      </c>
      <c r="BH13" s="626"/>
      <c r="BI13" s="626"/>
      <c r="BJ13" s="626"/>
      <c r="BK13" s="626"/>
      <c r="BL13" s="626"/>
      <c r="BM13" s="626"/>
      <c r="BN13" s="627"/>
      <c r="BO13" s="628">
        <v>44.8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95270</v>
      </c>
      <c r="CS13" s="626"/>
      <c r="CT13" s="626"/>
      <c r="CU13" s="626"/>
      <c r="CV13" s="626"/>
      <c r="CW13" s="626"/>
      <c r="CX13" s="626"/>
      <c r="CY13" s="627"/>
      <c r="CZ13" s="628">
        <v>2.4</v>
      </c>
      <c r="DA13" s="628"/>
      <c r="DB13" s="628"/>
      <c r="DC13" s="628"/>
      <c r="DD13" s="634">
        <v>74033</v>
      </c>
      <c r="DE13" s="626"/>
      <c r="DF13" s="626"/>
      <c r="DG13" s="626"/>
      <c r="DH13" s="626"/>
      <c r="DI13" s="626"/>
      <c r="DJ13" s="626"/>
      <c r="DK13" s="626"/>
      <c r="DL13" s="626"/>
      <c r="DM13" s="626"/>
      <c r="DN13" s="626"/>
      <c r="DO13" s="626"/>
      <c r="DP13" s="627"/>
      <c r="DQ13" s="634">
        <v>66554</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26663</v>
      </c>
      <c r="BH14" s="626"/>
      <c r="BI14" s="626"/>
      <c r="BJ14" s="626"/>
      <c r="BK14" s="626"/>
      <c r="BL14" s="626"/>
      <c r="BM14" s="626"/>
      <c r="BN14" s="627"/>
      <c r="BO14" s="628">
        <v>3.8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173543</v>
      </c>
      <c r="CS14" s="626"/>
      <c r="CT14" s="626"/>
      <c r="CU14" s="626"/>
      <c r="CV14" s="626"/>
      <c r="CW14" s="626"/>
      <c r="CX14" s="626"/>
      <c r="CY14" s="627"/>
      <c r="CZ14" s="628">
        <v>4.3</v>
      </c>
      <c r="DA14" s="628"/>
      <c r="DB14" s="628"/>
      <c r="DC14" s="628"/>
      <c r="DD14" s="634">
        <v>21825</v>
      </c>
      <c r="DE14" s="626"/>
      <c r="DF14" s="626"/>
      <c r="DG14" s="626"/>
      <c r="DH14" s="626"/>
      <c r="DI14" s="626"/>
      <c r="DJ14" s="626"/>
      <c r="DK14" s="626"/>
      <c r="DL14" s="626"/>
      <c r="DM14" s="626"/>
      <c r="DN14" s="626"/>
      <c r="DO14" s="626"/>
      <c r="DP14" s="627"/>
      <c r="DQ14" s="634">
        <v>151545</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6785</v>
      </c>
      <c r="S15" s="626"/>
      <c r="T15" s="626"/>
      <c r="U15" s="626"/>
      <c r="V15" s="626"/>
      <c r="W15" s="626"/>
      <c r="X15" s="626"/>
      <c r="Y15" s="627"/>
      <c r="Z15" s="628">
        <v>0.2</v>
      </c>
      <c r="AA15" s="628"/>
      <c r="AB15" s="628"/>
      <c r="AC15" s="628"/>
      <c r="AD15" s="629">
        <v>6785</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43364</v>
      </c>
      <c r="BH15" s="626"/>
      <c r="BI15" s="626"/>
      <c r="BJ15" s="626"/>
      <c r="BK15" s="626"/>
      <c r="BL15" s="626"/>
      <c r="BM15" s="626"/>
      <c r="BN15" s="627"/>
      <c r="BO15" s="628">
        <v>6.2</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338802</v>
      </c>
      <c r="CS15" s="626"/>
      <c r="CT15" s="626"/>
      <c r="CU15" s="626"/>
      <c r="CV15" s="626"/>
      <c r="CW15" s="626"/>
      <c r="CX15" s="626"/>
      <c r="CY15" s="627"/>
      <c r="CZ15" s="628">
        <v>8.4</v>
      </c>
      <c r="DA15" s="628"/>
      <c r="DB15" s="628"/>
      <c r="DC15" s="628"/>
      <c r="DD15" s="634">
        <v>26642</v>
      </c>
      <c r="DE15" s="626"/>
      <c r="DF15" s="626"/>
      <c r="DG15" s="626"/>
      <c r="DH15" s="626"/>
      <c r="DI15" s="626"/>
      <c r="DJ15" s="626"/>
      <c r="DK15" s="626"/>
      <c r="DL15" s="626"/>
      <c r="DM15" s="626"/>
      <c r="DN15" s="626"/>
      <c r="DO15" s="626"/>
      <c r="DP15" s="627"/>
      <c r="DQ15" s="634">
        <v>292528</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1828881</v>
      </c>
      <c r="S16" s="626"/>
      <c r="T16" s="626"/>
      <c r="U16" s="626"/>
      <c r="V16" s="626"/>
      <c r="W16" s="626"/>
      <c r="X16" s="626"/>
      <c r="Y16" s="627"/>
      <c r="Z16" s="628">
        <v>41.7</v>
      </c>
      <c r="AA16" s="628"/>
      <c r="AB16" s="628"/>
      <c r="AC16" s="628"/>
      <c r="AD16" s="629">
        <v>1603892</v>
      </c>
      <c r="AE16" s="629"/>
      <c r="AF16" s="629"/>
      <c r="AG16" s="629"/>
      <c r="AH16" s="629"/>
      <c r="AI16" s="629"/>
      <c r="AJ16" s="629"/>
      <c r="AK16" s="629"/>
      <c r="AL16" s="630">
        <v>64.900000000000006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13835</v>
      </c>
      <c r="CS16" s="626"/>
      <c r="CT16" s="626"/>
      <c r="CU16" s="626"/>
      <c r="CV16" s="626"/>
      <c r="CW16" s="626"/>
      <c r="CX16" s="626"/>
      <c r="CY16" s="627"/>
      <c r="CZ16" s="628">
        <v>0.3</v>
      </c>
      <c r="DA16" s="628"/>
      <c r="DB16" s="628"/>
      <c r="DC16" s="628"/>
      <c r="DD16" s="634" t="s">
        <v>111</v>
      </c>
      <c r="DE16" s="626"/>
      <c r="DF16" s="626"/>
      <c r="DG16" s="626"/>
      <c r="DH16" s="626"/>
      <c r="DI16" s="626"/>
      <c r="DJ16" s="626"/>
      <c r="DK16" s="626"/>
      <c r="DL16" s="626"/>
      <c r="DM16" s="626"/>
      <c r="DN16" s="626"/>
      <c r="DO16" s="626"/>
      <c r="DP16" s="627"/>
      <c r="DQ16" s="634">
        <v>2115</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1603892</v>
      </c>
      <c r="S17" s="626"/>
      <c r="T17" s="626"/>
      <c r="U17" s="626"/>
      <c r="V17" s="626"/>
      <c r="W17" s="626"/>
      <c r="X17" s="626"/>
      <c r="Y17" s="627"/>
      <c r="Z17" s="628">
        <v>36.6</v>
      </c>
      <c r="AA17" s="628"/>
      <c r="AB17" s="628"/>
      <c r="AC17" s="628"/>
      <c r="AD17" s="629">
        <v>1603892</v>
      </c>
      <c r="AE17" s="629"/>
      <c r="AF17" s="629"/>
      <c r="AG17" s="629"/>
      <c r="AH17" s="629"/>
      <c r="AI17" s="629"/>
      <c r="AJ17" s="629"/>
      <c r="AK17" s="629"/>
      <c r="AL17" s="630">
        <v>64.900000000000006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324355</v>
      </c>
      <c r="CS17" s="626"/>
      <c r="CT17" s="626"/>
      <c r="CU17" s="626"/>
      <c r="CV17" s="626"/>
      <c r="CW17" s="626"/>
      <c r="CX17" s="626"/>
      <c r="CY17" s="627"/>
      <c r="CZ17" s="628">
        <v>8.1</v>
      </c>
      <c r="DA17" s="628"/>
      <c r="DB17" s="628"/>
      <c r="DC17" s="628"/>
      <c r="DD17" s="634" t="s">
        <v>111</v>
      </c>
      <c r="DE17" s="626"/>
      <c r="DF17" s="626"/>
      <c r="DG17" s="626"/>
      <c r="DH17" s="626"/>
      <c r="DI17" s="626"/>
      <c r="DJ17" s="626"/>
      <c r="DK17" s="626"/>
      <c r="DL17" s="626"/>
      <c r="DM17" s="626"/>
      <c r="DN17" s="626"/>
      <c r="DO17" s="626"/>
      <c r="DP17" s="627"/>
      <c r="DQ17" s="634">
        <v>321178</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224989</v>
      </c>
      <c r="S18" s="626"/>
      <c r="T18" s="626"/>
      <c r="U18" s="626"/>
      <c r="V18" s="626"/>
      <c r="W18" s="626"/>
      <c r="X18" s="626"/>
      <c r="Y18" s="627"/>
      <c r="Z18" s="628">
        <v>5.0999999999999996</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6183</v>
      </c>
      <c r="BH19" s="626"/>
      <c r="BI19" s="626"/>
      <c r="BJ19" s="626"/>
      <c r="BK19" s="626"/>
      <c r="BL19" s="626"/>
      <c r="BM19" s="626"/>
      <c r="BN19" s="627"/>
      <c r="BO19" s="628">
        <v>0.9</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2692774</v>
      </c>
      <c r="S20" s="626"/>
      <c r="T20" s="626"/>
      <c r="U20" s="626"/>
      <c r="V20" s="626"/>
      <c r="W20" s="626"/>
      <c r="X20" s="626"/>
      <c r="Y20" s="627"/>
      <c r="Z20" s="628">
        <v>61.5</v>
      </c>
      <c r="AA20" s="628"/>
      <c r="AB20" s="628"/>
      <c r="AC20" s="628"/>
      <c r="AD20" s="629">
        <v>2467785</v>
      </c>
      <c r="AE20" s="629"/>
      <c r="AF20" s="629"/>
      <c r="AG20" s="629"/>
      <c r="AH20" s="629"/>
      <c r="AI20" s="629"/>
      <c r="AJ20" s="629"/>
      <c r="AK20" s="629"/>
      <c r="AL20" s="630">
        <v>99.9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6183</v>
      </c>
      <c r="BH20" s="626"/>
      <c r="BI20" s="626"/>
      <c r="BJ20" s="626"/>
      <c r="BK20" s="626"/>
      <c r="BL20" s="626"/>
      <c r="BM20" s="626"/>
      <c r="BN20" s="627"/>
      <c r="BO20" s="628">
        <v>0.9</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4017952</v>
      </c>
      <c r="CS20" s="626"/>
      <c r="CT20" s="626"/>
      <c r="CU20" s="626"/>
      <c r="CV20" s="626"/>
      <c r="CW20" s="626"/>
      <c r="CX20" s="626"/>
      <c r="CY20" s="627"/>
      <c r="CZ20" s="628">
        <v>100</v>
      </c>
      <c r="DA20" s="628"/>
      <c r="DB20" s="628"/>
      <c r="DC20" s="628"/>
      <c r="DD20" s="634">
        <v>537630</v>
      </c>
      <c r="DE20" s="626"/>
      <c r="DF20" s="626"/>
      <c r="DG20" s="626"/>
      <c r="DH20" s="626"/>
      <c r="DI20" s="626"/>
      <c r="DJ20" s="626"/>
      <c r="DK20" s="626"/>
      <c r="DL20" s="626"/>
      <c r="DM20" s="626"/>
      <c r="DN20" s="626"/>
      <c r="DO20" s="626"/>
      <c r="DP20" s="627"/>
      <c r="DQ20" s="634">
        <v>2987239</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792</v>
      </c>
      <c r="S21" s="626"/>
      <c r="T21" s="626"/>
      <c r="U21" s="626"/>
      <c r="V21" s="626"/>
      <c r="W21" s="626"/>
      <c r="X21" s="626"/>
      <c r="Y21" s="627"/>
      <c r="Z21" s="628">
        <v>0</v>
      </c>
      <c r="AA21" s="628"/>
      <c r="AB21" s="628"/>
      <c r="AC21" s="628"/>
      <c r="AD21" s="629">
        <v>792</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6183</v>
      </c>
      <c r="BH21" s="626"/>
      <c r="BI21" s="626"/>
      <c r="BJ21" s="626"/>
      <c r="BK21" s="626"/>
      <c r="BL21" s="626"/>
      <c r="BM21" s="626"/>
      <c r="BN21" s="627"/>
      <c r="BO21" s="628">
        <v>0.9</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64879</v>
      </c>
      <c r="S22" s="626"/>
      <c r="T22" s="626"/>
      <c r="U22" s="626"/>
      <c r="V22" s="626"/>
      <c r="W22" s="626"/>
      <c r="X22" s="626"/>
      <c r="Y22" s="627"/>
      <c r="Z22" s="628">
        <v>1.5</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69398</v>
      </c>
      <c r="S23" s="626"/>
      <c r="T23" s="626"/>
      <c r="U23" s="626"/>
      <c r="V23" s="626"/>
      <c r="W23" s="626"/>
      <c r="X23" s="626"/>
      <c r="Y23" s="627"/>
      <c r="Z23" s="628">
        <v>1.6</v>
      </c>
      <c r="AA23" s="628"/>
      <c r="AB23" s="628"/>
      <c r="AC23" s="628"/>
      <c r="AD23" s="629">
        <v>854</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18140</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1461252</v>
      </c>
      <c r="CS24" s="615"/>
      <c r="CT24" s="615"/>
      <c r="CU24" s="615"/>
      <c r="CV24" s="615"/>
      <c r="CW24" s="615"/>
      <c r="CX24" s="615"/>
      <c r="CY24" s="616"/>
      <c r="CZ24" s="652">
        <v>36.4</v>
      </c>
      <c r="DA24" s="653"/>
      <c r="DB24" s="653"/>
      <c r="DC24" s="654"/>
      <c r="DD24" s="651">
        <v>1068067</v>
      </c>
      <c r="DE24" s="615"/>
      <c r="DF24" s="615"/>
      <c r="DG24" s="615"/>
      <c r="DH24" s="615"/>
      <c r="DI24" s="615"/>
      <c r="DJ24" s="615"/>
      <c r="DK24" s="616"/>
      <c r="DL24" s="651">
        <v>1062296</v>
      </c>
      <c r="DM24" s="615"/>
      <c r="DN24" s="615"/>
      <c r="DO24" s="615"/>
      <c r="DP24" s="615"/>
      <c r="DQ24" s="615"/>
      <c r="DR24" s="615"/>
      <c r="DS24" s="615"/>
      <c r="DT24" s="615"/>
      <c r="DU24" s="615"/>
      <c r="DV24" s="616"/>
      <c r="DW24" s="619">
        <v>41.1</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325442</v>
      </c>
      <c r="S25" s="626"/>
      <c r="T25" s="626"/>
      <c r="U25" s="626"/>
      <c r="V25" s="626"/>
      <c r="W25" s="626"/>
      <c r="X25" s="626"/>
      <c r="Y25" s="627"/>
      <c r="Z25" s="628">
        <v>7.4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672644</v>
      </c>
      <c r="CS25" s="657"/>
      <c r="CT25" s="657"/>
      <c r="CU25" s="657"/>
      <c r="CV25" s="657"/>
      <c r="CW25" s="657"/>
      <c r="CX25" s="657"/>
      <c r="CY25" s="658"/>
      <c r="CZ25" s="659">
        <v>16.7</v>
      </c>
      <c r="DA25" s="660"/>
      <c r="DB25" s="660"/>
      <c r="DC25" s="661"/>
      <c r="DD25" s="634">
        <v>616732</v>
      </c>
      <c r="DE25" s="657"/>
      <c r="DF25" s="657"/>
      <c r="DG25" s="657"/>
      <c r="DH25" s="657"/>
      <c r="DI25" s="657"/>
      <c r="DJ25" s="657"/>
      <c r="DK25" s="658"/>
      <c r="DL25" s="634">
        <v>611070</v>
      </c>
      <c r="DM25" s="657"/>
      <c r="DN25" s="657"/>
      <c r="DO25" s="657"/>
      <c r="DP25" s="657"/>
      <c r="DQ25" s="657"/>
      <c r="DR25" s="657"/>
      <c r="DS25" s="657"/>
      <c r="DT25" s="657"/>
      <c r="DU25" s="657"/>
      <c r="DV25" s="658"/>
      <c r="DW25" s="630">
        <v>23.6</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418112</v>
      </c>
      <c r="CS26" s="626"/>
      <c r="CT26" s="626"/>
      <c r="CU26" s="626"/>
      <c r="CV26" s="626"/>
      <c r="CW26" s="626"/>
      <c r="CX26" s="626"/>
      <c r="CY26" s="627"/>
      <c r="CZ26" s="659">
        <v>10.4</v>
      </c>
      <c r="DA26" s="660"/>
      <c r="DB26" s="660"/>
      <c r="DC26" s="661"/>
      <c r="DD26" s="634">
        <v>365117</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348867</v>
      </c>
      <c r="S27" s="626"/>
      <c r="T27" s="626"/>
      <c r="U27" s="626"/>
      <c r="V27" s="626"/>
      <c r="W27" s="626"/>
      <c r="X27" s="626"/>
      <c r="Y27" s="627"/>
      <c r="Z27" s="628">
        <v>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695662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464253</v>
      </c>
      <c r="CS27" s="657"/>
      <c r="CT27" s="657"/>
      <c r="CU27" s="657"/>
      <c r="CV27" s="657"/>
      <c r="CW27" s="657"/>
      <c r="CX27" s="657"/>
      <c r="CY27" s="658"/>
      <c r="CZ27" s="659">
        <v>11.6</v>
      </c>
      <c r="DA27" s="660"/>
      <c r="DB27" s="660"/>
      <c r="DC27" s="661"/>
      <c r="DD27" s="634">
        <v>130157</v>
      </c>
      <c r="DE27" s="657"/>
      <c r="DF27" s="657"/>
      <c r="DG27" s="657"/>
      <c r="DH27" s="657"/>
      <c r="DI27" s="657"/>
      <c r="DJ27" s="657"/>
      <c r="DK27" s="658"/>
      <c r="DL27" s="634">
        <v>130157</v>
      </c>
      <c r="DM27" s="657"/>
      <c r="DN27" s="657"/>
      <c r="DO27" s="657"/>
      <c r="DP27" s="657"/>
      <c r="DQ27" s="657"/>
      <c r="DR27" s="657"/>
      <c r="DS27" s="657"/>
      <c r="DT27" s="657"/>
      <c r="DU27" s="657"/>
      <c r="DV27" s="658"/>
      <c r="DW27" s="630">
        <v>5</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4905</v>
      </c>
      <c r="S28" s="626"/>
      <c r="T28" s="626"/>
      <c r="U28" s="626"/>
      <c r="V28" s="626"/>
      <c r="W28" s="626"/>
      <c r="X28" s="626"/>
      <c r="Y28" s="627"/>
      <c r="Z28" s="628">
        <v>0.1</v>
      </c>
      <c r="AA28" s="628"/>
      <c r="AB28" s="628"/>
      <c r="AC28" s="628"/>
      <c r="AD28" s="629">
        <v>954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324355</v>
      </c>
      <c r="CS28" s="626"/>
      <c r="CT28" s="626"/>
      <c r="CU28" s="626"/>
      <c r="CV28" s="626"/>
      <c r="CW28" s="626"/>
      <c r="CX28" s="626"/>
      <c r="CY28" s="627"/>
      <c r="CZ28" s="659">
        <v>8.1</v>
      </c>
      <c r="DA28" s="660"/>
      <c r="DB28" s="660"/>
      <c r="DC28" s="661"/>
      <c r="DD28" s="634">
        <v>321178</v>
      </c>
      <c r="DE28" s="626"/>
      <c r="DF28" s="626"/>
      <c r="DG28" s="626"/>
      <c r="DH28" s="626"/>
      <c r="DI28" s="626"/>
      <c r="DJ28" s="626"/>
      <c r="DK28" s="627"/>
      <c r="DL28" s="634">
        <v>321069</v>
      </c>
      <c r="DM28" s="626"/>
      <c r="DN28" s="626"/>
      <c r="DO28" s="626"/>
      <c r="DP28" s="626"/>
      <c r="DQ28" s="626"/>
      <c r="DR28" s="626"/>
      <c r="DS28" s="626"/>
      <c r="DT28" s="626"/>
      <c r="DU28" s="626"/>
      <c r="DV28" s="627"/>
      <c r="DW28" s="630">
        <v>12.4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990</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324350</v>
      </c>
      <c r="CS29" s="657"/>
      <c r="CT29" s="657"/>
      <c r="CU29" s="657"/>
      <c r="CV29" s="657"/>
      <c r="CW29" s="657"/>
      <c r="CX29" s="657"/>
      <c r="CY29" s="658"/>
      <c r="CZ29" s="659">
        <v>8.1</v>
      </c>
      <c r="DA29" s="660"/>
      <c r="DB29" s="660"/>
      <c r="DC29" s="661"/>
      <c r="DD29" s="634">
        <v>321173</v>
      </c>
      <c r="DE29" s="657"/>
      <c r="DF29" s="657"/>
      <c r="DG29" s="657"/>
      <c r="DH29" s="657"/>
      <c r="DI29" s="657"/>
      <c r="DJ29" s="657"/>
      <c r="DK29" s="658"/>
      <c r="DL29" s="634">
        <v>321064</v>
      </c>
      <c r="DM29" s="657"/>
      <c r="DN29" s="657"/>
      <c r="DO29" s="657"/>
      <c r="DP29" s="657"/>
      <c r="DQ29" s="657"/>
      <c r="DR29" s="657"/>
      <c r="DS29" s="657"/>
      <c r="DT29" s="657"/>
      <c r="DU29" s="657"/>
      <c r="DV29" s="658"/>
      <c r="DW29" s="630">
        <v>12.4</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427700</v>
      </c>
      <c r="S30" s="626"/>
      <c r="T30" s="626"/>
      <c r="U30" s="626"/>
      <c r="V30" s="626"/>
      <c r="W30" s="626"/>
      <c r="X30" s="626"/>
      <c r="Y30" s="627"/>
      <c r="Z30" s="628">
        <v>9.8000000000000007</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97.3</v>
      </c>
      <c r="BN30" s="684"/>
      <c r="BO30" s="684"/>
      <c r="BP30" s="684"/>
      <c r="BQ30" s="685"/>
      <c r="BR30" s="683">
        <v>99.5</v>
      </c>
      <c r="BS30" s="684"/>
      <c r="BT30" s="684"/>
      <c r="BU30" s="684"/>
      <c r="BV30" s="684"/>
      <c r="BW30" s="684"/>
      <c r="BX30" s="620">
        <v>97.6</v>
      </c>
      <c r="BY30" s="684"/>
      <c r="BZ30" s="684"/>
      <c r="CA30" s="684"/>
      <c r="CB30" s="685"/>
      <c r="CD30" s="688"/>
      <c r="CE30" s="689"/>
      <c r="CF30" s="639" t="s">
        <v>291</v>
      </c>
      <c r="CG30" s="640"/>
      <c r="CH30" s="640"/>
      <c r="CI30" s="640"/>
      <c r="CJ30" s="640"/>
      <c r="CK30" s="640"/>
      <c r="CL30" s="640"/>
      <c r="CM30" s="640"/>
      <c r="CN30" s="640"/>
      <c r="CO30" s="640"/>
      <c r="CP30" s="640"/>
      <c r="CQ30" s="641"/>
      <c r="CR30" s="625">
        <v>291453</v>
      </c>
      <c r="CS30" s="626"/>
      <c r="CT30" s="626"/>
      <c r="CU30" s="626"/>
      <c r="CV30" s="626"/>
      <c r="CW30" s="626"/>
      <c r="CX30" s="626"/>
      <c r="CY30" s="627"/>
      <c r="CZ30" s="659">
        <v>7.3</v>
      </c>
      <c r="DA30" s="660"/>
      <c r="DB30" s="660"/>
      <c r="DC30" s="661"/>
      <c r="DD30" s="634">
        <v>288366</v>
      </c>
      <c r="DE30" s="626"/>
      <c r="DF30" s="626"/>
      <c r="DG30" s="626"/>
      <c r="DH30" s="626"/>
      <c r="DI30" s="626"/>
      <c r="DJ30" s="626"/>
      <c r="DK30" s="627"/>
      <c r="DL30" s="634">
        <v>288285</v>
      </c>
      <c r="DM30" s="626"/>
      <c r="DN30" s="626"/>
      <c r="DO30" s="626"/>
      <c r="DP30" s="626"/>
      <c r="DQ30" s="626"/>
      <c r="DR30" s="626"/>
      <c r="DS30" s="626"/>
      <c r="DT30" s="626"/>
      <c r="DU30" s="626"/>
      <c r="DV30" s="627"/>
      <c r="DW30" s="630">
        <v>11.2</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152874</v>
      </c>
      <c r="S31" s="626"/>
      <c r="T31" s="626"/>
      <c r="U31" s="626"/>
      <c r="V31" s="626"/>
      <c r="W31" s="626"/>
      <c r="X31" s="626"/>
      <c r="Y31" s="627"/>
      <c r="Z31" s="628">
        <v>3.5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98</v>
      </c>
      <c r="BN31" s="681"/>
      <c r="BO31" s="681"/>
      <c r="BP31" s="681"/>
      <c r="BQ31" s="682"/>
      <c r="BR31" s="680">
        <v>99.6</v>
      </c>
      <c r="BS31" s="657"/>
      <c r="BT31" s="657"/>
      <c r="BU31" s="657"/>
      <c r="BV31" s="657"/>
      <c r="BW31" s="657"/>
      <c r="BX31" s="631">
        <v>98.3</v>
      </c>
      <c r="BY31" s="681"/>
      <c r="BZ31" s="681"/>
      <c r="CA31" s="681"/>
      <c r="CB31" s="682"/>
      <c r="CD31" s="688"/>
      <c r="CE31" s="689"/>
      <c r="CF31" s="639" t="s">
        <v>295</v>
      </c>
      <c r="CG31" s="640"/>
      <c r="CH31" s="640"/>
      <c r="CI31" s="640"/>
      <c r="CJ31" s="640"/>
      <c r="CK31" s="640"/>
      <c r="CL31" s="640"/>
      <c r="CM31" s="640"/>
      <c r="CN31" s="640"/>
      <c r="CO31" s="640"/>
      <c r="CP31" s="640"/>
      <c r="CQ31" s="641"/>
      <c r="CR31" s="625">
        <v>32897</v>
      </c>
      <c r="CS31" s="657"/>
      <c r="CT31" s="657"/>
      <c r="CU31" s="657"/>
      <c r="CV31" s="657"/>
      <c r="CW31" s="657"/>
      <c r="CX31" s="657"/>
      <c r="CY31" s="658"/>
      <c r="CZ31" s="659">
        <v>0.8</v>
      </c>
      <c r="DA31" s="660"/>
      <c r="DB31" s="660"/>
      <c r="DC31" s="661"/>
      <c r="DD31" s="634">
        <v>32807</v>
      </c>
      <c r="DE31" s="657"/>
      <c r="DF31" s="657"/>
      <c r="DG31" s="657"/>
      <c r="DH31" s="657"/>
      <c r="DI31" s="657"/>
      <c r="DJ31" s="657"/>
      <c r="DK31" s="658"/>
      <c r="DL31" s="634">
        <v>32779</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40639</v>
      </c>
      <c r="S32" s="626"/>
      <c r="T32" s="626"/>
      <c r="U32" s="626"/>
      <c r="V32" s="626"/>
      <c r="W32" s="626"/>
      <c r="X32" s="626"/>
      <c r="Y32" s="627"/>
      <c r="Z32" s="628">
        <v>0.9</v>
      </c>
      <c r="AA32" s="628"/>
      <c r="AB32" s="628"/>
      <c r="AC32" s="628"/>
      <c r="AD32" s="629">
        <v>649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96.2</v>
      </c>
      <c r="BN32" s="693"/>
      <c r="BO32" s="693"/>
      <c r="BP32" s="693"/>
      <c r="BQ32" s="695"/>
      <c r="BR32" s="692">
        <v>99.3</v>
      </c>
      <c r="BS32" s="693"/>
      <c r="BT32" s="693"/>
      <c r="BU32" s="693"/>
      <c r="BV32" s="693"/>
      <c r="BW32" s="693"/>
      <c r="BX32" s="694">
        <v>96.5</v>
      </c>
      <c r="BY32" s="693"/>
      <c r="BZ32" s="693"/>
      <c r="CA32" s="693"/>
      <c r="CB32" s="695"/>
      <c r="CD32" s="690"/>
      <c r="CE32" s="691"/>
      <c r="CF32" s="639" t="s">
        <v>298</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234300</v>
      </c>
      <c r="S33" s="626"/>
      <c r="T33" s="626"/>
      <c r="U33" s="626"/>
      <c r="V33" s="626"/>
      <c r="W33" s="626"/>
      <c r="X33" s="626"/>
      <c r="Y33" s="627"/>
      <c r="Z33" s="628">
        <v>5.3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2005235</v>
      </c>
      <c r="CS33" s="657"/>
      <c r="CT33" s="657"/>
      <c r="CU33" s="657"/>
      <c r="CV33" s="657"/>
      <c r="CW33" s="657"/>
      <c r="CX33" s="657"/>
      <c r="CY33" s="658"/>
      <c r="CZ33" s="659">
        <v>49.9</v>
      </c>
      <c r="DA33" s="660"/>
      <c r="DB33" s="660"/>
      <c r="DC33" s="661"/>
      <c r="DD33" s="634">
        <v>1700011</v>
      </c>
      <c r="DE33" s="657"/>
      <c r="DF33" s="657"/>
      <c r="DG33" s="657"/>
      <c r="DH33" s="657"/>
      <c r="DI33" s="657"/>
      <c r="DJ33" s="657"/>
      <c r="DK33" s="658"/>
      <c r="DL33" s="634">
        <v>1344286</v>
      </c>
      <c r="DM33" s="657"/>
      <c r="DN33" s="657"/>
      <c r="DO33" s="657"/>
      <c r="DP33" s="657"/>
      <c r="DQ33" s="657"/>
      <c r="DR33" s="657"/>
      <c r="DS33" s="657"/>
      <c r="DT33" s="657"/>
      <c r="DU33" s="657"/>
      <c r="DV33" s="658"/>
      <c r="DW33" s="630">
        <v>52</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767716</v>
      </c>
      <c r="CS34" s="626"/>
      <c r="CT34" s="626"/>
      <c r="CU34" s="626"/>
      <c r="CV34" s="626"/>
      <c r="CW34" s="626"/>
      <c r="CX34" s="626"/>
      <c r="CY34" s="627"/>
      <c r="CZ34" s="659">
        <v>19.100000000000001</v>
      </c>
      <c r="DA34" s="660"/>
      <c r="DB34" s="660"/>
      <c r="DC34" s="661"/>
      <c r="DD34" s="634">
        <v>594222</v>
      </c>
      <c r="DE34" s="626"/>
      <c r="DF34" s="626"/>
      <c r="DG34" s="626"/>
      <c r="DH34" s="626"/>
      <c r="DI34" s="626"/>
      <c r="DJ34" s="626"/>
      <c r="DK34" s="627"/>
      <c r="DL34" s="634">
        <v>478552</v>
      </c>
      <c r="DM34" s="626"/>
      <c r="DN34" s="626"/>
      <c r="DO34" s="626"/>
      <c r="DP34" s="626"/>
      <c r="DQ34" s="626"/>
      <c r="DR34" s="626"/>
      <c r="DS34" s="626"/>
      <c r="DT34" s="626"/>
      <c r="DU34" s="626"/>
      <c r="DV34" s="627"/>
      <c r="DW34" s="630">
        <v>18.5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113000</v>
      </c>
      <c r="S35" s="626"/>
      <c r="T35" s="626"/>
      <c r="U35" s="626"/>
      <c r="V35" s="626"/>
      <c r="W35" s="626"/>
      <c r="X35" s="626"/>
      <c r="Y35" s="627"/>
      <c r="Z35" s="628">
        <v>2.6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755562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104243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16813</v>
      </c>
      <c r="CS35" s="657"/>
      <c r="CT35" s="657"/>
      <c r="CU35" s="657"/>
      <c r="CV35" s="657"/>
      <c r="CW35" s="657"/>
      <c r="CX35" s="657"/>
      <c r="CY35" s="658"/>
      <c r="CZ35" s="659">
        <v>0.4</v>
      </c>
      <c r="DA35" s="660"/>
      <c r="DB35" s="660"/>
      <c r="DC35" s="661"/>
      <c r="DD35" s="634">
        <v>16083</v>
      </c>
      <c r="DE35" s="657"/>
      <c r="DF35" s="657"/>
      <c r="DG35" s="657"/>
      <c r="DH35" s="657"/>
      <c r="DI35" s="657"/>
      <c r="DJ35" s="657"/>
      <c r="DK35" s="658"/>
      <c r="DL35" s="634">
        <v>15723</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4381700</v>
      </c>
      <c r="S36" s="698"/>
      <c r="T36" s="698"/>
      <c r="U36" s="698"/>
      <c r="V36" s="698"/>
      <c r="W36" s="698"/>
      <c r="X36" s="698"/>
      <c r="Y36" s="699"/>
      <c r="Z36" s="700">
        <v>100</v>
      </c>
      <c r="AA36" s="700"/>
      <c r="AB36" s="700"/>
      <c r="AC36" s="700"/>
      <c r="AD36" s="701">
        <v>2471034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214683</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104243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539511</v>
      </c>
      <c r="CS36" s="626"/>
      <c r="CT36" s="626"/>
      <c r="CU36" s="626"/>
      <c r="CV36" s="626"/>
      <c r="CW36" s="626"/>
      <c r="CX36" s="626"/>
      <c r="CY36" s="627"/>
      <c r="CZ36" s="659">
        <v>13.4</v>
      </c>
      <c r="DA36" s="660"/>
      <c r="DB36" s="660"/>
      <c r="DC36" s="661"/>
      <c r="DD36" s="634">
        <v>494115</v>
      </c>
      <c r="DE36" s="626"/>
      <c r="DF36" s="626"/>
      <c r="DG36" s="626"/>
      <c r="DH36" s="626"/>
      <c r="DI36" s="626"/>
      <c r="DJ36" s="626"/>
      <c r="DK36" s="627"/>
      <c r="DL36" s="634">
        <v>418108</v>
      </c>
      <c r="DM36" s="626"/>
      <c r="DN36" s="626"/>
      <c r="DO36" s="626"/>
      <c r="DP36" s="626"/>
      <c r="DQ36" s="626"/>
      <c r="DR36" s="626"/>
      <c r="DS36" s="626"/>
      <c r="DT36" s="626"/>
      <c r="DU36" s="626"/>
      <c r="DV36" s="627"/>
      <c r="DW36" s="630">
        <v>16.2</v>
      </c>
      <c r="DX36" s="655"/>
      <c r="DY36" s="655"/>
      <c r="DZ36" s="655"/>
      <c r="EA36" s="655"/>
      <c r="EB36" s="655"/>
      <c r="EC36" s="656"/>
    </row>
    <row r="37" spans="2:133" ht="11.25" customHeight="1">
      <c r="AQ37" s="704" t="s">
        <v>313</v>
      </c>
      <c r="AR37" s="705"/>
      <c r="AS37" s="705"/>
      <c r="AT37" s="705"/>
      <c r="AU37" s="705"/>
      <c r="AV37" s="705"/>
      <c r="AW37" s="705"/>
      <c r="AX37" s="705"/>
      <c r="AY37" s="706"/>
      <c r="AZ37" s="625">
        <v>104558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1155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270483</v>
      </c>
      <c r="CS37" s="657"/>
      <c r="CT37" s="657"/>
      <c r="CU37" s="657"/>
      <c r="CV37" s="657"/>
      <c r="CW37" s="657"/>
      <c r="CX37" s="657"/>
      <c r="CY37" s="658"/>
      <c r="CZ37" s="659">
        <v>6.7</v>
      </c>
      <c r="DA37" s="660"/>
      <c r="DB37" s="660"/>
      <c r="DC37" s="661"/>
      <c r="DD37" s="634">
        <v>266797</v>
      </c>
      <c r="DE37" s="657"/>
      <c r="DF37" s="657"/>
      <c r="DG37" s="657"/>
      <c r="DH37" s="657"/>
      <c r="DI37" s="657"/>
      <c r="DJ37" s="657"/>
      <c r="DK37" s="658"/>
      <c r="DL37" s="634">
        <v>226824</v>
      </c>
      <c r="DM37" s="657"/>
      <c r="DN37" s="657"/>
      <c r="DO37" s="657"/>
      <c r="DP37" s="657"/>
      <c r="DQ37" s="657"/>
      <c r="DR37" s="657"/>
      <c r="DS37" s="657"/>
      <c r="DT37" s="657"/>
      <c r="DU37" s="657"/>
      <c r="DV37" s="658"/>
      <c r="DW37" s="630">
        <v>8.8000000000000007</v>
      </c>
      <c r="DX37" s="655"/>
      <c r="DY37" s="655"/>
      <c r="DZ37" s="655"/>
      <c r="EA37" s="655"/>
      <c r="EB37" s="655"/>
      <c r="EC37" s="656"/>
    </row>
    <row r="38" spans="2:133" ht="11.25" customHeight="1">
      <c r="AQ38" s="704" t="s">
        <v>316</v>
      </c>
      <c r="AR38" s="705"/>
      <c r="AS38" s="705"/>
      <c r="AT38" s="705"/>
      <c r="AU38" s="705"/>
      <c r="AV38" s="705"/>
      <c r="AW38" s="705"/>
      <c r="AX38" s="705"/>
      <c r="AY38" s="706"/>
      <c r="AZ38" s="625">
        <v>30120</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2013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620884</v>
      </c>
      <c r="CS38" s="626"/>
      <c r="CT38" s="626"/>
      <c r="CU38" s="626"/>
      <c r="CV38" s="626"/>
      <c r="CW38" s="626"/>
      <c r="CX38" s="626"/>
      <c r="CY38" s="627"/>
      <c r="CZ38" s="659">
        <v>15.5</v>
      </c>
      <c r="DA38" s="660"/>
      <c r="DB38" s="660"/>
      <c r="DC38" s="661"/>
      <c r="DD38" s="634">
        <v>556165</v>
      </c>
      <c r="DE38" s="626"/>
      <c r="DF38" s="626"/>
      <c r="DG38" s="626"/>
      <c r="DH38" s="626"/>
      <c r="DI38" s="626"/>
      <c r="DJ38" s="626"/>
      <c r="DK38" s="627"/>
      <c r="DL38" s="634">
        <v>431903</v>
      </c>
      <c r="DM38" s="626"/>
      <c r="DN38" s="626"/>
      <c r="DO38" s="626"/>
      <c r="DP38" s="626"/>
      <c r="DQ38" s="626"/>
      <c r="DR38" s="626"/>
      <c r="DS38" s="626"/>
      <c r="DT38" s="626"/>
      <c r="DU38" s="626"/>
      <c r="DV38" s="627"/>
      <c r="DW38" s="630">
        <v>16.7</v>
      </c>
      <c r="DX38" s="655"/>
      <c r="DY38" s="655"/>
      <c r="DZ38" s="655"/>
      <c r="EA38" s="655"/>
      <c r="EB38" s="655"/>
      <c r="EC38" s="656"/>
    </row>
    <row r="39" spans="2:133" ht="11.25" customHeight="1">
      <c r="AQ39" s="704" t="s">
        <v>319</v>
      </c>
      <c r="AR39" s="705"/>
      <c r="AS39" s="705"/>
      <c r="AT39" s="705"/>
      <c r="AU39" s="705"/>
      <c r="AV39" s="705"/>
      <c r="AW39" s="705"/>
      <c r="AX39" s="705"/>
      <c r="AY39" s="706"/>
      <c r="AZ39" s="625">
        <v>58</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111</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44311</v>
      </c>
      <c r="CS39" s="657"/>
      <c r="CT39" s="657"/>
      <c r="CU39" s="657"/>
      <c r="CV39" s="657"/>
      <c r="CW39" s="657"/>
      <c r="CX39" s="657"/>
      <c r="CY39" s="658"/>
      <c r="CZ39" s="659">
        <v>1.1000000000000001</v>
      </c>
      <c r="DA39" s="660"/>
      <c r="DB39" s="660"/>
      <c r="DC39" s="661"/>
      <c r="DD39" s="634">
        <v>39426</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120129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16000</v>
      </c>
      <c r="CS40" s="626"/>
      <c r="CT40" s="626"/>
      <c r="CU40" s="626"/>
      <c r="CV40" s="626"/>
      <c r="CW40" s="626"/>
      <c r="CX40" s="626"/>
      <c r="CY40" s="627"/>
      <c r="CZ40" s="659">
        <v>0.4</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286014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349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551465</v>
      </c>
      <c r="CS42" s="626"/>
      <c r="CT42" s="626"/>
      <c r="CU42" s="626"/>
      <c r="CV42" s="626"/>
      <c r="CW42" s="626"/>
      <c r="CX42" s="626"/>
      <c r="CY42" s="627"/>
      <c r="CZ42" s="659">
        <v>13.7</v>
      </c>
      <c r="DA42" s="708"/>
      <c r="DB42" s="708"/>
      <c r="DC42" s="709"/>
      <c r="DD42" s="634">
        <v>219161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537630</v>
      </c>
      <c r="CS44" s="626"/>
      <c r="CT44" s="626"/>
      <c r="CU44" s="626"/>
      <c r="CV44" s="626"/>
      <c r="CW44" s="626"/>
      <c r="CX44" s="626"/>
      <c r="CY44" s="627"/>
      <c r="CZ44" s="659">
        <v>13.4</v>
      </c>
      <c r="DA44" s="708"/>
      <c r="DB44" s="708"/>
      <c r="DC44" s="709"/>
      <c r="DD44" s="634">
        <v>217046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233532</v>
      </c>
      <c r="CS45" s="657"/>
      <c r="CT45" s="657"/>
      <c r="CU45" s="657"/>
      <c r="CV45" s="657"/>
      <c r="CW45" s="657"/>
      <c r="CX45" s="657"/>
      <c r="CY45" s="658"/>
      <c r="CZ45" s="659">
        <v>5.8</v>
      </c>
      <c r="DA45" s="660"/>
      <c r="DB45" s="660"/>
      <c r="DC45" s="661"/>
      <c r="DD45" s="634">
        <v>14393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292218</v>
      </c>
      <c r="CS46" s="626"/>
      <c r="CT46" s="626"/>
      <c r="CU46" s="626"/>
      <c r="CV46" s="626"/>
      <c r="CW46" s="626"/>
      <c r="CX46" s="626"/>
      <c r="CY46" s="627"/>
      <c r="CZ46" s="659">
        <v>7.3</v>
      </c>
      <c r="DA46" s="708"/>
      <c r="DB46" s="708"/>
      <c r="DC46" s="709"/>
      <c r="DD46" s="634">
        <v>201128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13835</v>
      </c>
      <c r="CS47" s="657"/>
      <c r="CT47" s="657"/>
      <c r="CU47" s="657"/>
      <c r="CV47" s="657"/>
      <c r="CW47" s="657"/>
      <c r="CX47" s="657"/>
      <c r="CY47" s="658"/>
      <c r="CZ47" s="659">
        <v>0.3</v>
      </c>
      <c r="DA47" s="660"/>
      <c r="DB47" s="660"/>
      <c r="DC47" s="661"/>
      <c r="DD47" s="634">
        <v>2115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4017952</v>
      </c>
      <c r="CS49" s="693"/>
      <c r="CT49" s="693"/>
      <c r="CU49" s="693"/>
      <c r="CV49" s="693"/>
      <c r="CW49" s="693"/>
      <c r="CX49" s="693"/>
      <c r="CY49" s="720"/>
      <c r="CZ49" s="721">
        <v>100</v>
      </c>
      <c r="DA49" s="722"/>
      <c r="DB49" s="722"/>
      <c r="DC49" s="723"/>
      <c r="DD49" s="724">
        <v>2987239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4346</v>
      </c>
      <c r="R7" s="755"/>
      <c r="S7" s="755"/>
      <c r="T7" s="755"/>
      <c r="U7" s="755"/>
      <c r="V7" s="755">
        <v>4018</v>
      </c>
      <c r="W7" s="755"/>
      <c r="X7" s="755"/>
      <c r="Y7" s="755"/>
      <c r="Z7" s="755"/>
      <c r="AA7" s="755">
        <v>328</v>
      </c>
      <c r="AB7" s="755"/>
      <c r="AC7" s="755"/>
      <c r="AD7" s="755"/>
      <c r="AE7" s="756"/>
      <c r="AF7" s="757">
        <v>260</v>
      </c>
      <c r="AG7" s="758"/>
      <c r="AH7" s="758"/>
      <c r="AI7" s="758"/>
      <c r="AJ7" s="759"/>
      <c r="AK7" s="794">
        <v>428</v>
      </c>
      <c r="AL7" s="795"/>
      <c r="AM7" s="795"/>
      <c r="AN7" s="795"/>
      <c r="AO7" s="795"/>
      <c r="AP7" s="795">
        <v>3505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36</v>
      </c>
      <c r="R8" s="779"/>
      <c r="S8" s="779"/>
      <c r="T8" s="779"/>
      <c r="U8" s="779"/>
      <c r="V8" s="779">
        <v>0</v>
      </c>
      <c r="W8" s="779"/>
      <c r="X8" s="779"/>
      <c r="Y8" s="779"/>
      <c r="Z8" s="779"/>
      <c r="AA8" s="779">
        <v>36</v>
      </c>
      <c r="AB8" s="779"/>
      <c r="AC8" s="779"/>
      <c r="AD8" s="779"/>
      <c r="AE8" s="780"/>
      <c r="AF8" s="781">
        <v>36</v>
      </c>
      <c r="AG8" s="782"/>
      <c r="AH8" s="782"/>
      <c r="AI8" s="782"/>
      <c r="AJ8" s="783"/>
      <c r="AK8" s="784" t="s">
        <v>542</v>
      </c>
      <c r="AL8" s="785"/>
      <c r="AM8" s="785"/>
      <c r="AN8" s="785"/>
      <c r="AO8" s="785"/>
      <c r="AP8" s="785" t="s">
        <v>542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4382</v>
      </c>
      <c r="R23" s="814"/>
      <c r="S23" s="814"/>
      <c r="T23" s="814"/>
      <c r="U23" s="814"/>
      <c r="V23" s="814">
        <v>4018</v>
      </c>
      <c r="W23" s="814"/>
      <c r="X23" s="814"/>
      <c r="Y23" s="814"/>
      <c r="Z23" s="814"/>
      <c r="AA23" s="814">
        <v>364</v>
      </c>
      <c r="AB23" s="814"/>
      <c r="AC23" s="814"/>
      <c r="AD23" s="814"/>
      <c r="AE23" s="815"/>
      <c r="AF23" s="816">
        <v>296</v>
      </c>
      <c r="AG23" s="814"/>
      <c r="AH23" s="814"/>
      <c r="AI23" s="814"/>
      <c r="AJ23" s="817"/>
      <c r="AK23" s="818"/>
      <c r="AL23" s="819"/>
      <c r="AM23" s="819"/>
      <c r="AN23" s="819"/>
      <c r="AO23" s="819"/>
      <c r="AP23" s="814">
        <v>3505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1265</v>
      </c>
      <c r="R28" s="843"/>
      <c r="S28" s="843"/>
      <c r="T28" s="843"/>
      <c r="U28" s="843"/>
      <c r="V28" s="843">
        <v>1160</v>
      </c>
      <c r="W28" s="843"/>
      <c r="X28" s="843"/>
      <c r="Y28" s="843"/>
      <c r="Z28" s="843"/>
      <c r="AA28" s="843">
        <v>105</v>
      </c>
      <c r="AB28" s="843"/>
      <c r="AC28" s="843"/>
      <c r="AD28" s="843"/>
      <c r="AE28" s="844"/>
      <c r="AF28" s="845">
        <v>105</v>
      </c>
      <c r="AG28" s="843"/>
      <c r="AH28" s="843"/>
      <c r="AI28" s="843"/>
      <c r="AJ28" s="846"/>
      <c r="AK28" s="847">
        <v>133</v>
      </c>
      <c r="AL28" s="838"/>
      <c r="AM28" s="838"/>
      <c r="AN28" s="838"/>
      <c r="AO28" s="838"/>
      <c r="AP28" s="838" t="s">
        <v>543</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827</v>
      </c>
      <c r="R29" s="779"/>
      <c r="S29" s="779"/>
      <c r="T29" s="779"/>
      <c r="U29" s="779"/>
      <c r="V29" s="779">
        <v>777</v>
      </c>
      <c r="W29" s="779"/>
      <c r="X29" s="779"/>
      <c r="Y29" s="779"/>
      <c r="Z29" s="779"/>
      <c r="AA29" s="779">
        <v>50</v>
      </c>
      <c r="AB29" s="779"/>
      <c r="AC29" s="779"/>
      <c r="AD29" s="779"/>
      <c r="AE29" s="780"/>
      <c r="AF29" s="781">
        <v>50</v>
      </c>
      <c r="AG29" s="782"/>
      <c r="AH29" s="782"/>
      <c r="AI29" s="782"/>
      <c r="AJ29" s="783"/>
      <c r="AK29" s="850">
        <v>140</v>
      </c>
      <c r="AL29" s="851"/>
      <c r="AM29" s="851"/>
      <c r="AN29" s="851"/>
      <c r="AO29" s="851"/>
      <c r="AP29" s="851" t="s">
        <v>542</v>
      </c>
      <c r="AQ29" s="851"/>
      <c r="AR29" s="851"/>
      <c r="AS29" s="851"/>
      <c r="AT29" s="851"/>
      <c r="AU29" s="851" t="s">
        <v>542</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179</v>
      </c>
      <c r="R30" s="779"/>
      <c r="S30" s="779"/>
      <c r="T30" s="779"/>
      <c r="U30" s="779"/>
      <c r="V30" s="779">
        <v>177</v>
      </c>
      <c r="W30" s="779"/>
      <c r="X30" s="779"/>
      <c r="Y30" s="779"/>
      <c r="Z30" s="779"/>
      <c r="AA30" s="779">
        <v>2</v>
      </c>
      <c r="AB30" s="779"/>
      <c r="AC30" s="779"/>
      <c r="AD30" s="779"/>
      <c r="AE30" s="780"/>
      <c r="AF30" s="781">
        <v>2</v>
      </c>
      <c r="AG30" s="782"/>
      <c r="AH30" s="782"/>
      <c r="AI30" s="782"/>
      <c r="AJ30" s="783"/>
      <c r="AK30" s="850">
        <v>129</v>
      </c>
      <c r="AL30" s="851"/>
      <c r="AM30" s="851"/>
      <c r="AN30" s="851"/>
      <c r="AO30" s="851"/>
      <c r="AP30" s="851" t="s">
        <v>542</v>
      </c>
      <c r="AQ30" s="851"/>
      <c r="AR30" s="851"/>
      <c r="AS30" s="851"/>
      <c r="AT30" s="851"/>
      <c r="AU30" s="851" t="s">
        <v>542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233</v>
      </c>
      <c r="R31" s="779"/>
      <c r="S31" s="779"/>
      <c r="T31" s="779"/>
      <c r="U31" s="779"/>
      <c r="V31" s="779">
        <v>249</v>
      </c>
      <c r="W31" s="779"/>
      <c r="X31" s="779"/>
      <c r="Y31" s="779"/>
      <c r="Z31" s="779"/>
      <c r="AA31" s="779">
        <v>-16</v>
      </c>
      <c r="AB31" s="779"/>
      <c r="AC31" s="779"/>
      <c r="AD31" s="779"/>
      <c r="AE31" s="780"/>
      <c r="AF31" s="781">
        <v>242</v>
      </c>
      <c r="AG31" s="782"/>
      <c r="AH31" s="782"/>
      <c r="AI31" s="782"/>
      <c r="AJ31" s="783"/>
      <c r="AK31" s="850">
        <v>30</v>
      </c>
      <c r="AL31" s="851"/>
      <c r="AM31" s="851"/>
      <c r="AN31" s="851"/>
      <c r="AO31" s="851"/>
      <c r="AP31" s="851">
        <v>852</v>
      </c>
      <c r="AQ31" s="851"/>
      <c r="AR31" s="851"/>
      <c r="AS31" s="851"/>
      <c r="AT31" s="851"/>
      <c r="AU31" s="851">
        <v>320</v>
      </c>
      <c r="AV31" s="851"/>
      <c r="AW31" s="851"/>
      <c r="AX31" s="851"/>
      <c r="AY31" s="851"/>
      <c r="AZ31" s="852" t="s">
        <v>542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374</v>
      </c>
      <c r="R32" s="779"/>
      <c r="S32" s="779"/>
      <c r="T32" s="779"/>
      <c r="U32" s="779"/>
      <c r="V32" s="779">
        <v>361</v>
      </c>
      <c r="W32" s="779"/>
      <c r="X32" s="779"/>
      <c r="Y32" s="779"/>
      <c r="Z32" s="779"/>
      <c r="AA32" s="779">
        <v>13</v>
      </c>
      <c r="AB32" s="779"/>
      <c r="AC32" s="779"/>
      <c r="AD32" s="779"/>
      <c r="AE32" s="780"/>
      <c r="AF32" s="781">
        <v>13</v>
      </c>
      <c r="AG32" s="782"/>
      <c r="AH32" s="782"/>
      <c r="AI32" s="782"/>
      <c r="AJ32" s="783"/>
      <c r="AK32" s="850">
        <v>244</v>
      </c>
      <c r="AL32" s="851"/>
      <c r="AM32" s="851"/>
      <c r="AN32" s="851"/>
      <c r="AO32" s="851"/>
      <c r="AP32" s="851">
        <v>2226</v>
      </c>
      <c r="AQ32" s="851"/>
      <c r="AR32" s="851"/>
      <c r="AS32" s="851"/>
      <c r="AT32" s="851"/>
      <c r="AU32" s="851">
        <v>1774</v>
      </c>
      <c r="AV32" s="851"/>
      <c r="AW32" s="851"/>
      <c r="AX32" s="851"/>
      <c r="AY32" s="851"/>
      <c r="AZ32" s="852" t="s">
        <v>542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412</v>
      </c>
      <c r="AG63" s="862"/>
      <c r="AH63" s="862"/>
      <c r="AI63" s="862"/>
      <c r="AJ63" s="863"/>
      <c r="AK63" s="864"/>
      <c r="AL63" s="859"/>
      <c r="AM63" s="859"/>
      <c r="AN63" s="859"/>
      <c r="AO63" s="859"/>
      <c r="AP63" s="862">
        <v>3078</v>
      </c>
      <c r="AQ63" s="862"/>
      <c r="AR63" s="862"/>
      <c r="AS63" s="862"/>
      <c r="AT63" s="862"/>
      <c r="AU63" s="862">
        <v>2094</v>
      </c>
      <c r="AV63" s="862"/>
      <c r="AW63" s="862"/>
      <c r="AX63" s="862"/>
      <c r="AY63" s="862"/>
      <c r="AZ63" s="866"/>
      <c r="BA63" s="866"/>
      <c r="BB63" s="866"/>
      <c r="BC63" s="866"/>
      <c r="BD63" s="866"/>
      <c r="BE63" s="867"/>
      <c r="BF63" s="867"/>
      <c r="BG63" s="867"/>
      <c r="BH63" s="867"/>
      <c r="BI63" s="868"/>
      <c r="BJ63" s="869" t="s">
        <v>388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544</v>
      </c>
      <c r="C68" s="890"/>
      <c r="D68" s="890"/>
      <c r="E68" s="890"/>
      <c r="F68" s="890"/>
      <c r="G68" s="890"/>
      <c r="H68" s="890"/>
      <c r="I68" s="890"/>
      <c r="J68" s="890"/>
      <c r="K68" s="890"/>
      <c r="L68" s="890"/>
      <c r="M68" s="890"/>
      <c r="N68" s="890"/>
      <c r="O68" s="890"/>
      <c r="P68" s="891"/>
      <c r="Q68" s="892">
        <v>1361</v>
      </c>
      <c r="R68" s="886"/>
      <c r="S68" s="886"/>
      <c r="T68" s="886"/>
      <c r="U68" s="886"/>
      <c r="V68" s="886">
        <v>1264</v>
      </c>
      <c r="W68" s="886"/>
      <c r="X68" s="886"/>
      <c r="Y68" s="886"/>
      <c r="Z68" s="886"/>
      <c r="AA68" s="886">
        <v>96</v>
      </c>
      <c r="AB68" s="886"/>
      <c r="AC68" s="886"/>
      <c r="AD68" s="886"/>
      <c r="AE68" s="886"/>
      <c r="AF68" s="886">
        <v>96</v>
      </c>
      <c r="AG68" s="886"/>
      <c r="AH68" s="886"/>
      <c r="AI68" s="886"/>
      <c r="AJ68" s="886"/>
      <c r="AK68" s="886" t="s">
        <v>553</v>
      </c>
      <c r="AL68" s="886"/>
      <c r="AM68" s="886"/>
      <c r="AN68" s="886"/>
      <c r="AO68" s="886"/>
      <c r="AP68" s="886" t="s">
        <v>554</v>
      </c>
      <c r="AQ68" s="886"/>
      <c r="AR68" s="886"/>
      <c r="AS68" s="886"/>
      <c r="AT68" s="886"/>
      <c r="AU68" s="886" t="s">
        <v>554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545</v>
      </c>
      <c r="C69" s="894"/>
      <c r="D69" s="894"/>
      <c r="E69" s="894"/>
      <c r="F69" s="894"/>
      <c r="G69" s="894"/>
      <c r="H69" s="894"/>
      <c r="I69" s="894"/>
      <c r="J69" s="894"/>
      <c r="K69" s="894"/>
      <c r="L69" s="894"/>
      <c r="M69" s="894"/>
      <c r="N69" s="894"/>
      <c r="O69" s="894"/>
      <c r="P69" s="895"/>
      <c r="Q69" s="896">
        <v>549</v>
      </c>
      <c r="R69" s="851"/>
      <c r="S69" s="851"/>
      <c r="T69" s="851"/>
      <c r="U69" s="851"/>
      <c r="V69" s="851">
        <v>530</v>
      </c>
      <c r="W69" s="851"/>
      <c r="X69" s="851"/>
      <c r="Y69" s="851"/>
      <c r="Z69" s="851"/>
      <c r="AA69" s="851">
        <v>19</v>
      </c>
      <c r="AB69" s="851"/>
      <c r="AC69" s="851"/>
      <c r="AD69" s="851"/>
      <c r="AE69" s="851"/>
      <c r="AF69" s="851">
        <v>19</v>
      </c>
      <c r="AG69" s="851"/>
      <c r="AH69" s="851"/>
      <c r="AI69" s="851"/>
      <c r="AJ69" s="851"/>
      <c r="AK69" s="851">
        <v>105</v>
      </c>
      <c r="AL69" s="851"/>
      <c r="AM69" s="851"/>
      <c r="AN69" s="851"/>
      <c r="AO69" s="851"/>
      <c r="AP69" s="851">
        <v>197</v>
      </c>
      <c r="AQ69" s="851"/>
      <c r="AR69" s="851"/>
      <c r="AS69" s="851"/>
      <c r="AT69" s="851"/>
      <c r="AU69" s="851">
        <v>19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546</v>
      </c>
      <c r="C70" s="894"/>
      <c r="D70" s="894"/>
      <c r="E70" s="894"/>
      <c r="F70" s="894"/>
      <c r="G70" s="894"/>
      <c r="H70" s="894"/>
      <c r="I70" s="894"/>
      <c r="J70" s="894"/>
      <c r="K70" s="894"/>
      <c r="L70" s="894"/>
      <c r="M70" s="894"/>
      <c r="N70" s="894"/>
      <c r="O70" s="894"/>
      <c r="P70" s="895"/>
      <c r="Q70" s="896">
        <v>1133</v>
      </c>
      <c r="R70" s="851"/>
      <c r="S70" s="851"/>
      <c r="T70" s="851"/>
      <c r="U70" s="851"/>
      <c r="V70" s="851">
        <v>1139</v>
      </c>
      <c r="W70" s="851"/>
      <c r="X70" s="851"/>
      <c r="Y70" s="851"/>
      <c r="Z70" s="851"/>
      <c r="AA70" s="851">
        <v>34</v>
      </c>
      <c r="AB70" s="851"/>
      <c r="AC70" s="851"/>
      <c r="AD70" s="851"/>
      <c r="AE70" s="851"/>
      <c r="AF70" s="851">
        <v>34</v>
      </c>
      <c r="AG70" s="851"/>
      <c r="AH70" s="851"/>
      <c r="AI70" s="851"/>
      <c r="AJ70" s="851"/>
      <c r="AK70" s="851" t="s">
        <v>556</v>
      </c>
      <c r="AL70" s="851"/>
      <c r="AM70" s="851"/>
      <c r="AN70" s="851"/>
      <c r="AO70" s="851"/>
      <c r="AP70" s="851" t="s">
        <v>554</v>
      </c>
      <c r="AQ70" s="851"/>
      <c r="AR70" s="851"/>
      <c r="AS70" s="851"/>
      <c r="AT70" s="851"/>
      <c r="AU70" s="851" t="s">
        <v>554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1008</v>
      </c>
      <c r="R71" s="851"/>
      <c r="S71" s="851"/>
      <c r="T71" s="851"/>
      <c r="U71" s="851"/>
      <c r="V71" s="851">
        <v>982</v>
      </c>
      <c r="W71" s="851"/>
      <c r="X71" s="851"/>
      <c r="Y71" s="851"/>
      <c r="Z71" s="851"/>
      <c r="AA71" s="851">
        <v>26</v>
      </c>
      <c r="AB71" s="851"/>
      <c r="AC71" s="851"/>
      <c r="AD71" s="851"/>
      <c r="AE71" s="851"/>
      <c r="AF71" s="851">
        <v>26</v>
      </c>
      <c r="AG71" s="851"/>
      <c r="AH71" s="851"/>
      <c r="AI71" s="851"/>
      <c r="AJ71" s="851"/>
      <c r="AK71" s="851">
        <v>50</v>
      </c>
      <c r="AL71" s="851"/>
      <c r="AM71" s="851"/>
      <c r="AN71" s="851"/>
      <c r="AO71" s="851"/>
      <c r="AP71" s="851">
        <v>556</v>
      </c>
      <c r="AQ71" s="851"/>
      <c r="AR71" s="851"/>
      <c r="AS71" s="851"/>
      <c r="AT71" s="851"/>
      <c r="AU71" s="851">
        <v>71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6484</v>
      </c>
      <c r="R72" s="851"/>
      <c r="S72" s="851"/>
      <c r="T72" s="851"/>
      <c r="U72" s="851"/>
      <c r="V72" s="851">
        <v>7188</v>
      </c>
      <c r="W72" s="851"/>
      <c r="X72" s="851"/>
      <c r="Y72" s="851"/>
      <c r="Z72" s="851"/>
      <c r="AA72" s="851">
        <v>-704</v>
      </c>
      <c r="AB72" s="851"/>
      <c r="AC72" s="851"/>
      <c r="AD72" s="851"/>
      <c r="AE72" s="851"/>
      <c r="AF72" s="851">
        <v>532</v>
      </c>
      <c r="AG72" s="851"/>
      <c r="AH72" s="851"/>
      <c r="AI72" s="851"/>
      <c r="AJ72" s="851"/>
      <c r="AK72" s="851" t="s">
        <v>555</v>
      </c>
      <c r="AL72" s="851"/>
      <c r="AM72" s="851"/>
      <c r="AN72" s="851"/>
      <c r="AO72" s="851"/>
      <c r="AP72" s="851">
        <v>5013</v>
      </c>
      <c r="AQ72" s="851"/>
      <c r="AR72" s="851"/>
      <c r="AS72" s="851"/>
      <c r="AT72" s="851"/>
      <c r="AU72" s="851">
        <v>586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549</v>
      </c>
      <c r="C73" s="894"/>
      <c r="D73" s="894"/>
      <c r="E73" s="894"/>
      <c r="F73" s="894"/>
      <c r="G73" s="894"/>
      <c r="H73" s="894"/>
      <c r="I73" s="894"/>
      <c r="J73" s="894"/>
      <c r="K73" s="894"/>
      <c r="L73" s="894"/>
      <c r="M73" s="894"/>
      <c r="N73" s="894"/>
      <c r="O73" s="894"/>
      <c r="P73" s="895"/>
      <c r="Q73" s="896">
        <v>121</v>
      </c>
      <c r="R73" s="851"/>
      <c r="S73" s="851"/>
      <c r="T73" s="851"/>
      <c r="U73" s="851"/>
      <c r="V73" s="851">
        <v>94</v>
      </c>
      <c r="W73" s="851"/>
      <c r="X73" s="851"/>
      <c r="Y73" s="851"/>
      <c r="Z73" s="851"/>
      <c r="AA73" s="851">
        <v>27</v>
      </c>
      <c r="AB73" s="851"/>
      <c r="AC73" s="851"/>
      <c r="AD73" s="851"/>
      <c r="AE73" s="851"/>
      <c r="AF73" s="851">
        <v>25</v>
      </c>
      <c r="AG73" s="851"/>
      <c r="AH73" s="851"/>
      <c r="AI73" s="851"/>
      <c r="AJ73" s="851"/>
      <c r="AK73" s="851" t="s">
        <v>554</v>
      </c>
      <c r="AL73" s="851"/>
      <c r="AM73" s="851"/>
      <c r="AN73" s="851"/>
      <c r="AO73" s="851"/>
      <c r="AP73" s="851" t="s">
        <v>554</v>
      </c>
      <c r="AQ73" s="851"/>
      <c r="AR73" s="851"/>
      <c r="AS73" s="851"/>
      <c r="AT73" s="851"/>
      <c r="AU73" s="851" t="s">
        <v>554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550</v>
      </c>
      <c r="C74" s="894"/>
      <c r="D74" s="894"/>
      <c r="E74" s="894"/>
      <c r="F74" s="894"/>
      <c r="G74" s="894"/>
      <c r="H74" s="894"/>
      <c r="I74" s="894"/>
      <c r="J74" s="894"/>
      <c r="K74" s="894"/>
      <c r="L74" s="894"/>
      <c r="M74" s="894"/>
      <c r="N74" s="894"/>
      <c r="O74" s="894"/>
      <c r="P74" s="895"/>
      <c r="Q74" s="896">
        <v>141609</v>
      </c>
      <c r="R74" s="851"/>
      <c r="S74" s="851"/>
      <c r="T74" s="851"/>
      <c r="U74" s="851"/>
      <c r="V74" s="851">
        <v>138382</v>
      </c>
      <c r="W74" s="851"/>
      <c r="X74" s="851"/>
      <c r="Y74" s="851"/>
      <c r="Z74" s="851"/>
      <c r="AA74" s="851">
        <v>3227</v>
      </c>
      <c r="AB74" s="851"/>
      <c r="AC74" s="851"/>
      <c r="AD74" s="851"/>
      <c r="AE74" s="851"/>
      <c r="AF74" s="851">
        <v>3227</v>
      </c>
      <c r="AG74" s="851"/>
      <c r="AH74" s="851"/>
      <c r="AI74" s="851"/>
      <c r="AJ74" s="851"/>
      <c r="AK74" s="851">
        <v>121</v>
      </c>
      <c r="AL74" s="851"/>
      <c r="AM74" s="851"/>
      <c r="AN74" s="851"/>
      <c r="AO74" s="851"/>
      <c r="AP74" s="851" t="s">
        <v>554</v>
      </c>
      <c r="AQ74" s="851"/>
      <c r="AR74" s="851"/>
      <c r="AS74" s="851"/>
      <c r="AT74" s="851"/>
      <c r="AU74" s="851" t="s">
        <v>554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551</v>
      </c>
      <c r="C75" s="894"/>
      <c r="D75" s="894"/>
      <c r="E75" s="894"/>
      <c r="F75" s="894"/>
      <c r="G75" s="894"/>
      <c r="H75" s="894"/>
      <c r="I75" s="894"/>
      <c r="J75" s="894"/>
      <c r="K75" s="894"/>
      <c r="L75" s="894"/>
      <c r="M75" s="894"/>
      <c r="N75" s="894"/>
      <c r="O75" s="894"/>
      <c r="P75" s="895"/>
      <c r="Q75" s="899">
        <v>9229</v>
      </c>
      <c r="R75" s="900"/>
      <c r="S75" s="900"/>
      <c r="T75" s="900"/>
      <c r="U75" s="850"/>
      <c r="V75" s="901">
        <v>7683</v>
      </c>
      <c r="W75" s="900"/>
      <c r="X75" s="900"/>
      <c r="Y75" s="900"/>
      <c r="Z75" s="850"/>
      <c r="AA75" s="901">
        <v>1546</v>
      </c>
      <c r="AB75" s="900"/>
      <c r="AC75" s="900"/>
      <c r="AD75" s="900"/>
      <c r="AE75" s="850"/>
      <c r="AF75" s="901">
        <v>1546</v>
      </c>
      <c r="AG75" s="900"/>
      <c r="AH75" s="900"/>
      <c r="AI75" s="900"/>
      <c r="AJ75" s="850"/>
      <c r="AK75" s="901" t="s">
        <v>554</v>
      </c>
      <c r="AL75" s="900"/>
      <c r="AM75" s="900"/>
      <c r="AN75" s="900"/>
      <c r="AO75" s="850"/>
      <c r="AP75" s="901" t="s">
        <v>554</v>
      </c>
      <c r="AQ75" s="900"/>
      <c r="AR75" s="900"/>
      <c r="AS75" s="900"/>
      <c r="AT75" s="850"/>
      <c r="AU75" s="901" t="s">
        <v>554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552</v>
      </c>
      <c r="C76" s="894"/>
      <c r="D76" s="894"/>
      <c r="E76" s="894"/>
      <c r="F76" s="894"/>
      <c r="G76" s="894"/>
      <c r="H76" s="894"/>
      <c r="I76" s="894"/>
      <c r="J76" s="894"/>
      <c r="K76" s="894"/>
      <c r="L76" s="894"/>
      <c r="M76" s="894"/>
      <c r="N76" s="894"/>
      <c r="O76" s="894"/>
      <c r="P76" s="895"/>
      <c r="Q76" s="899">
        <v>142</v>
      </c>
      <c r="R76" s="900"/>
      <c r="S76" s="900"/>
      <c r="T76" s="900"/>
      <c r="U76" s="850"/>
      <c r="V76" s="901">
        <v>131</v>
      </c>
      <c r="W76" s="900"/>
      <c r="X76" s="900"/>
      <c r="Y76" s="900"/>
      <c r="Z76" s="850"/>
      <c r="AA76" s="901">
        <v>11</v>
      </c>
      <c r="AB76" s="900"/>
      <c r="AC76" s="900"/>
      <c r="AD76" s="900"/>
      <c r="AE76" s="850"/>
      <c r="AF76" s="901">
        <v>11</v>
      </c>
      <c r="AG76" s="900"/>
      <c r="AH76" s="900"/>
      <c r="AI76" s="900"/>
      <c r="AJ76" s="850"/>
      <c r="AK76" s="901" t="s">
        <v>553</v>
      </c>
      <c r="AL76" s="900"/>
      <c r="AM76" s="900"/>
      <c r="AN76" s="900"/>
      <c r="AO76" s="850"/>
      <c r="AP76" s="901" t="s">
        <v>554</v>
      </c>
      <c r="AQ76" s="900"/>
      <c r="AR76" s="900"/>
      <c r="AS76" s="900"/>
      <c r="AT76" s="850"/>
      <c r="AU76" s="901" t="s">
        <v>554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5516</v>
      </c>
      <c r="AG88" s="862"/>
      <c r="AH88" s="862"/>
      <c r="AI88" s="862"/>
      <c r="AJ88" s="862"/>
      <c r="AK88" s="859"/>
      <c r="AL88" s="859"/>
      <c r="AM88" s="859"/>
      <c r="AN88" s="859"/>
      <c r="AO88" s="859"/>
      <c r="AP88" s="862">
        <v>5766</v>
      </c>
      <c r="AQ88" s="862"/>
      <c r="AR88" s="862"/>
      <c r="AS88" s="862"/>
      <c r="AT88" s="862"/>
      <c r="AU88" s="862">
        <v>676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286</v>
      </c>
      <c r="AG109" s="915"/>
      <c r="AH109" s="915"/>
      <c r="AI109" s="915"/>
      <c r="AJ109" s="916"/>
      <c r="AK109" s="914" t="s">
        <v>285</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286</v>
      </c>
      <c r="BW109" s="915"/>
      <c r="BX109" s="915"/>
      <c r="BY109" s="915"/>
      <c r="BZ109" s="916"/>
      <c r="CA109" s="914" t="s">
        <v>285</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286</v>
      </c>
      <c r="DM109" s="915"/>
      <c r="DN109" s="915"/>
      <c r="DO109" s="915"/>
      <c r="DP109" s="916"/>
      <c r="DQ109" s="914" t="s">
        <v>285</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352911</v>
      </c>
      <c r="AB110" s="922"/>
      <c r="AC110" s="922"/>
      <c r="AD110" s="922"/>
      <c r="AE110" s="923"/>
      <c r="AF110" s="924">
        <v>325002</v>
      </c>
      <c r="AG110" s="922"/>
      <c r="AH110" s="922"/>
      <c r="AI110" s="922"/>
      <c r="AJ110" s="923"/>
      <c r="AK110" s="924">
        <v>324350</v>
      </c>
      <c r="AL110" s="922"/>
      <c r="AM110" s="922"/>
      <c r="AN110" s="922"/>
      <c r="AO110" s="923"/>
      <c r="AP110" s="925">
        <v>14.7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3463391</v>
      </c>
      <c r="BR110" s="957"/>
      <c r="BS110" s="957"/>
      <c r="BT110" s="957"/>
      <c r="BU110" s="957"/>
      <c r="BV110" s="957">
        <v>3562630</v>
      </c>
      <c r="BW110" s="957"/>
      <c r="BX110" s="957"/>
      <c r="BY110" s="957"/>
      <c r="BZ110" s="957"/>
      <c r="CA110" s="957">
        <v>3505477</v>
      </c>
      <c r="CB110" s="957"/>
      <c r="CC110" s="957"/>
      <c r="CD110" s="957"/>
      <c r="CE110" s="957"/>
      <c r="CF110" s="971">
        <v>158.9</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2273514</v>
      </c>
      <c r="BR112" s="950"/>
      <c r="BS112" s="950"/>
      <c r="BT112" s="950"/>
      <c r="BU112" s="950"/>
      <c r="BV112" s="950">
        <v>2171616</v>
      </c>
      <c r="BW112" s="950"/>
      <c r="BX112" s="950"/>
      <c r="BY112" s="950"/>
      <c r="BZ112" s="950"/>
      <c r="CA112" s="950">
        <v>2094362</v>
      </c>
      <c r="CB112" s="950"/>
      <c r="CC112" s="950"/>
      <c r="CD112" s="950"/>
      <c r="CE112" s="950"/>
      <c r="CF112" s="944">
        <v>94.9</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136618</v>
      </c>
      <c r="AB113" s="964"/>
      <c r="AC113" s="964"/>
      <c r="AD113" s="964"/>
      <c r="AE113" s="965"/>
      <c r="AF113" s="966">
        <v>139901</v>
      </c>
      <c r="AG113" s="964"/>
      <c r="AH113" s="964"/>
      <c r="AI113" s="964"/>
      <c r="AJ113" s="965"/>
      <c r="AK113" s="966">
        <v>146870</v>
      </c>
      <c r="AL113" s="964"/>
      <c r="AM113" s="964"/>
      <c r="AN113" s="964"/>
      <c r="AO113" s="965"/>
      <c r="AP113" s="967">
        <v>6.7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602034</v>
      </c>
      <c r="BR113" s="950"/>
      <c r="BS113" s="950"/>
      <c r="BT113" s="950"/>
      <c r="BU113" s="950"/>
      <c r="BV113" s="950">
        <v>584262</v>
      </c>
      <c r="BW113" s="950"/>
      <c r="BX113" s="950"/>
      <c r="BY113" s="950"/>
      <c r="BZ113" s="950"/>
      <c r="CA113" s="950">
        <v>676325</v>
      </c>
      <c r="CB113" s="950"/>
      <c r="CC113" s="950"/>
      <c r="CD113" s="950"/>
      <c r="CE113" s="950"/>
      <c r="CF113" s="944">
        <v>30.7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51665</v>
      </c>
      <c r="AB114" s="989"/>
      <c r="AC114" s="989"/>
      <c r="AD114" s="989"/>
      <c r="AE114" s="990"/>
      <c r="AF114" s="991">
        <v>44525</v>
      </c>
      <c r="AG114" s="989"/>
      <c r="AH114" s="989"/>
      <c r="AI114" s="989"/>
      <c r="AJ114" s="990"/>
      <c r="AK114" s="991">
        <v>41969</v>
      </c>
      <c r="AL114" s="989"/>
      <c r="AM114" s="989"/>
      <c r="AN114" s="989"/>
      <c r="AO114" s="990"/>
      <c r="AP114" s="992">
        <v>1.9</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582700</v>
      </c>
      <c r="BR114" s="950"/>
      <c r="BS114" s="950"/>
      <c r="BT114" s="950"/>
      <c r="BU114" s="950"/>
      <c r="BV114" s="950">
        <v>507476</v>
      </c>
      <c r="BW114" s="950"/>
      <c r="BX114" s="950"/>
      <c r="BY114" s="950"/>
      <c r="BZ114" s="950"/>
      <c r="CA114" s="950">
        <v>498690</v>
      </c>
      <c r="CB114" s="950"/>
      <c r="CC114" s="950"/>
      <c r="CD114" s="950"/>
      <c r="CE114" s="950"/>
      <c r="CF114" s="944">
        <v>22.6</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380</v>
      </c>
      <c r="AB116" s="989"/>
      <c r="AC116" s="989"/>
      <c r="AD116" s="989"/>
      <c r="AE116" s="990"/>
      <c r="AF116" s="991">
        <v>100</v>
      </c>
      <c r="AG116" s="989"/>
      <c r="AH116" s="989"/>
      <c r="AI116" s="989"/>
      <c r="AJ116" s="990"/>
      <c r="AK116" s="991">
        <v>5</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541574</v>
      </c>
      <c r="AB117" s="1007"/>
      <c r="AC117" s="1007"/>
      <c r="AD117" s="1007"/>
      <c r="AE117" s="1008"/>
      <c r="AF117" s="1009">
        <v>509528</v>
      </c>
      <c r="AG117" s="1007"/>
      <c r="AH117" s="1007"/>
      <c r="AI117" s="1007"/>
      <c r="AJ117" s="1008"/>
      <c r="AK117" s="1009">
        <v>513194</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286</v>
      </c>
      <c r="AG118" s="915"/>
      <c r="AH118" s="915"/>
      <c r="AI118" s="915"/>
      <c r="AJ118" s="916"/>
      <c r="AK118" s="914" t="s">
        <v>285</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438</v>
      </c>
      <c r="BP119" s="1036"/>
      <c r="BQ119" s="1027">
        <v>6921639</v>
      </c>
      <c r="BR119" s="1028"/>
      <c r="BS119" s="1028"/>
      <c r="BT119" s="1028"/>
      <c r="BU119" s="1028"/>
      <c r="BV119" s="1028">
        <v>6825984</v>
      </c>
      <c r="BW119" s="1028"/>
      <c r="BX119" s="1028"/>
      <c r="BY119" s="1028"/>
      <c r="BZ119" s="1028"/>
      <c r="CA119" s="1028">
        <v>6774854</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1940754</v>
      </c>
      <c r="BR120" s="957"/>
      <c r="BS120" s="957"/>
      <c r="BT120" s="957"/>
      <c r="BU120" s="957"/>
      <c r="BV120" s="957">
        <v>1985900</v>
      </c>
      <c r="BW120" s="957"/>
      <c r="BX120" s="957"/>
      <c r="BY120" s="957"/>
      <c r="BZ120" s="957"/>
      <c r="CA120" s="957">
        <v>1719216</v>
      </c>
      <c r="CB120" s="957"/>
      <c r="CC120" s="957"/>
      <c r="CD120" s="957"/>
      <c r="CE120" s="957"/>
      <c r="CF120" s="971">
        <v>77.900000000000006</v>
      </c>
      <c r="CG120" s="972"/>
      <c r="CH120" s="972"/>
      <c r="CI120" s="972"/>
      <c r="CJ120" s="972"/>
      <c r="CK120" s="1037" t="s">
        <v>442</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1912924</v>
      </c>
      <c r="DH120" s="957"/>
      <c r="DI120" s="957"/>
      <c r="DJ120" s="957"/>
      <c r="DK120" s="957"/>
      <c r="DL120" s="957">
        <v>1830834</v>
      </c>
      <c r="DM120" s="957"/>
      <c r="DN120" s="957"/>
      <c r="DO120" s="957"/>
      <c r="DP120" s="957"/>
      <c r="DQ120" s="957">
        <v>1773896</v>
      </c>
      <c r="DR120" s="957"/>
      <c r="DS120" s="957"/>
      <c r="DT120" s="957"/>
      <c r="DU120" s="957"/>
      <c r="DV120" s="958">
        <v>80.400000000000006</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8980</v>
      </c>
      <c r="BR121" s="950"/>
      <c r="BS121" s="950"/>
      <c r="BT121" s="950"/>
      <c r="BU121" s="950"/>
      <c r="BV121" s="950">
        <v>5986</v>
      </c>
      <c r="BW121" s="950"/>
      <c r="BX121" s="950"/>
      <c r="BY121" s="950"/>
      <c r="BZ121" s="950"/>
      <c r="CA121" s="950">
        <v>1981</v>
      </c>
      <c r="CB121" s="950"/>
      <c r="CC121" s="950"/>
      <c r="CD121" s="950"/>
      <c r="CE121" s="950"/>
      <c r="CF121" s="944">
        <v>0.1</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360590</v>
      </c>
      <c r="DH121" s="950"/>
      <c r="DI121" s="950"/>
      <c r="DJ121" s="950"/>
      <c r="DK121" s="950"/>
      <c r="DL121" s="950">
        <v>340782</v>
      </c>
      <c r="DM121" s="950"/>
      <c r="DN121" s="950"/>
      <c r="DO121" s="950"/>
      <c r="DP121" s="950"/>
      <c r="DQ121" s="950">
        <v>320466</v>
      </c>
      <c r="DR121" s="950"/>
      <c r="DS121" s="950"/>
      <c r="DT121" s="950"/>
      <c r="DU121" s="950"/>
      <c r="DV121" s="951">
        <v>14.5</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4140046</v>
      </c>
      <c r="BR122" s="1028"/>
      <c r="BS122" s="1028"/>
      <c r="BT122" s="1028"/>
      <c r="BU122" s="1028"/>
      <c r="BV122" s="1028">
        <v>4086302</v>
      </c>
      <c r="BW122" s="1028"/>
      <c r="BX122" s="1028"/>
      <c r="BY122" s="1028"/>
      <c r="BZ122" s="1028"/>
      <c r="CA122" s="1028">
        <v>4029698</v>
      </c>
      <c r="CB122" s="1028"/>
      <c r="CC122" s="1028"/>
      <c r="CD122" s="1028"/>
      <c r="CE122" s="1028"/>
      <c r="CF122" s="1048">
        <v>182.7</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446</v>
      </c>
      <c r="BP123" s="1036"/>
      <c r="BQ123" s="1095">
        <v>6089780</v>
      </c>
      <c r="BR123" s="1096"/>
      <c r="BS123" s="1096"/>
      <c r="BT123" s="1096"/>
      <c r="BU123" s="1096"/>
      <c r="BV123" s="1096">
        <v>6078188</v>
      </c>
      <c r="BW123" s="1096"/>
      <c r="BX123" s="1096"/>
      <c r="BY123" s="1096"/>
      <c r="BZ123" s="1096"/>
      <c r="CA123" s="1096">
        <v>5750895</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39.9</v>
      </c>
      <c r="BR124" s="1058"/>
      <c r="BS124" s="1058"/>
      <c r="BT124" s="1058"/>
      <c r="BU124" s="1058"/>
      <c r="BV124" s="1058">
        <v>34.1</v>
      </c>
      <c r="BW124" s="1058"/>
      <c r="BX124" s="1058"/>
      <c r="BY124" s="1058"/>
      <c r="BZ124" s="1058"/>
      <c r="CA124" s="1058">
        <v>46.4</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388</v>
      </c>
      <c r="DH124" s="1014"/>
      <c r="DI124" s="1014"/>
      <c r="DJ124" s="1014"/>
      <c r="DK124" s="1015"/>
      <c r="DL124" s="1013" t="s">
        <v>388</v>
      </c>
      <c r="DM124" s="1014"/>
      <c r="DN124" s="1014"/>
      <c r="DO124" s="1014"/>
      <c r="DP124" s="1015"/>
      <c r="DQ124" s="1013" t="s">
        <v>388</v>
      </c>
      <c r="DR124" s="1014"/>
      <c r="DS124" s="1014"/>
      <c r="DT124" s="1014"/>
      <c r="DU124" s="1015"/>
      <c r="DV124" s="1016" t="s">
        <v>388</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388</v>
      </c>
      <c r="AB125" s="989"/>
      <c r="AC125" s="989"/>
      <c r="AD125" s="989"/>
      <c r="AE125" s="990"/>
      <c r="AF125" s="991" t="s">
        <v>388</v>
      </c>
      <c r="AG125" s="989"/>
      <c r="AH125" s="989"/>
      <c r="AI125" s="989"/>
      <c r="AJ125" s="990"/>
      <c r="AK125" s="991" t="s">
        <v>388</v>
      </c>
      <c r="AL125" s="989"/>
      <c r="AM125" s="989"/>
      <c r="AN125" s="989"/>
      <c r="AO125" s="990"/>
      <c r="AP125" s="992" t="s">
        <v>388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388</v>
      </c>
      <c r="DH125" s="957"/>
      <c r="DI125" s="957"/>
      <c r="DJ125" s="957"/>
      <c r="DK125" s="957"/>
      <c r="DL125" s="957" t="s">
        <v>388</v>
      </c>
      <c r="DM125" s="957"/>
      <c r="DN125" s="957"/>
      <c r="DO125" s="957"/>
      <c r="DP125" s="957"/>
      <c r="DQ125" s="957" t="s">
        <v>388</v>
      </c>
      <c r="DR125" s="957"/>
      <c r="DS125" s="957"/>
      <c r="DT125" s="957"/>
      <c r="DU125" s="957"/>
      <c r="DV125" s="958" t="s">
        <v>388</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388</v>
      </c>
      <c r="AB126" s="989"/>
      <c r="AC126" s="989"/>
      <c r="AD126" s="989"/>
      <c r="AE126" s="990"/>
      <c r="AF126" s="991" t="s">
        <v>388</v>
      </c>
      <c r="AG126" s="989"/>
      <c r="AH126" s="989"/>
      <c r="AI126" s="989"/>
      <c r="AJ126" s="990"/>
      <c r="AK126" s="991" t="s">
        <v>388</v>
      </c>
      <c r="AL126" s="989"/>
      <c r="AM126" s="989"/>
      <c r="AN126" s="989"/>
      <c r="AO126" s="990"/>
      <c r="AP126" s="992" t="s">
        <v>388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388</v>
      </c>
      <c r="DH126" s="950"/>
      <c r="DI126" s="950"/>
      <c r="DJ126" s="950"/>
      <c r="DK126" s="950"/>
      <c r="DL126" s="950" t="s">
        <v>388</v>
      </c>
      <c r="DM126" s="950"/>
      <c r="DN126" s="950"/>
      <c r="DO126" s="950"/>
      <c r="DP126" s="950"/>
      <c r="DQ126" s="950" t="s">
        <v>388</v>
      </c>
      <c r="DR126" s="950"/>
      <c r="DS126" s="950"/>
      <c r="DT126" s="950"/>
      <c r="DU126" s="950"/>
      <c r="DV126" s="951" t="s">
        <v>388</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388</v>
      </c>
      <c r="AB127" s="989"/>
      <c r="AC127" s="989"/>
      <c r="AD127" s="989"/>
      <c r="AE127" s="990"/>
      <c r="AF127" s="991" t="s">
        <v>388</v>
      </c>
      <c r="AG127" s="989"/>
      <c r="AH127" s="989"/>
      <c r="AI127" s="989"/>
      <c r="AJ127" s="990"/>
      <c r="AK127" s="991" t="s">
        <v>388</v>
      </c>
      <c r="AL127" s="989"/>
      <c r="AM127" s="989"/>
      <c r="AN127" s="989"/>
      <c r="AO127" s="990"/>
      <c r="AP127" s="992" t="s">
        <v>388</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388</v>
      </c>
      <c r="DH127" s="950"/>
      <c r="DI127" s="950"/>
      <c r="DJ127" s="950"/>
      <c r="DK127" s="950"/>
      <c r="DL127" s="950" t="s">
        <v>388</v>
      </c>
      <c r="DM127" s="950"/>
      <c r="DN127" s="950"/>
      <c r="DO127" s="950"/>
      <c r="DP127" s="950"/>
      <c r="DQ127" s="950" t="s">
        <v>388</v>
      </c>
      <c r="DR127" s="950"/>
      <c r="DS127" s="950"/>
      <c r="DT127" s="950"/>
      <c r="DU127" s="950"/>
      <c r="DV127" s="951" t="s">
        <v>388</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2846</v>
      </c>
      <c r="AB128" s="1078"/>
      <c r="AC128" s="1078"/>
      <c r="AD128" s="1078"/>
      <c r="AE128" s="1079"/>
      <c r="AF128" s="1080">
        <v>2429</v>
      </c>
      <c r="AG128" s="1078"/>
      <c r="AH128" s="1078"/>
      <c r="AI128" s="1078"/>
      <c r="AJ128" s="1079"/>
      <c r="AK128" s="1080">
        <v>3177</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462</v>
      </c>
      <c r="DH128" s="1070"/>
      <c r="DI128" s="1070"/>
      <c r="DJ128" s="1070"/>
      <c r="DK128" s="1070"/>
      <c r="DL128" s="1070" t="s">
        <v>462</v>
      </c>
      <c r="DM128" s="1070"/>
      <c r="DN128" s="1070"/>
      <c r="DO128" s="1070"/>
      <c r="DP128" s="1070"/>
      <c r="DQ128" s="1070" t="s">
        <v>462</v>
      </c>
      <c r="DR128" s="1070"/>
      <c r="DS128" s="1070"/>
      <c r="DT128" s="1070"/>
      <c r="DU128" s="1070"/>
      <c r="DV128" s="1071" t="s">
        <v>462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2473864</v>
      </c>
      <c r="AB129" s="989"/>
      <c r="AC129" s="989"/>
      <c r="AD129" s="989"/>
      <c r="AE129" s="990"/>
      <c r="AF129" s="991">
        <v>2567640</v>
      </c>
      <c r="AG129" s="989"/>
      <c r="AH129" s="989"/>
      <c r="AI129" s="989"/>
      <c r="AJ129" s="990"/>
      <c r="AK129" s="991">
        <v>2574323</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393421</v>
      </c>
      <c r="AB130" s="989"/>
      <c r="AC130" s="989"/>
      <c r="AD130" s="989"/>
      <c r="AE130" s="990"/>
      <c r="AF130" s="991">
        <v>379721</v>
      </c>
      <c r="AG130" s="989"/>
      <c r="AH130" s="989"/>
      <c r="AI130" s="989"/>
      <c r="AJ130" s="990"/>
      <c r="AK130" s="991">
        <v>368319</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2080443</v>
      </c>
      <c r="AB131" s="1014"/>
      <c r="AC131" s="1014"/>
      <c r="AD131" s="1014"/>
      <c r="AE131" s="1015"/>
      <c r="AF131" s="1013">
        <v>2187919</v>
      </c>
      <c r="AG131" s="1014"/>
      <c r="AH131" s="1014"/>
      <c r="AI131" s="1014"/>
      <c r="AJ131" s="1015"/>
      <c r="AK131" s="1013">
        <v>2206004</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46.4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6.9844259129999999</v>
      </c>
      <c r="AB132" s="1130"/>
      <c r="AC132" s="1130"/>
      <c r="AD132" s="1130"/>
      <c r="AE132" s="1131"/>
      <c r="AF132" s="1132">
        <v>5.8218791459999997</v>
      </c>
      <c r="AG132" s="1130"/>
      <c r="AH132" s="1130"/>
      <c r="AI132" s="1130"/>
      <c r="AJ132" s="1131"/>
      <c r="AK132" s="1132">
        <v>6.4232884439999998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7.5</v>
      </c>
      <c r="AB133" s="1113"/>
      <c r="AC133" s="1113"/>
      <c r="AD133" s="1113"/>
      <c r="AE133" s="1114"/>
      <c r="AF133" s="1112">
        <v>6.7</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672644</v>
      </c>
      <c r="L9" s="266">
        <v>84577</v>
      </c>
      <c r="M9" s="267">
        <v>115876</v>
      </c>
      <c r="N9" s="268">
        <v>-27</v>
      </c>
    </row>
    <row r="10" spans="1:16">
      <c r="A10" s="250"/>
      <c r="B10" s="246"/>
      <c r="C10" s="246"/>
      <c r="D10" s="246"/>
      <c r="E10" s="246"/>
      <c r="F10" s="246"/>
      <c r="G10" s="1152" t="s">
        <v>481</v>
      </c>
      <c r="H10" s="1153"/>
      <c r="I10" s="1153"/>
      <c r="J10" s="1154"/>
      <c r="K10" s="269">
        <v>117147</v>
      </c>
      <c r="L10" s="270">
        <v>14730</v>
      </c>
      <c r="M10" s="271">
        <v>10922</v>
      </c>
      <c r="N10" s="272">
        <v>34.9</v>
      </c>
    </row>
    <row r="11" spans="1:16" ht="13.5" customHeight="1">
      <c r="A11" s="250"/>
      <c r="B11" s="246"/>
      <c r="C11" s="246"/>
      <c r="D11" s="246"/>
      <c r="E11" s="246"/>
      <c r="F11" s="246"/>
      <c r="G11" s="1152" t="s">
        <v>482</v>
      </c>
      <c r="H11" s="1153"/>
      <c r="I11" s="1153"/>
      <c r="J11" s="1154"/>
      <c r="K11" s="269">
        <v>143886</v>
      </c>
      <c r="L11" s="270">
        <v>18092</v>
      </c>
      <c r="M11" s="271">
        <v>18462</v>
      </c>
      <c r="N11" s="272">
        <v>-2</v>
      </c>
    </row>
    <row r="12" spans="1:16" ht="13.5" customHeight="1">
      <c r="A12" s="250"/>
      <c r="B12" s="246"/>
      <c r="C12" s="246"/>
      <c r="D12" s="246"/>
      <c r="E12" s="246"/>
      <c r="F12" s="246"/>
      <c r="G12" s="1152" t="s">
        <v>483</v>
      </c>
      <c r="H12" s="1153"/>
      <c r="I12" s="1153"/>
      <c r="J12" s="1154"/>
      <c r="K12" s="269">
        <v>51257</v>
      </c>
      <c r="L12" s="270">
        <v>6445</v>
      </c>
      <c r="M12" s="271">
        <v>746</v>
      </c>
      <c r="N12" s="272">
        <v>763.9</v>
      </c>
    </row>
    <row r="13" spans="1:16" ht="13.5" customHeight="1">
      <c r="A13" s="250"/>
      <c r="B13" s="246"/>
      <c r="C13" s="246"/>
      <c r="D13" s="246"/>
      <c r="E13" s="246"/>
      <c r="F13" s="246"/>
      <c r="G13" s="1152" t="s">
        <v>484</v>
      </c>
      <c r="H13" s="1153"/>
      <c r="I13" s="1153"/>
      <c r="J13" s="1154"/>
      <c r="K13" s="269" t="s">
        <v>485</v>
      </c>
      <c r="L13" s="270" t="s">
        <v>485</v>
      </c>
      <c r="M13" s="271" t="s">
        <v>485</v>
      </c>
      <c r="N13" s="272" t="s">
        <v>485</v>
      </c>
    </row>
    <row r="14" spans="1:16" ht="13.5" customHeight="1">
      <c r="A14" s="250"/>
      <c r="B14" s="246"/>
      <c r="C14" s="246"/>
      <c r="D14" s="246"/>
      <c r="E14" s="246"/>
      <c r="F14" s="246"/>
      <c r="G14" s="1152" t="s">
        <v>486</v>
      </c>
      <c r="H14" s="1153"/>
      <c r="I14" s="1153"/>
      <c r="J14" s="1154"/>
      <c r="K14" s="269">
        <v>100435</v>
      </c>
      <c r="L14" s="270">
        <v>12629</v>
      </c>
      <c r="M14" s="271">
        <v>5201</v>
      </c>
      <c r="N14" s="272">
        <v>142.80000000000001</v>
      </c>
    </row>
    <row r="15" spans="1:16" ht="13.5" customHeight="1">
      <c r="A15" s="250"/>
      <c r="B15" s="246"/>
      <c r="C15" s="246"/>
      <c r="D15" s="246"/>
      <c r="E15" s="246"/>
      <c r="F15" s="246"/>
      <c r="G15" s="1152" t="s">
        <v>487</v>
      </c>
      <c r="H15" s="1153"/>
      <c r="I15" s="1153"/>
      <c r="J15" s="1154"/>
      <c r="K15" s="269" t="s">
        <v>485</v>
      </c>
      <c r="L15" s="270" t="s">
        <v>485</v>
      </c>
      <c r="M15" s="271">
        <v>2624</v>
      </c>
      <c r="N15" s="272" t="s">
        <v>485</v>
      </c>
    </row>
    <row r="16" spans="1:16">
      <c r="A16" s="250"/>
      <c r="B16" s="246"/>
      <c r="C16" s="246"/>
      <c r="D16" s="246"/>
      <c r="E16" s="246"/>
      <c r="F16" s="246"/>
      <c r="G16" s="1155" t="s">
        <v>488</v>
      </c>
      <c r="H16" s="1156"/>
      <c r="I16" s="1156"/>
      <c r="J16" s="1157"/>
      <c r="K16" s="270">
        <v>-72897</v>
      </c>
      <c r="L16" s="270">
        <v>-9166</v>
      </c>
      <c r="M16" s="271">
        <v>-12273</v>
      </c>
      <c r="N16" s="272">
        <v>-25.3</v>
      </c>
    </row>
    <row r="17" spans="1:16">
      <c r="A17" s="250"/>
      <c r="B17" s="246"/>
      <c r="C17" s="246"/>
      <c r="D17" s="246"/>
      <c r="E17" s="246"/>
      <c r="F17" s="246"/>
      <c r="G17" s="1155" t="s">
        <v>169</v>
      </c>
      <c r="H17" s="1156"/>
      <c r="I17" s="1156"/>
      <c r="J17" s="1157"/>
      <c r="K17" s="270">
        <v>1012472</v>
      </c>
      <c r="L17" s="270">
        <v>127307</v>
      </c>
      <c r="M17" s="271">
        <v>141557</v>
      </c>
      <c r="N17" s="272">
        <v>-10.1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9.3000000000000007</v>
      </c>
      <c r="L21" s="283">
        <v>13.44</v>
      </c>
      <c r="M21" s="284">
        <v>-4.1399999999999997</v>
      </c>
      <c r="N21" s="251"/>
      <c r="O21" s="285"/>
      <c r="P21" s="281"/>
    </row>
    <row r="22" spans="1:16" s="286" customFormat="1">
      <c r="A22" s="281"/>
      <c r="B22" s="251"/>
      <c r="C22" s="251"/>
      <c r="D22" s="251"/>
      <c r="E22" s="251"/>
      <c r="F22" s="251"/>
      <c r="G22" s="1147" t="s">
        <v>494</v>
      </c>
      <c r="H22" s="1148"/>
      <c r="I22" s="1148"/>
      <c r="J22" s="1149"/>
      <c r="K22" s="287">
        <v>97.1</v>
      </c>
      <c r="L22" s="288">
        <v>94.9</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324350</v>
      </c>
      <c r="L32" s="296">
        <v>40783</v>
      </c>
      <c r="M32" s="297">
        <v>70006</v>
      </c>
      <c r="N32" s="298">
        <v>-41.7</v>
      </c>
    </row>
    <row r="33" spans="1:16" ht="13.5" customHeight="1">
      <c r="A33" s="250"/>
      <c r="B33" s="246"/>
      <c r="C33" s="246"/>
      <c r="D33" s="246"/>
      <c r="E33" s="246"/>
      <c r="F33" s="246"/>
      <c r="G33" s="1163" t="s">
        <v>499</v>
      </c>
      <c r="H33" s="1164"/>
      <c r="I33" s="1164"/>
      <c r="J33" s="1165"/>
      <c r="K33" s="296" t="s">
        <v>485</v>
      </c>
      <c r="L33" s="296" t="s">
        <v>485</v>
      </c>
      <c r="M33" s="297" t="s">
        <v>485</v>
      </c>
      <c r="N33" s="298" t="s">
        <v>485</v>
      </c>
    </row>
    <row r="34" spans="1:16" ht="27" customHeight="1">
      <c r="A34" s="250"/>
      <c r="B34" s="246"/>
      <c r="C34" s="246"/>
      <c r="D34" s="246"/>
      <c r="E34" s="246"/>
      <c r="F34" s="246"/>
      <c r="G34" s="1163" t="s">
        <v>500</v>
      </c>
      <c r="H34" s="1164"/>
      <c r="I34" s="1164"/>
      <c r="J34" s="1165"/>
      <c r="K34" s="296" t="s">
        <v>485</v>
      </c>
      <c r="L34" s="296" t="s">
        <v>485</v>
      </c>
      <c r="M34" s="297">
        <v>1</v>
      </c>
      <c r="N34" s="298" t="s">
        <v>485</v>
      </c>
    </row>
    <row r="35" spans="1:16" ht="27" customHeight="1">
      <c r="A35" s="250"/>
      <c r="B35" s="246"/>
      <c r="C35" s="246"/>
      <c r="D35" s="246"/>
      <c r="E35" s="246"/>
      <c r="F35" s="246"/>
      <c r="G35" s="1163" t="s">
        <v>501</v>
      </c>
      <c r="H35" s="1164"/>
      <c r="I35" s="1164"/>
      <c r="J35" s="1165"/>
      <c r="K35" s="296">
        <v>146870</v>
      </c>
      <c r="L35" s="296">
        <v>18467</v>
      </c>
      <c r="M35" s="297">
        <v>19095</v>
      </c>
      <c r="N35" s="298">
        <v>-3.3</v>
      </c>
    </row>
    <row r="36" spans="1:16" ht="27" customHeight="1">
      <c r="A36" s="250"/>
      <c r="B36" s="246"/>
      <c r="C36" s="246"/>
      <c r="D36" s="246"/>
      <c r="E36" s="246"/>
      <c r="F36" s="246"/>
      <c r="G36" s="1163" t="s">
        <v>502</v>
      </c>
      <c r="H36" s="1164"/>
      <c r="I36" s="1164"/>
      <c r="J36" s="1165"/>
      <c r="K36" s="296">
        <v>41969</v>
      </c>
      <c r="L36" s="296">
        <v>5277</v>
      </c>
      <c r="M36" s="297">
        <v>5066</v>
      </c>
      <c r="N36" s="298">
        <v>4.2</v>
      </c>
    </row>
    <row r="37" spans="1:16" ht="13.5" customHeight="1">
      <c r="A37" s="250"/>
      <c r="B37" s="246"/>
      <c r="C37" s="246"/>
      <c r="D37" s="246"/>
      <c r="E37" s="246"/>
      <c r="F37" s="246"/>
      <c r="G37" s="1163" t="s">
        <v>503</v>
      </c>
      <c r="H37" s="1164"/>
      <c r="I37" s="1164"/>
      <c r="J37" s="1165"/>
      <c r="K37" s="296" t="s">
        <v>485</v>
      </c>
      <c r="L37" s="296" t="s">
        <v>485</v>
      </c>
      <c r="M37" s="297">
        <v>1361</v>
      </c>
      <c r="N37" s="298" t="s">
        <v>485</v>
      </c>
    </row>
    <row r="38" spans="1:16" ht="27" customHeight="1">
      <c r="A38" s="250"/>
      <c r="B38" s="246"/>
      <c r="C38" s="246"/>
      <c r="D38" s="246"/>
      <c r="E38" s="246"/>
      <c r="F38" s="246"/>
      <c r="G38" s="1166" t="s">
        <v>504</v>
      </c>
      <c r="H38" s="1167"/>
      <c r="I38" s="1167"/>
      <c r="J38" s="1168"/>
      <c r="K38" s="299">
        <v>5</v>
      </c>
      <c r="L38" s="299">
        <v>1</v>
      </c>
      <c r="M38" s="300">
        <v>15</v>
      </c>
      <c r="N38" s="301">
        <v>-93.3</v>
      </c>
      <c r="O38" s="295"/>
    </row>
    <row r="39" spans="1:16">
      <c r="A39" s="250"/>
      <c r="B39" s="246"/>
      <c r="C39" s="246"/>
      <c r="D39" s="246"/>
      <c r="E39" s="246"/>
      <c r="F39" s="246"/>
      <c r="G39" s="1166" t="s">
        <v>505</v>
      </c>
      <c r="H39" s="1167"/>
      <c r="I39" s="1167"/>
      <c r="J39" s="1168"/>
      <c r="K39" s="302">
        <v>-3177</v>
      </c>
      <c r="L39" s="302">
        <v>-399</v>
      </c>
      <c r="M39" s="303">
        <v>-2978</v>
      </c>
      <c r="N39" s="304">
        <v>-86.6</v>
      </c>
      <c r="O39" s="295"/>
    </row>
    <row r="40" spans="1:16" ht="27" customHeight="1">
      <c r="A40" s="250"/>
      <c r="B40" s="246"/>
      <c r="C40" s="246"/>
      <c r="D40" s="246"/>
      <c r="E40" s="246"/>
      <c r="F40" s="246"/>
      <c r="G40" s="1163" t="s">
        <v>506</v>
      </c>
      <c r="H40" s="1164"/>
      <c r="I40" s="1164"/>
      <c r="J40" s="1165"/>
      <c r="K40" s="302">
        <v>-368319</v>
      </c>
      <c r="L40" s="302">
        <v>-46312</v>
      </c>
      <c r="M40" s="303">
        <v>-63538</v>
      </c>
      <c r="N40" s="304">
        <v>-27.1</v>
      </c>
      <c r="O40" s="295"/>
    </row>
    <row r="41" spans="1:16">
      <c r="A41" s="250"/>
      <c r="B41" s="246"/>
      <c r="C41" s="246"/>
      <c r="D41" s="246"/>
      <c r="E41" s="246"/>
      <c r="F41" s="246"/>
      <c r="G41" s="1169" t="s">
        <v>280</v>
      </c>
      <c r="H41" s="1170"/>
      <c r="I41" s="1170"/>
      <c r="J41" s="1171"/>
      <c r="K41" s="296">
        <v>141698</v>
      </c>
      <c r="L41" s="302">
        <v>17817</v>
      </c>
      <c r="M41" s="303">
        <v>29028</v>
      </c>
      <c r="N41" s="304">
        <v>-38.6</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217218</v>
      </c>
      <c r="J51" s="322">
        <v>27639</v>
      </c>
      <c r="K51" s="323">
        <v>-51.9</v>
      </c>
      <c r="L51" s="324">
        <v>94828</v>
      </c>
      <c r="M51" s="325">
        <v>3.1</v>
      </c>
      <c r="N51" s="326">
        <v>-55</v>
      </c>
    </row>
    <row r="52" spans="1:14">
      <c r="A52" s="250"/>
      <c r="B52" s="246"/>
      <c r="C52" s="246"/>
      <c r="D52" s="246"/>
      <c r="E52" s="246"/>
      <c r="F52" s="246"/>
      <c r="G52" s="327"/>
      <c r="H52" s="328" t="s">
        <v>517</v>
      </c>
      <c r="I52" s="329">
        <v>119742</v>
      </c>
      <c r="J52" s="330">
        <v>15236</v>
      </c>
      <c r="K52" s="331">
        <v>-47.4</v>
      </c>
      <c r="L52" s="332">
        <v>55133</v>
      </c>
      <c r="M52" s="333">
        <v>4.9000000000000004</v>
      </c>
      <c r="N52" s="334">
        <v>-52.3</v>
      </c>
    </row>
    <row r="53" spans="1:14">
      <c r="A53" s="250"/>
      <c r="B53" s="246"/>
      <c r="C53" s="246"/>
      <c r="D53" s="246"/>
      <c r="E53" s="246"/>
      <c r="F53" s="246"/>
      <c r="G53" s="312" t="s">
        <v>518</v>
      </c>
      <c r="H53" s="313"/>
      <c r="I53" s="321">
        <v>866487</v>
      </c>
      <c r="J53" s="322">
        <v>109682</v>
      </c>
      <c r="K53" s="323">
        <v>296.8</v>
      </c>
      <c r="L53" s="324">
        <v>119674</v>
      </c>
      <c r="M53" s="325">
        <v>26.2</v>
      </c>
      <c r="N53" s="326">
        <v>270.60000000000002</v>
      </c>
    </row>
    <row r="54" spans="1:14">
      <c r="A54" s="250"/>
      <c r="B54" s="246"/>
      <c r="C54" s="246"/>
      <c r="D54" s="246"/>
      <c r="E54" s="246"/>
      <c r="F54" s="246"/>
      <c r="G54" s="327"/>
      <c r="H54" s="328" t="s">
        <v>517</v>
      </c>
      <c r="I54" s="329">
        <v>531605</v>
      </c>
      <c r="J54" s="330">
        <v>67292</v>
      </c>
      <c r="K54" s="331">
        <v>341.7</v>
      </c>
      <c r="L54" s="332">
        <v>57803</v>
      </c>
      <c r="M54" s="333">
        <v>4.8</v>
      </c>
      <c r="N54" s="334">
        <v>336.9</v>
      </c>
    </row>
    <row r="55" spans="1:14">
      <c r="A55" s="250"/>
      <c r="B55" s="246"/>
      <c r="C55" s="246"/>
      <c r="D55" s="246"/>
      <c r="E55" s="246"/>
      <c r="F55" s="246"/>
      <c r="G55" s="312" t="s">
        <v>519</v>
      </c>
      <c r="H55" s="313"/>
      <c r="I55" s="321">
        <v>360051</v>
      </c>
      <c r="J55" s="322">
        <v>45547</v>
      </c>
      <c r="K55" s="323">
        <v>-58.5</v>
      </c>
      <c r="L55" s="324">
        <v>119685</v>
      </c>
      <c r="M55" s="325">
        <v>0</v>
      </c>
      <c r="N55" s="326">
        <v>-58.5</v>
      </c>
    </row>
    <row r="56" spans="1:14">
      <c r="A56" s="250"/>
      <c r="B56" s="246"/>
      <c r="C56" s="246"/>
      <c r="D56" s="246"/>
      <c r="E56" s="246"/>
      <c r="F56" s="246"/>
      <c r="G56" s="327"/>
      <c r="H56" s="328" t="s">
        <v>517</v>
      </c>
      <c r="I56" s="329">
        <v>225529</v>
      </c>
      <c r="J56" s="330">
        <v>28530</v>
      </c>
      <c r="K56" s="331">
        <v>-57.6</v>
      </c>
      <c r="L56" s="332">
        <v>68464</v>
      </c>
      <c r="M56" s="333">
        <v>18.399999999999999</v>
      </c>
      <c r="N56" s="334">
        <v>-76</v>
      </c>
    </row>
    <row r="57" spans="1:14">
      <c r="A57" s="250"/>
      <c r="B57" s="246"/>
      <c r="C57" s="246"/>
      <c r="D57" s="246"/>
      <c r="E57" s="246"/>
      <c r="F57" s="246"/>
      <c r="G57" s="312" t="s">
        <v>520</v>
      </c>
      <c r="H57" s="313"/>
      <c r="I57" s="321">
        <v>530513</v>
      </c>
      <c r="J57" s="322">
        <v>66916</v>
      </c>
      <c r="K57" s="323">
        <v>46.9</v>
      </c>
      <c r="L57" s="324">
        <v>109920</v>
      </c>
      <c r="M57" s="325">
        <v>-8.1999999999999993</v>
      </c>
      <c r="N57" s="326">
        <v>55.1</v>
      </c>
    </row>
    <row r="58" spans="1:14">
      <c r="A58" s="250"/>
      <c r="B58" s="246"/>
      <c r="C58" s="246"/>
      <c r="D58" s="246"/>
      <c r="E58" s="246"/>
      <c r="F58" s="246"/>
      <c r="G58" s="327"/>
      <c r="H58" s="328" t="s">
        <v>517</v>
      </c>
      <c r="I58" s="329">
        <v>224793</v>
      </c>
      <c r="J58" s="330">
        <v>28354</v>
      </c>
      <c r="K58" s="331">
        <v>-0.6</v>
      </c>
      <c r="L58" s="332">
        <v>62739</v>
      </c>
      <c r="M58" s="333">
        <v>-8.4</v>
      </c>
      <c r="N58" s="334">
        <v>7.8</v>
      </c>
    </row>
    <row r="59" spans="1:14">
      <c r="A59" s="250"/>
      <c r="B59" s="246"/>
      <c r="C59" s="246"/>
      <c r="D59" s="246"/>
      <c r="E59" s="246"/>
      <c r="F59" s="246"/>
      <c r="G59" s="312" t="s">
        <v>521</v>
      </c>
      <c r="H59" s="313"/>
      <c r="I59" s="321">
        <v>537630</v>
      </c>
      <c r="J59" s="322">
        <v>67601</v>
      </c>
      <c r="K59" s="323">
        <v>1</v>
      </c>
      <c r="L59" s="324">
        <v>119882</v>
      </c>
      <c r="M59" s="325">
        <v>9.1</v>
      </c>
      <c r="N59" s="326">
        <v>-8.1</v>
      </c>
    </row>
    <row r="60" spans="1:14">
      <c r="A60" s="250"/>
      <c r="B60" s="246"/>
      <c r="C60" s="246"/>
      <c r="D60" s="246"/>
      <c r="E60" s="246"/>
      <c r="F60" s="246"/>
      <c r="G60" s="327"/>
      <c r="H60" s="328" t="s">
        <v>517</v>
      </c>
      <c r="I60" s="335">
        <v>292218</v>
      </c>
      <c r="J60" s="330">
        <v>36743</v>
      </c>
      <c r="K60" s="331">
        <v>29.6</v>
      </c>
      <c r="L60" s="332">
        <v>66481</v>
      </c>
      <c r="M60" s="333">
        <v>6</v>
      </c>
      <c r="N60" s="334">
        <v>23.6</v>
      </c>
    </row>
    <row r="61" spans="1:14">
      <c r="A61" s="250"/>
      <c r="B61" s="246"/>
      <c r="C61" s="246"/>
      <c r="D61" s="246"/>
      <c r="E61" s="246"/>
      <c r="F61" s="246"/>
      <c r="G61" s="312" t="s">
        <v>522</v>
      </c>
      <c r="H61" s="336"/>
      <c r="I61" s="337">
        <v>502380</v>
      </c>
      <c r="J61" s="338">
        <v>63477</v>
      </c>
      <c r="K61" s="339">
        <v>46.9</v>
      </c>
      <c r="L61" s="340">
        <v>112798</v>
      </c>
      <c r="M61" s="341">
        <v>6</v>
      </c>
      <c r="N61" s="326">
        <v>40.9</v>
      </c>
    </row>
    <row r="62" spans="1:14">
      <c r="A62" s="250"/>
      <c r="B62" s="246"/>
      <c r="C62" s="246"/>
      <c r="D62" s="246"/>
      <c r="E62" s="246"/>
      <c r="F62" s="246"/>
      <c r="G62" s="327"/>
      <c r="H62" s="328" t="s">
        <v>517</v>
      </c>
      <c r="I62" s="329">
        <v>278777</v>
      </c>
      <c r="J62" s="330">
        <v>35231</v>
      </c>
      <c r="K62" s="331">
        <v>53.1</v>
      </c>
      <c r="L62" s="332">
        <v>62124</v>
      </c>
      <c r="M62" s="333">
        <v>5.0999999999999996</v>
      </c>
      <c r="N62" s="334">
        <v>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64.959999999999994</v>
      </c>
      <c r="G47" s="12">
        <v>67.239999999999995</v>
      </c>
      <c r="H47" s="12">
        <v>61.42</v>
      </c>
      <c r="I47" s="12">
        <v>61.36</v>
      </c>
      <c r="J47" s="13">
        <v>53.84</v>
      </c>
    </row>
    <row r="48" spans="2:10" ht="57.75" customHeight="1">
      <c r="B48" s="14"/>
      <c r="C48" s="1174" t="s">
        <v>4</v>
      </c>
      <c r="D48" s="1174"/>
      <c r="E48" s="1175"/>
      <c r="F48" s="15">
        <v>10.37</v>
      </c>
      <c r="G48" s="16">
        <v>9.18</v>
      </c>
      <c r="H48" s="16">
        <v>10.59</v>
      </c>
      <c r="I48" s="16">
        <v>10.37</v>
      </c>
      <c r="J48" s="17">
        <v>11.48</v>
      </c>
    </row>
    <row r="49" spans="2:10" ht="57.75" customHeight="1" thickBot="1">
      <c r="B49" s="18"/>
      <c r="C49" s="1176" t="s">
        <v>5</v>
      </c>
      <c r="D49" s="1176"/>
      <c r="E49" s="1177"/>
      <c r="F49" s="19">
        <v>5.15</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2018-11-26T01:23:15Z</cp:lastPrinted>
  <dcterms:created xsi:type="dcterms:W3CDTF">2018-01-24T05:47:14Z</dcterms:created>
  <dcterms:modified xsi:type="dcterms:W3CDTF">2018-11-28T13:02:14Z</dcterms:modified>
  <cp:category/>
</cp:coreProperties>
</file>