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★各課共通★\◆事業概要◆\◇Ｒ5年度修正用事業概要（令和4年度実績）\修正後データ→レイアウト統一後\オープンデータ用\"/>
    </mc:Choice>
  </mc:AlternateContent>
  <bookViews>
    <workbookView xWindow="480" yWindow="45" windowWidth="14700" windowHeight="8880" tabRatio="718"/>
  </bookViews>
  <sheets>
    <sheet name="１業務内容" sheetId="1" r:id="rId1"/>
    <sheet name="２市町村別補装具件数" sheetId="10" r:id="rId2"/>
    <sheet name="３市町村別更生医療件数" sheetId="9" r:id="rId3"/>
    <sheet name="４相談件数の推移" sheetId="6" r:id="rId4"/>
  </sheets>
  <definedNames>
    <definedName name="_xlnm.Print_Area" localSheetId="0">'１業務内容'!$A$2:$L$20</definedName>
    <definedName name="_xlnm.Print_Area" localSheetId="1">'２市町村別補装具件数'!$A$1:$M$22</definedName>
    <definedName name="_xlnm.Print_Area" localSheetId="2">'３市町村別更生医療件数'!$A$1:$M$23</definedName>
    <definedName name="_xlnm.Print_Area" localSheetId="3">'４相談件数の推移'!$A$1:$K$35</definedName>
  </definedNames>
  <calcPr calcId="162913"/>
</workbook>
</file>

<file path=xl/calcChain.xml><?xml version="1.0" encoding="utf-8"?>
<calcChain xmlns="http://schemas.openxmlformats.org/spreadsheetml/2006/main">
  <c r="J32" i="6" l="1"/>
  <c r="I32" i="6"/>
  <c r="H32" i="6"/>
  <c r="G32" i="6"/>
  <c r="F32" i="6"/>
  <c r="E32" i="6"/>
  <c r="D32" i="6"/>
  <c r="K31" i="6"/>
  <c r="K30" i="6"/>
  <c r="K6" i="6"/>
  <c r="K7" i="6"/>
  <c r="D8" i="6"/>
  <c r="E8" i="6"/>
  <c r="F8" i="6"/>
  <c r="G8" i="6"/>
  <c r="H8" i="6"/>
  <c r="I8" i="6"/>
  <c r="J8" i="6"/>
  <c r="K8" i="6"/>
  <c r="K9" i="6"/>
  <c r="K11" i="6"/>
  <c r="K10" i="6"/>
  <c r="D11" i="6"/>
  <c r="E11" i="6"/>
  <c r="F11" i="6"/>
  <c r="G11" i="6"/>
  <c r="H11" i="6"/>
  <c r="I11" i="6"/>
  <c r="J11" i="6"/>
  <c r="K12" i="6"/>
  <c r="K13" i="6"/>
  <c r="D14" i="6"/>
  <c r="E14" i="6"/>
  <c r="F14" i="6"/>
  <c r="G14" i="6"/>
  <c r="H14" i="6"/>
  <c r="I14" i="6"/>
  <c r="J14" i="6"/>
  <c r="K14" i="6"/>
  <c r="K15" i="6"/>
  <c r="K17" i="6"/>
  <c r="K16" i="6"/>
  <c r="D17" i="6"/>
  <c r="E17" i="6"/>
  <c r="F17" i="6"/>
  <c r="G17" i="6"/>
  <c r="H17" i="6"/>
  <c r="I17" i="6"/>
  <c r="J17" i="6"/>
  <c r="K18" i="6"/>
  <c r="K19" i="6"/>
  <c r="D20" i="6"/>
  <c r="E20" i="6"/>
  <c r="F20" i="6"/>
  <c r="G20" i="6"/>
  <c r="H20" i="6"/>
  <c r="I20" i="6"/>
  <c r="J20" i="6"/>
  <c r="K20" i="6"/>
  <c r="K21" i="6"/>
  <c r="K23" i="6"/>
  <c r="K22" i="6"/>
  <c r="D23" i="6"/>
  <c r="E23" i="6"/>
  <c r="F23" i="6"/>
  <c r="G23" i="6"/>
  <c r="H23" i="6"/>
  <c r="I23" i="6"/>
  <c r="J23" i="6"/>
  <c r="K24" i="6"/>
  <c r="K25" i="6"/>
  <c r="D26" i="6"/>
  <c r="E26" i="6"/>
  <c r="F26" i="6"/>
  <c r="G26" i="6"/>
  <c r="H26" i="6"/>
  <c r="I26" i="6"/>
  <c r="J26" i="6"/>
  <c r="K26" i="6"/>
  <c r="K27" i="6"/>
  <c r="K29" i="6"/>
  <c r="K28" i="6"/>
  <c r="D29" i="6"/>
  <c r="E29" i="6"/>
  <c r="F29" i="6"/>
  <c r="G29" i="6"/>
  <c r="H29" i="6"/>
  <c r="I29" i="6"/>
  <c r="J29" i="6"/>
  <c r="F6" i="9"/>
  <c r="M6" i="9"/>
  <c r="F7" i="9"/>
  <c r="M7" i="9"/>
  <c r="F8" i="9"/>
  <c r="M8" i="9"/>
  <c r="F9" i="9"/>
  <c r="M9" i="9"/>
  <c r="F10" i="9"/>
  <c r="M10" i="9"/>
  <c r="F11" i="9"/>
  <c r="M11" i="9"/>
  <c r="F12" i="9"/>
  <c r="M12" i="9"/>
  <c r="F13" i="9"/>
  <c r="M13" i="9"/>
  <c r="F14" i="9"/>
  <c r="M14" i="9"/>
  <c r="F15" i="9"/>
  <c r="M15" i="9"/>
  <c r="F16" i="9"/>
  <c r="M16" i="9"/>
  <c r="F17" i="9"/>
  <c r="M17" i="9"/>
  <c r="F18" i="9"/>
  <c r="M18" i="9"/>
  <c r="F19" i="9"/>
  <c r="M19" i="9"/>
  <c r="F20" i="9"/>
  <c r="M20" i="9"/>
  <c r="F21" i="9"/>
  <c r="J21" i="9"/>
  <c r="K21" i="9"/>
  <c r="L21" i="9"/>
  <c r="F5" i="10"/>
  <c r="M5" i="10"/>
  <c r="F6" i="10"/>
  <c r="M6" i="10"/>
  <c r="F7" i="10"/>
  <c r="M7" i="10"/>
  <c r="F8" i="10"/>
  <c r="M8" i="10"/>
  <c r="F9" i="10"/>
  <c r="M9" i="10"/>
  <c r="F10" i="10"/>
  <c r="M10" i="10"/>
  <c r="F11" i="10"/>
  <c r="M11" i="10"/>
  <c r="F12" i="10"/>
  <c r="M12" i="10"/>
  <c r="F13" i="10"/>
  <c r="M13" i="10"/>
  <c r="F14" i="10"/>
  <c r="M14" i="10"/>
  <c r="F15" i="10"/>
  <c r="M15" i="10"/>
  <c r="F16" i="10"/>
  <c r="M16" i="10"/>
  <c r="F17" i="10"/>
  <c r="M17" i="10"/>
  <c r="F18" i="10"/>
  <c r="M18" i="10"/>
  <c r="F19" i="10"/>
  <c r="M19" i="10"/>
  <c r="F20" i="10"/>
  <c r="J20" i="10"/>
  <c r="K20" i="10"/>
  <c r="L20" i="10"/>
  <c r="K32" i="6"/>
  <c r="M21" i="9"/>
  <c r="M22" i="9"/>
  <c r="M20" i="10"/>
</calcChain>
</file>

<file path=xl/sharedStrings.xml><?xml version="1.0" encoding="utf-8"?>
<sst xmlns="http://schemas.openxmlformats.org/spreadsheetml/2006/main" count="260" uniqueCount="103">
  <si>
    <t>更生医療</t>
    <rPh sb="0" eb="2">
      <t>コウセイ</t>
    </rPh>
    <rPh sb="2" eb="4">
      <t>イリョウ</t>
    </rPh>
    <phoneticPr fontId="2"/>
  </si>
  <si>
    <t>補装具</t>
    <rPh sb="0" eb="3">
      <t>ホソウグ</t>
    </rPh>
    <phoneticPr fontId="2"/>
  </si>
  <si>
    <t>職業</t>
    <rPh sb="0" eb="2">
      <t>ショクギョウ</t>
    </rPh>
    <phoneticPr fontId="2"/>
  </si>
  <si>
    <t>施設</t>
    <rPh sb="0" eb="2">
      <t>シセツ</t>
    </rPh>
    <phoneticPr fontId="2"/>
  </si>
  <si>
    <t>生活</t>
    <rPh sb="0" eb="2">
      <t>セイカツ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</si>
  <si>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</si>
  <si>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</si>
  <si>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来所</t>
    <rPh sb="0" eb="2">
      <t>ライショ</t>
    </rPh>
    <phoneticPr fontId="2"/>
  </si>
  <si>
    <t>巡回</t>
    <rPh sb="0" eb="2">
      <t>ジュンカイ</t>
    </rPh>
    <phoneticPr fontId="2"/>
  </si>
  <si>
    <t>合計</t>
    <rPh sb="0" eb="2">
      <t>ゴウケイ</t>
    </rPh>
    <phoneticPr fontId="2"/>
  </si>
  <si>
    <t>肢体不自由</t>
    <rPh sb="0" eb="2">
      <t>シタイ</t>
    </rPh>
    <rPh sb="2" eb="5">
      <t>フジユウ</t>
    </rPh>
    <phoneticPr fontId="2"/>
  </si>
  <si>
    <t>腎臓</t>
    <rPh sb="0" eb="2">
      <t>ジンゾウ</t>
    </rPh>
    <phoneticPr fontId="2"/>
  </si>
  <si>
    <t>心臓</t>
    <rPh sb="0" eb="2">
      <t>シンゾウ</t>
    </rPh>
    <phoneticPr fontId="2"/>
  </si>
  <si>
    <t>和歌山市</t>
    <rPh sb="0" eb="4">
      <t>ワカヤマシ</t>
    </rPh>
    <phoneticPr fontId="2"/>
  </si>
  <si>
    <t>海南市</t>
    <rPh sb="0" eb="3">
      <t>カイナンシ</t>
    </rPh>
    <phoneticPr fontId="2"/>
  </si>
  <si>
    <t>橋本市</t>
    <rPh sb="0" eb="3">
      <t>ハシモトシ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</si>
  <si>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</si>
  <si>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</si>
  <si>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>田辺市</t>
    <rPh sb="0" eb="3">
      <t>タナベシ</t>
    </rPh>
    <phoneticPr fontId="2"/>
  </si>
  <si>
    <t>新宮市</t>
    <rPh sb="0" eb="3">
      <t>シングウシ</t>
    </rPh>
    <phoneticPr fontId="2"/>
  </si>
  <si>
    <t>合　計</t>
    <rPh sb="0" eb="1">
      <t>ゴウ</t>
    </rPh>
    <rPh sb="2" eb="3">
      <t>ケイ</t>
    </rPh>
    <phoneticPr fontId="2"/>
  </si>
  <si>
    <t>取　扱
実人員</t>
    <rPh sb="0" eb="1">
      <t>トリ</t>
    </rPh>
    <rPh sb="2" eb="3">
      <t>アツカイ</t>
    </rPh>
    <rPh sb="4" eb="5">
      <t>ジツ</t>
    </rPh>
    <rPh sb="5" eb="7">
      <t>ジンイン</t>
    </rPh>
    <phoneticPr fontId="2"/>
  </si>
  <si>
    <t>職　業</t>
    <rPh sb="0" eb="1">
      <t>ショク</t>
    </rPh>
    <rPh sb="2" eb="3">
      <t>ギョウ</t>
    </rPh>
    <phoneticPr fontId="2"/>
  </si>
  <si>
    <t>来　所</t>
    <rPh sb="0" eb="1">
      <t>キ</t>
    </rPh>
    <rPh sb="2" eb="3">
      <t>ショ</t>
    </rPh>
    <phoneticPr fontId="2"/>
  </si>
  <si>
    <t>巡　回</t>
    <rPh sb="0" eb="1">
      <t>メグル</t>
    </rPh>
    <rPh sb="2" eb="3">
      <t>カイ</t>
    </rPh>
    <phoneticPr fontId="2"/>
  </si>
  <si>
    <t>生　活</t>
    <rPh sb="0" eb="1">
      <t>ショウ</t>
    </rPh>
    <rPh sb="2" eb="3">
      <t>カツ</t>
    </rPh>
    <phoneticPr fontId="2"/>
  </si>
  <si>
    <t>補 装 具</t>
    <rPh sb="0" eb="1">
      <t>タスク</t>
    </rPh>
    <rPh sb="2" eb="3">
      <t>ソウ</t>
    </rPh>
    <rPh sb="4" eb="5">
      <t>グ</t>
    </rPh>
    <phoneticPr fontId="2"/>
  </si>
  <si>
    <t>〈相　談〉</t>
    <rPh sb="1" eb="2">
      <t>ソウ</t>
    </rPh>
    <rPh sb="3" eb="4">
      <t>ダン</t>
    </rPh>
    <phoneticPr fontId="2"/>
  </si>
  <si>
    <t>九度山町</t>
    <rPh sb="0" eb="4">
      <t>クドヤマチョウ</t>
    </rPh>
    <phoneticPr fontId="2"/>
  </si>
  <si>
    <t>かつらぎ町</t>
    <rPh sb="4" eb="5">
      <t>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</si>
  <si>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</si>
  <si>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</si>
  <si>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</si>
  <si>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</si>
  <si>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</si>
  <si>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</si>
  <si>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</si>
  <si>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</si>
  <si>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</si>
  <si>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</si>
  <si>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</si>
  <si>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那智勝浦町</t>
    <rPh sb="0" eb="5">
      <t>ナチカツウラチョウ</t>
    </rPh>
    <phoneticPr fontId="2"/>
  </si>
  <si>
    <t>太地町</t>
    <rPh sb="0" eb="1">
      <t>タイ</t>
    </rPh>
    <rPh sb="1" eb="2">
      <t>チ</t>
    </rPh>
    <rPh sb="2" eb="3">
      <t>チョウ</t>
    </rPh>
    <phoneticPr fontId="2"/>
  </si>
  <si>
    <t>北山村</t>
    <rPh sb="0" eb="3">
      <t>キタヤマムラ</t>
    </rPh>
    <phoneticPr fontId="2"/>
  </si>
  <si>
    <t>美浜町</t>
    <rPh sb="0" eb="2">
      <t>ミハマ</t>
    </rPh>
    <rPh sb="2" eb="3">
      <t>チョウ</t>
    </rPh>
    <phoneticPr fontId="2"/>
  </si>
  <si>
    <t>他　府　県</t>
    <rPh sb="0" eb="1">
      <t>ホカ</t>
    </rPh>
    <rPh sb="2" eb="3">
      <t>フ</t>
    </rPh>
    <rPh sb="4" eb="5">
      <t>ケン</t>
    </rPh>
    <phoneticPr fontId="2"/>
  </si>
  <si>
    <t>その他の判定</t>
    <rPh sb="2" eb="3">
      <t>タ</t>
    </rPh>
    <rPh sb="4" eb="6">
      <t>ハンテイ</t>
    </rPh>
    <phoneticPr fontId="2"/>
  </si>
  <si>
    <t>施　設</t>
    <rPh sb="0" eb="1">
      <t>シ</t>
    </rPh>
    <rPh sb="2" eb="3">
      <t>セツ</t>
    </rPh>
    <phoneticPr fontId="2"/>
  </si>
  <si>
    <t>その他(手帳含む)</t>
    <rPh sb="2" eb="3">
      <t>タ</t>
    </rPh>
    <rPh sb="4" eb="6">
      <t>テチョウ</t>
    </rPh>
    <rPh sb="6" eb="7">
      <t>フク</t>
    </rPh>
    <phoneticPr fontId="2"/>
  </si>
  <si>
    <t>みなべ町</t>
    <rPh sb="3" eb="4">
      <t>マチ</t>
    </rPh>
    <phoneticPr fontId="2"/>
  </si>
  <si>
    <t>紀の川市</t>
    <rPh sb="0" eb="1">
      <t>キ</t>
    </rPh>
    <rPh sb="2" eb="4">
      <t>カワシ</t>
    </rPh>
    <phoneticPr fontId="2"/>
  </si>
  <si>
    <t>岩出市</t>
    <rPh sb="0" eb="2">
      <t>イワデ</t>
    </rPh>
    <rPh sb="2" eb="3">
      <t>シ</t>
    </rPh>
    <phoneticPr fontId="2"/>
  </si>
  <si>
    <t>海草郡</t>
    <rPh sb="0" eb="1">
      <t>ウミ</t>
    </rPh>
    <rPh sb="1" eb="2">
      <t>クサ</t>
    </rPh>
    <rPh sb="2" eb="3">
      <t>グン</t>
    </rPh>
    <phoneticPr fontId="2"/>
  </si>
  <si>
    <t>紀美野町</t>
    <rPh sb="0" eb="4">
      <t>キミノチョウ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</si>
  <si>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</si>
  <si>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伊都郡</t>
    <rPh sb="0" eb="1">
      <t>イ</t>
    </rPh>
    <rPh sb="1" eb="2">
      <t>ミヤコ</t>
    </rPh>
    <rPh sb="2" eb="3">
      <t>グン</t>
    </rPh>
    <phoneticPr fontId="2"/>
  </si>
  <si>
    <t>有田郡</t>
    <rPh sb="0" eb="1">
      <t>ユウ</t>
    </rPh>
    <rPh sb="1" eb="2">
      <t>タ</t>
    </rPh>
    <rPh sb="2" eb="3">
      <t>グン</t>
    </rPh>
    <phoneticPr fontId="2"/>
  </si>
  <si>
    <t>日高川町</t>
    <rPh sb="0" eb="2">
      <t>ヒダカ</t>
    </rPh>
    <rPh sb="2" eb="3">
      <t>ガワ</t>
    </rPh>
    <rPh sb="3" eb="4">
      <t>チョウ</t>
    </rPh>
    <phoneticPr fontId="2"/>
  </si>
  <si>
    <t>西牟婁郡</t>
    <rPh sb="0" eb="4">
      <t>ニシムログン</t>
    </rPh>
    <phoneticPr fontId="2"/>
  </si>
  <si>
    <t>適合判定</t>
    <rPh sb="0" eb="2">
      <t>テキゴウ</t>
    </rPh>
    <rPh sb="2" eb="4">
      <t>ハンテイ</t>
    </rPh>
    <phoneticPr fontId="2"/>
  </si>
  <si>
    <t>（件）</t>
    <rPh sb="1" eb="2">
      <t>ケン</t>
    </rPh>
    <phoneticPr fontId="2"/>
  </si>
  <si>
    <t>　　　　</t>
    <phoneticPr fontId="2"/>
  </si>
  <si>
    <t>※みなし判定分</t>
  </si>
  <si>
    <t>　</t>
    <phoneticPr fontId="2"/>
  </si>
  <si>
    <t>　　　</t>
    <phoneticPr fontId="2"/>
  </si>
  <si>
    <t>R1</t>
    <phoneticPr fontId="2"/>
  </si>
  <si>
    <t>H26</t>
  </si>
  <si>
    <t>H27</t>
  </si>
  <si>
    <t>H28</t>
  </si>
  <si>
    <t>H29</t>
  </si>
  <si>
    <t>H30</t>
  </si>
  <si>
    <t>R2</t>
    <phoneticPr fontId="2"/>
  </si>
  <si>
    <t xml:space="preserve">（参考）※ 更生医療の「みなし判定分」を含む。 </t>
    <rPh sb="1" eb="3">
      <t>サンコウ</t>
    </rPh>
    <phoneticPr fontId="2"/>
  </si>
  <si>
    <t>Ⅲ 身体障害者更生相談所の概要</t>
    <rPh sb="2" eb="4">
      <t>シンタイ</t>
    </rPh>
    <rPh sb="4" eb="7">
      <t>ショウガイシャ</t>
    </rPh>
    <rPh sb="7" eb="9">
      <t>コウセイ</t>
    </rPh>
    <rPh sb="9" eb="12">
      <t>ソウダンショ</t>
    </rPh>
    <rPh sb="13" eb="15">
      <t>ガイヨウ</t>
    </rPh>
    <phoneticPr fontId="2"/>
  </si>
  <si>
    <t>※令和5年5月31日集計分</t>
    <phoneticPr fontId="2"/>
  </si>
  <si>
    <r>
      <t xml:space="preserve">  (3) 身体障害者更生相談所での処理</t>
    </r>
    <r>
      <rPr>
        <b/>
        <sz val="11"/>
        <rFont val="ＭＳ ゴシック"/>
        <family val="3"/>
        <charset val="128"/>
      </rPr>
      <t xml:space="preserve">（R4年度みなし判定3,115件含む）  </t>
    </r>
    <rPh sb="6" eb="8">
      <t>シンタイ</t>
    </rPh>
    <rPh sb="8" eb="11">
      <t>ショウガイシャ</t>
    </rPh>
    <rPh sb="11" eb="13">
      <t>コウセイ</t>
    </rPh>
    <rPh sb="13" eb="16">
      <t>ソウダンショ</t>
    </rPh>
    <rPh sb="18" eb="20">
      <t>ショリ</t>
    </rPh>
    <rPh sb="23" eb="25">
      <t>ネンド</t>
    </rPh>
    <rPh sb="28" eb="30">
      <t>ハンテイ</t>
    </rPh>
    <rPh sb="35" eb="36">
      <t>ケン</t>
    </rPh>
    <rPh sb="36" eb="37">
      <t>フク</t>
    </rPh>
    <phoneticPr fontId="2"/>
  </si>
  <si>
    <t>２　市町村・障害別の主な補装具判定件数（令和4年度実績）</t>
    <rPh sb="2" eb="5">
      <t>シチョウソン</t>
    </rPh>
    <rPh sb="6" eb="8">
      <t>ショウガイ</t>
    </rPh>
    <rPh sb="8" eb="9">
      <t>ベツ</t>
    </rPh>
    <rPh sb="10" eb="11">
      <t>オモ</t>
    </rPh>
    <rPh sb="12" eb="15">
      <t>ホソウグ</t>
    </rPh>
    <rPh sb="15" eb="17">
      <t>ハンテイ</t>
    </rPh>
    <rPh sb="17" eb="19">
      <t>ケンスウ</t>
    </rPh>
    <rPh sb="20" eb="22">
      <t>レイワ</t>
    </rPh>
    <rPh sb="25" eb="27">
      <t>ジッセキ</t>
    </rPh>
    <phoneticPr fontId="2"/>
  </si>
  <si>
    <t>聴覚
障害</t>
    <rPh sb="0" eb="2">
      <t>チョウカク</t>
    </rPh>
    <rPh sb="3" eb="5">
      <t>ショウガイ</t>
    </rPh>
    <phoneticPr fontId="2"/>
  </si>
  <si>
    <t>肢体
不自由</t>
    <rPh sb="0" eb="2">
      <t>シタイ</t>
    </rPh>
    <rPh sb="3" eb="6">
      <t>フジユウ</t>
    </rPh>
    <phoneticPr fontId="2"/>
  </si>
  <si>
    <t>3 市町村・障害別の主な自立支援医療（更生医療）判定件数</t>
    <phoneticPr fontId="2"/>
  </si>
  <si>
    <t>（令和4年度実績）</t>
    <phoneticPr fontId="2"/>
  </si>
  <si>
    <r>
      <t>　　　　　　　</t>
    </r>
    <r>
      <rPr>
        <sz val="11"/>
        <rFont val="ＭＳ 明朝"/>
        <family val="1"/>
        <charset val="128"/>
      </rPr>
      <t>※令和5年5月31日集計分</t>
    </r>
    <rPh sb="8" eb="10">
      <t>レイワ</t>
    </rPh>
    <phoneticPr fontId="2"/>
  </si>
  <si>
    <t>4 内容別相談件数の推移</t>
    <rPh sb="2" eb="5">
      <t>ナイヨウベツ</t>
    </rPh>
    <rPh sb="5" eb="7">
      <t>ソウダン</t>
    </rPh>
    <rPh sb="7" eb="9">
      <t>ケンスウ</t>
    </rPh>
    <rPh sb="10" eb="12">
      <t>スイイ</t>
    </rPh>
    <phoneticPr fontId="2"/>
  </si>
  <si>
    <t>※令和５年５月３１日集計分</t>
    <phoneticPr fontId="2"/>
  </si>
  <si>
    <t>　内容別　　　　　　　　　　　</t>
    <phoneticPr fontId="2"/>
  </si>
  <si>
    <t xml:space="preserve"> /年度別</t>
    <phoneticPr fontId="2"/>
  </si>
  <si>
    <t>R3</t>
    <phoneticPr fontId="2"/>
  </si>
  <si>
    <t>R4</t>
    <phoneticPr fontId="2"/>
  </si>
  <si>
    <r>
      <t>（</t>
    </r>
    <r>
      <rPr>
        <b/>
        <sz val="11"/>
        <rFont val="ＭＳ ゴシック"/>
        <family val="3"/>
        <charset val="128"/>
      </rPr>
      <t>平成26～令和4年度</t>
    </r>
    <r>
      <rPr>
        <sz val="11"/>
        <rFont val="ＭＳ ゴシック"/>
        <family val="3"/>
        <charset val="128"/>
      </rPr>
      <t xml:space="preserve"> ）　　（件）</t>
    </r>
    <rPh sb="1" eb="3">
      <t>ヘイセイ</t>
    </rPh>
    <rPh sb="6" eb="8">
      <t>レイワ</t>
    </rPh>
    <rPh sb="9" eb="11">
      <t>ネンド</t>
    </rPh>
    <rPh sb="10" eb="11">
      <t>ガンネン</t>
    </rPh>
    <rPh sb="16" eb="17">
      <t>ケン</t>
    </rPh>
    <phoneticPr fontId="2"/>
  </si>
  <si>
    <t>相談内容</t>
    <rPh sb="0" eb="1">
      <t>ソウ</t>
    </rPh>
    <rPh sb="1" eb="2">
      <t>ダン</t>
    </rPh>
    <rPh sb="2" eb="3">
      <t>ナイ</t>
    </rPh>
    <rPh sb="3" eb="4">
      <t>カタチ</t>
    </rPh>
    <phoneticPr fontId="2"/>
  </si>
  <si>
    <t>判定内容</t>
    <rPh sb="0" eb="1">
      <t>ハン</t>
    </rPh>
    <rPh sb="1" eb="2">
      <t>サダム</t>
    </rPh>
    <rPh sb="2" eb="3">
      <t>ナイ</t>
    </rPh>
    <rPh sb="3" eb="4">
      <t>カタチ</t>
    </rPh>
    <phoneticPr fontId="2"/>
  </si>
  <si>
    <t>判定書等交付件数</t>
    <rPh sb="0" eb="1">
      <t>ハン</t>
    </rPh>
    <rPh sb="1" eb="2">
      <t>サダム</t>
    </rPh>
    <rPh sb="2" eb="3">
      <t>ショ</t>
    </rPh>
    <rPh sb="3" eb="4">
      <t>トウ</t>
    </rPh>
    <rPh sb="4" eb="5">
      <t>コウ</t>
    </rPh>
    <rPh sb="5" eb="6">
      <t>ヅケ</t>
    </rPh>
    <rPh sb="6" eb="7">
      <t>ケン</t>
    </rPh>
    <rPh sb="7" eb="8">
      <t>カズ</t>
    </rPh>
    <phoneticPr fontId="2"/>
  </si>
  <si>
    <r>
      <t>自立支援医療</t>
    </r>
    <r>
      <rPr>
        <sz val="8"/>
        <rFont val="ＭＳ ゴシック"/>
        <family val="3"/>
        <charset val="128"/>
      </rPr>
      <t xml:space="preserve"> （更生医療）</t>
    </r>
    <rPh sb="0" eb="2">
      <t>ジリツ</t>
    </rPh>
    <rPh sb="2" eb="4">
      <t>シエン</t>
    </rPh>
    <rPh sb="4" eb="6">
      <t>イリョウ</t>
    </rPh>
    <rPh sb="8" eb="9">
      <t>サラ</t>
    </rPh>
    <rPh sb="9" eb="10">
      <t>ショウ</t>
    </rPh>
    <rPh sb="10" eb="11">
      <t>イ</t>
    </rPh>
    <rPh sb="11" eb="12">
      <t>リョウ</t>
    </rPh>
    <phoneticPr fontId="2"/>
  </si>
  <si>
    <t>医学的判定</t>
    <rPh sb="0" eb="3">
      <t>イガクテキ</t>
    </rPh>
    <rPh sb="3" eb="5">
      <t>ハンテイ</t>
    </rPh>
    <phoneticPr fontId="2"/>
  </si>
  <si>
    <t>心理学的判定</t>
    <rPh sb="0" eb="3">
      <t>シンリガク</t>
    </rPh>
    <rPh sb="3" eb="4">
      <t>テキ</t>
    </rPh>
    <rPh sb="4" eb="6">
      <t>ハンテイ</t>
    </rPh>
    <phoneticPr fontId="2"/>
  </si>
  <si>
    <t>職能的判定</t>
    <rPh sb="0" eb="2">
      <t>ショクノウ</t>
    </rPh>
    <rPh sb="2" eb="3">
      <t>テキ</t>
    </rPh>
    <rPh sb="3" eb="5">
      <t>ハンテイ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</si>
  <si>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</si>
  <si>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障害程度区分</t>
    <rPh sb="0" eb="2">
      <t>ショウガイ</t>
    </rPh>
    <rPh sb="2" eb="4">
      <t>テイド</t>
    </rPh>
    <rPh sb="4" eb="6">
      <t>クブン</t>
    </rPh>
    <phoneticPr fontId="2"/>
  </si>
  <si>
    <t>自立支援医療 （更生医療）</t>
    <rPh sb="0" eb="2">
      <t>ジリツ</t>
    </rPh>
    <rPh sb="2" eb="4">
      <t>シエン</t>
    </rPh>
    <rPh sb="4" eb="6">
      <t>イリョウ</t>
    </rPh>
    <rPh sb="8" eb="9">
      <t>サラ</t>
    </rPh>
    <rPh sb="9" eb="10">
      <t>ショウ</t>
    </rPh>
    <rPh sb="10" eb="11">
      <t>イ</t>
    </rPh>
    <rPh sb="11" eb="12">
      <t>リョウ</t>
    </rPh>
    <phoneticPr fontId="2"/>
  </si>
  <si>
    <t>取扱実人員</t>
    <rPh sb="0" eb="1">
      <t>トリ</t>
    </rPh>
    <rPh sb="1" eb="2">
      <t>アツカイ</t>
    </rPh>
    <rPh sb="2" eb="5">
      <t>ジツジンイン</t>
    </rPh>
    <phoneticPr fontId="2"/>
  </si>
  <si>
    <t>東牟婁郡</t>
    <rPh sb="0" eb="1">
      <t>ヒガシ</t>
    </rPh>
    <rPh sb="1" eb="2">
      <t>ム</t>
    </rPh>
    <rPh sb="2" eb="3">
      <t>ロウ</t>
    </rPh>
    <rPh sb="3" eb="4">
      <t>グン</t>
    </rPh>
    <phoneticPr fontId="2"/>
  </si>
  <si>
    <t>日高郡</t>
    <rPh sb="0" eb="1">
      <t>ヒ</t>
    </rPh>
    <rPh sb="1" eb="2">
      <t>タカ</t>
    </rPh>
    <rPh sb="2" eb="3">
      <t>グン</t>
    </rPh>
    <phoneticPr fontId="2"/>
  </si>
  <si>
    <t>合計</t>
    <rPh sb="0" eb="1">
      <t>ゴウ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</si>
</sst>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0" fillId="0" borderId="0" xfId="0" quotePrefix="1">
      <alignment vertical="center"/>
    </xf>
    <xf numFmtId="0" fontId="7" fillId="0" borderId="0" xfId="0" applyFo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/>
    </xf>
    <xf numFmtId="3" fontId="24" fillId="0" borderId="46" xfId="0" applyNumberFormat="1" applyFont="1" applyBorder="1">
      <alignment vertical="center"/>
    </xf>
    <xf numFmtId="3" fontId="24" fillId="0" borderId="44" xfId="0" applyNumberFormat="1" applyFont="1" applyBorder="1">
      <alignment vertical="center"/>
    </xf>
    <xf numFmtId="0" fontId="24" fillId="0" borderId="3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9" xfId="0" applyFont="1" applyBorder="1">
      <alignment vertical="center"/>
    </xf>
    <xf numFmtId="3" fontId="24" fillId="0" borderId="50" xfId="0" applyNumberFormat="1" applyFont="1" applyBorder="1">
      <alignment vertical="center"/>
    </xf>
    <xf numFmtId="3" fontId="24" fillId="0" borderId="38" xfId="0" applyNumberFormat="1" applyFont="1" applyBorder="1">
      <alignment vertical="center"/>
    </xf>
    <xf numFmtId="0" fontId="24" fillId="0" borderId="43" xfId="0" applyFont="1" applyBorder="1">
      <alignment vertical="center"/>
    </xf>
    <xf numFmtId="3" fontId="24" fillId="0" borderId="2" xfId="0" applyNumberFormat="1" applyFont="1" applyBorder="1">
      <alignment vertical="center"/>
    </xf>
    <xf numFmtId="0" fontId="24" fillId="0" borderId="39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48" xfId="0" applyFont="1" applyBorder="1">
      <alignment vertical="center"/>
    </xf>
    <xf numFmtId="3" fontId="24" fillId="0" borderId="14" xfId="0" applyNumberFormat="1" applyFont="1" applyBorder="1">
      <alignment vertical="center"/>
    </xf>
    <xf numFmtId="3" fontId="24" fillId="0" borderId="40" xfId="0" applyNumberFormat="1" applyFont="1" applyBorder="1">
      <alignment vertical="center"/>
    </xf>
    <xf numFmtId="3" fontId="24" fillId="0" borderId="41" xfId="0" applyNumberFormat="1" applyFont="1" applyBorder="1">
      <alignment vertical="center"/>
    </xf>
    <xf numFmtId="3" fontId="24" fillId="0" borderId="19" xfId="0" applyNumberFormat="1" applyFont="1" applyBorder="1">
      <alignment vertical="center"/>
    </xf>
    <xf numFmtId="3" fontId="24" fillId="0" borderId="20" xfId="0" applyNumberFormat="1" applyFont="1" applyBorder="1">
      <alignment vertical="center"/>
    </xf>
    <xf numFmtId="3" fontId="24" fillId="0" borderId="18" xfId="0" applyNumberFormat="1" applyFont="1" applyBorder="1">
      <alignment vertical="center"/>
    </xf>
    <xf numFmtId="3" fontId="24" fillId="0" borderId="13" xfId="0" applyNumberFormat="1" applyFont="1" applyBorder="1">
      <alignment vertical="center"/>
    </xf>
    <xf numFmtId="3" fontId="24" fillId="0" borderId="37" xfId="0" applyNumberFormat="1" applyFont="1" applyBorder="1">
      <alignment vertical="center"/>
    </xf>
    <xf numFmtId="3" fontId="24" fillId="0" borderId="42" xfId="0" applyNumberFormat="1" applyFont="1" applyBorder="1">
      <alignment vertical="center"/>
    </xf>
    <xf numFmtId="0" fontId="24" fillId="0" borderId="21" xfId="0" applyFont="1" applyBorder="1">
      <alignment vertical="center"/>
    </xf>
    <xf numFmtId="0" fontId="24" fillId="0" borderId="22" xfId="0" applyFont="1" applyBorder="1">
      <alignment vertical="center"/>
    </xf>
    <xf numFmtId="0" fontId="24" fillId="0" borderId="47" xfId="0" applyFont="1" applyBorder="1">
      <alignment vertical="center"/>
    </xf>
    <xf numFmtId="3" fontId="24" fillId="0" borderId="7" xfId="0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53" xfId="0" applyFont="1" applyBorder="1" applyAlignment="1">
      <alignment vertical="center"/>
    </xf>
    <xf numFmtId="0" fontId="24" fillId="0" borderId="53" xfId="0" applyFont="1" applyBorder="1" applyAlignment="1">
      <alignment vertical="center" wrapText="1"/>
    </xf>
    <xf numFmtId="0" fontId="24" fillId="0" borderId="53" xfId="0" applyFont="1" applyBorder="1" applyAlignment="1">
      <alignment vertical="center" shrinkToFit="1"/>
    </xf>
    <xf numFmtId="0" fontId="25" fillId="0" borderId="53" xfId="0" applyFont="1" applyBorder="1" applyAlignment="1">
      <alignment vertical="center" wrapText="1"/>
    </xf>
    <xf numFmtId="0" fontId="25" fillId="0" borderId="53" xfId="0" applyFont="1" applyBorder="1" applyAlignment="1">
      <alignment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right" vertical="center"/>
    </xf>
    <xf numFmtId="3" fontId="24" fillId="0" borderId="53" xfId="0" applyNumberFormat="1" applyFont="1" applyBorder="1" applyAlignment="1">
      <alignment vertical="center"/>
    </xf>
    <xf numFmtId="0" fontId="24" fillId="0" borderId="53" xfId="0" applyFont="1" applyBorder="1" applyAlignment="1">
      <alignment horizontal="right" vertical="center"/>
    </xf>
    <xf numFmtId="0" fontId="24" fillId="0" borderId="73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16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vertical="center" wrapText="1"/>
    </xf>
    <xf numFmtId="3" fontId="24" fillId="0" borderId="53" xfId="0" applyNumberFormat="1" applyFont="1" applyBorder="1">
      <alignment vertical="center"/>
    </xf>
    <xf numFmtId="0" fontId="24" fillId="0" borderId="53" xfId="0" applyFont="1" applyBorder="1">
      <alignment vertical="center"/>
    </xf>
    <xf numFmtId="0" fontId="24" fillId="0" borderId="65" xfId="0" applyFont="1" applyBorder="1" applyAlignment="1">
      <alignment vertical="center" shrinkToFit="1"/>
    </xf>
    <xf numFmtId="0" fontId="24" fillId="0" borderId="57" xfId="0" applyFont="1" applyBorder="1" applyAlignment="1">
      <alignment vertical="center" textRotation="255" shrinkToFit="1"/>
    </xf>
    <xf numFmtId="0" fontId="24" fillId="0" borderId="61" xfId="0" applyFont="1" applyBorder="1" applyAlignment="1">
      <alignment vertical="center" shrinkToFit="1"/>
    </xf>
    <xf numFmtId="0" fontId="24" fillId="0" borderId="62" xfId="0" applyFont="1" applyBorder="1" applyAlignment="1">
      <alignment vertical="center" shrinkToFit="1"/>
    </xf>
    <xf numFmtId="0" fontId="24" fillId="0" borderId="58" xfId="0" applyFont="1" applyBorder="1" applyAlignment="1">
      <alignment vertical="center" shrinkToFit="1"/>
    </xf>
    <xf numFmtId="0" fontId="24" fillId="0" borderId="9" xfId="0" applyFont="1" applyBorder="1" applyAlignment="1">
      <alignment horizontal="center" vertical="center" textRotation="255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59" xfId="0" applyFont="1" applyBorder="1" applyAlignment="1">
      <alignment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5" xfId="0" applyFont="1" applyBorder="1" applyAlignment="1">
      <alignment vertical="center" shrinkToFit="1"/>
    </xf>
    <xf numFmtId="0" fontId="24" fillId="0" borderId="53" xfId="0" applyFont="1" applyBorder="1" applyAlignment="1">
      <alignment horizontal="right" vertical="center" shrinkToFit="1"/>
    </xf>
    <xf numFmtId="0" fontId="24" fillId="0" borderId="53" xfId="0" applyFont="1" applyBorder="1" applyAlignment="1">
      <alignment horizontal="center" vertical="center" textRotation="255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3" xfId="0" applyFont="1" applyBorder="1" applyAlignment="1">
      <alignment vertical="center" textRotation="255" shrinkToFit="1"/>
    </xf>
    <xf numFmtId="0" fontId="24" fillId="0" borderId="74" xfId="0" applyFont="1" applyBorder="1" applyAlignment="1">
      <alignment vertical="center"/>
    </xf>
    <xf numFmtId="0" fontId="24" fillId="0" borderId="63" xfId="0" applyFont="1" applyBorder="1" applyAlignment="1">
      <alignment vertical="center" shrinkToFit="1"/>
    </xf>
    <xf numFmtId="0" fontId="24" fillId="0" borderId="64" xfId="0" applyFont="1" applyBorder="1" applyAlignment="1">
      <alignment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4" fillId="0" borderId="3" xfId="0" applyFont="1" applyBorder="1" applyAlignment="1">
      <alignment vertical="center" shrinkToFit="1"/>
    </xf>
    <xf numFmtId="0" fontId="24" fillId="0" borderId="27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24" fillId="0" borderId="30" xfId="0" applyFont="1" applyBorder="1" applyAlignment="1">
      <alignment vertical="center" shrinkToFit="1"/>
    </xf>
    <xf numFmtId="0" fontId="24" fillId="0" borderId="25" xfId="0" applyFont="1" applyBorder="1" applyAlignment="1">
      <alignment vertical="center" shrinkToFit="1"/>
    </xf>
    <xf numFmtId="0" fontId="24" fillId="0" borderId="29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6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5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4" fillId="0" borderId="23" xfId="0" applyFont="1" applyBorder="1" applyAlignment="1">
      <alignment vertical="center" shrinkToFit="1"/>
    </xf>
    <xf numFmtId="0" fontId="24" fillId="0" borderId="60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24" fillId="0" borderId="34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26" xfId="0" applyFont="1" applyBorder="1" applyAlignment="1">
      <alignment vertical="center" shrinkToFit="1"/>
    </xf>
    <xf numFmtId="38" fontId="24" fillId="0" borderId="36" xfId="1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38" fontId="24" fillId="0" borderId="45" xfId="1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37" xfId="0" applyFont="1" applyBorder="1" applyAlignment="1">
      <alignment vertical="center" wrapText="1"/>
    </xf>
    <xf numFmtId="0" fontId="24" fillId="0" borderId="40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24" fillId="0" borderId="3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N25"/>
  <sheetViews>
    <sheetView tabSelected="1" view="pageBreakPreview" topLeftCell="A16" zoomScale="115" zoomScaleNormal="100" zoomScaleSheetLayoutView="115" workbookViewId="0">
      <selection activeCell="C41" sqref="C41"/>
    </sheetView>
  </sheetViews>
  <sheetFormatPr defaultRowHeight="13.5"/>
  <cols>
    <col min="2" max="2" width="9.5" customWidth="1"/>
    <col min="3" max="4" width="6.25" customWidth="1"/>
    <col min="5" max="5" width="5.375" customWidth="1"/>
    <col min="6" max="6" width="7.25" customWidth="1"/>
    <col min="7" max="7" width="8.375" customWidth="1"/>
    <col min="8" max="8" width="8.125" customWidth="1"/>
    <col min="9" max="9" width="6" customWidth="1"/>
    <col min="10" max="10" width="6.375" customWidth="1"/>
    <col min="11" max="11" width="5.5" customWidth="1"/>
    <col min="12" max="12" width="8.875" customWidth="1"/>
    <col min="13" max="13" width="6.375" customWidth="1"/>
  </cols>
  <sheetData>
    <row r="2" spans="1:14" ht="19.5" customHeight="1">
      <c r="A2" s="24" t="s">
        <v>73</v>
      </c>
      <c r="G2" s="4"/>
      <c r="H2" s="4"/>
      <c r="I2" s="4"/>
      <c r="J2" s="4"/>
      <c r="K2" s="4"/>
      <c r="L2" s="4"/>
      <c r="M2" s="4"/>
      <c r="N2" s="4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5" customHeight="1">
      <c r="A4" s="152" t="s">
        <v>75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6"/>
      <c r="N4" s="6"/>
    </row>
    <row r="5" spans="1:14" s="2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7" t="s">
        <v>74</v>
      </c>
      <c r="K5" s="23"/>
      <c r="L5" s="23"/>
      <c r="M5" s="6"/>
      <c r="N5" s="6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7"/>
      <c r="L6" s="15" t="s">
        <v>60</v>
      </c>
      <c r="M6" s="7"/>
      <c r="N6" s="4"/>
    </row>
    <row r="7" spans="1:14" ht="18" customHeight="1">
      <c r="A7" s="80"/>
      <c r="B7" s="82" t="s">
        <v>99</v>
      </c>
      <c r="C7" s="82" t="s">
        <v>89</v>
      </c>
      <c r="D7" s="82" t="s">
        <v>89</v>
      </c>
      <c r="E7" s="82" t="s">
        <v>89</v>
      </c>
      <c r="F7" s="82" t="s">
        <v>89</v>
      </c>
      <c r="G7" s="82" t="s">
        <v>89</v>
      </c>
      <c r="H7" s="82" t="s">
        <v>89</v>
      </c>
      <c r="I7" s="82" t="s">
        <v>89</v>
      </c>
      <c r="J7" s="82" t="s">
        <v>89</v>
      </c>
      <c r="K7" s="91"/>
      <c r="L7" s="7"/>
      <c r="M7" s="4"/>
    </row>
    <row r="8" spans="1:14" ht="45" customHeight="1">
      <c r="A8" s="80"/>
      <c r="B8" s="81"/>
      <c r="C8" s="83" t="s">
        <v>98</v>
      </c>
      <c r="D8" s="84" t="s">
        <v>1</v>
      </c>
      <c r="E8" s="85" t="s">
        <v>96</v>
      </c>
      <c r="F8" s="86" t="s">
        <v>2</v>
      </c>
      <c r="G8" s="86" t="s">
        <v>3</v>
      </c>
      <c r="H8" s="86" t="s">
        <v>4</v>
      </c>
      <c r="I8" s="86" t="s">
        <v>5</v>
      </c>
      <c r="J8" s="86" t="s">
        <v>6</v>
      </c>
      <c r="K8" s="7"/>
      <c r="L8" s="4"/>
    </row>
    <row r="9" spans="1:14" ht="27.75" customHeight="1">
      <c r="A9" s="87" t="s">
        <v>7</v>
      </c>
      <c r="B9" s="88">
        <v>5442</v>
      </c>
      <c r="C9" s="89">
        <v>5059</v>
      </c>
      <c r="D9" s="89">
        <v>383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88">
        <v>5442</v>
      </c>
      <c r="K9" s="7"/>
      <c r="L9" s="4"/>
    </row>
    <row r="10" spans="1:14" ht="27.75" customHeight="1">
      <c r="A10" s="87" t="s">
        <v>8</v>
      </c>
      <c r="B10" s="88">
        <v>137</v>
      </c>
      <c r="C10" s="89">
        <v>0</v>
      </c>
      <c r="D10" s="89">
        <v>137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88">
        <v>137</v>
      </c>
      <c r="K10" s="7"/>
    </row>
    <row r="11" spans="1:14" ht="27.75" customHeight="1">
      <c r="A11" s="87" t="s">
        <v>9</v>
      </c>
      <c r="B11" s="88">
        <v>5579</v>
      </c>
      <c r="C11" s="89">
        <v>5059</v>
      </c>
      <c r="D11" s="89">
        <v>520</v>
      </c>
      <c r="E11" s="90">
        <v>0</v>
      </c>
      <c r="F11" s="90">
        <v>0</v>
      </c>
      <c r="G11" s="90">
        <v>0</v>
      </c>
      <c r="H11" s="90">
        <v>0</v>
      </c>
      <c r="I11" s="88">
        <v>0</v>
      </c>
      <c r="J11" s="88">
        <v>5579</v>
      </c>
      <c r="K11" s="4"/>
      <c r="L11" s="4"/>
    </row>
    <row r="12" spans="1:14" ht="27.75" customHeight="1">
      <c r="A12" s="75"/>
      <c r="B12" s="76"/>
      <c r="C12" s="76"/>
      <c r="D12" s="77"/>
      <c r="E12" s="76"/>
      <c r="F12" s="77"/>
      <c r="G12" s="77"/>
      <c r="H12" s="77"/>
      <c r="I12" s="77"/>
      <c r="J12" s="77"/>
      <c r="K12" s="76"/>
      <c r="L12" s="76"/>
      <c r="M12" s="4"/>
      <c r="N12" s="4"/>
    </row>
    <row r="13" spans="1:14" ht="13.5" customHeight="1">
      <c r="A13" s="75"/>
      <c r="B13" s="73"/>
      <c r="C13" s="73"/>
      <c r="D13" s="73"/>
      <c r="E13" s="73"/>
      <c r="F13" s="73"/>
      <c r="G13" s="73"/>
      <c r="H13" s="73"/>
      <c r="I13" s="73"/>
      <c r="J13" s="73"/>
      <c r="K13" s="33"/>
      <c r="L13" s="78" t="s">
        <v>60</v>
      </c>
      <c r="M13" s="7"/>
      <c r="N13" s="4"/>
    </row>
    <row r="14" spans="1:14" ht="18" customHeight="1">
      <c r="A14" s="151"/>
      <c r="B14" s="82" t="s">
        <v>90</v>
      </c>
      <c r="C14" s="82" t="s">
        <v>90</v>
      </c>
      <c r="D14" s="82" t="s">
        <v>90</v>
      </c>
      <c r="E14" s="82" t="s">
        <v>90</v>
      </c>
      <c r="F14" s="82" t="s">
        <v>90</v>
      </c>
      <c r="G14" s="82" t="s">
        <v>91</v>
      </c>
      <c r="H14" s="82" t="s">
        <v>91</v>
      </c>
      <c r="I14" s="82" t="s">
        <v>91</v>
      </c>
      <c r="J14" s="82" t="s">
        <v>91</v>
      </c>
      <c r="K14" s="82" t="s">
        <v>91</v>
      </c>
      <c r="L14" s="82" t="s">
        <v>91</v>
      </c>
      <c r="M14" s="9"/>
      <c r="N14" s="4"/>
    </row>
    <row r="15" spans="1:14" ht="45" customHeight="1">
      <c r="A15" s="151"/>
      <c r="B15" s="85" t="s">
        <v>93</v>
      </c>
      <c r="C15" s="93" t="s">
        <v>94</v>
      </c>
      <c r="D15" s="93" t="s">
        <v>95</v>
      </c>
      <c r="E15" s="93" t="s">
        <v>46</v>
      </c>
      <c r="F15" s="86" t="s">
        <v>6</v>
      </c>
      <c r="G15" s="94" t="s">
        <v>92</v>
      </c>
      <c r="H15" s="86" t="s">
        <v>1</v>
      </c>
      <c r="I15" s="93" t="s">
        <v>96</v>
      </c>
      <c r="J15" s="85" t="s">
        <v>97</v>
      </c>
      <c r="K15" s="86" t="s">
        <v>5</v>
      </c>
      <c r="L15" s="86" t="s">
        <v>6</v>
      </c>
      <c r="M15" s="10"/>
      <c r="N15" s="4"/>
    </row>
    <row r="16" spans="1:14" ht="27.75" customHeight="1">
      <c r="A16" s="87" t="s">
        <v>7</v>
      </c>
      <c r="B16" s="95">
        <v>5442</v>
      </c>
      <c r="C16" s="96">
        <v>0</v>
      </c>
      <c r="D16" s="96">
        <v>0</v>
      </c>
      <c r="E16" s="96">
        <v>0</v>
      </c>
      <c r="F16" s="95">
        <v>5442</v>
      </c>
      <c r="G16" s="95">
        <v>1960</v>
      </c>
      <c r="H16" s="96">
        <v>387</v>
      </c>
      <c r="I16" s="96">
        <v>0</v>
      </c>
      <c r="J16" s="96">
        <v>0</v>
      </c>
      <c r="K16" s="96">
        <v>0</v>
      </c>
      <c r="L16" s="95">
        <v>2347</v>
      </c>
      <c r="M16" s="7"/>
      <c r="N16" s="4"/>
    </row>
    <row r="17" spans="1:14" ht="27.75" customHeight="1">
      <c r="A17" s="87" t="s">
        <v>8</v>
      </c>
      <c r="B17" s="96">
        <v>137</v>
      </c>
      <c r="C17" s="96">
        <v>0</v>
      </c>
      <c r="D17" s="96">
        <v>0</v>
      </c>
      <c r="E17" s="96">
        <v>0</v>
      </c>
      <c r="F17" s="95">
        <v>137</v>
      </c>
      <c r="G17" s="96">
        <v>0</v>
      </c>
      <c r="H17" s="96">
        <v>146</v>
      </c>
      <c r="I17" s="96">
        <v>0</v>
      </c>
      <c r="J17" s="96">
        <v>0</v>
      </c>
      <c r="K17" s="96">
        <v>0</v>
      </c>
      <c r="L17" s="95">
        <v>146</v>
      </c>
      <c r="M17" s="7"/>
      <c r="N17" s="4"/>
    </row>
    <row r="18" spans="1:14" ht="27.75" customHeight="1">
      <c r="A18" s="74" t="s">
        <v>9</v>
      </c>
      <c r="B18" s="95">
        <v>5579</v>
      </c>
      <c r="C18" s="96">
        <v>0</v>
      </c>
      <c r="D18" s="96">
        <v>0</v>
      </c>
      <c r="E18" s="96">
        <v>0</v>
      </c>
      <c r="F18" s="95">
        <v>5579</v>
      </c>
      <c r="G18" s="95">
        <v>1960</v>
      </c>
      <c r="H18" s="96">
        <v>533</v>
      </c>
      <c r="I18" s="96">
        <v>0</v>
      </c>
      <c r="J18" s="96">
        <v>0</v>
      </c>
      <c r="K18" s="96">
        <v>0</v>
      </c>
      <c r="L18" s="95">
        <v>2493</v>
      </c>
      <c r="M18" s="7"/>
      <c r="N18" s="4"/>
    </row>
    <row r="19" spans="1:14" ht="48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4"/>
      <c r="L19" s="7"/>
      <c r="M19" s="7"/>
      <c r="N19" s="4"/>
    </row>
    <row r="20" spans="1:14" ht="18.75" customHeight="1">
      <c r="A20" s="8"/>
      <c r="B20" s="7"/>
      <c r="C20" s="7"/>
      <c r="D20" s="7"/>
      <c r="E20" s="8"/>
      <c r="F20" s="7"/>
      <c r="G20" s="18"/>
      <c r="H20" s="7"/>
      <c r="I20" s="7"/>
      <c r="J20" s="7"/>
      <c r="K20" s="4"/>
      <c r="L20" s="4"/>
      <c r="M20" s="4"/>
      <c r="N20" s="4"/>
    </row>
    <row r="21" spans="1:14">
      <c r="A21" s="8"/>
      <c r="B21" s="7"/>
      <c r="C21" s="7"/>
      <c r="D21" s="7"/>
      <c r="E21" s="8"/>
      <c r="F21" s="7"/>
      <c r="G21" s="7"/>
      <c r="H21" s="7"/>
      <c r="I21" s="7"/>
      <c r="J21" s="7"/>
      <c r="K21" s="4"/>
      <c r="L21" s="4"/>
      <c r="M21" s="4"/>
      <c r="N21" s="4"/>
    </row>
    <row r="22" spans="1:14" ht="9" customHeight="1">
      <c r="A22" s="8"/>
      <c r="B22" s="7"/>
      <c r="C22" s="7"/>
      <c r="D22" s="7"/>
      <c r="E22" s="8"/>
      <c r="F22" s="7"/>
      <c r="G22" s="7"/>
      <c r="H22" s="7"/>
      <c r="I22" s="7"/>
      <c r="J22" s="4"/>
      <c r="K22" s="4"/>
      <c r="L22" s="4"/>
      <c r="M22" s="4"/>
      <c r="N22" s="4"/>
    </row>
    <row r="23" spans="1:14" ht="89.25" customHeight="1">
      <c r="A23" s="4"/>
      <c r="B23" s="4"/>
      <c r="C23" s="4"/>
      <c r="D23" s="4"/>
      <c r="E23" s="7"/>
      <c r="F23" s="7"/>
      <c r="G23" s="4"/>
      <c r="H23" s="4"/>
      <c r="I23" s="4"/>
      <c r="J23" s="4"/>
      <c r="K23" s="4"/>
      <c r="L23" s="4"/>
      <c r="M23" s="4"/>
      <c r="N23" s="4"/>
    </row>
    <row r="24" spans="1:1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1">
    <mergeCell ref="A4:L4"/>
  </mergeCells>
  <phoneticPr fontId="2"/>
  <pageMargins left="0.74803149606299213" right="0.74803149606299213" top="0.47244094488188981" bottom="0.70866141732283472" header="0.43307086614173229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P23"/>
  <sheetViews>
    <sheetView showZeros="0" view="pageBreakPreview" topLeftCell="A16" zoomScale="115" zoomScaleNormal="100" zoomScaleSheetLayoutView="115" workbookViewId="0">
      <selection activeCell="L20" sqref="L20"/>
    </sheetView>
  </sheetViews>
  <sheetFormatPr defaultRowHeight="13.5"/>
  <cols>
    <col min="1" max="1" width="2.625" customWidth="1"/>
    <col min="2" max="2" width="10.625" customWidth="1"/>
    <col min="3" max="3" width="9.25" customWidth="1"/>
    <col min="4" max="4" width="5.25" customWidth="1"/>
    <col min="5" max="6" width="7.375" customWidth="1"/>
    <col min="7" max="7" width="1.375" customWidth="1"/>
    <col min="8" max="8" width="2.625" customWidth="1"/>
    <col min="9" max="9" width="11.125" customWidth="1"/>
    <col min="10" max="10" width="9.25" customWidth="1"/>
    <col min="11" max="11" width="5.25" customWidth="1"/>
    <col min="12" max="12" width="7.375" customWidth="1"/>
    <col min="13" max="13" width="7.25" customWidth="1"/>
  </cols>
  <sheetData>
    <row r="1" spans="1:16" s="12" customFormat="1" ht="19.5" customHeight="1">
      <c r="A1" s="29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s="12" customFormat="1" ht="19.5" customHeight="1">
      <c r="A2" s="29"/>
      <c r="B2" s="11"/>
      <c r="C2" s="11"/>
      <c r="D2" s="11"/>
      <c r="E2" s="11"/>
      <c r="F2" s="11"/>
      <c r="G2" s="11"/>
      <c r="H2" s="11"/>
      <c r="I2" s="11"/>
      <c r="J2" s="28" t="s">
        <v>74</v>
      </c>
      <c r="K2" s="11"/>
      <c r="L2" s="11"/>
      <c r="M2" s="11"/>
    </row>
    <row r="3" spans="1:16" ht="17.25" customHeight="1">
      <c r="A3" s="4"/>
      <c r="B3" s="4"/>
      <c r="C3" s="4"/>
      <c r="D3" s="4"/>
      <c r="E3" s="4"/>
      <c r="F3" s="15" t="s">
        <v>60</v>
      </c>
      <c r="G3" s="4"/>
      <c r="H3" s="4"/>
      <c r="I3" s="4"/>
      <c r="L3" s="4"/>
      <c r="M3" s="15" t="s">
        <v>60</v>
      </c>
    </row>
    <row r="4" spans="1:16" ht="37.5" customHeight="1">
      <c r="A4" s="115"/>
      <c r="B4" s="115"/>
      <c r="C4" s="79" t="s">
        <v>78</v>
      </c>
      <c r="D4" s="79" t="s">
        <v>59</v>
      </c>
      <c r="E4" s="79" t="s">
        <v>77</v>
      </c>
      <c r="F4" s="46" t="s">
        <v>9</v>
      </c>
      <c r="G4" s="72"/>
      <c r="H4" s="115"/>
      <c r="I4" s="115"/>
      <c r="J4" s="79" t="s">
        <v>78</v>
      </c>
      <c r="K4" s="79" t="s">
        <v>59</v>
      </c>
      <c r="L4" s="79" t="s">
        <v>77</v>
      </c>
      <c r="M4" s="46" t="s">
        <v>9</v>
      </c>
      <c r="N4" s="1"/>
      <c r="O4" s="1"/>
    </row>
    <row r="5" spans="1:16" ht="37.5" customHeight="1">
      <c r="A5" s="82"/>
      <c r="B5" s="82" t="s">
        <v>13</v>
      </c>
      <c r="C5" s="111">
        <v>90</v>
      </c>
      <c r="D5" s="111">
        <v>89</v>
      </c>
      <c r="E5" s="111">
        <v>121</v>
      </c>
      <c r="F5" s="111">
        <f>SUM(C5:E5)</f>
        <v>300</v>
      </c>
      <c r="G5" s="92"/>
      <c r="H5" s="114" t="s">
        <v>101</v>
      </c>
      <c r="I5" s="46" t="s">
        <v>44</v>
      </c>
      <c r="J5" s="90">
        <v>4</v>
      </c>
      <c r="K5" s="90">
        <v>3</v>
      </c>
      <c r="L5" s="90">
        <v>1</v>
      </c>
      <c r="M5" s="90">
        <f t="shared" ref="M5:M11" si="0">SUM(J5:L5)</f>
        <v>8</v>
      </c>
      <c r="P5" s="3"/>
    </row>
    <row r="6" spans="1:16" ht="37.5" customHeight="1">
      <c r="A6" s="82"/>
      <c r="B6" s="82" t="s">
        <v>14</v>
      </c>
      <c r="C6" s="111">
        <v>11</v>
      </c>
      <c r="D6" s="111">
        <v>9</v>
      </c>
      <c r="E6" s="111">
        <v>11</v>
      </c>
      <c r="F6" s="111">
        <f t="shared" ref="F6:F20" si="1">SUM(C6:E6)</f>
        <v>31</v>
      </c>
      <c r="G6" s="92"/>
      <c r="H6" s="114" t="s">
        <v>101</v>
      </c>
      <c r="I6" s="46" t="s">
        <v>33</v>
      </c>
      <c r="J6" s="90">
        <v>2</v>
      </c>
      <c r="K6" s="90">
        <v>1</v>
      </c>
      <c r="L6" s="90">
        <v>1</v>
      </c>
      <c r="M6" s="90">
        <f t="shared" si="0"/>
        <v>4</v>
      </c>
    </row>
    <row r="7" spans="1:16" ht="37.5" customHeight="1">
      <c r="A7" s="82"/>
      <c r="B7" s="82" t="s">
        <v>15</v>
      </c>
      <c r="C7" s="111">
        <v>7</v>
      </c>
      <c r="D7" s="111">
        <v>6</v>
      </c>
      <c r="E7" s="111">
        <v>13</v>
      </c>
      <c r="F7" s="111">
        <f t="shared" si="1"/>
        <v>26</v>
      </c>
      <c r="G7" s="92"/>
      <c r="H7" s="114" t="s">
        <v>101</v>
      </c>
      <c r="I7" s="46" t="s">
        <v>34</v>
      </c>
      <c r="J7" s="90">
        <v>0</v>
      </c>
      <c r="K7" s="90">
        <v>0</v>
      </c>
      <c r="L7" s="90">
        <v>5</v>
      </c>
      <c r="M7" s="90">
        <f t="shared" si="0"/>
        <v>5</v>
      </c>
    </row>
    <row r="8" spans="1:16" ht="37.5" customHeight="1">
      <c r="A8" s="82"/>
      <c r="B8" s="82" t="s">
        <v>16</v>
      </c>
      <c r="C8" s="111">
        <v>4</v>
      </c>
      <c r="D8" s="111">
        <v>7</v>
      </c>
      <c r="E8" s="111">
        <v>11</v>
      </c>
      <c r="F8" s="111">
        <f t="shared" si="1"/>
        <v>22</v>
      </c>
      <c r="G8" s="92"/>
      <c r="H8" s="114" t="s">
        <v>101</v>
      </c>
      <c r="I8" s="46" t="s">
        <v>35</v>
      </c>
      <c r="J8" s="90">
        <v>1</v>
      </c>
      <c r="K8" s="90">
        <v>1</v>
      </c>
      <c r="L8" s="90">
        <v>2</v>
      </c>
      <c r="M8" s="90">
        <f t="shared" si="0"/>
        <v>4</v>
      </c>
    </row>
    <row r="9" spans="1:16" ht="37.5" customHeight="1">
      <c r="A9" s="82"/>
      <c r="B9" s="82" t="s">
        <v>17</v>
      </c>
      <c r="C9" s="111">
        <v>6</v>
      </c>
      <c r="D9" s="111">
        <v>6</v>
      </c>
      <c r="E9" s="111">
        <v>9</v>
      </c>
      <c r="F9" s="111">
        <f t="shared" si="1"/>
        <v>21</v>
      </c>
      <c r="G9" s="92"/>
      <c r="H9" s="114" t="s">
        <v>101</v>
      </c>
      <c r="I9" s="46" t="s">
        <v>49</v>
      </c>
      <c r="J9" s="90">
        <v>1</v>
      </c>
      <c r="K9" s="90">
        <v>0</v>
      </c>
      <c r="L9" s="90">
        <v>5</v>
      </c>
      <c r="M9" s="90">
        <f t="shared" si="0"/>
        <v>6</v>
      </c>
    </row>
    <row r="10" spans="1:16" ht="37.5" customHeight="1">
      <c r="A10" s="82"/>
      <c r="B10" s="82" t="s">
        <v>18</v>
      </c>
      <c r="C10" s="111">
        <v>19</v>
      </c>
      <c r="D10" s="111">
        <v>12</v>
      </c>
      <c r="E10" s="111">
        <v>18</v>
      </c>
      <c r="F10" s="111">
        <f t="shared" si="1"/>
        <v>49</v>
      </c>
      <c r="G10" s="92"/>
      <c r="H10" s="114" t="s">
        <v>101</v>
      </c>
      <c r="I10" s="46" t="s">
        <v>57</v>
      </c>
      <c r="J10" s="90">
        <v>3</v>
      </c>
      <c r="K10" s="90">
        <v>2</v>
      </c>
      <c r="L10" s="90">
        <v>3</v>
      </c>
      <c r="M10" s="90">
        <f t="shared" si="0"/>
        <v>8</v>
      </c>
    </row>
    <row r="11" spans="1:16" ht="37.5" customHeight="1">
      <c r="A11" s="82"/>
      <c r="B11" s="82" t="s">
        <v>19</v>
      </c>
      <c r="C11" s="111">
        <v>11</v>
      </c>
      <c r="D11" s="111">
        <v>9</v>
      </c>
      <c r="E11" s="111">
        <v>13</v>
      </c>
      <c r="F11" s="111">
        <f t="shared" si="1"/>
        <v>33</v>
      </c>
      <c r="G11" s="92"/>
      <c r="H11" s="114" t="s">
        <v>58</v>
      </c>
      <c r="I11" s="46" t="s">
        <v>36</v>
      </c>
      <c r="J11" s="90">
        <v>3</v>
      </c>
      <c r="K11" s="90">
        <v>5</v>
      </c>
      <c r="L11" s="90">
        <v>7</v>
      </c>
      <c r="M11" s="90">
        <f t="shared" si="0"/>
        <v>15</v>
      </c>
    </row>
    <row r="12" spans="1:16" ht="37.5" customHeight="1">
      <c r="A12" s="82"/>
      <c r="B12" s="82" t="s">
        <v>50</v>
      </c>
      <c r="C12" s="111">
        <v>12</v>
      </c>
      <c r="D12" s="111">
        <v>8</v>
      </c>
      <c r="E12" s="111">
        <v>18</v>
      </c>
      <c r="F12" s="111">
        <f t="shared" si="1"/>
        <v>38</v>
      </c>
      <c r="G12" s="92"/>
      <c r="H12" s="114" t="s">
        <v>58</v>
      </c>
      <c r="I12" s="46" t="s">
        <v>37</v>
      </c>
      <c r="J12" s="90">
        <v>2</v>
      </c>
      <c r="K12" s="90">
        <v>3</v>
      </c>
      <c r="L12" s="90">
        <v>4</v>
      </c>
      <c r="M12" s="90">
        <f t="shared" ref="M12:M20" si="2">SUM(J12:L12)</f>
        <v>9</v>
      </c>
    </row>
    <row r="13" spans="1:16" ht="37.5" customHeight="1">
      <c r="A13" s="82"/>
      <c r="B13" s="82" t="s">
        <v>51</v>
      </c>
      <c r="C13" s="111">
        <v>11</v>
      </c>
      <c r="D13" s="111">
        <v>3</v>
      </c>
      <c r="E13" s="111">
        <v>10</v>
      </c>
      <c r="F13" s="111">
        <f t="shared" si="1"/>
        <v>24</v>
      </c>
      <c r="G13" s="92"/>
      <c r="H13" s="114" t="s">
        <v>58</v>
      </c>
      <c r="I13" s="46" t="s">
        <v>38</v>
      </c>
      <c r="J13" s="90">
        <v>2</v>
      </c>
      <c r="K13" s="90">
        <v>1</v>
      </c>
      <c r="L13" s="90">
        <v>2</v>
      </c>
      <c r="M13" s="90">
        <f t="shared" si="2"/>
        <v>5</v>
      </c>
      <c r="O13" s="13"/>
    </row>
    <row r="14" spans="1:16" ht="50.25" customHeight="1">
      <c r="A14" s="112" t="s">
        <v>52</v>
      </c>
      <c r="B14" s="113" t="s">
        <v>53</v>
      </c>
      <c r="C14" s="111">
        <v>0</v>
      </c>
      <c r="D14" s="111">
        <v>0</v>
      </c>
      <c r="E14" s="111">
        <v>11</v>
      </c>
      <c r="F14" s="111">
        <f t="shared" si="1"/>
        <v>11</v>
      </c>
      <c r="G14" s="92"/>
      <c r="H14" s="114" t="s">
        <v>100</v>
      </c>
      <c r="I14" s="46" t="s">
        <v>41</v>
      </c>
      <c r="J14" s="90">
        <v>11</v>
      </c>
      <c r="K14" s="90">
        <v>8</v>
      </c>
      <c r="L14" s="90">
        <v>8</v>
      </c>
      <c r="M14" s="90">
        <f t="shared" si="2"/>
        <v>27</v>
      </c>
      <c r="O14" s="13"/>
    </row>
    <row r="15" spans="1:16" ht="37.5" customHeight="1">
      <c r="A15" s="114" t="s">
        <v>55</v>
      </c>
      <c r="B15" s="113" t="s">
        <v>29</v>
      </c>
      <c r="C15" s="111">
        <v>3</v>
      </c>
      <c r="D15" s="111">
        <v>1</v>
      </c>
      <c r="E15" s="111">
        <v>3</v>
      </c>
      <c r="F15" s="111">
        <f t="shared" si="1"/>
        <v>7</v>
      </c>
      <c r="G15" s="92"/>
      <c r="H15" s="114" t="s">
        <v>100</v>
      </c>
      <c r="I15" s="46" t="s">
        <v>42</v>
      </c>
      <c r="J15" s="90">
        <v>3</v>
      </c>
      <c r="K15" s="90">
        <v>4</v>
      </c>
      <c r="L15" s="90">
        <v>2</v>
      </c>
      <c r="M15" s="90">
        <f t="shared" si="2"/>
        <v>9</v>
      </c>
    </row>
    <row r="16" spans="1:16" ht="37.5" customHeight="1">
      <c r="A16" s="114" t="s">
        <v>55</v>
      </c>
      <c r="B16" s="113" t="s">
        <v>28</v>
      </c>
      <c r="C16" s="111">
        <v>0</v>
      </c>
      <c r="D16" s="111">
        <v>1</v>
      </c>
      <c r="E16" s="111">
        <v>0</v>
      </c>
      <c r="F16" s="111">
        <f t="shared" si="1"/>
        <v>1</v>
      </c>
      <c r="G16" s="92"/>
      <c r="H16" s="114" t="s">
        <v>100</v>
      </c>
      <c r="I16" s="46" t="s">
        <v>40</v>
      </c>
      <c r="J16" s="90">
        <v>0</v>
      </c>
      <c r="K16" s="90">
        <v>0</v>
      </c>
      <c r="L16" s="90">
        <v>0</v>
      </c>
      <c r="M16" s="90">
        <f t="shared" si="2"/>
        <v>0</v>
      </c>
    </row>
    <row r="17" spans="1:13" ht="37.5" customHeight="1">
      <c r="A17" s="114" t="s">
        <v>55</v>
      </c>
      <c r="B17" s="113" t="s">
        <v>30</v>
      </c>
      <c r="C17" s="111">
        <v>0</v>
      </c>
      <c r="D17" s="111"/>
      <c r="E17" s="111">
        <v>1</v>
      </c>
      <c r="F17" s="111">
        <f t="shared" si="1"/>
        <v>1</v>
      </c>
      <c r="G17" s="92"/>
      <c r="H17" s="114" t="s">
        <v>100</v>
      </c>
      <c r="I17" s="46" t="s">
        <v>43</v>
      </c>
      <c r="J17" s="90">
        <v>0</v>
      </c>
      <c r="K17" s="90">
        <v>0</v>
      </c>
      <c r="L17" s="90">
        <v>0</v>
      </c>
      <c r="M17" s="90">
        <f t="shared" si="2"/>
        <v>0</v>
      </c>
    </row>
    <row r="18" spans="1:13" ht="37.5" customHeight="1">
      <c r="A18" s="114" t="s">
        <v>56</v>
      </c>
      <c r="B18" s="113" t="s">
        <v>31</v>
      </c>
      <c r="C18" s="111">
        <v>2</v>
      </c>
      <c r="D18" s="111">
        <v>3</v>
      </c>
      <c r="E18" s="111">
        <v>3</v>
      </c>
      <c r="F18" s="111">
        <f t="shared" si="1"/>
        <v>8</v>
      </c>
      <c r="G18" s="92"/>
      <c r="H18" s="114" t="s">
        <v>100</v>
      </c>
      <c r="I18" s="46" t="s">
        <v>39</v>
      </c>
      <c r="J18" s="90">
        <v>4</v>
      </c>
      <c r="K18" s="90">
        <v>5</v>
      </c>
      <c r="L18" s="90">
        <v>9</v>
      </c>
      <c r="M18" s="90">
        <f t="shared" si="2"/>
        <v>18</v>
      </c>
    </row>
    <row r="19" spans="1:13" ht="37.5" customHeight="1">
      <c r="A19" s="114" t="s">
        <v>56</v>
      </c>
      <c r="B19" s="113" t="s">
        <v>32</v>
      </c>
      <c r="C19" s="111">
        <v>1</v>
      </c>
      <c r="D19" s="111">
        <v>1</v>
      </c>
      <c r="E19" s="111">
        <v>4</v>
      </c>
      <c r="F19" s="111">
        <f t="shared" si="1"/>
        <v>6</v>
      </c>
      <c r="G19" s="92"/>
      <c r="H19" s="114" t="s">
        <v>100</v>
      </c>
      <c r="I19" s="80"/>
      <c r="J19" s="90">
        <v>0</v>
      </c>
      <c r="K19" s="90">
        <v>0</v>
      </c>
      <c r="L19" s="90"/>
      <c r="M19" s="90">
        <f t="shared" si="2"/>
        <v>0</v>
      </c>
    </row>
    <row r="20" spans="1:13" ht="37.5" customHeight="1">
      <c r="A20" s="114" t="s">
        <v>56</v>
      </c>
      <c r="B20" s="113" t="s">
        <v>54</v>
      </c>
      <c r="C20" s="111">
        <v>3</v>
      </c>
      <c r="D20" s="111">
        <v>1</v>
      </c>
      <c r="E20" s="111">
        <v>8</v>
      </c>
      <c r="F20" s="111">
        <f t="shared" si="1"/>
        <v>12</v>
      </c>
      <c r="G20" s="92"/>
      <c r="H20" s="82" t="s">
        <v>102</v>
      </c>
      <c r="I20" s="80"/>
      <c r="J20" s="96">
        <f>SUM(C5:C20,J5:J19)</f>
        <v>216</v>
      </c>
      <c r="K20" s="96">
        <f>SUM(D5:D20,K5:K19)</f>
        <v>189</v>
      </c>
      <c r="L20" s="96">
        <f>SUM(E5:E20,L5:L19)</f>
        <v>303</v>
      </c>
      <c r="M20" s="90">
        <f t="shared" si="2"/>
        <v>708</v>
      </c>
    </row>
    <row r="21" spans="1:13" ht="19.5" customHeight="1">
      <c r="F21" s="16"/>
      <c r="G21" s="16"/>
      <c r="J21" s="14" t="s">
        <v>61</v>
      </c>
    </row>
    <row r="22" spans="1:13" ht="43.5" customHeight="1">
      <c r="F22" s="16"/>
      <c r="G22" s="16"/>
      <c r="J22" s="14"/>
    </row>
    <row r="23" spans="1:13">
      <c r="G23" s="16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O23"/>
  <sheetViews>
    <sheetView showZeros="0" view="pageBreakPreview" zoomScale="60" zoomScaleNormal="100" workbookViewId="0">
      <selection activeCell="Y16" sqref="Y16"/>
    </sheetView>
  </sheetViews>
  <sheetFormatPr defaultRowHeight="13.5"/>
  <cols>
    <col min="1" max="1" width="3.125" customWidth="1"/>
    <col min="2" max="2" width="10.875" customWidth="1"/>
    <col min="3" max="5" width="6.75" customWidth="1"/>
    <col min="6" max="6" width="7.375" customWidth="1"/>
    <col min="7" max="7" width="3.625" customWidth="1"/>
    <col min="8" max="8" width="3.125" customWidth="1"/>
    <col min="9" max="9" width="10.875" customWidth="1"/>
    <col min="10" max="12" width="6.75" customWidth="1"/>
    <col min="13" max="13" width="7.375" customWidth="1"/>
  </cols>
  <sheetData>
    <row r="1" spans="1:15" s="12" customFormat="1" ht="19.5" customHeight="1">
      <c r="A1" s="31" t="s">
        <v>79</v>
      </c>
      <c r="B1" s="30"/>
      <c r="C1" s="6"/>
      <c r="D1" s="20"/>
      <c r="E1" s="6"/>
      <c r="F1" s="6"/>
      <c r="G1" s="6"/>
      <c r="H1" s="6"/>
      <c r="I1" s="6"/>
      <c r="J1" s="6"/>
      <c r="K1" s="6"/>
      <c r="L1" s="6"/>
      <c r="M1" s="6"/>
    </row>
    <row r="2" spans="1:15" s="12" customFormat="1" ht="19.5" customHeight="1">
      <c r="A2" s="31"/>
      <c r="B2" s="29" t="s">
        <v>80</v>
      </c>
      <c r="C2" s="6"/>
      <c r="D2" s="20"/>
      <c r="E2" s="6"/>
      <c r="F2" s="6"/>
      <c r="G2" s="6"/>
      <c r="H2" s="6"/>
      <c r="I2" s="6"/>
      <c r="J2" s="6"/>
      <c r="K2" s="6"/>
      <c r="L2" s="6"/>
      <c r="M2" s="6"/>
    </row>
    <row r="3" spans="1:15" s="12" customFormat="1" ht="19.5" customHeight="1">
      <c r="A3" s="19"/>
      <c r="B3" s="2"/>
      <c r="C3" s="6"/>
      <c r="D3" s="6"/>
      <c r="E3" s="6"/>
      <c r="F3" s="6"/>
      <c r="G3" s="6"/>
      <c r="H3" s="6" t="s">
        <v>63</v>
      </c>
      <c r="I3" s="17" t="s">
        <v>81</v>
      </c>
      <c r="J3" s="28"/>
      <c r="K3" s="32"/>
      <c r="L3" s="21"/>
      <c r="M3" s="22"/>
    </row>
    <row r="4" spans="1:15" ht="18" customHeight="1" thickBot="1">
      <c r="A4" s="4"/>
      <c r="B4" s="4"/>
      <c r="C4" s="4"/>
      <c r="D4" s="4"/>
      <c r="E4" s="4"/>
      <c r="F4" s="15" t="s">
        <v>60</v>
      </c>
      <c r="G4" s="4"/>
      <c r="H4" s="4"/>
      <c r="I4" s="4"/>
      <c r="J4" s="4"/>
      <c r="K4" s="4"/>
      <c r="L4" s="4"/>
      <c r="M4" s="15" t="s">
        <v>60</v>
      </c>
    </row>
    <row r="5" spans="1:15" ht="35.25" customHeight="1">
      <c r="A5" s="116"/>
      <c r="B5" s="117"/>
      <c r="C5" s="118" t="s">
        <v>11</v>
      </c>
      <c r="D5" s="119" t="s">
        <v>12</v>
      </c>
      <c r="E5" s="119" t="s">
        <v>10</v>
      </c>
      <c r="F5" s="120" t="s">
        <v>9</v>
      </c>
      <c r="G5" s="121"/>
      <c r="H5" s="116"/>
      <c r="I5" s="117"/>
      <c r="J5" s="119" t="s">
        <v>11</v>
      </c>
      <c r="K5" s="119" t="s">
        <v>12</v>
      </c>
      <c r="L5" s="119" t="s">
        <v>10</v>
      </c>
      <c r="M5" s="120" t="s">
        <v>9</v>
      </c>
    </row>
    <row r="6" spans="1:15" ht="35.25" customHeight="1">
      <c r="A6" s="122"/>
      <c r="B6" s="97" t="s">
        <v>13</v>
      </c>
      <c r="C6" s="123">
        <v>348</v>
      </c>
      <c r="D6" s="123">
        <v>191</v>
      </c>
      <c r="E6" s="123">
        <v>92</v>
      </c>
      <c r="F6" s="124">
        <f>SUM(C6:E6)</f>
        <v>631</v>
      </c>
      <c r="G6" s="92"/>
      <c r="H6" s="98" t="s">
        <v>101</v>
      </c>
      <c r="I6" s="107" t="s">
        <v>44</v>
      </c>
      <c r="J6" s="123">
        <v>3</v>
      </c>
      <c r="K6" s="123">
        <v>5</v>
      </c>
      <c r="L6" s="123">
        <v>3</v>
      </c>
      <c r="M6" s="125">
        <f t="shared" ref="M6:M19" si="0">SUM(J6:L6)</f>
        <v>11</v>
      </c>
    </row>
    <row r="7" spans="1:15" ht="35.25" customHeight="1">
      <c r="A7" s="122"/>
      <c r="B7" s="99" t="s">
        <v>14</v>
      </c>
      <c r="C7" s="126">
        <v>82</v>
      </c>
      <c r="D7" s="92">
        <v>30</v>
      </c>
      <c r="E7" s="126">
        <v>5</v>
      </c>
      <c r="F7" s="125">
        <f t="shared" ref="F7:F21" si="1">SUM(C7:E7)</f>
        <v>117</v>
      </c>
      <c r="G7" s="92"/>
      <c r="H7" s="98" t="s">
        <v>101</v>
      </c>
      <c r="I7" s="105" t="s">
        <v>33</v>
      </c>
      <c r="J7" s="126">
        <v>16</v>
      </c>
      <c r="K7" s="126">
        <v>7</v>
      </c>
      <c r="L7" s="126">
        <v>4</v>
      </c>
      <c r="M7" s="125">
        <f t="shared" si="0"/>
        <v>27</v>
      </c>
    </row>
    <row r="8" spans="1:15" ht="35.25" customHeight="1">
      <c r="A8" s="122"/>
      <c r="B8" s="99" t="s">
        <v>15</v>
      </c>
      <c r="C8" s="126">
        <v>105</v>
      </c>
      <c r="D8" s="126">
        <v>20</v>
      </c>
      <c r="E8" s="126">
        <v>24</v>
      </c>
      <c r="F8" s="125">
        <f t="shared" si="1"/>
        <v>149</v>
      </c>
      <c r="G8" s="92"/>
      <c r="H8" s="98" t="s">
        <v>101</v>
      </c>
      <c r="I8" s="105" t="s">
        <v>34</v>
      </c>
      <c r="J8" s="126">
        <v>12</v>
      </c>
      <c r="K8" s="126">
        <v>2</v>
      </c>
      <c r="L8" s="126">
        <v>4</v>
      </c>
      <c r="M8" s="125">
        <f t="shared" si="0"/>
        <v>18</v>
      </c>
    </row>
    <row r="9" spans="1:15" ht="35.25" customHeight="1">
      <c r="A9" s="122"/>
      <c r="B9" s="99" t="s">
        <v>16</v>
      </c>
      <c r="C9" s="126">
        <v>25</v>
      </c>
      <c r="D9" s="126">
        <v>26</v>
      </c>
      <c r="E9" s="126">
        <v>5</v>
      </c>
      <c r="F9" s="125">
        <f t="shared" si="1"/>
        <v>56</v>
      </c>
      <c r="G9" s="92"/>
      <c r="H9" s="98" t="s">
        <v>101</v>
      </c>
      <c r="I9" s="105" t="s">
        <v>35</v>
      </c>
      <c r="J9" s="126">
        <v>18</v>
      </c>
      <c r="K9" s="126">
        <v>8</v>
      </c>
      <c r="L9" s="126">
        <v>4</v>
      </c>
      <c r="M9" s="125">
        <f t="shared" si="0"/>
        <v>30</v>
      </c>
    </row>
    <row r="10" spans="1:15" ht="35.25" customHeight="1">
      <c r="A10" s="122"/>
      <c r="B10" s="99" t="s">
        <v>17</v>
      </c>
      <c r="C10" s="126">
        <v>16</v>
      </c>
      <c r="D10" s="126">
        <v>18</v>
      </c>
      <c r="E10" s="126">
        <v>8</v>
      </c>
      <c r="F10" s="125">
        <f t="shared" si="1"/>
        <v>42</v>
      </c>
      <c r="G10" s="92"/>
      <c r="H10" s="98" t="s">
        <v>101</v>
      </c>
      <c r="I10" s="105" t="s">
        <v>49</v>
      </c>
      <c r="J10" s="126">
        <v>4</v>
      </c>
      <c r="K10" s="126">
        <v>7</v>
      </c>
      <c r="L10" s="126">
        <v>19</v>
      </c>
      <c r="M10" s="125">
        <f t="shared" si="0"/>
        <v>30</v>
      </c>
    </row>
    <row r="11" spans="1:15" ht="35.25" customHeight="1">
      <c r="A11" s="122"/>
      <c r="B11" s="99" t="s">
        <v>18</v>
      </c>
      <c r="C11" s="126">
        <v>51</v>
      </c>
      <c r="D11" s="126">
        <v>59</v>
      </c>
      <c r="E11" s="126">
        <v>80</v>
      </c>
      <c r="F11" s="125">
        <f t="shared" si="1"/>
        <v>190</v>
      </c>
      <c r="G11" s="92"/>
      <c r="H11" s="98" t="s">
        <v>101</v>
      </c>
      <c r="I11" s="106" t="s">
        <v>57</v>
      </c>
      <c r="J11" s="127">
        <v>5</v>
      </c>
      <c r="K11" s="127">
        <v>5</v>
      </c>
      <c r="L11" s="127">
        <v>5</v>
      </c>
      <c r="M11" s="128">
        <f t="shared" si="0"/>
        <v>15</v>
      </c>
    </row>
    <row r="12" spans="1:15" ht="35.25" customHeight="1">
      <c r="A12" s="122"/>
      <c r="B12" s="100" t="s">
        <v>19</v>
      </c>
      <c r="C12" s="129">
        <v>28</v>
      </c>
      <c r="D12" s="129">
        <v>12</v>
      </c>
      <c r="E12" s="129">
        <v>15</v>
      </c>
      <c r="F12" s="130">
        <f t="shared" si="1"/>
        <v>55</v>
      </c>
      <c r="G12" s="92"/>
      <c r="H12" s="98" t="s">
        <v>58</v>
      </c>
      <c r="I12" s="107" t="s">
        <v>36</v>
      </c>
      <c r="J12" s="123">
        <v>17</v>
      </c>
      <c r="K12" s="123">
        <v>18</v>
      </c>
      <c r="L12" s="123">
        <v>27</v>
      </c>
      <c r="M12" s="124">
        <f t="shared" si="0"/>
        <v>62</v>
      </c>
    </row>
    <row r="13" spans="1:15" ht="35.25" customHeight="1">
      <c r="A13" s="122"/>
      <c r="B13" s="99" t="s">
        <v>50</v>
      </c>
      <c r="C13" s="126">
        <v>45</v>
      </c>
      <c r="D13" s="126">
        <v>44</v>
      </c>
      <c r="E13" s="126">
        <v>24</v>
      </c>
      <c r="F13" s="130">
        <f t="shared" si="1"/>
        <v>113</v>
      </c>
      <c r="G13" s="92"/>
      <c r="H13" s="98" t="s">
        <v>58</v>
      </c>
      <c r="I13" s="105" t="s">
        <v>37</v>
      </c>
      <c r="J13" s="126">
        <v>4</v>
      </c>
      <c r="K13" s="126">
        <v>7</v>
      </c>
      <c r="L13" s="126">
        <v>15</v>
      </c>
      <c r="M13" s="124">
        <f t="shared" si="0"/>
        <v>26</v>
      </c>
    </row>
    <row r="14" spans="1:15" ht="35.25" customHeight="1">
      <c r="A14" s="122"/>
      <c r="B14" s="101" t="s">
        <v>51</v>
      </c>
      <c r="C14" s="131">
        <v>29</v>
      </c>
      <c r="D14" s="131">
        <v>20</v>
      </c>
      <c r="E14" s="131">
        <v>9</v>
      </c>
      <c r="F14" s="128">
        <f t="shared" si="1"/>
        <v>58</v>
      </c>
      <c r="G14" s="92"/>
      <c r="H14" s="98" t="s">
        <v>58</v>
      </c>
      <c r="I14" s="106" t="s">
        <v>38</v>
      </c>
      <c r="J14" s="127">
        <v>2</v>
      </c>
      <c r="K14" s="127">
        <v>4</v>
      </c>
      <c r="L14" s="127">
        <v>1</v>
      </c>
      <c r="M14" s="128">
        <f t="shared" si="0"/>
        <v>7</v>
      </c>
    </row>
    <row r="15" spans="1:15" ht="56.25" customHeight="1">
      <c r="A15" s="102" t="s">
        <v>52</v>
      </c>
      <c r="B15" s="103" t="s">
        <v>53</v>
      </c>
      <c r="C15" s="132">
        <v>18</v>
      </c>
      <c r="D15" s="132">
        <v>9</v>
      </c>
      <c r="E15" s="132">
        <v>1</v>
      </c>
      <c r="F15" s="133">
        <f t="shared" si="1"/>
        <v>28</v>
      </c>
      <c r="G15" s="92"/>
      <c r="H15" s="98" t="s">
        <v>100</v>
      </c>
      <c r="I15" s="104" t="s">
        <v>41</v>
      </c>
      <c r="J15" s="123">
        <v>16</v>
      </c>
      <c r="K15" s="123">
        <v>6</v>
      </c>
      <c r="L15" s="123">
        <v>6</v>
      </c>
      <c r="M15" s="124">
        <f t="shared" si="0"/>
        <v>28</v>
      </c>
      <c r="O15" s="1"/>
    </row>
    <row r="16" spans="1:15" ht="35.25" customHeight="1">
      <c r="A16" s="98" t="s">
        <v>55</v>
      </c>
      <c r="B16" s="104" t="s">
        <v>29</v>
      </c>
      <c r="C16" s="134">
        <v>61</v>
      </c>
      <c r="D16" s="134">
        <v>11</v>
      </c>
      <c r="E16" s="134">
        <v>11</v>
      </c>
      <c r="F16" s="135">
        <f>SUM(C16:E16)</f>
        <v>83</v>
      </c>
      <c r="G16" s="92"/>
      <c r="H16" s="98" t="s">
        <v>100</v>
      </c>
      <c r="I16" s="107" t="s">
        <v>42</v>
      </c>
      <c r="J16" s="123">
        <v>12</v>
      </c>
      <c r="K16" s="123">
        <v>3</v>
      </c>
      <c r="L16" s="123">
        <v>5</v>
      </c>
      <c r="M16" s="124">
        <f t="shared" si="0"/>
        <v>20</v>
      </c>
    </row>
    <row r="17" spans="1:13" ht="35.25" customHeight="1">
      <c r="A17" s="98" t="s">
        <v>55</v>
      </c>
      <c r="B17" s="105" t="s">
        <v>28</v>
      </c>
      <c r="C17" s="126">
        <v>8</v>
      </c>
      <c r="D17" s="126">
        <v>2</v>
      </c>
      <c r="E17" s="126">
        <v>0</v>
      </c>
      <c r="F17" s="125">
        <f>SUM(C17:E17)</f>
        <v>10</v>
      </c>
      <c r="G17" s="92"/>
      <c r="H17" s="98" t="s">
        <v>100</v>
      </c>
      <c r="I17" s="105" t="s">
        <v>40</v>
      </c>
      <c r="J17" s="126">
        <v>0</v>
      </c>
      <c r="K17" s="126">
        <v>1</v>
      </c>
      <c r="L17" s="126">
        <v>0</v>
      </c>
      <c r="M17" s="125">
        <f t="shared" si="0"/>
        <v>1</v>
      </c>
    </row>
    <row r="18" spans="1:13" ht="35.25" customHeight="1">
      <c r="A18" s="98" t="s">
        <v>55</v>
      </c>
      <c r="B18" s="106" t="s">
        <v>30</v>
      </c>
      <c r="C18" s="136">
        <v>10</v>
      </c>
      <c r="D18" s="127">
        <v>1</v>
      </c>
      <c r="E18" s="137">
        <v>0</v>
      </c>
      <c r="F18" s="128">
        <f>SUM(C18:E18)</f>
        <v>11</v>
      </c>
      <c r="G18" s="92"/>
      <c r="H18" s="98" t="s">
        <v>100</v>
      </c>
      <c r="I18" s="105" t="s">
        <v>43</v>
      </c>
      <c r="J18" s="126">
        <v>3</v>
      </c>
      <c r="K18" s="126">
        <v>0</v>
      </c>
      <c r="L18" s="126">
        <v>0</v>
      </c>
      <c r="M18" s="125">
        <f t="shared" si="0"/>
        <v>3</v>
      </c>
    </row>
    <row r="19" spans="1:13" ht="35.25" customHeight="1">
      <c r="A19" s="98" t="s">
        <v>56</v>
      </c>
      <c r="B19" s="107" t="s">
        <v>31</v>
      </c>
      <c r="C19" s="123">
        <v>11</v>
      </c>
      <c r="D19" s="138">
        <v>13</v>
      </c>
      <c r="E19" s="123">
        <v>3</v>
      </c>
      <c r="F19" s="124">
        <f>SUM(C19:E19)</f>
        <v>27</v>
      </c>
      <c r="G19" s="92"/>
      <c r="H19" s="98" t="s">
        <v>100</v>
      </c>
      <c r="I19" s="106" t="s">
        <v>39</v>
      </c>
      <c r="J19" s="127">
        <v>17</v>
      </c>
      <c r="K19" s="127">
        <v>10</v>
      </c>
      <c r="L19" s="127">
        <v>19</v>
      </c>
      <c r="M19" s="128">
        <f t="shared" si="0"/>
        <v>46</v>
      </c>
    </row>
    <row r="20" spans="1:13" ht="35.25" customHeight="1" thickBot="1">
      <c r="A20" s="98" t="s">
        <v>56</v>
      </c>
      <c r="B20" s="105" t="s">
        <v>32</v>
      </c>
      <c r="C20" s="126">
        <v>2</v>
      </c>
      <c r="D20" s="126">
        <v>3</v>
      </c>
      <c r="E20" s="126">
        <v>0</v>
      </c>
      <c r="F20" s="125">
        <f>SUM(C20:E20)</f>
        <v>5</v>
      </c>
      <c r="G20" s="92"/>
      <c r="H20" s="108" t="s">
        <v>45</v>
      </c>
      <c r="I20" s="139"/>
      <c r="J20" s="138"/>
      <c r="K20" s="138"/>
      <c r="L20" s="138"/>
      <c r="M20" s="140">
        <f>SUM(J20:L20)</f>
        <v>0</v>
      </c>
    </row>
    <row r="21" spans="1:13" ht="35.25" customHeight="1" thickBot="1">
      <c r="A21" s="98" t="s">
        <v>56</v>
      </c>
      <c r="B21" s="109" t="s">
        <v>54</v>
      </c>
      <c r="C21" s="141">
        <v>20</v>
      </c>
      <c r="D21" s="141">
        <v>23</v>
      </c>
      <c r="E21" s="141">
        <v>2</v>
      </c>
      <c r="F21" s="142">
        <f t="shared" si="1"/>
        <v>45</v>
      </c>
      <c r="G21" s="92"/>
      <c r="H21" s="110" t="s">
        <v>20</v>
      </c>
      <c r="I21" s="143"/>
      <c r="J21" s="144">
        <f>SUM(C6:C21,J6:J20)</f>
        <v>988</v>
      </c>
      <c r="K21" s="144">
        <f>SUM(D6:D21,K6:K20)</f>
        <v>565</v>
      </c>
      <c r="L21" s="144">
        <f>SUM(E6:E21,L6:L20)</f>
        <v>391</v>
      </c>
      <c r="M21" s="145">
        <f>SUM(J21:L21)</f>
        <v>1944</v>
      </c>
    </row>
    <row r="22" spans="1:13" ht="28.5" customHeight="1" thickBot="1">
      <c r="A22" s="146"/>
      <c r="B22" s="146"/>
      <c r="C22" s="146"/>
      <c r="D22" s="146"/>
      <c r="E22" s="146"/>
      <c r="F22" s="146"/>
      <c r="G22" s="146"/>
      <c r="H22" s="110" t="s">
        <v>62</v>
      </c>
      <c r="I22" s="143"/>
      <c r="J22" s="147">
        <v>3115</v>
      </c>
      <c r="K22" s="148"/>
      <c r="L22" s="148"/>
      <c r="M22" s="145">
        <f>SUM(J22,M21)</f>
        <v>5059</v>
      </c>
    </row>
    <row r="23" spans="1:13">
      <c r="G23" s="16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L37"/>
  <sheetViews>
    <sheetView showZeros="0" view="pageBreakPreview" zoomScale="60" zoomScaleNormal="100" workbookViewId="0">
      <selection activeCell="U8" sqref="U8"/>
    </sheetView>
  </sheetViews>
  <sheetFormatPr defaultRowHeight="13.5"/>
  <cols>
    <col min="1" max="1" width="3.5" customWidth="1"/>
    <col min="2" max="3" width="4" customWidth="1"/>
    <col min="4" max="4" width="9.5" customWidth="1"/>
    <col min="5" max="10" width="10.125" customWidth="1"/>
    <col min="11" max="11" width="10.625" customWidth="1"/>
  </cols>
  <sheetData>
    <row r="1" spans="1:12" ht="19.5" customHeight="1">
      <c r="A1" s="29" t="s">
        <v>82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2" ht="19.5" customHeight="1">
      <c r="A2" s="29"/>
      <c r="B2" s="5"/>
      <c r="C2" s="4"/>
      <c r="D2" s="4"/>
      <c r="E2" s="4"/>
      <c r="F2" s="4"/>
      <c r="G2" s="4"/>
      <c r="H2" s="4"/>
      <c r="I2" s="4" t="s">
        <v>83</v>
      </c>
      <c r="J2" s="4"/>
      <c r="K2" s="4"/>
    </row>
    <row r="3" spans="1:12" ht="22.5" customHeight="1">
      <c r="A3" s="33" t="s">
        <v>27</v>
      </c>
      <c r="B3" s="33"/>
      <c r="C3" s="33"/>
      <c r="D3" s="33"/>
      <c r="E3" s="33"/>
      <c r="F3" s="33"/>
      <c r="G3" s="33"/>
      <c r="H3" s="33"/>
      <c r="I3" s="34" t="s">
        <v>88</v>
      </c>
      <c r="J3" s="34"/>
      <c r="K3" s="34"/>
    </row>
    <row r="4" spans="1:12" ht="22.5" customHeight="1">
      <c r="A4" s="35" t="s">
        <v>84</v>
      </c>
      <c r="B4" s="36"/>
      <c r="C4" s="37"/>
      <c r="D4" s="149" t="s">
        <v>21</v>
      </c>
      <c r="E4" s="38" t="s">
        <v>89</v>
      </c>
      <c r="F4" s="38" t="s">
        <v>89</v>
      </c>
      <c r="G4" s="38" t="s">
        <v>89</v>
      </c>
      <c r="H4" s="38" t="s">
        <v>89</v>
      </c>
      <c r="I4" s="38" t="s">
        <v>89</v>
      </c>
      <c r="J4" s="38" t="s">
        <v>89</v>
      </c>
      <c r="K4" s="39"/>
    </row>
    <row r="5" spans="1:12" ht="22.5" customHeight="1">
      <c r="A5" s="40" t="s">
        <v>85</v>
      </c>
      <c r="B5" s="41"/>
      <c r="C5" s="42"/>
      <c r="D5" s="150"/>
      <c r="E5" s="43" t="s">
        <v>0</v>
      </c>
      <c r="F5" s="44" t="s">
        <v>26</v>
      </c>
      <c r="G5" s="44" t="s">
        <v>22</v>
      </c>
      <c r="H5" s="44" t="s">
        <v>47</v>
      </c>
      <c r="I5" s="44" t="s">
        <v>25</v>
      </c>
      <c r="J5" s="45" t="s">
        <v>48</v>
      </c>
      <c r="K5" s="46" t="s">
        <v>6</v>
      </c>
    </row>
    <row r="6" spans="1:12" ht="22.5" customHeight="1">
      <c r="A6" s="80" t="s">
        <v>66</v>
      </c>
      <c r="B6" s="158" t="s">
        <v>23</v>
      </c>
      <c r="C6" s="159"/>
      <c r="D6" s="47">
        <v>4503</v>
      </c>
      <c r="E6" s="48">
        <v>3880</v>
      </c>
      <c r="F6" s="49">
        <v>578</v>
      </c>
      <c r="G6" s="50"/>
      <c r="H6" s="49"/>
      <c r="I6" s="50"/>
      <c r="J6" s="51">
        <v>45</v>
      </c>
      <c r="K6" s="52">
        <f>SUM(E6:J6)</f>
        <v>4503</v>
      </c>
    </row>
    <row r="7" spans="1:12" ht="22.5" customHeight="1">
      <c r="A7" s="80" t="s">
        <v>66</v>
      </c>
      <c r="B7" s="153" t="s">
        <v>24</v>
      </c>
      <c r="C7" s="154"/>
      <c r="D7" s="53">
        <v>409</v>
      </c>
      <c r="E7" s="54"/>
      <c r="F7" s="55">
        <v>347</v>
      </c>
      <c r="G7" s="56"/>
      <c r="H7" s="57"/>
      <c r="I7" s="56"/>
      <c r="J7" s="58">
        <v>62</v>
      </c>
      <c r="K7" s="59">
        <f>SUM(E7:J7)</f>
        <v>409</v>
      </c>
    </row>
    <row r="8" spans="1:12" ht="22.5" customHeight="1">
      <c r="A8" s="80" t="s">
        <v>66</v>
      </c>
      <c r="B8" s="155" t="s">
        <v>6</v>
      </c>
      <c r="C8" s="156"/>
      <c r="D8" s="60">
        <f>SUM(D6:D7)</f>
        <v>4912</v>
      </c>
      <c r="E8" s="61">
        <f t="shared" ref="E8:J8" si="0">SUM(E6:E7)</f>
        <v>3880</v>
      </c>
      <c r="F8" s="62">
        <f t="shared" si="0"/>
        <v>925</v>
      </c>
      <c r="G8" s="63">
        <f t="shared" si="0"/>
        <v>0</v>
      </c>
      <c r="H8" s="62">
        <f t="shared" si="0"/>
        <v>0</v>
      </c>
      <c r="I8" s="63">
        <f t="shared" si="0"/>
        <v>0</v>
      </c>
      <c r="J8" s="64">
        <f t="shared" si="0"/>
        <v>107</v>
      </c>
      <c r="K8" s="65">
        <f>SUM(K6:K7)</f>
        <v>4912</v>
      </c>
    </row>
    <row r="9" spans="1:12" ht="22.5" customHeight="1">
      <c r="A9" s="80" t="s">
        <v>67</v>
      </c>
      <c r="B9" s="158" t="s">
        <v>23</v>
      </c>
      <c r="C9" s="159"/>
      <c r="D9" s="47">
        <v>4956</v>
      </c>
      <c r="E9" s="48">
        <v>4335</v>
      </c>
      <c r="F9" s="49">
        <v>592</v>
      </c>
      <c r="G9" s="50"/>
      <c r="H9" s="49"/>
      <c r="I9" s="50"/>
      <c r="J9" s="51">
        <v>29</v>
      </c>
      <c r="K9" s="52">
        <f>SUM(E9:J9)</f>
        <v>4956</v>
      </c>
    </row>
    <row r="10" spans="1:12" ht="22.5" customHeight="1">
      <c r="A10" s="80" t="s">
        <v>67</v>
      </c>
      <c r="B10" s="153" t="s">
        <v>24</v>
      </c>
      <c r="C10" s="154"/>
      <c r="D10" s="53">
        <v>420</v>
      </c>
      <c r="E10" s="54"/>
      <c r="F10" s="55">
        <v>370</v>
      </c>
      <c r="G10" s="56"/>
      <c r="H10" s="57"/>
      <c r="I10" s="56"/>
      <c r="J10" s="58">
        <v>50</v>
      </c>
      <c r="K10" s="59">
        <f>SUM(E10:J10)</f>
        <v>420</v>
      </c>
    </row>
    <row r="11" spans="1:12" ht="22.5" customHeight="1">
      <c r="A11" s="80" t="s">
        <v>67</v>
      </c>
      <c r="B11" s="155" t="s">
        <v>6</v>
      </c>
      <c r="C11" s="156"/>
      <c r="D11" s="60">
        <f>SUM(D9:D10)</f>
        <v>5376</v>
      </c>
      <c r="E11" s="61">
        <f t="shared" ref="E11:J11" si="1">SUM(E9:E10)</f>
        <v>4335</v>
      </c>
      <c r="F11" s="62">
        <f t="shared" si="1"/>
        <v>962</v>
      </c>
      <c r="G11" s="63">
        <f t="shared" si="1"/>
        <v>0</v>
      </c>
      <c r="H11" s="62">
        <f t="shared" si="1"/>
        <v>0</v>
      </c>
      <c r="I11" s="63">
        <f t="shared" si="1"/>
        <v>0</v>
      </c>
      <c r="J11" s="64">
        <f t="shared" si="1"/>
        <v>79</v>
      </c>
      <c r="K11" s="65">
        <f>SUM(K9:K10)</f>
        <v>5376</v>
      </c>
    </row>
    <row r="12" spans="1:12" ht="22.5" customHeight="1">
      <c r="A12" s="80" t="s">
        <v>68</v>
      </c>
      <c r="B12" s="158" t="s">
        <v>23</v>
      </c>
      <c r="C12" s="159"/>
      <c r="D12" s="47">
        <v>5077</v>
      </c>
      <c r="E12" s="48">
        <v>4440</v>
      </c>
      <c r="F12" s="49">
        <v>597</v>
      </c>
      <c r="G12" s="50"/>
      <c r="H12" s="49"/>
      <c r="I12" s="50"/>
      <c r="J12" s="51">
        <v>40</v>
      </c>
      <c r="K12" s="52">
        <f>SUM(E12:J12)</f>
        <v>5077</v>
      </c>
    </row>
    <row r="13" spans="1:12" ht="22.5" customHeight="1">
      <c r="A13" s="80" t="s">
        <v>68</v>
      </c>
      <c r="B13" s="153" t="s">
        <v>24</v>
      </c>
      <c r="C13" s="154"/>
      <c r="D13" s="53">
        <v>409</v>
      </c>
      <c r="E13" s="54"/>
      <c r="F13" s="55">
        <v>347</v>
      </c>
      <c r="G13" s="56"/>
      <c r="H13" s="57"/>
      <c r="I13" s="56"/>
      <c r="J13" s="58">
        <v>62</v>
      </c>
      <c r="K13" s="59">
        <f>SUM(E13:J13)</f>
        <v>409</v>
      </c>
      <c r="L13" s="1"/>
    </row>
    <row r="14" spans="1:12" ht="22.5" customHeight="1">
      <c r="A14" s="80" t="s">
        <v>68</v>
      </c>
      <c r="B14" s="155" t="s">
        <v>6</v>
      </c>
      <c r="C14" s="156"/>
      <c r="D14" s="60">
        <f>SUM(D12:D13)</f>
        <v>5486</v>
      </c>
      <c r="E14" s="61">
        <f t="shared" ref="E14:K14" si="2">SUM(E12:E13)</f>
        <v>4440</v>
      </c>
      <c r="F14" s="62">
        <f t="shared" si="2"/>
        <v>944</v>
      </c>
      <c r="G14" s="63">
        <f t="shared" si="2"/>
        <v>0</v>
      </c>
      <c r="H14" s="62">
        <f t="shared" si="2"/>
        <v>0</v>
      </c>
      <c r="I14" s="63">
        <f t="shared" si="2"/>
        <v>0</v>
      </c>
      <c r="J14" s="64">
        <f t="shared" si="2"/>
        <v>102</v>
      </c>
      <c r="K14" s="65">
        <f t="shared" si="2"/>
        <v>5486</v>
      </c>
      <c r="L14" s="1"/>
    </row>
    <row r="15" spans="1:12" ht="22.5" customHeight="1">
      <c r="A15" s="80" t="s">
        <v>69</v>
      </c>
      <c r="B15" s="158" t="s">
        <v>23</v>
      </c>
      <c r="C15" s="159"/>
      <c r="D15" s="66">
        <v>5097</v>
      </c>
      <c r="E15" s="67">
        <v>4453</v>
      </c>
      <c r="F15" s="68">
        <v>591</v>
      </c>
      <c r="G15" s="69">
        <v>0</v>
      </c>
      <c r="H15" s="68">
        <v>0</v>
      </c>
      <c r="I15" s="69">
        <v>0</v>
      </c>
      <c r="J15" s="70">
        <v>53</v>
      </c>
      <c r="K15" s="71">
        <f>SUM(E15:J15)</f>
        <v>5097</v>
      </c>
    </row>
    <row r="16" spans="1:12" ht="22.5" customHeight="1">
      <c r="A16" s="80" t="s">
        <v>69</v>
      </c>
      <c r="B16" s="153" t="s">
        <v>24</v>
      </c>
      <c r="C16" s="154"/>
      <c r="D16" s="53">
        <v>355</v>
      </c>
      <c r="E16" s="54">
        <v>0</v>
      </c>
      <c r="F16" s="55">
        <v>304</v>
      </c>
      <c r="G16" s="56">
        <v>0</v>
      </c>
      <c r="H16" s="57"/>
      <c r="I16" s="56"/>
      <c r="J16" s="58">
        <v>51</v>
      </c>
      <c r="K16" s="59">
        <f>SUM(E16:J16)</f>
        <v>355</v>
      </c>
      <c r="L16" s="1"/>
    </row>
    <row r="17" spans="1:12" ht="22.5" customHeight="1">
      <c r="A17" s="80" t="s">
        <v>69</v>
      </c>
      <c r="B17" s="155" t="s">
        <v>6</v>
      </c>
      <c r="C17" s="156"/>
      <c r="D17" s="60">
        <f t="shared" ref="D17:J17" si="3">SUM(D15:D16)</f>
        <v>5452</v>
      </c>
      <c r="E17" s="61">
        <f t="shared" si="3"/>
        <v>4453</v>
      </c>
      <c r="F17" s="62">
        <f t="shared" si="3"/>
        <v>895</v>
      </c>
      <c r="G17" s="63">
        <f t="shared" si="3"/>
        <v>0</v>
      </c>
      <c r="H17" s="62">
        <f t="shared" si="3"/>
        <v>0</v>
      </c>
      <c r="I17" s="63">
        <f t="shared" si="3"/>
        <v>0</v>
      </c>
      <c r="J17" s="64">
        <f t="shared" si="3"/>
        <v>104</v>
      </c>
      <c r="K17" s="65">
        <f>SUM(K15:K16)</f>
        <v>5452</v>
      </c>
      <c r="L17" s="1"/>
    </row>
    <row r="18" spans="1:12" ht="22.5" customHeight="1">
      <c r="A18" s="80" t="s">
        <v>70</v>
      </c>
      <c r="B18" s="158" t="s">
        <v>23</v>
      </c>
      <c r="C18" s="159"/>
      <c r="D18" s="66">
        <v>5124</v>
      </c>
      <c r="E18" s="67">
        <v>4494</v>
      </c>
      <c r="F18" s="68">
        <v>595</v>
      </c>
      <c r="G18" s="69">
        <v>0</v>
      </c>
      <c r="H18" s="68">
        <v>0</v>
      </c>
      <c r="I18" s="69">
        <v>0</v>
      </c>
      <c r="J18" s="70">
        <v>35</v>
      </c>
      <c r="K18" s="71">
        <f>SUM(E18:J18)</f>
        <v>5124</v>
      </c>
    </row>
    <row r="19" spans="1:12" ht="22.5" customHeight="1">
      <c r="A19" s="80" t="s">
        <v>70</v>
      </c>
      <c r="B19" s="153" t="s">
        <v>24</v>
      </c>
      <c r="C19" s="154"/>
      <c r="D19" s="53">
        <v>422</v>
      </c>
      <c r="E19" s="54"/>
      <c r="F19" s="55">
        <v>368</v>
      </c>
      <c r="G19" s="56">
        <v>0</v>
      </c>
      <c r="H19" s="57"/>
      <c r="I19" s="56"/>
      <c r="J19" s="58">
        <v>54</v>
      </c>
      <c r="K19" s="59">
        <f>SUM(E19:J19)</f>
        <v>422</v>
      </c>
      <c r="L19" s="1"/>
    </row>
    <row r="20" spans="1:12" ht="22.5" customHeight="1">
      <c r="A20" s="80" t="s">
        <v>70</v>
      </c>
      <c r="B20" s="155" t="s">
        <v>6</v>
      </c>
      <c r="C20" s="156"/>
      <c r="D20" s="60">
        <f t="shared" ref="D20:J20" si="4">SUM(D18:D19)</f>
        <v>5546</v>
      </c>
      <c r="E20" s="61">
        <f t="shared" si="4"/>
        <v>4494</v>
      </c>
      <c r="F20" s="62">
        <f t="shared" si="4"/>
        <v>963</v>
      </c>
      <c r="G20" s="63">
        <f t="shared" si="4"/>
        <v>0</v>
      </c>
      <c r="H20" s="62">
        <f t="shared" si="4"/>
        <v>0</v>
      </c>
      <c r="I20" s="63">
        <f t="shared" si="4"/>
        <v>0</v>
      </c>
      <c r="J20" s="64">
        <f t="shared" si="4"/>
        <v>89</v>
      </c>
      <c r="K20" s="65">
        <f>SUM(K18:K19)</f>
        <v>5546</v>
      </c>
      <c r="L20" s="1"/>
    </row>
    <row r="21" spans="1:12" ht="22.5" customHeight="1">
      <c r="A21" s="80" t="s">
        <v>65</v>
      </c>
      <c r="B21" s="158" t="s">
        <v>23</v>
      </c>
      <c r="C21" s="159"/>
      <c r="D21" s="66">
        <v>5336</v>
      </c>
      <c r="E21" s="67">
        <v>4774</v>
      </c>
      <c r="F21" s="68">
        <v>541</v>
      </c>
      <c r="G21" s="69">
        <v>0</v>
      </c>
      <c r="H21" s="68">
        <v>0</v>
      </c>
      <c r="I21" s="69">
        <v>0</v>
      </c>
      <c r="J21" s="70">
        <v>51</v>
      </c>
      <c r="K21" s="71">
        <f>SUM(E21:J21)</f>
        <v>5366</v>
      </c>
    </row>
    <row r="22" spans="1:12" ht="22.5" customHeight="1">
      <c r="A22" s="80" t="s">
        <v>65</v>
      </c>
      <c r="B22" s="153" t="s">
        <v>24</v>
      </c>
      <c r="C22" s="154"/>
      <c r="D22" s="53">
        <v>332</v>
      </c>
      <c r="E22" s="54"/>
      <c r="F22" s="55">
        <v>289</v>
      </c>
      <c r="G22" s="56">
        <v>0</v>
      </c>
      <c r="H22" s="57"/>
      <c r="I22" s="56"/>
      <c r="J22" s="58">
        <v>43</v>
      </c>
      <c r="K22" s="59">
        <f>SUM(E22:J22)</f>
        <v>332</v>
      </c>
    </row>
    <row r="23" spans="1:12" ht="22.5" customHeight="1">
      <c r="A23" s="80" t="s">
        <v>65</v>
      </c>
      <c r="B23" s="155" t="s">
        <v>6</v>
      </c>
      <c r="C23" s="156"/>
      <c r="D23" s="60">
        <f t="shared" ref="D23:J23" si="5">SUM(D21:D22)</f>
        <v>5668</v>
      </c>
      <c r="E23" s="61">
        <f t="shared" si="5"/>
        <v>4774</v>
      </c>
      <c r="F23" s="62">
        <f t="shared" si="5"/>
        <v>830</v>
      </c>
      <c r="G23" s="63">
        <f t="shared" si="5"/>
        <v>0</v>
      </c>
      <c r="H23" s="62">
        <f t="shared" si="5"/>
        <v>0</v>
      </c>
      <c r="I23" s="63">
        <f t="shared" si="5"/>
        <v>0</v>
      </c>
      <c r="J23" s="64">
        <f t="shared" si="5"/>
        <v>94</v>
      </c>
      <c r="K23" s="65">
        <f>SUM(K21:K22)</f>
        <v>5698</v>
      </c>
    </row>
    <row r="24" spans="1:12" ht="22.5" customHeight="1">
      <c r="A24" s="80" t="s">
        <v>71</v>
      </c>
      <c r="B24" s="160" t="s">
        <v>23</v>
      </c>
      <c r="C24" s="161"/>
      <c r="D24" s="66">
        <v>4216</v>
      </c>
      <c r="E24" s="67">
        <v>3613</v>
      </c>
      <c r="F24" s="68">
        <v>557</v>
      </c>
      <c r="G24" s="69">
        <v>0</v>
      </c>
      <c r="H24" s="68">
        <v>0</v>
      </c>
      <c r="I24" s="69">
        <v>0</v>
      </c>
      <c r="J24" s="70">
        <v>46</v>
      </c>
      <c r="K24" s="71">
        <f>SUM(E24:J24)</f>
        <v>4216</v>
      </c>
    </row>
    <row r="25" spans="1:12" ht="22.5" customHeight="1">
      <c r="A25" s="80" t="s">
        <v>71</v>
      </c>
      <c r="B25" s="153" t="s">
        <v>24</v>
      </c>
      <c r="C25" s="154"/>
      <c r="D25" s="53">
        <v>303</v>
      </c>
      <c r="E25" s="54"/>
      <c r="F25" s="55">
        <v>267</v>
      </c>
      <c r="G25" s="56">
        <v>0</v>
      </c>
      <c r="H25" s="57"/>
      <c r="I25" s="56"/>
      <c r="J25" s="58">
        <v>36</v>
      </c>
      <c r="K25" s="59">
        <f>SUM(E25:J25)</f>
        <v>303</v>
      </c>
    </row>
    <row r="26" spans="1:12" ht="22.5" customHeight="1">
      <c r="A26" s="80" t="s">
        <v>71</v>
      </c>
      <c r="B26" s="162" t="s">
        <v>6</v>
      </c>
      <c r="C26" s="163"/>
      <c r="D26" s="60">
        <f t="shared" ref="D26:J26" si="6">SUM(D24:D25)</f>
        <v>4519</v>
      </c>
      <c r="E26" s="61">
        <f t="shared" si="6"/>
        <v>3613</v>
      </c>
      <c r="F26" s="62">
        <f t="shared" si="6"/>
        <v>824</v>
      </c>
      <c r="G26" s="63">
        <f t="shared" si="6"/>
        <v>0</v>
      </c>
      <c r="H26" s="62">
        <f t="shared" si="6"/>
        <v>0</v>
      </c>
      <c r="I26" s="63">
        <f t="shared" si="6"/>
        <v>0</v>
      </c>
      <c r="J26" s="64">
        <f t="shared" si="6"/>
        <v>82</v>
      </c>
      <c r="K26" s="65">
        <f>SUM(K24:K25)</f>
        <v>4519</v>
      </c>
    </row>
    <row r="27" spans="1:12" ht="22.5" customHeight="1">
      <c r="A27" s="80" t="s">
        <v>86</v>
      </c>
      <c r="B27" s="160" t="s">
        <v>23</v>
      </c>
      <c r="C27" s="161"/>
      <c r="D27" s="66">
        <v>5466</v>
      </c>
      <c r="E27" s="67">
        <v>4989</v>
      </c>
      <c r="F27" s="68">
        <v>470</v>
      </c>
      <c r="G27" s="69">
        <v>0</v>
      </c>
      <c r="H27" s="68">
        <v>0</v>
      </c>
      <c r="I27" s="69">
        <v>0</v>
      </c>
      <c r="J27" s="70">
        <v>7</v>
      </c>
      <c r="K27" s="71">
        <f>SUM(E27:J27)</f>
        <v>5466</v>
      </c>
    </row>
    <row r="28" spans="1:12" ht="22.5" customHeight="1">
      <c r="A28" s="80" t="s">
        <v>86</v>
      </c>
      <c r="B28" s="153" t="s">
        <v>24</v>
      </c>
      <c r="C28" s="154"/>
      <c r="D28" s="53">
        <v>181</v>
      </c>
      <c r="E28" s="54"/>
      <c r="F28" s="55">
        <v>167</v>
      </c>
      <c r="G28" s="56">
        <v>0</v>
      </c>
      <c r="H28" s="57"/>
      <c r="I28" s="56"/>
      <c r="J28" s="58">
        <v>14</v>
      </c>
      <c r="K28" s="59">
        <f>SUM(E28:J28)</f>
        <v>181</v>
      </c>
    </row>
    <row r="29" spans="1:12" ht="22.5" customHeight="1">
      <c r="A29" s="80" t="s">
        <v>86</v>
      </c>
      <c r="B29" s="162" t="s">
        <v>6</v>
      </c>
      <c r="C29" s="163"/>
      <c r="D29" s="60">
        <f t="shared" ref="D29:J29" si="7">SUM(D27:D28)</f>
        <v>5647</v>
      </c>
      <c r="E29" s="61">
        <f t="shared" si="7"/>
        <v>4989</v>
      </c>
      <c r="F29" s="62">
        <f t="shared" si="7"/>
        <v>637</v>
      </c>
      <c r="G29" s="63">
        <f t="shared" si="7"/>
        <v>0</v>
      </c>
      <c r="H29" s="62">
        <f t="shared" si="7"/>
        <v>0</v>
      </c>
      <c r="I29" s="63">
        <f t="shared" si="7"/>
        <v>0</v>
      </c>
      <c r="J29" s="64">
        <f t="shared" si="7"/>
        <v>21</v>
      </c>
      <c r="K29" s="65">
        <f>SUM(K27:K28)</f>
        <v>5647</v>
      </c>
    </row>
    <row r="30" spans="1:12" ht="22.5" customHeight="1">
      <c r="A30" s="80" t="s">
        <v>87</v>
      </c>
      <c r="B30" s="158" t="s">
        <v>23</v>
      </c>
      <c r="C30" s="159"/>
      <c r="D30" s="47">
        <v>5442</v>
      </c>
      <c r="E30" s="48">
        <v>5059</v>
      </c>
      <c r="F30" s="49">
        <v>383</v>
      </c>
      <c r="G30" s="50"/>
      <c r="H30" s="49"/>
      <c r="I30" s="50"/>
      <c r="J30" s="51">
        <v>0</v>
      </c>
      <c r="K30" s="52">
        <f>SUM(E30:J30)</f>
        <v>5442</v>
      </c>
    </row>
    <row r="31" spans="1:12" ht="22.5" customHeight="1">
      <c r="A31" s="80" t="s">
        <v>87</v>
      </c>
      <c r="B31" s="153" t="s">
        <v>24</v>
      </c>
      <c r="C31" s="154"/>
      <c r="D31" s="53">
        <v>137</v>
      </c>
      <c r="E31" s="54"/>
      <c r="F31" s="55">
        <v>137</v>
      </c>
      <c r="G31" s="56"/>
      <c r="H31" s="57"/>
      <c r="I31" s="56"/>
      <c r="J31" s="58">
        <v>0</v>
      </c>
      <c r="K31" s="59">
        <f>SUM(E31:J31)</f>
        <v>137</v>
      </c>
    </row>
    <row r="32" spans="1:12" ht="22.5" customHeight="1">
      <c r="A32" s="80" t="s">
        <v>87</v>
      </c>
      <c r="B32" s="155" t="s">
        <v>6</v>
      </c>
      <c r="C32" s="156"/>
      <c r="D32" s="60">
        <f>SUM(D30:D31)</f>
        <v>5579</v>
      </c>
      <c r="E32" s="61">
        <f t="shared" ref="E32:J32" si="8">SUM(E30:E31)</f>
        <v>5059</v>
      </c>
      <c r="F32" s="62">
        <f t="shared" si="8"/>
        <v>520</v>
      </c>
      <c r="G32" s="63">
        <f t="shared" si="8"/>
        <v>0</v>
      </c>
      <c r="H32" s="62">
        <f t="shared" si="8"/>
        <v>0</v>
      </c>
      <c r="I32" s="63">
        <f t="shared" si="8"/>
        <v>0</v>
      </c>
      <c r="J32" s="64">
        <f t="shared" si="8"/>
        <v>0</v>
      </c>
      <c r="K32" s="65">
        <f>SUM(K30:K31)</f>
        <v>5579</v>
      </c>
    </row>
    <row r="33" spans="1:11" ht="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s="2" customFormat="1" ht="16.5" customHeight="1">
      <c r="A34" s="6"/>
      <c r="B34" s="6"/>
      <c r="C34" s="157" t="s">
        <v>72</v>
      </c>
      <c r="D34" s="157"/>
      <c r="E34" s="157"/>
      <c r="F34" s="157"/>
      <c r="G34" s="157"/>
      <c r="H34" s="157"/>
      <c r="I34" s="157"/>
      <c r="J34" s="157"/>
      <c r="K34" s="6"/>
    </row>
    <row r="35" spans="1:11" s="2" customFormat="1" ht="16.5" customHeight="1">
      <c r="A35" s="6"/>
      <c r="B35" s="6"/>
      <c r="C35" s="157"/>
      <c r="D35" s="157"/>
      <c r="E35" s="157"/>
      <c r="F35" s="157"/>
      <c r="G35" s="157"/>
      <c r="H35" s="157"/>
      <c r="I35" s="157"/>
      <c r="J35" s="157"/>
      <c r="K35" s="6"/>
    </row>
    <row r="36" spans="1:11" s="2" customFormat="1" ht="16.5" customHeight="1">
      <c r="A36" s="6"/>
      <c r="B36" s="6"/>
      <c r="C36" s="157" t="s">
        <v>64</v>
      </c>
      <c r="D36" s="157"/>
      <c r="E36" s="157"/>
      <c r="F36" s="157"/>
      <c r="G36" s="157"/>
      <c r="H36" s="157"/>
      <c r="I36" s="157"/>
      <c r="J36" s="157"/>
      <c r="K36" s="6"/>
    </row>
    <row r="37" spans="1:11">
      <c r="G37" s="16"/>
    </row>
  </sheetData>
  <mergeCells count="30">
    <mergeCell ref="B6:C6"/>
    <mergeCell ref="B26:C26"/>
    <mergeCell ref="B24:C24"/>
    <mergeCell ref="B28:C28"/>
    <mergeCell ref="B19:C19"/>
    <mergeCell ref="B20:C20"/>
    <mergeCell ref="B17:C17"/>
    <mergeCell ref="B7:C7"/>
    <mergeCell ref="B14:C14"/>
    <mergeCell ref="B8:C8"/>
    <mergeCell ref="B18:C18"/>
    <mergeCell ref="B9:C9"/>
    <mergeCell ref="B10:C10"/>
    <mergeCell ref="B15:C15"/>
    <mergeCell ref="B16:C16"/>
    <mergeCell ref="B12:C12"/>
    <mergeCell ref="B13:C13"/>
    <mergeCell ref="B11:C11"/>
    <mergeCell ref="C36:J36"/>
    <mergeCell ref="B21:C21"/>
    <mergeCell ref="B22:C22"/>
    <mergeCell ref="B23:C23"/>
    <mergeCell ref="C34:J34"/>
    <mergeCell ref="B27:C27"/>
    <mergeCell ref="B25:C25"/>
    <mergeCell ref="B31:C31"/>
    <mergeCell ref="C35:J35"/>
    <mergeCell ref="B30:C30"/>
    <mergeCell ref="B29:C29"/>
    <mergeCell ref="B32:C32"/>
  </mergeCells>
  <phoneticPr fontId="2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ignoredErrors>
    <ignoredError sqref="K27:K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１業務内容</vt:lpstr>
      <vt:lpstr>２市町村別補装具件数</vt:lpstr>
      <vt:lpstr>３市町村別更生医療件数</vt:lpstr>
      <vt:lpstr>４相談件数の推移</vt:lpstr>
      <vt:lpstr>'１業務内容'!Print_Area</vt:lpstr>
      <vt:lpstr>'２市町村別補装具件数'!Print_Area</vt:lpstr>
      <vt:lpstr>'３市町村別更生医療件数'!Print_Area</vt:lpstr>
      <vt:lpstr>'４相談件数の推移'!Print_Area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111864</cp:lastModifiedBy>
  <cp:lastPrinted>2023-10-23T06:23:45Z</cp:lastPrinted>
  <dcterms:created xsi:type="dcterms:W3CDTF">2004-04-06T03:04:04Z</dcterms:created>
  <dcterms:modified xsi:type="dcterms:W3CDTF">2023-11-14T00:43:23Z</dcterms:modified>
</cp:coreProperties>
</file>