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45"/>
  </bookViews>
  <sheets>
    <sheet name="実数" sheetId="11" r:id="rId1"/>
  </sheets>
  <definedNames>
    <definedName name="_xlnm.Print_Area" localSheetId="0">実数!$A$1:$V$46</definedName>
  </definedNames>
  <calcPr calcId="145621"/>
</workbook>
</file>

<file path=xl/calcChain.xml><?xml version="1.0" encoding="utf-8"?>
<calcChain xmlns="http://schemas.openxmlformats.org/spreadsheetml/2006/main">
  <c r="V33" i="11" l="1"/>
  <c r="U33" i="11"/>
  <c r="O46" i="11" l="1"/>
  <c r="N46" i="11"/>
  <c r="O45" i="11"/>
  <c r="N45" i="11"/>
  <c r="V44" i="11"/>
  <c r="U44" i="11"/>
  <c r="O44" i="11"/>
  <c r="F44" i="11"/>
  <c r="E44" i="11"/>
  <c r="D44" i="11"/>
  <c r="C44" i="11"/>
  <c r="B44" i="11"/>
  <c r="N44" i="11" s="1"/>
  <c r="O43" i="11"/>
  <c r="O42" i="11"/>
  <c r="N42" i="11"/>
  <c r="O41" i="11"/>
  <c r="N41" i="11"/>
  <c r="O40" i="11"/>
  <c r="N40" i="11"/>
  <c r="V39" i="11"/>
  <c r="U39" i="11"/>
  <c r="O39" i="11"/>
  <c r="H39" i="11"/>
  <c r="G39" i="11"/>
  <c r="F39" i="11"/>
  <c r="D39" i="11"/>
  <c r="C39" i="11"/>
  <c r="B39" i="11"/>
  <c r="N39" i="11" s="1"/>
  <c r="O38" i="11"/>
  <c r="N38" i="11"/>
  <c r="O37" i="11"/>
  <c r="N37" i="11"/>
  <c r="O36" i="11"/>
  <c r="N36" i="11"/>
  <c r="O35" i="11"/>
  <c r="N35" i="11"/>
  <c r="O34" i="11"/>
  <c r="N34" i="11"/>
  <c r="O33" i="11"/>
  <c r="N33" i="11"/>
  <c r="D33" i="11"/>
  <c r="C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V26" i="11"/>
  <c r="U26" i="11"/>
  <c r="O26" i="11"/>
  <c r="N26" i="11"/>
  <c r="D26" i="11"/>
  <c r="C26" i="11"/>
  <c r="O25" i="11"/>
  <c r="N25" i="11"/>
  <c r="O24" i="11"/>
  <c r="N24" i="11"/>
  <c r="O23" i="11"/>
  <c r="N23" i="11"/>
  <c r="O22" i="11"/>
  <c r="N22" i="11"/>
  <c r="V21" i="11"/>
  <c r="U21" i="11"/>
  <c r="O21" i="11"/>
  <c r="N21" i="11"/>
  <c r="D21" i="11"/>
  <c r="C21" i="11"/>
  <c r="O20" i="11"/>
  <c r="N20" i="11"/>
  <c r="O19" i="11"/>
  <c r="N19" i="11"/>
  <c r="O18" i="11"/>
  <c r="N18" i="11"/>
  <c r="O17" i="11"/>
  <c r="N17" i="11"/>
  <c r="V16" i="11"/>
  <c r="U16" i="11"/>
  <c r="O16" i="11"/>
  <c r="N16" i="11"/>
  <c r="D16" i="11"/>
  <c r="C16" i="11"/>
  <c r="O15" i="11"/>
  <c r="N15" i="11"/>
  <c r="O14" i="11"/>
  <c r="N14" i="11"/>
  <c r="V13" i="11"/>
  <c r="U13" i="11"/>
  <c r="O13" i="11"/>
  <c r="N13" i="11"/>
  <c r="D13" i="11"/>
  <c r="C13" i="11"/>
  <c r="O12" i="11"/>
  <c r="N12" i="11"/>
  <c r="O11" i="11"/>
  <c r="N11" i="11"/>
  <c r="V10" i="11"/>
  <c r="U10" i="11"/>
  <c r="O10" i="11"/>
  <c r="N10" i="11"/>
  <c r="D10" i="11"/>
  <c r="C10" i="11"/>
  <c r="O9" i="11"/>
  <c r="N9" i="11"/>
  <c r="V8" i="11"/>
  <c r="U8" i="11"/>
  <c r="O8" i="11"/>
  <c r="N8" i="11"/>
  <c r="D8" i="11"/>
  <c r="C8" i="11"/>
  <c r="O7" i="11"/>
  <c r="N7" i="11"/>
  <c r="N6" i="11"/>
</calcChain>
</file>

<file path=xl/sharedStrings.xml><?xml version="1.0" encoding="utf-8"?>
<sst xmlns="http://schemas.openxmlformats.org/spreadsheetml/2006/main" count="371" uniqueCount="67">
  <si>
    <t>出生数</t>
  </si>
  <si>
    <t>（再掲）</t>
  </si>
  <si>
    <t>死亡数</t>
  </si>
  <si>
    <t>死産数</t>
  </si>
  <si>
    <t>-</t>
  </si>
  <si>
    <t>新宮保健所串本支所</t>
    <rPh sb="0" eb="2">
      <t>シングウ</t>
    </rPh>
    <rPh sb="2" eb="5">
      <t>ホケンショ</t>
    </rPh>
    <rPh sb="5" eb="7">
      <t>クシモト</t>
    </rPh>
    <rPh sb="7" eb="9">
      <t>シショ</t>
    </rPh>
    <phoneticPr fontId="18"/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</si>
  <si>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</si>
  <si>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</si>
  <si>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</si>
  <si>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新生児
死亡数</t>
    <rPh sb="4" eb="7">
      <t>シボウスウ</t>
    </rPh>
    <phoneticPr fontId="18"/>
  </si>
  <si>
    <t>（再掲）
2500g未満</t>
    <phoneticPr fontId="18"/>
  </si>
  <si>
    <t>自然
増減数</t>
    <rPh sb="0" eb="2">
      <t>シゼン</t>
    </rPh>
    <rPh sb="3" eb="5">
      <t>ゾウゲン</t>
    </rPh>
    <rPh sb="5" eb="6">
      <t>スウ</t>
    </rPh>
    <phoneticPr fontId="18"/>
  </si>
  <si>
    <t>自然</t>
    <phoneticPr fontId="18"/>
  </si>
  <si>
    <t>人工</t>
    <phoneticPr fontId="18"/>
  </si>
  <si>
    <t>妊娠満22週
以後の死産</t>
    <rPh sb="0" eb="2">
      <t>ニンシン</t>
    </rPh>
    <rPh sb="2" eb="3">
      <t>マン</t>
    </rPh>
    <phoneticPr fontId="18"/>
  </si>
  <si>
    <t>和歌山市保健所　　　　　　</t>
    <rPh sb="4" eb="7">
      <t>ホケンショ</t>
    </rPh>
    <phoneticPr fontId="18"/>
  </si>
  <si>
    <t>海南保健所　　　　　　　　</t>
    <rPh sb="2" eb="5">
      <t>ホケンショ</t>
    </rPh>
    <phoneticPr fontId="18"/>
  </si>
  <si>
    <t>岩出保健所　　　　　　　　</t>
    <rPh sb="2" eb="5">
      <t>ホケンショ</t>
    </rPh>
    <phoneticPr fontId="18"/>
  </si>
  <si>
    <t>橋本保健所　　　　　　　　</t>
    <rPh sb="2" eb="5">
      <t>ホケンショ</t>
    </rPh>
    <phoneticPr fontId="18"/>
  </si>
  <si>
    <t>湯浅保健所　　　　　　　　</t>
    <rPh sb="2" eb="5">
      <t>ホケンショ</t>
    </rPh>
    <phoneticPr fontId="18"/>
  </si>
  <si>
    <t>御坊保健所　　　　　　　　</t>
    <rPh sb="2" eb="5">
      <t>ホケンショ</t>
    </rPh>
    <phoneticPr fontId="18"/>
  </si>
  <si>
    <t>田辺保健所　　　　　　　　</t>
    <rPh sb="2" eb="5">
      <t>ホケンショ</t>
    </rPh>
    <phoneticPr fontId="18"/>
  </si>
  <si>
    <t>新宮保健所　　　　　　　　</t>
    <rPh sb="2" eb="5">
      <t>ホケンショ</t>
    </rPh>
    <phoneticPr fontId="18"/>
  </si>
  <si>
    <t>和歌山市</t>
    <phoneticPr fontId="18"/>
  </si>
  <si>
    <t>海南市</t>
    <phoneticPr fontId="18"/>
  </si>
  <si>
    <t>紀美野町</t>
    <phoneticPr fontId="18"/>
  </si>
  <si>
    <t>紀の川市</t>
    <phoneticPr fontId="18"/>
  </si>
  <si>
    <t>岩出市</t>
    <phoneticPr fontId="18"/>
  </si>
  <si>
    <t>橋本市</t>
    <phoneticPr fontId="18"/>
  </si>
  <si>
    <t>かつらぎ町</t>
    <phoneticPr fontId="18"/>
  </si>
  <si>
    <t>九度山町</t>
    <phoneticPr fontId="18"/>
  </si>
  <si>
    <t>高野町</t>
    <phoneticPr fontId="18"/>
  </si>
  <si>
    <t>有田市</t>
    <phoneticPr fontId="18"/>
  </si>
  <si>
    <t>湯浅町</t>
    <phoneticPr fontId="18"/>
  </si>
  <si>
    <t>広川町</t>
    <phoneticPr fontId="18"/>
  </si>
  <si>
    <t>有田川町</t>
    <phoneticPr fontId="18"/>
  </si>
  <si>
    <t>御坊市</t>
    <phoneticPr fontId="18"/>
  </si>
  <si>
    <t>美浜町</t>
    <phoneticPr fontId="18"/>
  </si>
  <si>
    <t>日高町</t>
    <phoneticPr fontId="18"/>
  </si>
  <si>
    <t>由良町</t>
    <phoneticPr fontId="18"/>
  </si>
  <si>
    <t>印南町</t>
    <phoneticPr fontId="18"/>
  </si>
  <si>
    <t>日高川町</t>
    <phoneticPr fontId="18"/>
  </si>
  <si>
    <t>田辺市</t>
    <phoneticPr fontId="18"/>
  </si>
  <si>
    <t>みなべ町</t>
    <phoneticPr fontId="18"/>
  </si>
  <si>
    <t>白浜町</t>
    <phoneticPr fontId="18"/>
  </si>
  <si>
    <t>上富田町</t>
    <phoneticPr fontId="18"/>
  </si>
  <si>
    <t>すさみ町</t>
    <phoneticPr fontId="18"/>
  </si>
  <si>
    <t>新宮市</t>
    <phoneticPr fontId="18"/>
  </si>
  <si>
    <t>那智勝浦町</t>
    <phoneticPr fontId="18"/>
  </si>
  <si>
    <t>太地町</t>
    <phoneticPr fontId="18"/>
  </si>
  <si>
    <t>北山村</t>
    <phoneticPr fontId="18"/>
  </si>
  <si>
    <t>古座川町</t>
    <phoneticPr fontId="18"/>
  </si>
  <si>
    <t>串本町</t>
    <phoneticPr fontId="18"/>
  </si>
  <si>
    <t>乳児死亡数</t>
    <phoneticPr fontId="18"/>
  </si>
  <si>
    <t>-</t>
    <phoneticPr fontId="18"/>
  </si>
  <si>
    <t>-</t>
    <phoneticPr fontId="18"/>
  </si>
  <si>
    <t>第１０表－１　人口動態総覧（保健所・市町村別）</t>
    <rPh sb="0" eb="1">
      <t>ダイ</t>
    </rPh>
    <rPh sb="3" eb="4">
      <t>ヒョウ</t>
    </rPh>
    <rPh sb="7" eb="9">
      <t>ジンコウ</t>
    </rPh>
    <rPh sb="9" eb="11">
      <t>ドウタイ</t>
    </rPh>
    <rPh sb="11" eb="13">
      <t>ソウラン</t>
    </rPh>
    <rPh sb="14" eb="17">
      <t>ホケンショ</t>
    </rPh>
    <rPh sb="18" eb="21">
      <t>シチョウソン</t>
    </rPh>
    <rPh sb="21" eb="22">
      <t>ベツ</t>
    </rPh>
    <phoneticPr fontId="18"/>
  </si>
  <si>
    <t>婚姻
件数</t>
    <phoneticPr fontId="18"/>
  </si>
  <si>
    <t>離婚
件数</t>
    <phoneticPr fontId="18"/>
  </si>
  <si>
    <t>（その１）</t>
    <phoneticPr fontId="18"/>
  </si>
  <si>
    <t>平成３０年</t>
    <rPh sb="0" eb="2">
      <t>ヘイセイ</t>
    </rPh>
    <rPh sb="4" eb="5">
      <t>ネン</t>
    </rPh>
    <phoneticPr fontId="18"/>
  </si>
  <si>
    <t>（その２）</t>
    <phoneticPr fontId="18"/>
  </si>
  <si>
    <t>早期新生
児死亡</t>
    <phoneticPr fontId="18"/>
  </si>
  <si>
    <t>和歌山県</t>
    <rPh sb="0" eb="4">
      <t>ワカヤマケン</t>
    </rPh>
    <phoneticPr fontId="18"/>
  </si>
  <si>
    <t>全　　国</t>
    <rPh sb="0" eb="1">
      <t>ゼン</t>
    </rPh>
    <rPh sb="3" eb="4">
      <t>クニ</t>
    </rPh>
    <phoneticPr fontId="18"/>
  </si>
  <si>
    <t>総数</t>
    <phoneticPr fontId="18"/>
  </si>
  <si>
    <t>周産期死亡数</t>
    <rPh sb="5" eb="6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</si>
</sst>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19" fillId="0" borderId="17" xfId="0" applyFont="1" applyFill="1" applyBorder="1">
      <alignment vertical="center"/>
    </xf>
    <xf numFmtId="38" fontId="19" fillId="0" borderId="0" xfId="42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8" fontId="19" fillId="0" borderId="0" xfId="0" applyNumberFormat="1" applyFont="1">
      <alignment vertical="center"/>
    </xf>
    <xf numFmtId="38" fontId="19" fillId="0" borderId="26" xfId="42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38" fontId="19" fillId="0" borderId="15" xfId="42" applyFont="1" applyFill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13" xfId="42" applyFont="1" applyFill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3" xfId="42" applyFont="1" applyBorder="1" applyAlignment="1">
      <alignment horizontal="right" vertical="center"/>
    </xf>
    <xf numFmtId="38" fontId="19" fillId="0" borderId="13" xfId="42" applyFont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9" fillId="0" borderId="32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38" fontId="19" fillId="0" borderId="48" xfId="42" applyFont="1" applyBorder="1" applyAlignment="1">
      <alignment horizontal="right" vertical="center"/>
    </xf>
    <xf numFmtId="38" fontId="19" fillId="0" borderId="49" xfId="42" applyFont="1" applyBorder="1" applyAlignment="1">
      <alignment horizontal="right" vertical="center"/>
    </xf>
    <xf numFmtId="38" fontId="19" fillId="0" borderId="50" xfId="42" applyFont="1" applyBorder="1" applyAlignment="1">
      <alignment horizontal="right" vertical="center"/>
    </xf>
    <xf numFmtId="38" fontId="19" fillId="0" borderId="51" xfId="42" applyFont="1" applyBorder="1" applyAlignment="1">
      <alignment horizontal="right" vertical="center"/>
    </xf>
    <xf numFmtId="38" fontId="19" fillId="0" borderId="52" xfId="42" applyFont="1" applyBorder="1" applyAlignment="1">
      <alignment horizontal="right" vertical="center"/>
    </xf>
    <xf numFmtId="38" fontId="19" fillId="0" borderId="53" xfId="42" applyFont="1" applyBorder="1" applyAlignment="1">
      <alignment horizontal="right" vertical="center"/>
    </xf>
    <xf numFmtId="38" fontId="19" fillId="0" borderId="54" xfId="42" applyFont="1" applyBorder="1" applyAlignment="1">
      <alignment horizontal="right" vertical="center"/>
    </xf>
    <xf numFmtId="38" fontId="19" fillId="0" borderId="55" xfId="42" applyFont="1" applyBorder="1" applyAlignment="1">
      <alignment horizontal="right" vertical="center"/>
    </xf>
    <xf numFmtId="38" fontId="19" fillId="0" borderId="56" xfId="42" applyFont="1" applyBorder="1" applyAlignment="1">
      <alignment horizontal="right" vertical="center"/>
    </xf>
    <xf numFmtId="38" fontId="19" fillId="0" borderId="57" xfId="42" applyFont="1" applyFill="1" applyBorder="1" applyAlignment="1">
      <alignment horizontal="right" vertical="center"/>
    </xf>
    <xf numFmtId="38" fontId="19" fillId="0" borderId="58" xfId="42" applyFont="1" applyFill="1" applyBorder="1" applyAlignment="1">
      <alignment horizontal="right" vertical="center"/>
    </xf>
    <xf numFmtId="38" fontId="19" fillId="0" borderId="59" xfId="42" applyFont="1" applyBorder="1" applyAlignment="1">
      <alignment horizontal="right" vertical="center"/>
    </xf>
    <xf numFmtId="38" fontId="19" fillId="0" borderId="64" xfId="42" applyFont="1" applyBorder="1" applyAlignment="1">
      <alignment horizontal="right" vertical="center"/>
    </xf>
    <xf numFmtId="38" fontId="19" fillId="0" borderId="65" xfId="42" applyFont="1" applyBorder="1" applyAlignment="1">
      <alignment horizontal="right" vertical="center"/>
    </xf>
    <xf numFmtId="38" fontId="19" fillId="0" borderId="66" xfId="42" applyFont="1" applyBorder="1" applyAlignment="1">
      <alignment horizontal="right" vertical="center"/>
    </xf>
    <xf numFmtId="38" fontId="19" fillId="0" borderId="67" xfId="42" applyFont="1" applyBorder="1" applyAlignment="1">
      <alignment horizontal="right" vertical="center"/>
    </xf>
    <xf numFmtId="38" fontId="19" fillId="0" borderId="57" xfId="42" applyFont="1" applyBorder="1" applyAlignment="1">
      <alignment horizontal="right" vertical="center"/>
    </xf>
    <xf numFmtId="38" fontId="19" fillId="0" borderId="68" xfId="42" applyFont="1" applyBorder="1" applyAlignment="1">
      <alignment horizontal="right" vertical="center"/>
    </xf>
    <xf numFmtId="0" fontId="19" fillId="0" borderId="48" xfId="0" applyFont="1" applyBorder="1">
      <alignment vertical="center"/>
    </xf>
    <xf numFmtId="0" fontId="19" fillId="0" borderId="49" xfId="0" applyFont="1" applyBorder="1" applyAlignment="1">
      <alignment horizontal="right" vertical="center"/>
    </xf>
    <xf numFmtId="0" fontId="19" fillId="0" borderId="50" xfId="0" applyFont="1" applyBorder="1">
      <alignment vertical="center"/>
    </xf>
    <xf numFmtId="0" fontId="19" fillId="0" borderId="51" xfId="0" applyFont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19" fillId="0" borderId="53" xfId="0" applyFont="1" applyBorder="1" applyAlignment="1">
      <alignment horizontal="right" vertical="center"/>
    </xf>
    <xf numFmtId="0" fontId="19" fillId="0" borderId="50" xfId="0" applyFont="1" applyBorder="1" applyAlignment="1">
      <alignment horizontal="right" vertical="center"/>
    </xf>
    <xf numFmtId="0" fontId="19" fillId="0" borderId="54" xfId="0" applyFont="1" applyBorder="1">
      <alignment vertical="center"/>
    </xf>
    <xf numFmtId="0" fontId="19" fillId="0" borderId="55" xfId="0" applyFont="1" applyBorder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58" xfId="0" applyFont="1" applyBorder="1" applyAlignment="1">
      <alignment horizontal="right" vertical="center"/>
    </xf>
    <xf numFmtId="0" fontId="19" fillId="0" borderId="59" xfId="0" applyFont="1" applyBorder="1" applyAlignment="1">
      <alignment horizontal="right" vertical="center"/>
    </xf>
    <xf numFmtId="176" fontId="19" fillId="0" borderId="32" xfId="42" applyNumberFormat="1" applyFont="1" applyBorder="1" applyAlignment="1">
      <alignment horizontal="right" vertical="center"/>
    </xf>
    <xf numFmtId="176" fontId="19" fillId="0" borderId="35" xfId="42" applyNumberFormat="1" applyFont="1" applyBorder="1" applyAlignment="1">
      <alignment horizontal="right" vertical="center"/>
    </xf>
    <xf numFmtId="176" fontId="19" fillId="0" borderId="36" xfId="42" applyNumberFormat="1" applyFont="1" applyBorder="1" applyAlignment="1">
      <alignment horizontal="right" vertical="center"/>
    </xf>
    <xf numFmtId="176" fontId="19" fillId="0" borderId="37" xfId="42" applyNumberFormat="1" applyFont="1" applyBorder="1" applyAlignment="1">
      <alignment horizontal="right" vertical="center"/>
    </xf>
    <xf numFmtId="176" fontId="19" fillId="0" borderId="38" xfId="42" applyNumberFormat="1" applyFont="1" applyBorder="1" applyAlignment="1">
      <alignment horizontal="right" vertical="center"/>
    </xf>
    <xf numFmtId="0" fontId="19" fillId="0" borderId="71" xfId="0" applyFont="1" applyBorder="1" applyAlignment="1">
      <alignment horizontal="right" vertical="center"/>
    </xf>
    <xf numFmtId="0" fontId="19" fillId="0" borderId="72" xfId="0" applyFont="1" applyBorder="1" applyAlignment="1">
      <alignment horizontal="right" vertical="center"/>
    </xf>
    <xf numFmtId="0" fontId="19" fillId="0" borderId="52" xfId="0" applyFont="1" applyBorder="1">
      <alignment vertical="center"/>
    </xf>
    <xf numFmtId="0" fontId="19" fillId="0" borderId="73" xfId="0" applyFont="1" applyBorder="1" applyAlignment="1">
      <alignment horizontal="right" vertical="center"/>
    </xf>
    <xf numFmtId="0" fontId="19" fillId="0" borderId="74" xfId="0" applyFont="1" applyBorder="1" applyAlignment="1">
      <alignment horizontal="right" vertical="center"/>
    </xf>
    <xf numFmtId="0" fontId="19" fillId="0" borderId="56" xfId="0" applyFont="1" applyBorder="1">
      <alignment vertical="center"/>
    </xf>
    <xf numFmtId="0" fontId="19" fillId="0" borderId="75" xfId="0" applyFont="1" applyBorder="1" applyAlignment="1">
      <alignment horizontal="right" vertical="center"/>
    </xf>
    <xf numFmtId="0" fontId="19" fillId="0" borderId="76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38" fontId="19" fillId="0" borderId="33" xfId="42" applyFont="1" applyBorder="1" applyAlignment="1">
      <alignment horizontal="center" vertical="center"/>
    </xf>
    <xf numFmtId="38" fontId="19" fillId="0" borderId="62" xfId="42" applyFont="1" applyBorder="1" applyAlignment="1">
      <alignment horizontal="right" vertical="center"/>
    </xf>
    <xf numFmtId="38" fontId="19" fillId="0" borderId="19" xfId="42" applyFont="1" applyFill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69" xfId="42" applyFont="1" applyBorder="1" applyAlignment="1">
      <alignment horizontal="right" vertical="center"/>
    </xf>
    <xf numFmtId="38" fontId="19" fillId="0" borderId="19" xfId="42" applyFont="1" applyBorder="1" applyAlignment="1">
      <alignment horizontal="right" vertical="center"/>
    </xf>
    <xf numFmtId="38" fontId="19" fillId="0" borderId="45" xfId="42" applyFont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32" xfId="42" applyFont="1" applyBorder="1" applyAlignment="1">
      <alignment horizontal="center" vertical="center"/>
    </xf>
    <xf numFmtId="38" fontId="19" fillId="0" borderId="71" xfId="42" applyFont="1" applyBorder="1" applyAlignment="1">
      <alignment horizontal="right" vertical="center"/>
    </xf>
    <xf numFmtId="38" fontId="19" fillId="0" borderId="32" xfId="42" applyFont="1" applyBorder="1" applyAlignment="1">
      <alignment horizontal="right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38" fontId="21" fillId="35" borderId="48" xfId="42" applyFont="1" applyFill="1" applyBorder="1" applyAlignment="1">
      <alignment horizontal="right" vertical="center"/>
    </xf>
    <xf numFmtId="38" fontId="21" fillId="35" borderId="23" xfId="42" applyFont="1" applyFill="1" applyBorder="1" applyAlignment="1">
      <alignment horizontal="right" vertical="center"/>
    </xf>
    <xf numFmtId="38" fontId="21" fillId="35" borderId="15" xfId="42" applyFont="1" applyFill="1" applyBorder="1" applyAlignment="1">
      <alignment horizontal="right" vertical="center"/>
    </xf>
    <xf numFmtId="38" fontId="21" fillId="35" borderId="49" xfId="42" applyFont="1" applyFill="1" applyBorder="1" applyAlignment="1">
      <alignment horizontal="right" vertical="center"/>
    </xf>
    <xf numFmtId="38" fontId="21" fillId="35" borderId="64" xfId="42" applyFont="1" applyFill="1" applyBorder="1" applyAlignment="1">
      <alignment horizontal="right" vertical="center"/>
    </xf>
    <xf numFmtId="0" fontId="21" fillId="35" borderId="48" xfId="0" applyFont="1" applyFill="1" applyBorder="1">
      <alignment vertical="center"/>
    </xf>
    <xf numFmtId="0" fontId="21" fillId="35" borderId="23" xfId="0" applyFont="1" applyFill="1" applyBorder="1" applyAlignment="1">
      <alignment horizontal="right" vertical="center"/>
    </xf>
    <xf numFmtId="0" fontId="21" fillId="35" borderId="15" xfId="0" applyFont="1" applyFill="1" applyBorder="1" applyAlignment="1">
      <alignment horizontal="right" vertical="center"/>
    </xf>
    <xf numFmtId="0" fontId="21" fillId="35" borderId="49" xfId="0" applyFont="1" applyFill="1" applyBorder="1" applyAlignment="1">
      <alignment horizontal="right" vertical="center"/>
    </xf>
    <xf numFmtId="0" fontId="21" fillId="35" borderId="34" xfId="0" applyFont="1" applyFill="1" applyBorder="1" applyAlignment="1">
      <alignment horizontal="center" vertical="center"/>
    </xf>
    <xf numFmtId="176" fontId="21" fillId="35" borderId="34" xfId="42" applyNumberFormat="1" applyFont="1" applyFill="1" applyBorder="1" applyAlignment="1">
      <alignment horizontal="right" vertical="center"/>
    </xf>
    <xf numFmtId="0" fontId="21" fillId="35" borderId="46" xfId="0" applyFont="1" applyFill="1" applyBorder="1">
      <alignment vertical="center"/>
    </xf>
    <xf numFmtId="0" fontId="21" fillId="35" borderId="20" xfId="0" applyFont="1" applyFill="1" applyBorder="1">
      <alignment vertical="center"/>
    </xf>
    <xf numFmtId="0" fontId="21" fillId="35" borderId="70" xfId="0" applyFont="1" applyFill="1" applyBorder="1">
      <alignment vertical="center"/>
    </xf>
    <xf numFmtId="0" fontId="21" fillId="35" borderId="34" xfId="0" applyFont="1" applyFill="1" applyBorder="1">
      <alignment vertical="center"/>
    </xf>
    <xf numFmtId="0" fontId="21" fillId="34" borderId="0" xfId="0" applyFont="1" applyFill="1">
      <alignment vertical="center"/>
    </xf>
    <xf numFmtId="0" fontId="22" fillId="35" borderId="34" xfId="0" applyFont="1" applyFill="1" applyBorder="1">
      <alignment vertical="center"/>
    </xf>
    <xf numFmtId="38" fontId="21" fillId="35" borderId="46" xfId="42" applyFont="1" applyFill="1" applyBorder="1" applyAlignment="1">
      <alignment horizontal="right" vertical="center"/>
    </xf>
    <xf numFmtId="38" fontId="21" fillId="35" borderId="16" xfId="42" applyFont="1" applyFill="1" applyBorder="1" applyAlignment="1">
      <alignment horizontal="right" vertical="center"/>
    </xf>
    <xf numFmtId="38" fontId="21" fillId="35" borderId="14" xfId="42" applyFont="1" applyFill="1" applyBorder="1" applyAlignment="1">
      <alignment horizontal="right" vertical="center"/>
    </xf>
    <xf numFmtId="38" fontId="21" fillId="35" borderId="47" xfId="42" applyFont="1" applyFill="1" applyBorder="1" applyAlignment="1">
      <alignment horizontal="right" vertical="center"/>
    </xf>
    <xf numFmtId="38" fontId="21" fillId="35" borderId="63" xfId="42" applyFont="1" applyFill="1" applyBorder="1" applyAlignment="1">
      <alignment horizontal="right" vertical="center"/>
    </xf>
    <xf numFmtId="0" fontId="21" fillId="35" borderId="16" xfId="0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right" vertical="center"/>
    </xf>
    <xf numFmtId="0" fontId="21" fillId="35" borderId="47" xfId="0" applyFont="1" applyFill="1" applyBorder="1" applyAlignment="1">
      <alignment horizontal="right" vertical="center"/>
    </xf>
    <xf numFmtId="0" fontId="21" fillId="35" borderId="20" xfId="0" applyFont="1" applyFill="1" applyBorder="1" applyAlignment="1">
      <alignment horizontal="right" vertical="center"/>
    </xf>
    <xf numFmtId="0" fontId="21" fillId="35" borderId="70" xfId="0" applyFont="1" applyFill="1" applyBorder="1" applyAlignment="1">
      <alignment horizontal="right" vertical="center"/>
    </xf>
    <xf numFmtId="0" fontId="21" fillId="35" borderId="46" xfId="0" applyFont="1" applyFill="1" applyBorder="1" applyAlignment="1">
      <alignment horizontal="right" vertical="center"/>
    </xf>
    <xf numFmtId="0" fontId="21" fillId="33" borderId="0" xfId="0" applyFont="1" applyFill="1">
      <alignment vertical="center"/>
    </xf>
    <xf numFmtId="38" fontId="24" fillId="0" borderId="0" xfId="0" applyNumberFormat="1" applyFont="1">
      <alignment vertical="center"/>
    </xf>
    <xf numFmtId="38" fontId="20" fillId="33" borderId="0" xfId="0" applyNumberFormat="1" applyFont="1" applyFill="1">
      <alignment vertical="center"/>
    </xf>
    <xf numFmtId="38" fontId="20" fillId="0" borderId="0" xfId="0" applyNumberFormat="1" applyFont="1">
      <alignment vertical="center"/>
    </xf>
    <xf numFmtId="38" fontId="21" fillId="35" borderId="34" xfId="42" applyFont="1" applyFill="1" applyBorder="1">
      <alignment vertical="center"/>
    </xf>
    <xf numFmtId="38" fontId="21" fillId="35" borderId="34" xfId="42" applyFont="1" applyFill="1" applyBorder="1" applyAlignment="1">
      <alignment horizontal="right" vertical="center"/>
    </xf>
    <xf numFmtId="38" fontId="19" fillId="0" borderId="35" xfId="42" applyFont="1" applyBorder="1" applyAlignment="1">
      <alignment horizontal="right" vertical="center"/>
    </xf>
    <xf numFmtId="38" fontId="19" fillId="0" borderId="36" xfId="42" applyFont="1" applyBorder="1" applyAlignment="1">
      <alignment horizontal="right" vertical="center"/>
    </xf>
    <xf numFmtId="38" fontId="19" fillId="0" borderId="37" xfId="42" applyFont="1" applyBorder="1" applyAlignment="1">
      <alignment horizontal="right" vertical="center"/>
    </xf>
    <xf numFmtId="38" fontId="19" fillId="0" borderId="38" xfId="42" applyFont="1" applyBorder="1" applyAlignment="1">
      <alignment horizontal="right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9"/>
  <sheetViews>
    <sheetView tabSelected="1" view="pageBreakPreview" zoomScale="70" zoomScaleNormal="55" zoomScaleSheetLayoutView="70" workbookViewId="0">
      <pane ySplit="7" topLeftCell="A8" activePane="bottomLeft" state="frozen"/>
      <selection pane="bottomLeft" activeCell="D7" sqref="D7"/>
    </sheetView>
  </sheetViews>
  <sheetFormatPr defaultRowHeight="13.5"/>
  <cols>
    <col min="1" max="1" width="16" style="1" customWidth="1"/>
    <col min="2" max="2" width="9.375" style="1" customWidth="1"/>
    <col min="3" max="4" width="9.375" style="2" customWidth="1"/>
    <col min="5" max="6" width="10.5" style="1" customWidth="1"/>
    <col min="7" max="8" width="9.125" style="1" customWidth="1"/>
    <col min="9" max="11" width="7" style="1" customWidth="1"/>
    <col min="12" max="12" width="7.375" style="1" customWidth="1"/>
    <col min="13" max="13" width="15.875" style="1" customWidth="1"/>
    <col min="14" max="14" width="11.5" style="1" customWidth="1"/>
    <col min="15" max="17" width="8.375" style="1" customWidth="1"/>
    <col min="18" max="18" width="10.125" style="1" customWidth="1"/>
    <col min="19" max="19" width="10.625" style="1" customWidth="1"/>
    <col min="20" max="20" width="10.125" style="1" customWidth="1"/>
    <col min="21" max="22" width="9.5" style="1" customWidth="1"/>
    <col min="23" max="16384" width="9" style="1"/>
  </cols>
  <sheetData>
    <row r="1" spans="1:22" s="33" customFormat="1" ht="28.5" customHeight="1">
      <c r="A1" s="32" t="s">
        <v>56</v>
      </c>
      <c r="C1" s="34"/>
      <c r="D1" s="34"/>
      <c r="M1" s="32" t="s">
        <v>56</v>
      </c>
    </row>
    <row r="2" spans="1:22" ht="23.25" customHeight="1" thickBot="1">
      <c r="I2" s="1" t="s">
        <v>59</v>
      </c>
      <c r="L2" s="5" t="s">
        <v>60</v>
      </c>
      <c r="T2" s="1" t="s">
        <v>61</v>
      </c>
      <c r="V2" s="5" t="s">
        <v>60</v>
      </c>
    </row>
    <row r="3" spans="1:22" ht="18.75" customHeight="1">
      <c r="A3" s="155"/>
      <c r="B3" s="141" t="s">
        <v>0</v>
      </c>
      <c r="C3" s="142"/>
      <c r="D3" s="142"/>
      <c r="E3" s="143"/>
      <c r="F3" s="141" t="s">
        <v>2</v>
      </c>
      <c r="G3" s="142"/>
      <c r="H3" s="143"/>
      <c r="I3" s="141" t="s">
        <v>1</v>
      </c>
      <c r="J3" s="142"/>
      <c r="K3" s="142"/>
      <c r="L3" s="143"/>
      <c r="M3" s="155"/>
      <c r="N3" s="144" t="s">
        <v>11</v>
      </c>
      <c r="O3" s="141" t="s">
        <v>3</v>
      </c>
      <c r="P3" s="142"/>
      <c r="Q3" s="143"/>
      <c r="R3" s="141" t="s">
        <v>66</v>
      </c>
      <c r="S3" s="142"/>
      <c r="T3" s="143"/>
      <c r="U3" s="144" t="s">
        <v>57</v>
      </c>
      <c r="V3" s="144" t="s">
        <v>58</v>
      </c>
    </row>
    <row r="4" spans="1:22" ht="14.25" customHeight="1">
      <c r="A4" s="145"/>
      <c r="B4" s="160" t="s">
        <v>6</v>
      </c>
      <c r="C4" s="3"/>
      <c r="D4" s="3"/>
      <c r="E4" s="162" t="s">
        <v>10</v>
      </c>
      <c r="F4" s="147" t="s">
        <v>6</v>
      </c>
      <c r="G4" s="149" t="s">
        <v>7</v>
      </c>
      <c r="H4" s="151" t="s">
        <v>8</v>
      </c>
      <c r="I4" s="158" t="s">
        <v>53</v>
      </c>
      <c r="J4" s="159"/>
      <c r="K4" s="159"/>
      <c r="L4" s="156" t="s">
        <v>9</v>
      </c>
      <c r="M4" s="145"/>
      <c r="N4" s="145"/>
      <c r="O4" s="147" t="s">
        <v>6</v>
      </c>
      <c r="P4" s="149" t="s">
        <v>12</v>
      </c>
      <c r="Q4" s="151" t="s">
        <v>13</v>
      </c>
      <c r="R4" s="147" t="s">
        <v>65</v>
      </c>
      <c r="S4" s="153" t="s">
        <v>14</v>
      </c>
      <c r="T4" s="139" t="s">
        <v>62</v>
      </c>
      <c r="U4" s="145"/>
      <c r="V4" s="145"/>
    </row>
    <row r="5" spans="1:22" ht="18.75" customHeight="1" thickBot="1">
      <c r="A5" s="146"/>
      <c r="B5" s="161"/>
      <c r="C5" s="97" t="s">
        <v>7</v>
      </c>
      <c r="D5" s="98" t="s">
        <v>8</v>
      </c>
      <c r="E5" s="152"/>
      <c r="F5" s="148"/>
      <c r="G5" s="150"/>
      <c r="H5" s="152"/>
      <c r="I5" s="99" t="s">
        <v>6</v>
      </c>
      <c r="J5" s="97" t="s">
        <v>7</v>
      </c>
      <c r="K5" s="98" t="s">
        <v>8</v>
      </c>
      <c r="L5" s="157"/>
      <c r="M5" s="146"/>
      <c r="N5" s="146"/>
      <c r="O5" s="148"/>
      <c r="P5" s="150"/>
      <c r="Q5" s="152"/>
      <c r="R5" s="148"/>
      <c r="S5" s="154"/>
      <c r="T5" s="140"/>
      <c r="U5" s="146"/>
      <c r="V5" s="146"/>
    </row>
    <row r="6" spans="1:22" s="4" customFormat="1" ht="19.5" customHeight="1">
      <c r="A6" s="86" t="s">
        <v>64</v>
      </c>
      <c r="B6" s="87">
        <v>918400</v>
      </c>
      <c r="C6" s="88">
        <v>470851</v>
      </c>
      <c r="D6" s="89">
        <v>447549</v>
      </c>
      <c r="E6" s="90">
        <v>86269</v>
      </c>
      <c r="F6" s="87">
        <v>1362470</v>
      </c>
      <c r="G6" s="91">
        <v>699138</v>
      </c>
      <c r="H6" s="92">
        <v>663332</v>
      </c>
      <c r="I6" s="87">
        <v>1748</v>
      </c>
      <c r="J6" s="91">
        <v>932</v>
      </c>
      <c r="K6" s="93">
        <v>816</v>
      </c>
      <c r="L6" s="90">
        <v>801</v>
      </c>
      <c r="M6" s="94" t="s">
        <v>64</v>
      </c>
      <c r="N6" s="72">
        <f t="shared" ref="N6:N42" si="0">B6-F6</f>
        <v>-444070</v>
      </c>
      <c r="O6" s="40">
        <v>19614</v>
      </c>
      <c r="P6" s="7">
        <v>9252</v>
      </c>
      <c r="Q6" s="95">
        <v>10362</v>
      </c>
      <c r="R6" s="40">
        <v>2999</v>
      </c>
      <c r="S6" s="7">
        <v>2385</v>
      </c>
      <c r="T6" s="95">
        <v>614</v>
      </c>
      <c r="U6" s="96">
        <v>586481</v>
      </c>
      <c r="V6" s="96">
        <v>208333</v>
      </c>
    </row>
    <row r="7" spans="1:22" s="116" customFormat="1" ht="19.5" customHeight="1">
      <c r="A7" s="100" t="s">
        <v>63</v>
      </c>
      <c r="B7" s="101">
        <v>6070</v>
      </c>
      <c r="C7" s="102">
        <v>3122</v>
      </c>
      <c r="D7" s="103">
        <v>2948</v>
      </c>
      <c r="E7" s="104">
        <v>539</v>
      </c>
      <c r="F7" s="101">
        <v>13062</v>
      </c>
      <c r="G7" s="102">
        <v>6502</v>
      </c>
      <c r="H7" s="105">
        <v>6560</v>
      </c>
      <c r="I7" s="106">
        <v>10</v>
      </c>
      <c r="J7" s="107">
        <v>7</v>
      </c>
      <c r="K7" s="108">
        <v>3</v>
      </c>
      <c r="L7" s="109">
        <v>5</v>
      </c>
      <c r="M7" s="110" t="s">
        <v>63</v>
      </c>
      <c r="N7" s="111">
        <f t="shared" si="0"/>
        <v>-6992</v>
      </c>
      <c r="O7" s="112">
        <f>SUM(P7:Q7)</f>
        <v>125</v>
      </c>
      <c r="P7" s="113">
        <v>58</v>
      </c>
      <c r="Q7" s="114">
        <v>67</v>
      </c>
      <c r="R7" s="112">
        <v>17</v>
      </c>
      <c r="S7" s="113">
        <v>15</v>
      </c>
      <c r="T7" s="114">
        <v>2</v>
      </c>
      <c r="U7" s="133">
        <v>3785</v>
      </c>
      <c r="V7" s="133">
        <v>1686</v>
      </c>
    </row>
    <row r="8" spans="1:22" s="129" customFormat="1" ht="19.5" customHeight="1">
      <c r="A8" s="117" t="s">
        <v>15</v>
      </c>
      <c r="B8" s="118">
        <v>2627</v>
      </c>
      <c r="C8" s="119">
        <f>SUM(C9)</f>
        <v>1357</v>
      </c>
      <c r="D8" s="120">
        <f>SUM(D9)</f>
        <v>1270</v>
      </c>
      <c r="E8" s="121">
        <v>239</v>
      </c>
      <c r="F8" s="118">
        <v>4547</v>
      </c>
      <c r="G8" s="119">
        <v>2286</v>
      </c>
      <c r="H8" s="122">
        <v>2261</v>
      </c>
      <c r="I8" s="112">
        <v>4</v>
      </c>
      <c r="J8" s="123">
        <v>3</v>
      </c>
      <c r="K8" s="124">
        <v>1</v>
      </c>
      <c r="L8" s="125">
        <v>2</v>
      </c>
      <c r="M8" s="117" t="s">
        <v>15</v>
      </c>
      <c r="N8" s="111">
        <f t="shared" si="0"/>
        <v>-1920</v>
      </c>
      <c r="O8" s="112">
        <f t="shared" ref="O8:O46" si="1">SUM(P8:Q8)</f>
        <v>56</v>
      </c>
      <c r="P8" s="126">
        <v>31</v>
      </c>
      <c r="Q8" s="127">
        <v>25</v>
      </c>
      <c r="R8" s="128">
        <v>10</v>
      </c>
      <c r="S8" s="126">
        <v>8</v>
      </c>
      <c r="T8" s="127">
        <v>2</v>
      </c>
      <c r="U8" s="134">
        <f>SUM(U9)</f>
        <v>1664</v>
      </c>
      <c r="V8" s="134">
        <f>SUM(V9)</f>
        <v>700</v>
      </c>
    </row>
    <row r="9" spans="1:22" ht="19.5" customHeight="1">
      <c r="A9" s="35" t="s">
        <v>23</v>
      </c>
      <c r="B9" s="40">
        <v>2627</v>
      </c>
      <c r="C9" s="16">
        <v>1357</v>
      </c>
      <c r="D9" s="12">
        <v>1270</v>
      </c>
      <c r="E9" s="41">
        <v>239</v>
      </c>
      <c r="F9" s="40">
        <v>4547</v>
      </c>
      <c r="G9" s="20">
        <v>2286</v>
      </c>
      <c r="H9" s="52">
        <v>2261</v>
      </c>
      <c r="I9" s="58">
        <v>4</v>
      </c>
      <c r="J9" s="28">
        <v>3</v>
      </c>
      <c r="K9" s="24">
        <v>1</v>
      </c>
      <c r="L9" s="59">
        <v>2</v>
      </c>
      <c r="M9" s="35" t="s">
        <v>23</v>
      </c>
      <c r="N9" s="72">
        <f t="shared" si="0"/>
        <v>-1920</v>
      </c>
      <c r="O9" s="58">
        <f t="shared" si="1"/>
        <v>56</v>
      </c>
      <c r="P9" s="8">
        <v>31</v>
      </c>
      <c r="Q9" s="77">
        <v>25</v>
      </c>
      <c r="R9" s="85">
        <v>10</v>
      </c>
      <c r="S9" s="8">
        <v>8</v>
      </c>
      <c r="T9" s="77">
        <v>2</v>
      </c>
      <c r="U9" s="96">
        <v>1664</v>
      </c>
      <c r="V9" s="96">
        <v>700</v>
      </c>
    </row>
    <row r="10" spans="1:22" s="129" customFormat="1" ht="19.5" customHeight="1">
      <c r="A10" s="115" t="s">
        <v>16</v>
      </c>
      <c r="B10" s="118">
        <v>275</v>
      </c>
      <c r="C10" s="119">
        <f>SUM(C11:C12)</f>
        <v>157</v>
      </c>
      <c r="D10" s="120">
        <f>SUM(D11:D12)</f>
        <v>118</v>
      </c>
      <c r="E10" s="121">
        <v>22</v>
      </c>
      <c r="F10" s="118">
        <v>982</v>
      </c>
      <c r="G10" s="119">
        <v>498</v>
      </c>
      <c r="H10" s="122">
        <v>484</v>
      </c>
      <c r="I10" s="112">
        <v>1</v>
      </c>
      <c r="J10" s="123" t="s">
        <v>4</v>
      </c>
      <c r="K10" s="124">
        <v>1</v>
      </c>
      <c r="L10" s="125">
        <v>1</v>
      </c>
      <c r="M10" s="115" t="s">
        <v>16</v>
      </c>
      <c r="N10" s="111">
        <f t="shared" si="0"/>
        <v>-707</v>
      </c>
      <c r="O10" s="112">
        <f t="shared" si="1"/>
        <v>4</v>
      </c>
      <c r="P10" s="126">
        <v>1</v>
      </c>
      <c r="Q10" s="127">
        <v>3</v>
      </c>
      <c r="R10" s="128">
        <v>1</v>
      </c>
      <c r="S10" s="126">
        <v>1</v>
      </c>
      <c r="T10" s="127" t="s">
        <v>4</v>
      </c>
      <c r="U10" s="134">
        <f>SUM(U11:U12)</f>
        <v>187</v>
      </c>
      <c r="V10" s="134">
        <f>SUM(V11:V12)</f>
        <v>75</v>
      </c>
    </row>
    <row r="11" spans="1:22" ht="19.5" customHeight="1">
      <c r="A11" s="36" t="s">
        <v>24</v>
      </c>
      <c r="B11" s="42">
        <v>248</v>
      </c>
      <c r="C11" s="17">
        <v>141</v>
      </c>
      <c r="D11" s="13">
        <v>107</v>
      </c>
      <c r="E11" s="43">
        <v>21</v>
      </c>
      <c r="F11" s="42">
        <v>806</v>
      </c>
      <c r="G11" s="21">
        <v>400</v>
      </c>
      <c r="H11" s="53">
        <v>406</v>
      </c>
      <c r="I11" s="60">
        <v>1</v>
      </c>
      <c r="J11" s="29" t="s">
        <v>4</v>
      </c>
      <c r="K11" s="25">
        <v>1</v>
      </c>
      <c r="L11" s="61">
        <v>1</v>
      </c>
      <c r="M11" s="36" t="s">
        <v>24</v>
      </c>
      <c r="N11" s="73">
        <f t="shared" si="0"/>
        <v>-558</v>
      </c>
      <c r="O11" s="60">
        <f t="shared" si="1"/>
        <v>4</v>
      </c>
      <c r="P11" s="9">
        <v>1</v>
      </c>
      <c r="Q11" s="78">
        <v>3</v>
      </c>
      <c r="R11" s="64">
        <v>1</v>
      </c>
      <c r="S11" s="9">
        <v>1</v>
      </c>
      <c r="T11" s="78" t="s">
        <v>4</v>
      </c>
      <c r="U11" s="135">
        <v>167</v>
      </c>
      <c r="V11" s="135">
        <v>62</v>
      </c>
    </row>
    <row r="12" spans="1:22" ht="19.5" customHeight="1">
      <c r="A12" s="37" t="s">
        <v>25</v>
      </c>
      <c r="B12" s="44">
        <v>27</v>
      </c>
      <c r="C12" s="18">
        <v>16</v>
      </c>
      <c r="D12" s="14">
        <v>11</v>
      </c>
      <c r="E12" s="45">
        <v>1</v>
      </c>
      <c r="F12" s="44">
        <v>176</v>
      </c>
      <c r="G12" s="22">
        <v>98</v>
      </c>
      <c r="H12" s="54">
        <v>78</v>
      </c>
      <c r="I12" s="62" t="s">
        <v>4</v>
      </c>
      <c r="J12" s="30" t="s">
        <v>4</v>
      </c>
      <c r="K12" s="26" t="s">
        <v>4</v>
      </c>
      <c r="L12" s="63" t="s">
        <v>4</v>
      </c>
      <c r="M12" s="37" t="s">
        <v>25</v>
      </c>
      <c r="N12" s="74">
        <f t="shared" si="0"/>
        <v>-149</v>
      </c>
      <c r="O12" s="79">
        <f t="shared" si="1"/>
        <v>0</v>
      </c>
      <c r="P12" s="10" t="s">
        <v>4</v>
      </c>
      <c r="Q12" s="80" t="s">
        <v>4</v>
      </c>
      <c r="R12" s="62" t="s">
        <v>4</v>
      </c>
      <c r="S12" s="10" t="s">
        <v>4</v>
      </c>
      <c r="T12" s="80" t="s">
        <v>4</v>
      </c>
      <c r="U12" s="136">
        <v>20</v>
      </c>
      <c r="V12" s="136">
        <v>13</v>
      </c>
    </row>
    <row r="13" spans="1:22" s="129" customFormat="1" ht="19.5" customHeight="1">
      <c r="A13" s="115" t="s">
        <v>17</v>
      </c>
      <c r="B13" s="118">
        <v>760</v>
      </c>
      <c r="C13" s="119">
        <f>SUM(C14:C15)</f>
        <v>399</v>
      </c>
      <c r="D13" s="120">
        <f>SUM(D14:D15)</f>
        <v>361</v>
      </c>
      <c r="E13" s="121">
        <v>75</v>
      </c>
      <c r="F13" s="118">
        <v>1318</v>
      </c>
      <c r="G13" s="119">
        <v>666</v>
      </c>
      <c r="H13" s="122">
        <v>652</v>
      </c>
      <c r="I13" s="128" t="s">
        <v>4</v>
      </c>
      <c r="J13" s="123" t="s">
        <v>4</v>
      </c>
      <c r="K13" s="124" t="s">
        <v>4</v>
      </c>
      <c r="L13" s="125" t="s">
        <v>4</v>
      </c>
      <c r="M13" s="115" t="s">
        <v>17</v>
      </c>
      <c r="N13" s="111">
        <f t="shared" si="0"/>
        <v>-558</v>
      </c>
      <c r="O13" s="112">
        <f t="shared" si="1"/>
        <v>19</v>
      </c>
      <c r="P13" s="126">
        <v>6</v>
      </c>
      <c r="Q13" s="127">
        <v>13</v>
      </c>
      <c r="R13" s="128" t="s">
        <v>4</v>
      </c>
      <c r="S13" s="126" t="s">
        <v>4</v>
      </c>
      <c r="T13" s="127" t="s">
        <v>4</v>
      </c>
      <c r="U13" s="134">
        <f>SUM(U14:U15)</f>
        <v>493</v>
      </c>
      <c r="V13" s="134">
        <f>SUM(V14:V15)</f>
        <v>228</v>
      </c>
    </row>
    <row r="14" spans="1:22" ht="19.5" customHeight="1">
      <c r="A14" s="36" t="s">
        <v>26</v>
      </c>
      <c r="B14" s="42">
        <v>339</v>
      </c>
      <c r="C14" s="17">
        <v>163</v>
      </c>
      <c r="D14" s="13">
        <v>176</v>
      </c>
      <c r="E14" s="43">
        <v>24</v>
      </c>
      <c r="F14" s="42">
        <v>872</v>
      </c>
      <c r="G14" s="21">
        <v>427</v>
      </c>
      <c r="H14" s="53">
        <v>445</v>
      </c>
      <c r="I14" s="64" t="s">
        <v>4</v>
      </c>
      <c r="J14" s="29" t="s">
        <v>4</v>
      </c>
      <c r="K14" s="25" t="s">
        <v>4</v>
      </c>
      <c r="L14" s="61" t="s">
        <v>4</v>
      </c>
      <c r="M14" s="36" t="s">
        <v>26</v>
      </c>
      <c r="N14" s="73">
        <f t="shared" si="0"/>
        <v>-533</v>
      </c>
      <c r="O14" s="60">
        <f t="shared" si="1"/>
        <v>8</v>
      </c>
      <c r="P14" s="9">
        <v>2</v>
      </c>
      <c r="Q14" s="78">
        <v>6</v>
      </c>
      <c r="R14" s="64" t="s">
        <v>4</v>
      </c>
      <c r="S14" s="9" t="s">
        <v>4</v>
      </c>
      <c r="T14" s="78" t="s">
        <v>4</v>
      </c>
      <c r="U14" s="135">
        <v>213</v>
      </c>
      <c r="V14" s="135">
        <v>95</v>
      </c>
    </row>
    <row r="15" spans="1:22" ht="19.5" customHeight="1">
      <c r="A15" s="37" t="s">
        <v>27</v>
      </c>
      <c r="B15" s="44">
        <v>421</v>
      </c>
      <c r="C15" s="18">
        <v>236</v>
      </c>
      <c r="D15" s="14">
        <v>185</v>
      </c>
      <c r="E15" s="45">
        <v>51</v>
      </c>
      <c r="F15" s="44">
        <v>446</v>
      </c>
      <c r="G15" s="22">
        <v>239</v>
      </c>
      <c r="H15" s="54">
        <v>207</v>
      </c>
      <c r="I15" s="62" t="s">
        <v>4</v>
      </c>
      <c r="J15" s="30" t="s">
        <v>4</v>
      </c>
      <c r="K15" s="26" t="s">
        <v>4</v>
      </c>
      <c r="L15" s="63" t="s">
        <v>4</v>
      </c>
      <c r="M15" s="37" t="s">
        <v>27</v>
      </c>
      <c r="N15" s="74">
        <f t="shared" si="0"/>
        <v>-25</v>
      </c>
      <c r="O15" s="79">
        <f t="shared" si="1"/>
        <v>11</v>
      </c>
      <c r="P15" s="10">
        <v>4</v>
      </c>
      <c r="Q15" s="80">
        <v>7</v>
      </c>
      <c r="R15" s="62" t="s">
        <v>4</v>
      </c>
      <c r="S15" s="10" t="s">
        <v>4</v>
      </c>
      <c r="T15" s="80" t="s">
        <v>4</v>
      </c>
      <c r="U15" s="136">
        <v>280</v>
      </c>
      <c r="V15" s="136">
        <v>133</v>
      </c>
    </row>
    <row r="16" spans="1:22" s="129" customFormat="1" ht="19.5" customHeight="1">
      <c r="A16" s="115" t="s">
        <v>18</v>
      </c>
      <c r="B16" s="118">
        <v>464</v>
      </c>
      <c r="C16" s="119">
        <f>SUM(C17:C20)</f>
        <v>236</v>
      </c>
      <c r="D16" s="120">
        <f>SUM(D17:D20)</f>
        <v>228</v>
      </c>
      <c r="E16" s="121">
        <v>39</v>
      </c>
      <c r="F16" s="118">
        <v>1152</v>
      </c>
      <c r="G16" s="119">
        <v>546</v>
      </c>
      <c r="H16" s="122">
        <v>606</v>
      </c>
      <c r="I16" s="112">
        <v>2</v>
      </c>
      <c r="J16" s="123">
        <v>1</v>
      </c>
      <c r="K16" s="124">
        <v>1</v>
      </c>
      <c r="L16" s="125">
        <v>1</v>
      </c>
      <c r="M16" s="115" t="s">
        <v>18</v>
      </c>
      <c r="N16" s="111">
        <f t="shared" si="0"/>
        <v>-688</v>
      </c>
      <c r="O16" s="112">
        <f t="shared" si="1"/>
        <v>8</v>
      </c>
      <c r="P16" s="126">
        <v>5</v>
      </c>
      <c r="Q16" s="127">
        <v>3</v>
      </c>
      <c r="R16" s="128">
        <v>1</v>
      </c>
      <c r="S16" s="126">
        <v>1</v>
      </c>
      <c r="T16" s="127" t="s">
        <v>4</v>
      </c>
      <c r="U16" s="134">
        <f>SUM(U17:U20)</f>
        <v>311</v>
      </c>
      <c r="V16" s="134">
        <f>SUM(V17:V20)</f>
        <v>118</v>
      </c>
    </row>
    <row r="17" spans="1:22" ht="19.5" customHeight="1">
      <c r="A17" s="36" t="s">
        <v>28</v>
      </c>
      <c r="B17" s="42">
        <v>350</v>
      </c>
      <c r="C17" s="17">
        <v>174</v>
      </c>
      <c r="D17" s="13">
        <v>176</v>
      </c>
      <c r="E17" s="43">
        <v>28</v>
      </c>
      <c r="F17" s="42">
        <v>760</v>
      </c>
      <c r="G17" s="21">
        <v>348</v>
      </c>
      <c r="H17" s="53">
        <v>412</v>
      </c>
      <c r="I17" s="60">
        <v>1</v>
      </c>
      <c r="J17" s="29">
        <v>1</v>
      </c>
      <c r="K17" s="25" t="s">
        <v>4</v>
      </c>
      <c r="L17" s="61">
        <v>1</v>
      </c>
      <c r="M17" s="36" t="s">
        <v>28</v>
      </c>
      <c r="N17" s="73">
        <f t="shared" si="0"/>
        <v>-410</v>
      </c>
      <c r="O17" s="60">
        <f t="shared" si="1"/>
        <v>7</v>
      </c>
      <c r="P17" s="9">
        <v>4</v>
      </c>
      <c r="Q17" s="78">
        <v>3</v>
      </c>
      <c r="R17" s="64">
        <v>1</v>
      </c>
      <c r="S17" s="9">
        <v>1</v>
      </c>
      <c r="T17" s="78" t="s">
        <v>4</v>
      </c>
      <c r="U17" s="135">
        <v>245</v>
      </c>
      <c r="V17" s="135">
        <v>93</v>
      </c>
    </row>
    <row r="18" spans="1:22" ht="19.5" customHeight="1">
      <c r="A18" s="38" t="s">
        <v>29</v>
      </c>
      <c r="B18" s="46">
        <v>94</v>
      </c>
      <c r="C18" s="19">
        <v>50</v>
      </c>
      <c r="D18" s="15">
        <v>44</v>
      </c>
      <c r="E18" s="47">
        <v>11</v>
      </c>
      <c r="F18" s="46">
        <v>258</v>
      </c>
      <c r="G18" s="23">
        <v>125</v>
      </c>
      <c r="H18" s="55">
        <v>133</v>
      </c>
      <c r="I18" s="65">
        <v>1</v>
      </c>
      <c r="J18" s="31" t="s">
        <v>4</v>
      </c>
      <c r="K18" s="27">
        <v>1</v>
      </c>
      <c r="L18" s="66" t="s">
        <v>4</v>
      </c>
      <c r="M18" s="38" t="s">
        <v>29</v>
      </c>
      <c r="N18" s="75">
        <f t="shared" si="0"/>
        <v>-164</v>
      </c>
      <c r="O18" s="65">
        <f t="shared" si="1"/>
        <v>0</v>
      </c>
      <c r="P18" s="11" t="s">
        <v>4</v>
      </c>
      <c r="Q18" s="81" t="s">
        <v>4</v>
      </c>
      <c r="R18" s="67" t="s">
        <v>4</v>
      </c>
      <c r="S18" s="11" t="s">
        <v>4</v>
      </c>
      <c r="T18" s="81" t="s">
        <v>4</v>
      </c>
      <c r="U18" s="137">
        <v>43</v>
      </c>
      <c r="V18" s="137">
        <v>19</v>
      </c>
    </row>
    <row r="19" spans="1:22" ht="19.5" customHeight="1">
      <c r="A19" s="38" t="s">
        <v>30</v>
      </c>
      <c r="B19" s="46">
        <v>9</v>
      </c>
      <c r="C19" s="19">
        <v>4</v>
      </c>
      <c r="D19" s="15">
        <v>5</v>
      </c>
      <c r="E19" s="47" t="s">
        <v>4</v>
      </c>
      <c r="F19" s="46">
        <v>71</v>
      </c>
      <c r="G19" s="23">
        <v>36</v>
      </c>
      <c r="H19" s="55">
        <v>35</v>
      </c>
      <c r="I19" s="67" t="s">
        <v>4</v>
      </c>
      <c r="J19" s="31" t="s">
        <v>4</v>
      </c>
      <c r="K19" s="27" t="s">
        <v>4</v>
      </c>
      <c r="L19" s="66" t="s">
        <v>4</v>
      </c>
      <c r="M19" s="38" t="s">
        <v>30</v>
      </c>
      <c r="N19" s="75">
        <f t="shared" si="0"/>
        <v>-62</v>
      </c>
      <c r="O19" s="65">
        <f t="shared" si="1"/>
        <v>0</v>
      </c>
      <c r="P19" s="11" t="s">
        <v>4</v>
      </c>
      <c r="Q19" s="81" t="s">
        <v>4</v>
      </c>
      <c r="R19" s="67" t="s">
        <v>4</v>
      </c>
      <c r="S19" s="11" t="s">
        <v>4</v>
      </c>
      <c r="T19" s="81" t="s">
        <v>4</v>
      </c>
      <c r="U19" s="137">
        <v>6</v>
      </c>
      <c r="V19" s="137">
        <v>1</v>
      </c>
    </row>
    <row r="20" spans="1:22" ht="19.5" customHeight="1">
      <c r="A20" s="37" t="s">
        <v>31</v>
      </c>
      <c r="B20" s="44">
        <v>11</v>
      </c>
      <c r="C20" s="18">
        <v>8</v>
      </c>
      <c r="D20" s="14">
        <v>3</v>
      </c>
      <c r="E20" s="45" t="s">
        <v>4</v>
      </c>
      <c r="F20" s="44">
        <v>63</v>
      </c>
      <c r="G20" s="22">
        <v>37</v>
      </c>
      <c r="H20" s="54">
        <v>26</v>
      </c>
      <c r="I20" s="62" t="s">
        <v>4</v>
      </c>
      <c r="J20" s="30" t="s">
        <v>4</v>
      </c>
      <c r="K20" s="26" t="s">
        <v>4</v>
      </c>
      <c r="L20" s="63" t="s">
        <v>4</v>
      </c>
      <c r="M20" s="37" t="s">
        <v>31</v>
      </c>
      <c r="N20" s="74">
        <f t="shared" si="0"/>
        <v>-52</v>
      </c>
      <c r="O20" s="79">
        <f t="shared" si="1"/>
        <v>1</v>
      </c>
      <c r="P20" s="10">
        <v>1</v>
      </c>
      <c r="Q20" s="80" t="s">
        <v>4</v>
      </c>
      <c r="R20" s="62" t="s">
        <v>4</v>
      </c>
      <c r="S20" s="10" t="s">
        <v>4</v>
      </c>
      <c r="T20" s="80" t="s">
        <v>4</v>
      </c>
      <c r="U20" s="136">
        <v>17</v>
      </c>
      <c r="V20" s="136">
        <v>5</v>
      </c>
    </row>
    <row r="21" spans="1:22" s="129" customFormat="1" ht="19.5" customHeight="1">
      <c r="A21" s="115" t="s">
        <v>19</v>
      </c>
      <c r="B21" s="118">
        <v>397</v>
      </c>
      <c r="C21" s="119">
        <f>SUM(C22:C25)</f>
        <v>201</v>
      </c>
      <c r="D21" s="120">
        <f>SUM(D22:D25)</f>
        <v>196</v>
      </c>
      <c r="E21" s="121">
        <v>29</v>
      </c>
      <c r="F21" s="118">
        <v>1077</v>
      </c>
      <c r="G21" s="119">
        <v>551</v>
      </c>
      <c r="H21" s="122">
        <v>526</v>
      </c>
      <c r="I21" s="112">
        <v>2</v>
      </c>
      <c r="J21" s="123">
        <v>2</v>
      </c>
      <c r="K21" s="124" t="s">
        <v>4</v>
      </c>
      <c r="L21" s="125">
        <v>1</v>
      </c>
      <c r="M21" s="115" t="s">
        <v>19</v>
      </c>
      <c r="N21" s="111">
        <f t="shared" si="0"/>
        <v>-680</v>
      </c>
      <c r="O21" s="112">
        <f t="shared" si="1"/>
        <v>6</v>
      </c>
      <c r="P21" s="126">
        <v>2</v>
      </c>
      <c r="Q21" s="127">
        <v>4</v>
      </c>
      <c r="R21" s="128" t="s">
        <v>4</v>
      </c>
      <c r="S21" s="126" t="s">
        <v>4</v>
      </c>
      <c r="T21" s="127" t="s">
        <v>4</v>
      </c>
      <c r="U21" s="134">
        <f>SUM(U22:U25)</f>
        <v>246</v>
      </c>
      <c r="V21" s="134">
        <f>SUM(V22:V25)</f>
        <v>118</v>
      </c>
    </row>
    <row r="22" spans="1:22" ht="19.5" customHeight="1">
      <c r="A22" s="36" t="s">
        <v>32</v>
      </c>
      <c r="B22" s="42">
        <v>141</v>
      </c>
      <c r="C22" s="17">
        <v>68</v>
      </c>
      <c r="D22" s="13">
        <v>73</v>
      </c>
      <c r="E22" s="43">
        <v>11</v>
      </c>
      <c r="F22" s="42">
        <v>392</v>
      </c>
      <c r="G22" s="21">
        <v>203</v>
      </c>
      <c r="H22" s="53">
        <v>189</v>
      </c>
      <c r="I22" s="64">
        <v>1</v>
      </c>
      <c r="J22" s="29">
        <v>1</v>
      </c>
      <c r="K22" s="25" t="s">
        <v>4</v>
      </c>
      <c r="L22" s="61" t="s">
        <v>4</v>
      </c>
      <c r="M22" s="36" t="s">
        <v>32</v>
      </c>
      <c r="N22" s="73">
        <f t="shared" si="0"/>
        <v>-251</v>
      </c>
      <c r="O22" s="60">
        <f t="shared" si="1"/>
        <v>2</v>
      </c>
      <c r="P22" s="9">
        <v>1</v>
      </c>
      <c r="Q22" s="78">
        <v>1</v>
      </c>
      <c r="R22" s="64" t="s">
        <v>4</v>
      </c>
      <c r="S22" s="9" t="s">
        <v>4</v>
      </c>
      <c r="T22" s="78" t="s">
        <v>4</v>
      </c>
      <c r="U22" s="135">
        <v>101</v>
      </c>
      <c r="V22" s="135">
        <v>44</v>
      </c>
    </row>
    <row r="23" spans="1:22" ht="19.5" customHeight="1">
      <c r="A23" s="38" t="s">
        <v>33</v>
      </c>
      <c r="B23" s="46">
        <v>55</v>
      </c>
      <c r="C23" s="19">
        <v>23</v>
      </c>
      <c r="D23" s="15">
        <v>32</v>
      </c>
      <c r="E23" s="47">
        <v>4</v>
      </c>
      <c r="F23" s="46">
        <v>204</v>
      </c>
      <c r="G23" s="23">
        <v>111</v>
      </c>
      <c r="H23" s="55">
        <v>93</v>
      </c>
      <c r="I23" s="67" t="s">
        <v>4</v>
      </c>
      <c r="J23" s="31" t="s">
        <v>4</v>
      </c>
      <c r="K23" s="27" t="s">
        <v>4</v>
      </c>
      <c r="L23" s="66" t="s">
        <v>4</v>
      </c>
      <c r="M23" s="38" t="s">
        <v>33</v>
      </c>
      <c r="N23" s="75">
        <f t="shared" si="0"/>
        <v>-149</v>
      </c>
      <c r="O23" s="65">
        <f t="shared" si="1"/>
        <v>0</v>
      </c>
      <c r="P23" s="11" t="s">
        <v>4</v>
      </c>
      <c r="Q23" s="81" t="s">
        <v>4</v>
      </c>
      <c r="R23" s="67" t="s">
        <v>4</v>
      </c>
      <c r="S23" s="11" t="s">
        <v>4</v>
      </c>
      <c r="T23" s="81" t="s">
        <v>4</v>
      </c>
      <c r="U23" s="137">
        <v>41</v>
      </c>
      <c r="V23" s="137">
        <v>21</v>
      </c>
    </row>
    <row r="24" spans="1:22" ht="19.5" customHeight="1">
      <c r="A24" s="38" t="s">
        <v>34</v>
      </c>
      <c r="B24" s="46">
        <v>29</v>
      </c>
      <c r="C24" s="19">
        <v>18</v>
      </c>
      <c r="D24" s="15">
        <v>11</v>
      </c>
      <c r="E24" s="47" t="s">
        <v>4</v>
      </c>
      <c r="F24" s="46">
        <v>104</v>
      </c>
      <c r="G24" s="23">
        <v>48</v>
      </c>
      <c r="H24" s="55">
        <v>56</v>
      </c>
      <c r="I24" s="67" t="s">
        <v>4</v>
      </c>
      <c r="J24" s="31" t="s">
        <v>4</v>
      </c>
      <c r="K24" s="27" t="s">
        <v>4</v>
      </c>
      <c r="L24" s="66" t="s">
        <v>4</v>
      </c>
      <c r="M24" s="38" t="s">
        <v>34</v>
      </c>
      <c r="N24" s="75">
        <f t="shared" si="0"/>
        <v>-75</v>
      </c>
      <c r="O24" s="65">
        <f t="shared" si="1"/>
        <v>0</v>
      </c>
      <c r="P24" s="11" t="s">
        <v>4</v>
      </c>
      <c r="Q24" s="81" t="s">
        <v>4</v>
      </c>
      <c r="R24" s="67" t="s">
        <v>4</v>
      </c>
      <c r="S24" s="11" t="s">
        <v>4</v>
      </c>
      <c r="T24" s="81" t="s">
        <v>4</v>
      </c>
      <c r="U24" s="137">
        <v>18</v>
      </c>
      <c r="V24" s="137">
        <v>13</v>
      </c>
    </row>
    <row r="25" spans="1:22" ht="19.5" customHeight="1">
      <c r="A25" s="37" t="s">
        <v>35</v>
      </c>
      <c r="B25" s="44">
        <v>172</v>
      </c>
      <c r="C25" s="18">
        <v>92</v>
      </c>
      <c r="D25" s="14">
        <v>80</v>
      </c>
      <c r="E25" s="45">
        <v>14</v>
      </c>
      <c r="F25" s="44">
        <v>377</v>
      </c>
      <c r="G25" s="22">
        <v>189</v>
      </c>
      <c r="H25" s="54">
        <v>188</v>
      </c>
      <c r="I25" s="62">
        <v>1</v>
      </c>
      <c r="J25" s="30">
        <v>1</v>
      </c>
      <c r="K25" s="26" t="s">
        <v>4</v>
      </c>
      <c r="L25" s="63">
        <v>1</v>
      </c>
      <c r="M25" s="37" t="s">
        <v>35</v>
      </c>
      <c r="N25" s="74">
        <f t="shared" si="0"/>
        <v>-205</v>
      </c>
      <c r="O25" s="79">
        <f t="shared" si="1"/>
        <v>4</v>
      </c>
      <c r="P25" s="10">
        <v>1</v>
      </c>
      <c r="Q25" s="80">
        <v>3</v>
      </c>
      <c r="R25" s="62" t="s">
        <v>4</v>
      </c>
      <c r="S25" s="10" t="s">
        <v>4</v>
      </c>
      <c r="T25" s="80" t="s">
        <v>4</v>
      </c>
      <c r="U25" s="136">
        <v>86</v>
      </c>
      <c r="V25" s="136">
        <v>40</v>
      </c>
    </row>
    <row r="26" spans="1:22" s="129" customFormat="1" ht="19.5" customHeight="1">
      <c r="A26" s="115" t="s">
        <v>20</v>
      </c>
      <c r="B26" s="118">
        <v>407</v>
      </c>
      <c r="C26" s="119">
        <f>SUM(C27:C32)</f>
        <v>212</v>
      </c>
      <c r="D26" s="120">
        <f>SUM(D27:D32)</f>
        <v>195</v>
      </c>
      <c r="E26" s="121">
        <v>37</v>
      </c>
      <c r="F26" s="118">
        <v>930</v>
      </c>
      <c r="G26" s="119">
        <v>439</v>
      </c>
      <c r="H26" s="122">
        <v>491</v>
      </c>
      <c r="I26" s="128" t="s">
        <v>4</v>
      </c>
      <c r="J26" s="123" t="s">
        <v>4</v>
      </c>
      <c r="K26" s="124" t="s">
        <v>4</v>
      </c>
      <c r="L26" s="125" t="s">
        <v>4</v>
      </c>
      <c r="M26" s="115" t="s">
        <v>20</v>
      </c>
      <c r="N26" s="111">
        <f t="shared" si="0"/>
        <v>-523</v>
      </c>
      <c r="O26" s="112">
        <f t="shared" si="1"/>
        <v>5</v>
      </c>
      <c r="P26" s="126">
        <v>3</v>
      </c>
      <c r="Q26" s="127">
        <v>2</v>
      </c>
      <c r="R26" s="128" t="s">
        <v>4</v>
      </c>
      <c r="S26" s="126" t="s">
        <v>4</v>
      </c>
      <c r="T26" s="127" t="s">
        <v>4</v>
      </c>
      <c r="U26" s="134">
        <f>SUM(U27:U32)</f>
        <v>228</v>
      </c>
      <c r="V26" s="134">
        <f>SUM(V27:V32)</f>
        <v>108</v>
      </c>
    </row>
    <row r="27" spans="1:22" ht="19.5" customHeight="1">
      <c r="A27" s="36" t="s">
        <v>36</v>
      </c>
      <c r="B27" s="42">
        <v>159</v>
      </c>
      <c r="C27" s="17">
        <v>82</v>
      </c>
      <c r="D27" s="13">
        <v>77</v>
      </c>
      <c r="E27" s="43">
        <v>15</v>
      </c>
      <c r="F27" s="42">
        <v>315</v>
      </c>
      <c r="G27" s="21">
        <v>149</v>
      </c>
      <c r="H27" s="53">
        <v>166</v>
      </c>
      <c r="I27" s="64" t="s">
        <v>4</v>
      </c>
      <c r="J27" s="29" t="s">
        <v>4</v>
      </c>
      <c r="K27" s="25" t="s">
        <v>4</v>
      </c>
      <c r="L27" s="61" t="s">
        <v>4</v>
      </c>
      <c r="M27" s="36" t="s">
        <v>36</v>
      </c>
      <c r="N27" s="73">
        <f t="shared" si="0"/>
        <v>-156</v>
      </c>
      <c r="O27" s="60">
        <f t="shared" si="1"/>
        <v>2</v>
      </c>
      <c r="P27" s="9" t="s">
        <v>4</v>
      </c>
      <c r="Q27" s="78">
        <v>2</v>
      </c>
      <c r="R27" s="64" t="s">
        <v>4</v>
      </c>
      <c r="S27" s="9" t="s">
        <v>4</v>
      </c>
      <c r="T27" s="78" t="s">
        <v>4</v>
      </c>
      <c r="U27" s="135">
        <v>94</v>
      </c>
      <c r="V27" s="135">
        <v>46</v>
      </c>
    </row>
    <row r="28" spans="1:22" ht="19.5" customHeight="1">
      <c r="A28" s="38" t="s">
        <v>37</v>
      </c>
      <c r="B28" s="46">
        <v>50</v>
      </c>
      <c r="C28" s="19">
        <v>26</v>
      </c>
      <c r="D28" s="15">
        <v>24</v>
      </c>
      <c r="E28" s="47">
        <v>2</v>
      </c>
      <c r="F28" s="46">
        <v>115</v>
      </c>
      <c r="G28" s="23">
        <v>42</v>
      </c>
      <c r="H28" s="55">
        <v>73</v>
      </c>
      <c r="I28" s="67" t="s">
        <v>4</v>
      </c>
      <c r="J28" s="31" t="s">
        <v>4</v>
      </c>
      <c r="K28" s="27" t="s">
        <v>4</v>
      </c>
      <c r="L28" s="66" t="s">
        <v>4</v>
      </c>
      <c r="M28" s="38" t="s">
        <v>37</v>
      </c>
      <c r="N28" s="75">
        <f t="shared" si="0"/>
        <v>-65</v>
      </c>
      <c r="O28" s="65">
        <f t="shared" si="1"/>
        <v>0</v>
      </c>
      <c r="P28" s="11" t="s">
        <v>4</v>
      </c>
      <c r="Q28" s="81" t="s">
        <v>4</v>
      </c>
      <c r="R28" s="67" t="s">
        <v>4</v>
      </c>
      <c r="S28" s="11" t="s">
        <v>4</v>
      </c>
      <c r="T28" s="81" t="s">
        <v>4</v>
      </c>
      <c r="U28" s="137">
        <v>26</v>
      </c>
      <c r="V28" s="137">
        <v>15</v>
      </c>
    </row>
    <row r="29" spans="1:22" ht="19.5" customHeight="1">
      <c r="A29" s="38" t="s">
        <v>38</v>
      </c>
      <c r="B29" s="46">
        <v>52</v>
      </c>
      <c r="C29" s="19">
        <v>25</v>
      </c>
      <c r="D29" s="15">
        <v>27</v>
      </c>
      <c r="E29" s="47">
        <v>4</v>
      </c>
      <c r="F29" s="46">
        <v>102</v>
      </c>
      <c r="G29" s="23">
        <v>53</v>
      </c>
      <c r="H29" s="55">
        <v>49</v>
      </c>
      <c r="I29" s="67" t="s">
        <v>4</v>
      </c>
      <c r="J29" s="31" t="s">
        <v>4</v>
      </c>
      <c r="K29" s="27" t="s">
        <v>4</v>
      </c>
      <c r="L29" s="66" t="s">
        <v>4</v>
      </c>
      <c r="M29" s="38" t="s">
        <v>38</v>
      </c>
      <c r="N29" s="75">
        <f t="shared" si="0"/>
        <v>-50</v>
      </c>
      <c r="O29" s="65">
        <f t="shared" si="1"/>
        <v>2</v>
      </c>
      <c r="P29" s="11">
        <v>2</v>
      </c>
      <c r="Q29" s="81" t="s">
        <v>4</v>
      </c>
      <c r="R29" s="67" t="s">
        <v>4</v>
      </c>
      <c r="S29" s="11" t="s">
        <v>4</v>
      </c>
      <c r="T29" s="81" t="s">
        <v>4</v>
      </c>
      <c r="U29" s="137">
        <v>24</v>
      </c>
      <c r="V29" s="137">
        <v>10</v>
      </c>
    </row>
    <row r="30" spans="1:22" ht="19.5" customHeight="1">
      <c r="A30" s="38" t="s">
        <v>39</v>
      </c>
      <c r="B30" s="46">
        <v>24</v>
      </c>
      <c r="C30" s="19">
        <v>12</v>
      </c>
      <c r="D30" s="15">
        <v>12</v>
      </c>
      <c r="E30" s="47">
        <v>2</v>
      </c>
      <c r="F30" s="46">
        <v>103</v>
      </c>
      <c r="G30" s="23">
        <v>51</v>
      </c>
      <c r="H30" s="55">
        <v>52</v>
      </c>
      <c r="I30" s="67" t="s">
        <v>4</v>
      </c>
      <c r="J30" s="31" t="s">
        <v>4</v>
      </c>
      <c r="K30" s="27" t="s">
        <v>4</v>
      </c>
      <c r="L30" s="66" t="s">
        <v>4</v>
      </c>
      <c r="M30" s="38" t="s">
        <v>39</v>
      </c>
      <c r="N30" s="75">
        <f t="shared" si="0"/>
        <v>-79</v>
      </c>
      <c r="O30" s="65">
        <f t="shared" si="1"/>
        <v>0</v>
      </c>
      <c r="P30" s="11" t="s">
        <v>4</v>
      </c>
      <c r="Q30" s="81" t="s">
        <v>4</v>
      </c>
      <c r="R30" s="67" t="s">
        <v>4</v>
      </c>
      <c r="S30" s="11" t="s">
        <v>4</v>
      </c>
      <c r="T30" s="81" t="s">
        <v>4</v>
      </c>
      <c r="U30" s="137">
        <v>19</v>
      </c>
      <c r="V30" s="137">
        <v>11</v>
      </c>
    </row>
    <row r="31" spans="1:22" ht="19.5" customHeight="1">
      <c r="A31" s="38" t="s">
        <v>40</v>
      </c>
      <c r="B31" s="46">
        <v>57</v>
      </c>
      <c r="C31" s="19">
        <v>31</v>
      </c>
      <c r="D31" s="15">
        <v>26</v>
      </c>
      <c r="E31" s="47">
        <v>6</v>
      </c>
      <c r="F31" s="46">
        <v>122</v>
      </c>
      <c r="G31" s="23">
        <v>69</v>
      </c>
      <c r="H31" s="55">
        <v>53</v>
      </c>
      <c r="I31" s="67" t="s">
        <v>4</v>
      </c>
      <c r="J31" s="31" t="s">
        <v>4</v>
      </c>
      <c r="K31" s="27" t="s">
        <v>4</v>
      </c>
      <c r="L31" s="66" t="s">
        <v>4</v>
      </c>
      <c r="M31" s="38" t="s">
        <v>40</v>
      </c>
      <c r="N31" s="75">
        <f t="shared" si="0"/>
        <v>-65</v>
      </c>
      <c r="O31" s="65">
        <f t="shared" si="1"/>
        <v>0</v>
      </c>
      <c r="P31" s="11" t="s">
        <v>4</v>
      </c>
      <c r="Q31" s="81" t="s">
        <v>4</v>
      </c>
      <c r="R31" s="67" t="s">
        <v>4</v>
      </c>
      <c r="S31" s="11" t="s">
        <v>4</v>
      </c>
      <c r="T31" s="81" t="s">
        <v>4</v>
      </c>
      <c r="U31" s="137">
        <v>30</v>
      </c>
      <c r="V31" s="137">
        <v>6</v>
      </c>
    </row>
    <row r="32" spans="1:22" ht="19.5" customHeight="1">
      <c r="A32" s="37" t="s">
        <v>41</v>
      </c>
      <c r="B32" s="44">
        <v>65</v>
      </c>
      <c r="C32" s="18">
        <v>36</v>
      </c>
      <c r="D32" s="14">
        <v>29</v>
      </c>
      <c r="E32" s="45">
        <v>8</v>
      </c>
      <c r="F32" s="44">
        <v>173</v>
      </c>
      <c r="G32" s="22">
        <v>75</v>
      </c>
      <c r="H32" s="54">
        <v>98</v>
      </c>
      <c r="I32" s="62" t="s">
        <v>4</v>
      </c>
      <c r="J32" s="30" t="s">
        <v>4</v>
      </c>
      <c r="K32" s="26" t="s">
        <v>4</v>
      </c>
      <c r="L32" s="63" t="s">
        <v>4</v>
      </c>
      <c r="M32" s="37" t="s">
        <v>41</v>
      </c>
      <c r="N32" s="74">
        <f t="shared" si="0"/>
        <v>-108</v>
      </c>
      <c r="O32" s="79">
        <f t="shared" si="1"/>
        <v>1</v>
      </c>
      <c r="P32" s="10">
        <v>1</v>
      </c>
      <c r="Q32" s="80" t="s">
        <v>4</v>
      </c>
      <c r="R32" s="62" t="s">
        <v>4</v>
      </c>
      <c r="S32" s="10" t="s">
        <v>4</v>
      </c>
      <c r="T32" s="80" t="s">
        <v>4</v>
      </c>
      <c r="U32" s="136">
        <v>35</v>
      </c>
      <c r="V32" s="136">
        <v>20</v>
      </c>
    </row>
    <row r="33" spans="1:22" s="129" customFormat="1" ht="19.5" customHeight="1">
      <c r="A33" s="115" t="s">
        <v>21</v>
      </c>
      <c r="B33" s="118">
        <v>813</v>
      </c>
      <c r="C33" s="119">
        <f>SUM(C34:C38)</f>
        <v>406</v>
      </c>
      <c r="D33" s="120">
        <f>SUM(D34:D38)</f>
        <v>407</v>
      </c>
      <c r="E33" s="121">
        <v>66</v>
      </c>
      <c r="F33" s="118">
        <v>1883</v>
      </c>
      <c r="G33" s="119">
        <v>947</v>
      </c>
      <c r="H33" s="122">
        <v>936</v>
      </c>
      <c r="I33" s="128">
        <v>1</v>
      </c>
      <c r="J33" s="123">
        <v>1</v>
      </c>
      <c r="K33" s="124" t="s">
        <v>4</v>
      </c>
      <c r="L33" s="125" t="s">
        <v>4</v>
      </c>
      <c r="M33" s="115" t="s">
        <v>21</v>
      </c>
      <c r="N33" s="111">
        <f t="shared" si="0"/>
        <v>-1070</v>
      </c>
      <c r="O33" s="112">
        <f t="shared" si="1"/>
        <v>22</v>
      </c>
      <c r="P33" s="126">
        <v>8</v>
      </c>
      <c r="Q33" s="127">
        <v>14</v>
      </c>
      <c r="R33" s="128">
        <v>4</v>
      </c>
      <c r="S33" s="126">
        <v>4</v>
      </c>
      <c r="T33" s="127" t="s">
        <v>4</v>
      </c>
      <c r="U33" s="134">
        <f>SUM(U34:U38)</f>
        <v>437</v>
      </c>
      <c r="V33" s="134">
        <f>SUM(V34:V38)</f>
        <v>225</v>
      </c>
    </row>
    <row r="34" spans="1:22" ht="19.5" customHeight="1">
      <c r="A34" s="36" t="s">
        <v>42</v>
      </c>
      <c r="B34" s="42">
        <v>482</v>
      </c>
      <c r="C34" s="17">
        <v>243</v>
      </c>
      <c r="D34" s="13">
        <v>239</v>
      </c>
      <c r="E34" s="43">
        <v>42</v>
      </c>
      <c r="F34" s="42">
        <v>1087</v>
      </c>
      <c r="G34" s="21">
        <v>539</v>
      </c>
      <c r="H34" s="53">
        <v>548</v>
      </c>
      <c r="I34" s="64" t="s">
        <v>4</v>
      </c>
      <c r="J34" s="29" t="s">
        <v>4</v>
      </c>
      <c r="K34" s="25" t="s">
        <v>4</v>
      </c>
      <c r="L34" s="61" t="s">
        <v>4</v>
      </c>
      <c r="M34" s="36" t="s">
        <v>42</v>
      </c>
      <c r="N34" s="73">
        <f t="shared" si="0"/>
        <v>-605</v>
      </c>
      <c r="O34" s="60">
        <f t="shared" si="1"/>
        <v>12</v>
      </c>
      <c r="P34" s="9">
        <v>5</v>
      </c>
      <c r="Q34" s="78">
        <v>7</v>
      </c>
      <c r="R34" s="64">
        <v>3</v>
      </c>
      <c r="S34" s="9">
        <v>3</v>
      </c>
      <c r="T34" s="78" t="s">
        <v>4</v>
      </c>
      <c r="U34" s="135">
        <v>269</v>
      </c>
      <c r="V34" s="135">
        <v>131</v>
      </c>
    </row>
    <row r="35" spans="1:22" ht="19.5" customHeight="1">
      <c r="A35" s="38" t="s">
        <v>43</v>
      </c>
      <c r="B35" s="46">
        <v>83</v>
      </c>
      <c r="C35" s="19">
        <v>41</v>
      </c>
      <c r="D35" s="15">
        <v>42</v>
      </c>
      <c r="E35" s="47">
        <v>4</v>
      </c>
      <c r="F35" s="46">
        <v>201</v>
      </c>
      <c r="G35" s="23">
        <v>106</v>
      </c>
      <c r="H35" s="55">
        <v>95</v>
      </c>
      <c r="I35" s="67" t="s">
        <v>4</v>
      </c>
      <c r="J35" s="31" t="s">
        <v>4</v>
      </c>
      <c r="K35" s="27" t="s">
        <v>4</v>
      </c>
      <c r="L35" s="66" t="s">
        <v>4</v>
      </c>
      <c r="M35" s="38" t="s">
        <v>43</v>
      </c>
      <c r="N35" s="75">
        <f t="shared" si="0"/>
        <v>-118</v>
      </c>
      <c r="O35" s="65">
        <f t="shared" si="1"/>
        <v>3</v>
      </c>
      <c r="P35" s="11">
        <v>2</v>
      </c>
      <c r="Q35" s="81">
        <v>1</v>
      </c>
      <c r="R35" s="67">
        <v>1</v>
      </c>
      <c r="S35" s="11">
        <v>1</v>
      </c>
      <c r="T35" s="81" t="s">
        <v>4</v>
      </c>
      <c r="U35" s="137">
        <v>39</v>
      </c>
      <c r="V35" s="137">
        <v>14</v>
      </c>
    </row>
    <row r="36" spans="1:22" ht="19.5" customHeight="1">
      <c r="A36" s="38" t="s">
        <v>44</v>
      </c>
      <c r="B36" s="46">
        <v>112</v>
      </c>
      <c r="C36" s="19">
        <v>50</v>
      </c>
      <c r="D36" s="15">
        <v>62</v>
      </c>
      <c r="E36" s="47">
        <v>8</v>
      </c>
      <c r="F36" s="46">
        <v>327</v>
      </c>
      <c r="G36" s="23">
        <v>170</v>
      </c>
      <c r="H36" s="55">
        <v>157</v>
      </c>
      <c r="I36" s="67">
        <v>1</v>
      </c>
      <c r="J36" s="31">
        <v>1</v>
      </c>
      <c r="K36" s="27" t="s">
        <v>4</v>
      </c>
      <c r="L36" s="66" t="s">
        <v>4</v>
      </c>
      <c r="M36" s="38" t="s">
        <v>44</v>
      </c>
      <c r="N36" s="75">
        <f t="shared" si="0"/>
        <v>-215</v>
      </c>
      <c r="O36" s="65">
        <f t="shared" si="1"/>
        <v>4</v>
      </c>
      <c r="P36" s="11">
        <v>1</v>
      </c>
      <c r="Q36" s="81">
        <v>3</v>
      </c>
      <c r="R36" s="67" t="s">
        <v>4</v>
      </c>
      <c r="S36" s="11" t="s">
        <v>4</v>
      </c>
      <c r="T36" s="81" t="s">
        <v>4</v>
      </c>
      <c r="U36" s="137">
        <v>59</v>
      </c>
      <c r="V36" s="137">
        <v>42</v>
      </c>
    </row>
    <row r="37" spans="1:22" ht="19.5" customHeight="1">
      <c r="A37" s="38" t="s">
        <v>45</v>
      </c>
      <c r="B37" s="46">
        <v>119</v>
      </c>
      <c r="C37" s="19">
        <v>66</v>
      </c>
      <c r="D37" s="15">
        <v>53</v>
      </c>
      <c r="E37" s="47">
        <v>11</v>
      </c>
      <c r="F37" s="46">
        <v>173</v>
      </c>
      <c r="G37" s="23">
        <v>85</v>
      </c>
      <c r="H37" s="55">
        <v>88</v>
      </c>
      <c r="I37" s="67" t="s">
        <v>4</v>
      </c>
      <c r="J37" s="31" t="s">
        <v>4</v>
      </c>
      <c r="K37" s="27" t="s">
        <v>4</v>
      </c>
      <c r="L37" s="66" t="s">
        <v>4</v>
      </c>
      <c r="M37" s="38" t="s">
        <v>45</v>
      </c>
      <c r="N37" s="75">
        <f t="shared" si="0"/>
        <v>-54</v>
      </c>
      <c r="O37" s="65">
        <f t="shared" si="1"/>
        <v>3</v>
      </c>
      <c r="P37" s="11" t="s">
        <v>4</v>
      </c>
      <c r="Q37" s="81">
        <v>3</v>
      </c>
      <c r="R37" s="67" t="s">
        <v>4</v>
      </c>
      <c r="S37" s="11" t="s">
        <v>4</v>
      </c>
      <c r="T37" s="81" t="s">
        <v>4</v>
      </c>
      <c r="U37" s="137">
        <v>56</v>
      </c>
      <c r="V37" s="137">
        <v>32</v>
      </c>
    </row>
    <row r="38" spans="1:22" ht="19.5" customHeight="1">
      <c r="A38" s="37" t="s">
        <v>46</v>
      </c>
      <c r="B38" s="44">
        <v>17</v>
      </c>
      <c r="C38" s="18">
        <v>6</v>
      </c>
      <c r="D38" s="14">
        <v>11</v>
      </c>
      <c r="E38" s="45">
        <v>1</v>
      </c>
      <c r="F38" s="44">
        <v>95</v>
      </c>
      <c r="G38" s="22">
        <v>47</v>
      </c>
      <c r="H38" s="54">
        <v>48</v>
      </c>
      <c r="I38" s="62" t="s">
        <v>4</v>
      </c>
      <c r="J38" s="30" t="s">
        <v>4</v>
      </c>
      <c r="K38" s="26" t="s">
        <v>4</v>
      </c>
      <c r="L38" s="63" t="s">
        <v>4</v>
      </c>
      <c r="M38" s="37" t="s">
        <v>46</v>
      </c>
      <c r="N38" s="74">
        <f t="shared" si="0"/>
        <v>-78</v>
      </c>
      <c r="O38" s="79">
        <f t="shared" si="1"/>
        <v>0</v>
      </c>
      <c r="P38" s="10" t="s">
        <v>4</v>
      </c>
      <c r="Q38" s="80" t="s">
        <v>4</v>
      </c>
      <c r="R38" s="62" t="s">
        <v>4</v>
      </c>
      <c r="S38" s="10" t="s">
        <v>4</v>
      </c>
      <c r="T38" s="80" t="s">
        <v>4</v>
      </c>
      <c r="U38" s="136">
        <v>14</v>
      </c>
      <c r="V38" s="136">
        <v>6</v>
      </c>
    </row>
    <row r="39" spans="1:22" s="129" customFormat="1" ht="19.5" customHeight="1">
      <c r="A39" s="115" t="s">
        <v>22</v>
      </c>
      <c r="B39" s="118">
        <f>SUM(B40:B43)</f>
        <v>254</v>
      </c>
      <c r="C39" s="119">
        <f>SUM(C40:C43)</f>
        <v>118</v>
      </c>
      <c r="D39" s="120">
        <f>SUM(D40:D43)</f>
        <v>136</v>
      </c>
      <c r="E39" s="121">
        <v>24</v>
      </c>
      <c r="F39" s="118">
        <f>SUM(F40:F43)</f>
        <v>795</v>
      </c>
      <c r="G39" s="119">
        <f>SUM(G40:G43)</f>
        <v>386</v>
      </c>
      <c r="H39" s="122">
        <f>SUM(H40:H43)</f>
        <v>409</v>
      </c>
      <c r="I39" s="128" t="s">
        <v>4</v>
      </c>
      <c r="J39" s="123" t="s">
        <v>4</v>
      </c>
      <c r="K39" s="124" t="s">
        <v>4</v>
      </c>
      <c r="L39" s="125" t="s">
        <v>4</v>
      </c>
      <c r="M39" s="115" t="s">
        <v>22</v>
      </c>
      <c r="N39" s="111">
        <f t="shared" si="0"/>
        <v>-541</v>
      </c>
      <c r="O39" s="112">
        <f t="shared" si="1"/>
        <v>5</v>
      </c>
      <c r="P39" s="126">
        <v>2</v>
      </c>
      <c r="Q39" s="127">
        <v>3</v>
      </c>
      <c r="R39" s="128">
        <v>1</v>
      </c>
      <c r="S39" s="126">
        <v>1</v>
      </c>
      <c r="T39" s="127" t="s">
        <v>4</v>
      </c>
      <c r="U39" s="134">
        <f>SUM(U40:U43)</f>
        <v>167</v>
      </c>
      <c r="V39" s="134">
        <f>SUM(V40:V43)</f>
        <v>83</v>
      </c>
    </row>
    <row r="40" spans="1:22" ht="19.5" customHeight="1">
      <c r="A40" s="36" t="s">
        <v>47</v>
      </c>
      <c r="B40" s="42">
        <v>166</v>
      </c>
      <c r="C40" s="17">
        <v>77</v>
      </c>
      <c r="D40" s="13">
        <v>89</v>
      </c>
      <c r="E40" s="43">
        <v>16</v>
      </c>
      <c r="F40" s="42">
        <v>475</v>
      </c>
      <c r="G40" s="21">
        <v>220</v>
      </c>
      <c r="H40" s="53">
        <v>255</v>
      </c>
      <c r="I40" s="64" t="s">
        <v>4</v>
      </c>
      <c r="J40" s="29" t="s">
        <v>4</v>
      </c>
      <c r="K40" s="25" t="s">
        <v>4</v>
      </c>
      <c r="L40" s="61" t="s">
        <v>4</v>
      </c>
      <c r="M40" s="36" t="s">
        <v>47</v>
      </c>
      <c r="N40" s="73">
        <f t="shared" si="0"/>
        <v>-309</v>
      </c>
      <c r="O40" s="60">
        <f t="shared" si="1"/>
        <v>1</v>
      </c>
      <c r="P40" s="9" t="s">
        <v>4</v>
      </c>
      <c r="Q40" s="78">
        <v>1</v>
      </c>
      <c r="R40" s="64" t="s">
        <v>4</v>
      </c>
      <c r="S40" s="9" t="s">
        <v>4</v>
      </c>
      <c r="T40" s="78" t="s">
        <v>4</v>
      </c>
      <c r="U40" s="135">
        <v>110</v>
      </c>
      <c r="V40" s="135">
        <v>51</v>
      </c>
    </row>
    <row r="41" spans="1:22" ht="19.5" customHeight="1">
      <c r="A41" s="38" t="s">
        <v>48</v>
      </c>
      <c r="B41" s="46">
        <v>76</v>
      </c>
      <c r="C41" s="19">
        <v>37</v>
      </c>
      <c r="D41" s="15">
        <v>39</v>
      </c>
      <c r="E41" s="47">
        <v>7</v>
      </c>
      <c r="F41" s="46">
        <v>253</v>
      </c>
      <c r="G41" s="23">
        <v>131</v>
      </c>
      <c r="H41" s="55">
        <v>122</v>
      </c>
      <c r="I41" s="67" t="s">
        <v>4</v>
      </c>
      <c r="J41" s="31" t="s">
        <v>4</v>
      </c>
      <c r="K41" s="27" t="s">
        <v>4</v>
      </c>
      <c r="L41" s="66" t="s">
        <v>4</v>
      </c>
      <c r="M41" s="38" t="s">
        <v>48</v>
      </c>
      <c r="N41" s="75">
        <f t="shared" si="0"/>
        <v>-177</v>
      </c>
      <c r="O41" s="65">
        <f t="shared" si="1"/>
        <v>4</v>
      </c>
      <c r="P41" s="11">
        <v>2</v>
      </c>
      <c r="Q41" s="81">
        <v>2</v>
      </c>
      <c r="R41" s="67">
        <v>1</v>
      </c>
      <c r="S41" s="11">
        <v>1</v>
      </c>
      <c r="T41" s="81" t="s">
        <v>4</v>
      </c>
      <c r="U41" s="137">
        <v>47</v>
      </c>
      <c r="V41" s="137">
        <v>30</v>
      </c>
    </row>
    <row r="42" spans="1:22" ht="19.5" customHeight="1">
      <c r="A42" s="38" t="s">
        <v>49</v>
      </c>
      <c r="B42" s="46">
        <v>12</v>
      </c>
      <c r="C42" s="19">
        <v>4</v>
      </c>
      <c r="D42" s="15">
        <v>8</v>
      </c>
      <c r="E42" s="47">
        <v>1</v>
      </c>
      <c r="F42" s="46">
        <v>60</v>
      </c>
      <c r="G42" s="23">
        <v>32</v>
      </c>
      <c r="H42" s="55">
        <v>28</v>
      </c>
      <c r="I42" s="67" t="s">
        <v>4</v>
      </c>
      <c r="J42" s="31" t="s">
        <v>4</v>
      </c>
      <c r="K42" s="27" t="s">
        <v>4</v>
      </c>
      <c r="L42" s="66" t="s">
        <v>4</v>
      </c>
      <c r="M42" s="38" t="s">
        <v>49</v>
      </c>
      <c r="N42" s="75">
        <f t="shared" si="0"/>
        <v>-48</v>
      </c>
      <c r="O42" s="65">
        <f t="shared" si="1"/>
        <v>0</v>
      </c>
      <c r="P42" s="11" t="s">
        <v>4</v>
      </c>
      <c r="Q42" s="81" t="s">
        <v>4</v>
      </c>
      <c r="R42" s="67" t="s">
        <v>4</v>
      </c>
      <c r="S42" s="11" t="s">
        <v>4</v>
      </c>
      <c r="T42" s="81" t="s">
        <v>4</v>
      </c>
      <c r="U42" s="137">
        <v>10</v>
      </c>
      <c r="V42" s="137">
        <v>2</v>
      </c>
    </row>
    <row r="43" spans="1:22" ht="19.5" customHeight="1">
      <c r="A43" s="37" t="s">
        <v>50</v>
      </c>
      <c r="B43" s="44" t="s">
        <v>4</v>
      </c>
      <c r="C43" s="18" t="s">
        <v>4</v>
      </c>
      <c r="D43" s="14" t="s">
        <v>4</v>
      </c>
      <c r="E43" s="45" t="s">
        <v>4</v>
      </c>
      <c r="F43" s="44">
        <v>7</v>
      </c>
      <c r="G43" s="22">
        <v>3</v>
      </c>
      <c r="H43" s="54">
        <v>4</v>
      </c>
      <c r="I43" s="62" t="s">
        <v>4</v>
      </c>
      <c r="J43" s="30" t="s">
        <v>4</v>
      </c>
      <c r="K43" s="26" t="s">
        <v>4</v>
      </c>
      <c r="L43" s="63" t="s">
        <v>4</v>
      </c>
      <c r="M43" s="37" t="s">
        <v>50</v>
      </c>
      <c r="N43" s="74">
        <v>-7</v>
      </c>
      <c r="O43" s="79">
        <f t="shared" si="1"/>
        <v>0</v>
      </c>
      <c r="P43" s="10" t="s">
        <v>4</v>
      </c>
      <c r="Q43" s="80" t="s">
        <v>4</v>
      </c>
      <c r="R43" s="62" t="s">
        <v>4</v>
      </c>
      <c r="S43" s="10" t="s">
        <v>4</v>
      </c>
      <c r="T43" s="80" t="s">
        <v>4</v>
      </c>
      <c r="U43" s="136" t="s">
        <v>4</v>
      </c>
      <c r="V43" s="136" t="s">
        <v>4</v>
      </c>
    </row>
    <row r="44" spans="1:22" s="129" customFormat="1" ht="19.5" customHeight="1">
      <c r="A44" s="117" t="s">
        <v>5</v>
      </c>
      <c r="B44" s="118">
        <f>SUM(B45:B46)</f>
        <v>73</v>
      </c>
      <c r="C44" s="119">
        <f>SUM(C45:C46)</f>
        <v>36</v>
      </c>
      <c r="D44" s="120">
        <f>SUM(D45:D46)</f>
        <v>37</v>
      </c>
      <c r="E44" s="121">
        <f>SUM(E45:E46)</f>
        <v>8</v>
      </c>
      <c r="F44" s="118">
        <f t="shared" ref="F44" si="2">SUM(F45:F46)</f>
        <v>378</v>
      </c>
      <c r="G44" s="119">
        <v>183</v>
      </c>
      <c r="H44" s="122">
        <v>195</v>
      </c>
      <c r="I44" s="128" t="s">
        <v>54</v>
      </c>
      <c r="J44" s="123" t="s">
        <v>55</v>
      </c>
      <c r="K44" s="124" t="s">
        <v>55</v>
      </c>
      <c r="L44" s="125" t="s">
        <v>55</v>
      </c>
      <c r="M44" s="117" t="s">
        <v>5</v>
      </c>
      <c r="N44" s="111">
        <f>B44-F44</f>
        <v>-305</v>
      </c>
      <c r="O44" s="112">
        <f t="shared" si="1"/>
        <v>0</v>
      </c>
      <c r="P44" s="126" t="s">
        <v>55</v>
      </c>
      <c r="Q44" s="127" t="s">
        <v>55</v>
      </c>
      <c r="R44" s="128" t="s">
        <v>55</v>
      </c>
      <c r="S44" s="126" t="s">
        <v>55</v>
      </c>
      <c r="T44" s="127" t="s">
        <v>55</v>
      </c>
      <c r="U44" s="134">
        <f>SUM(U45:U46)</f>
        <v>52</v>
      </c>
      <c r="V44" s="134">
        <f>SUM(V45:V46)</f>
        <v>31</v>
      </c>
    </row>
    <row r="45" spans="1:22" ht="19.5" customHeight="1">
      <c r="A45" s="36" t="s">
        <v>51</v>
      </c>
      <c r="B45" s="42">
        <v>13</v>
      </c>
      <c r="C45" s="17">
        <v>6</v>
      </c>
      <c r="D45" s="13">
        <v>7</v>
      </c>
      <c r="E45" s="43">
        <v>1</v>
      </c>
      <c r="F45" s="42">
        <v>62</v>
      </c>
      <c r="G45" s="21">
        <v>30</v>
      </c>
      <c r="H45" s="53">
        <v>32</v>
      </c>
      <c r="I45" s="64" t="s">
        <v>4</v>
      </c>
      <c r="J45" s="29" t="s">
        <v>4</v>
      </c>
      <c r="K45" s="25" t="s">
        <v>4</v>
      </c>
      <c r="L45" s="61" t="s">
        <v>4</v>
      </c>
      <c r="M45" s="36" t="s">
        <v>51</v>
      </c>
      <c r="N45" s="73">
        <f>B45-F45</f>
        <v>-49</v>
      </c>
      <c r="O45" s="60">
        <f t="shared" si="1"/>
        <v>0</v>
      </c>
      <c r="P45" s="9" t="s">
        <v>4</v>
      </c>
      <c r="Q45" s="78" t="s">
        <v>4</v>
      </c>
      <c r="R45" s="64" t="s">
        <v>4</v>
      </c>
      <c r="S45" s="9" t="s">
        <v>4</v>
      </c>
      <c r="T45" s="78" t="s">
        <v>4</v>
      </c>
      <c r="U45" s="135">
        <v>2</v>
      </c>
      <c r="V45" s="135">
        <v>5</v>
      </c>
    </row>
    <row r="46" spans="1:22" ht="19.5" customHeight="1" thickBot="1">
      <c r="A46" s="39" t="s">
        <v>52</v>
      </c>
      <c r="B46" s="48">
        <v>60</v>
      </c>
      <c r="C46" s="49">
        <v>30</v>
      </c>
      <c r="D46" s="50">
        <v>30</v>
      </c>
      <c r="E46" s="51">
        <v>7</v>
      </c>
      <c r="F46" s="48">
        <v>316</v>
      </c>
      <c r="G46" s="56">
        <v>153</v>
      </c>
      <c r="H46" s="57">
        <v>163</v>
      </c>
      <c r="I46" s="68" t="s">
        <v>4</v>
      </c>
      <c r="J46" s="69" t="s">
        <v>4</v>
      </c>
      <c r="K46" s="70" t="s">
        <v>4</v>
      </c>
      <c r="L46" s="71" t="s">
        <v>4</v>
      </c>
      <c r="M46" s="39" t="s">
        <v>52</v>
      </c>
      <c r="N46" s="76">
        <f>B46-F46</f>
        <v>-256</v>
      </c>
      <c r="O46" s="82">
        <f t="shared" si="1"/>
        <v>0</v>
      </c>
      <c r="P46" s="83" t="s">
        <v>4</v>
      </c>
      <c r="Q46" s="84" t="s">
        <v>4</v>
      </c>
      <c r="R46" s="68" t="s">
        <v>4</v>
      </c>
      <c r="S46" s="83" t="s">
        <v>4</v>
      </c>
      <c r="T46" s="84" t="s">
        <v>4</v>
      </c>
      <c r="U46" s="138">
        <v>50</v>
      </c>
      <c r="V46" s="138">
        <v>26</v>
      </c>
    </row>
    <row r="47" spans="1:22">
      <c r="I47" s="5"/>
    </row>
    <row r="48" spans="1:22">
      <c r="G48" s="6"/>
      <c r="H48" s="6"/>
      <c r="I48" s="5"/>
    </row>
    <row r="49" spans="2:22" ht="25.5" customHeight="1">
      <c r="B49" s="130"/>
      <c r="C49" s="130"/>
      <c r="D49" s="130"/>
      <c r="E49" s="131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2"/>
      <c r="V49" s="132"/>
    </row>
  </sheetData>
  <mergeCells count="23">
    <mergeCell ref="M3:M5"/>
    <mergeCell ref="N3:N5"/>
    <mergeCell ref="L4:L5"/>
    <mergeCell ref="I4:K4"/>
    <mergeCell ref="A3:A5"/>
    <mergeCell ref="B3:E3"/>
    <mergeCell ref="F3:H3"/>
    <mergeCell ref="I3:L3"/>
    <mergeCell ref="B4:B5"/>
    <mergeCell ref="E4:E5"/>
    <mergeCell ref="F4:F5"/>
    <mergeCell ref="G4:G5"/>
    <mergeCell ref="H4:H5"/>
    <mergeCell ref="T4:T5"/>
    <mergeCell ref="O3:Q3"/>
    <mergeCell ref="R3:T3"/>
    <mergeCell ref="U3:U5"/>
    <mergeCell ref="V3:V5"/>
    <mergeCell ref="O4:O5"/>
    <mergeCell ref="P4:P5"/>
    <mergeCell ref="Q4:Q5"/>
    <mergeCell ref="R4:R5"/>
    <mergeCell ref="S4:S5"/>
  </mergeCells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9" scale="88" firstPageNumber="30" orientation="portrait" useFirstPageNumber="1" horizontalDpi="300" verticalDpi="300" r:id="rId1"/>
  <headerFooter alignWithMargins="0">
    <oddFooter>&amp;C-&amp;P -</oddFooter>
  </headerFooter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実数</vt:lpstr>
      <vt:lpstr>実数!Print_Area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126349</dc:creator>
  <cp:lastModifiedBy>140333</cp:lastModifiedBy>
  <cp:lastPrinted>2020-06-10T00:57:31Z</cp:lastPrinted>
  <dcterms:created xsi:type="dcterms:W3CDTF">2020-03-07T04:01:53Z</dcterms:created>
  <dcterms:modified xsi:type="dcterms:W3CDTF">2020-06-10T00:57:33Z</dcterms:modified>
</cp:coreProperties>
</file>