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9255" windowHeight="4695" activeTab="0"/>
  </bookViews>
  <sheets>
    <sheet name="死因順位" sheetId="1" r:id="rId1"/>
  </sheets>
  <definedNames>
    <definedName name="_Key1" hidden="1">'死因順位'!#REF!</definedName>
    <definedName name="_Order1" hidden="1">0</definedName>
    <definedName name="_Sort" hidden="1">'死因順位'!#REF!</definedName>
    <definedName name="_xlnm.Print_Area" localSheetId="0">'死因順位'!$C$1:$G$55</definedName>
    <definedName name="_xlnm.Print_Area">'死因順位'!$B$1:$H$55</definedName>
    <definedName name="Print_Area_MI" localSheetId="0">'死因順位'!$B$1:$H$55</definedName>
    <definedName name="PRINT_AREA_MI">'死因順位'!$B$1:$H$55</definedName>
  </definedNames>
  <calcPr fullCalcOnLoad="1"/>
</workbook>
</file>

<file path=xl/sharedStrings.xml><?xml version="1.0" encoding="utf-8"?>
<sst xmlns="http://schemas.openxmlformats.org/spreadsheetml/2006/main" count="63" uniqueCount="45">
  <si>
    <t>第２表　死因順位（和歌山県）　</t>
  </si>
  <si>
    <t>死　　因　　名</t>
  </si>
  <si>
    <t>死亡数</t>
  </si>
  <si>
    <t>死亡率</t>
  </si>
  <si>
    <t>順　位</t>
  </si>
  <si>
    <t>第１位</t>
  </si>
  <si>
    <t>悪　性　新　生　物</t>
  </si>
  <si>
    <t>第２位</t>
  </si>
  <si>
    <t>心　　疾　　患</t>
  </si>
  <si>
    <t>第３位</t>
  </si>
  <si>
    <t>脳　血　管　疾　患</t>
  </si>
  <si>
    <t>第４位</t>
  </si>
  <si>
    <t>肺          炎</t>
  </si>
  <si>
    <t>第５位</t>
  </si>
  <si>
    <t>不 慮 の 事 故</t>
  </si>
  <si>
    <t>第６位</t>
  </si>
  <si>
    <t>老          衰</t>
  </si>
  <si>
    <t>第７位</t>
  </si>
  <si>
    <t>自　　　　　殺</t>
  </si>
  <si>
    <t>第８位</t>
  </si>
  <si>
    <t>そ　　の　　他</t>
  </si>
  <si>
    <t>合　　　　　計</t>
  </si>
  <si>
    <t>第３表　死因順位（全国）　</t>
  </si>
  <si>
    <t>肺　　　　　炎</t>
  </si>
  <si>
    <t>第９位</t>
  </si>
  <si>
    <t>第１０位</t>
  </si>
  <si>
    <t>死亡総数に対</t>
  </si>
  <si>
    <t xml:space="preserve"> </t>
  </si>
  <si>
    <t>腎　　不　　全</t>
  </si>
  <si>
    <t>肝　　疾　　患</t>
  </si>
  <si>
    <t>慢 性 閉 塞 性 肺 疾 患</t>
  </si>
  <si>
    <t>死亡総数に対</t>
  </si>
  <si>
    <t xml:space="preserve"> </t>
  </si>
  <si>
    <t>心　　疾　　患</t>
  </si>
  <si>
    <t>脳　血　管　疾　患</t>
  </si>
  <si>
    <t>老         衰</t>
  </si>
  <si>
    <t>腎　　不　　全</t>
  </si>
  <si>
    <t>肝　　疾　　患</t>
  </si>
  <si>
    <t>※死亡総数に対する割合は、四捨五入しているため、合計が100にならない場合がある。</t>
  </si>
  <si>
    <t>（人口10万対）</t>
  </si>
  <si>
    <t xml:space="preserve"> する割合(％)</t>
  </si>
  <si>
    <t>第５位</t>
  </si>
  <si>
    <t>第６位</t>
  </si>
  <si>
    <t>第９位</t>
  </si>
  <si>
    <t>第10位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</si>
</sst>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"/>
    <numFmt numFmtId="185" formatCode="0.0_)"/>
    <numFmt numFmtId="186" formatCode="#,##0.0_);\(#,##0.0\)"/>
    <numFmt numFmtId="187" formatCode="0.00_)"/>
    <numFmt numFmtId="188" formatCode="#,##0_);\(#,##0\)"/>
  </numFmts>
  <fonts count="9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b/>
      <sz val="14"/>
      <name val="ＭＳ 明朝"/>
      <family val="1"/>
    </font>
    <font>
      <sz val="7"/>
      <name val="ＭＳ Ｐ明朝"/>
      <family val="1"/>
    </font>
    <font>
      <sz val="12"/>
      <name val="ＭＳ 明朝"/>
      <family val="0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20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</cellStyleXfs>
  <cellXfs count="47">
    <xf numFmtId="184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84" fontId="0" fillId="0" borderId="0" xfId="0" applyNumberFormat="1" applyBorder="1" applyAlignment="1" applyProtection="1">
      <alignment/>
      <protection/>
    </xf>
    <xf numFmtId="184" fontId="0" fillId="0" borderId="0" xfId="0" applyNumberFormat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/>
      <protection/>
    </xf>
    <xf numFmtId="185" fontId="0" fillId="0" borderId="0" xfId="0" applyNumberFormat="1" applyBorder="1" applyAlignment="1" applyProtection="1">
      <alignment/>
      <protection/>
    </xf>
    <xf numFmtId="184" fontId="7" fillId="0" borderId="0" xfId="0" applyFont="1" applyAlignment="1" quotePrefix="1">
      <alignment horizontal="left"/>
    </xf>
    <xf numFmtId="184" fontId="7" fillId="0" borderId="0" xfId="0" applyFont="1" applyAlignment="1">
      <alignment/>
    </xf>
    <xf numFmtId="184" fontId="8" fillId="0" borderId="1" xfId="0" applyNumberFormat="1" applyFont="1" applyBorder="1" applyAlignment="1" applyProtection="1">
      <alignment horizontal="center" vertical="center"/>
      <protection/>
    </xf>
    <xf numFmtId="184" fontId="8" fillId="0" borderId="2" xfId="0" applyNumberFormat="1" applyFont="1" applyBorder="1" applyAlignment="1" applyProtection="1">
      <alignment vertical="center"/>
      <protection/>
    </xf>
    <xf numFmtId="184" fontId="8" fillId="0" borderId="0" xfId="0" applyFont="1" applyAlignment="1">
      <alignment vertical="center"/>
    </xf>
    <xf numFmtId="184" fontId="8" fillId="0" borderId="3" xfId="0" applyNumberFormat="1" applyFont="1" applyBorder="1" applyAlignment="1" applyProtection="1">
      <alignment horizontal="center" vertical="center"/>
      <protection/>
    </xf>
    <xf numFmtId="184" fontId="8" fillId="0" borderId="4" xfId="0" applyNumberFormat="1" applyFont="1" applyBorder="1" applyAlignment="1" applyProtection="1">
      <alignment horizontal="center" vertical="center"/>
      <protection/>
    </xf>
    <xf numFmtId="184" fontId="8" fillId="0" borderId="1" xfId="0" applyNumberFormat="1" applyFont="1" applyBorder="1" applyAlignment="1" applyProtection="1">
      <alignment vertical="center"/>
      <protection/>
    </xf>
    <xf numFmtId="184" fontId="8" fillId="0" borderId="2" xfId="0" applyNumberFormat="1" applyFont="1" applyBorder="1" applyAlignment="1" applyProtection="1">
      <alignment horizontal="center" vertical="center"/>
      <protection/>
    </xf>
    <xf numFmtId="185" fontId="8" fillId="0" borderId="1" xfId="0" applyNumberFormat="1" applyFont="1" applyBorder="1" applyAlignment="1" applyProtection="1">
      <alignment vertical="center"/>
      <protection/>
    </xf>
    <xf numFmtId="184" fontId="8" fillId="0" borderId="1" xfId="0" applyNumberFormat="1" applyFont="1" applyBorder="1" applyAlignment="1" applyProtection="1" quotePrefix="1">
      <alignment horizontal="center" vertical="center"/>
      <protection/>
    </xf>
    <xf numFmtId="185" fontId="8" fillId="0" borderId="5" xfId="0" applyNumberFormat="1" applyFont="1" applyBorder="1" applyAlignment="1" applyProtection="1">
      <alignment vertical="center"/>
      <protection/>
    </xf>
    <xf numFmtId="184" fontId="8" fillId="0" borderId="6" xfId="0" applyNumberFormat="1" applyFont="1" applyBorder="1" applyAlignment="1" applyProtection="1" quotePrefix="1">
      <alignment horizontal="center" vertical="center"/>
      <protection/>
    </xf>
    <xf numFmtId="185" fontId="8" fillId="0" borderId="4" xfId="0" applyNumberFormat="1" applyFont="1" applyBorder="1" applyAlignment="1" applyProtection="1">
      <alignment vertical="center"/>
      <protection/>
    </xf>
    <xf numFmtId="184" fontId="8" fillId="0" borderId="7" xfId="0" applyNumberFormat="1" applyFont="1" applyBorder="1" applyAlignment="1" applyProtection="1">
      <alignment vertical="center"/>
      <protection/>
    </xf>
    <xf numFmtId="185" fontId="8" fillId="0" borderId="8" xfId="0" applyNumberFormat="1" applyFont="1" applyBorder="1" applyAlignment="1" applyProtection="1">
      <alignment vertical="center"/>
      <protection/>
    </xf>
    <xf numFmtId="184" fontId="8" fillId="0" borderId="1" xfId="0" applyNumberFormat="1" applyFont="1" applyBorder="1" applyAlignment="1" applyProtection="1">
      <alignment horizontal="left" vertical="center"/>
      <protection/>
    </xf>
    <xf numFmtId="184" fontId="8" fillId="0" borderId="0" xfId="0" applyFont="1" applyAlignment="1" quotePrefix="1">
      <alignment horizontal="left"/>
    </xf>
    <xf numFmtId="184" fontId="8" fillId="0" borderId="0" xfId="0" applyFont="1" applyAlignment="1">
      <alignment/>
    </xf>
    <xf numFmtId="184" fontId="8" fillId="0" borderId="9" xfId="0" applyNumberFormat="1" applyFont="1" applyBorder="1" applyAlignment="1" applyProtection="1">
      <alignment horizontal="center" vertical="center"/>
      <protection/>
    </xf>
    <xf numFmtId="184" fontId="8" fillId="0" borderId="5" xfId="0" applyNumberFormat="1" applyFont="1" applyBorder="1" applyAlignment="1" applyProtection="1">
      <alignment vertical="center"/>
      <protection/>
    </xf>
    <xf numFmtId="185" fontId="8" fillId="0" borderId="10" xfId="0" applyNumberFormat="1" applyFont="1" applyBorder="1" applyAlignment="1" applyProtection="1">
      <alignment vertical="center"/>
      <protection/>
    </xf>
    <xf numFmtId="185" fontId="8" fillId="0" borderId="11" xfId="0" applyNumberFormat="1" applyFont="1" applyBorder="1" applyAlignment="1" applyProtection="1">
      <alignment vertical="center"/>
      <protection/>
    </xf>
    <xf numFmtId="184" fontId="8" fillId="0" borderId="12" xfId="0" applyNumberFormat="1" applyFont="1" applyBorder="1" applyAlignment="1" applyProtection="1">
      <alignment horizontal="center" vertical="center"/>
      <protection/>
    </xf>
    <xf numFmtId="184" fontId="5" fillId="0" borderId="13" xfId="0" applyNumberFormat="1" applyFont="1" applyBorder="1" applyAlignment="1" applyProtection="1">
      <alignment horizontal="left" vertical="top"/>
      <protection/>
    </xf>
    <xf numFmtId="184" fontId="5" fillId="0" borderId="13" xfId="0" applyNumberFormat="1" applyFont="1" applyBorder="1" applyAlignment="1" applyProtection="1">
      <alignment vertical="top"/>
      <protection/>
    </xf>
    <xf numFmtId="184" fontId="0" fillId="0" borderId="13" xfId="0" applyNumberFormat="1" applyBorder="1" applyAlignment="1" applyProtection="1">
      <alignment vertical="top"/>
      <protection/>
    </xf>
    <xf numFmtId="184" fontId="0" fillId="0" borderId="0" xfId="0" applyAlignment="1">
      <alignment vertical="top"/>
    </xf>
    <xf numFmtId="184" fontId="8" fillId="0" borderId="14" xfId="0" applyNumberFormat="1" applyFont="1" applyBorder="1" applyAlignment="1" applyProtection="1" quotePrefix="1">
      <alignment horizontal="center" vertical="center"/>
      <protection/>
    </xf>
    <xf numFmtId="184" fontId="8" fillId="0" borderId="10" xfId="0" applyNumberFormat="1" applyFont="1" applyBorder="1" applyAlignment="1" applyProtection="1">
      <alignment horizontal="center" vertical="center"/>
      <protection/>
    </xf>
    <xf numFmtId="188" fontId="8" fillId="0" borderId="15" xfId="0" applyNumberFormat="1" applyFont="1" applyBorder="1" applyAlignment="1" applyProtection="1">
      <alignment vertical="center"/>
      <protection/>
    </xf>
    <xf numFmtId="188" fontId="8" fillId="0" borderId="12" xfId="0" applyNumberFormat="1" applyFont="1" applyBorder="1" applyAlignment="1" applyProtection="1">
      <alignment vertical="center"/>
      <protection/>
    </xf>
    <xf numFmtId="188" fontId="8" fillId="0" borderId="16" xfId="0" applyNumberFormat="1" applyFont="1" applyBorder="1" applyAlignment="1" applyProtection="1">
      <alignment vertical="center"/>
      <protection/>
    </xf>
    <xf numFmtId="184" fontId="8" fillId="0" borderId="17" xfId="0" applyNumberFormat="1" applyFont="1" applyBorder="1" applyAlignment="1" applyProtection="1">
      <alignment horizontal="center" vertical="center"/>
      <protection/>
    </xf>
    <xf numFmtId="184" fontId="8" fillId="0" borderId="18" xfId="0" applyNumberFormat="1" applyFont="1" applyBorder="1" applyAlignment="1" applyProtection="1">
      <alignment horizontal="center" vertical="center"/>
      <protection/>
    </xf>
    <xf numFmtId="184" fontId="8" fillId="0" borderId="19" xfId="0" applyNumberFormat="1" applyFont="1" applyBorder="1" applyAlignment="1" applyProtection="1">
      <alignment horizontal="center" vertical="center"/>
      <protection/>
    </xf>
    <xf numFmtId="184" fontId="8" fillId="0" borderId="20" xfId="0" applyNumberFormat="1" applyFont="1" applyBorder="1" applyAlignment="1" applyProtection="1">
      <alignment horizontal="center" vertical="center"/>
      <protection/>
    </xf>
    <xf numFmtId="184" fontId="8" fillId="0" borderId="21" xfId="0" applyNumberFormat="1" applyFont="1" applyBorder="1" applyAlignment="1" applyProtection="1">
      <alignment horizontal="center" vertical="center"/>
      <protection/>
    </xf>
    <xf numFmtId="184" fontId="8" fillId="0" borderId="3" xfId="0" applyNumberFormat="1" applyFont="1" applyBorder="1" applyAlignment="1" applyProtection="1">
      <alignment horizontal="center" vertical="center"/>
      <protection/>
    </xf>
    <xf numFmtId="37" fontId="8" fillId="0" borderId="19" xfId="0" applyNumberFormat="1" applyFont="1" applyBorder="1" applyAlignment="1" applyProtection="1">
      <alignment horizontal="center" vertical="center"/>
      <protection/>
    </xf>
    <xf numFmtId="37" fontId="8" fillId="0" borderId="20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C2:J58"/>
  <sheetViews>
    <sheetView tabSelected="1" zoomScale="85" zoomScaleNormal="85" zoomScaleSheetLayoutView="75" workbookViewId="0" topLeftCell="A1">
      <selection activeCell="E26" sqref="E26"/>
    </sheetView>
  </sheetViews>
  <sheetFormatPr defaultColWidth="6.66015625" defaultRowHeight="18"/>
  <cols>
    <col min="1" max="1" width="6.66015625" style="0" customWidth="1"/>
    <col min="2" max="2" width="2.66015625" style="0" customWidth="1"/>
    <col min="3" max="3" width="8.66015625" style="0" customWidth="1"/>
    <col min="4" max="4" width="24" style="0" customWidth="1"/>
    <col min="5" max="6" width="10.66015625" style="0" customWidth="1"/>
    <col min="7" max="7" width="11.66015625" style="0" customWidth="1"/>
    <col min="8" max="8" width="2.66015625" style="0" customWidth="1"/>
  </cols>
  <sheetData>
    <row r="2" spans="3:7" s="33" customFormat="1" ht="24" customHeight="1" thickBot="1">
      <c r="C2" s="30" t="s">
        <v>0</v>
      </c>
      <c r="D2" s="31"/>
      <c r="E2" s="31"/>
      <c r="F2" s="32"/>
      <c r="G2" s="32"/>
    </row>
    <row r="3" spans="3:8" s="10" customFormat="1" ht="18.75" customHeight="1">
      <c r="C3" s="43" t="s">
        <v>4</v>
      </c>
      <c r="D3" s="41" t="s">
        <v>1</v>
      </c>
      <c r="E3" s="41" t="s">
        <v>2</v>
      </c>
      <c r="F3" s="25" t="s">
        <v>3</v>
      </c>
      <c r="G3" s="34" t="s">
        <v>26</v>
      </c>
      <c r="H3" s="9"/>
    </row>
    <row r="4" spans="3:8" s="10" customFormat="1" ht="18.75" customHeight="1">
      <c r="C4" s="44"/>
      <c r="D4" s="42"/>
      <c r="E4" s="42"/>
      <c r="F4" s="12" t="s">
        <v>39</v>
      </c>
      <c r="G4" s="35" t="s">
        <v>40</v>
      </c>
      <c r="H4" s="9" t="s">
        <v>27</v>
      </c>
    </row>
    <row r="5" spans="3:8" s="10" customFormat="1" ht="13.5">
      <c r="C5" s="9"/>
      <c r="D5" s="13"/>
      <c r="E5" s="13"/>
      <c r="F5" s="13"/>
      <c r="G5" s="26"/>
      <c r="H5" s="9"/>
    </row>
    <row r="6" spans="3:8" s="10" customFormat="1" ht="13.5">
      <c r="C6" s="14" t="s">
        <v>5</v>
      </c>
      <c r="D6" s="8" t="s">
        <v>6</v>
      </c>
      <c r="E6" s="36">
        <v>3073</v>
      </c>
      <c r="F6" s="15">
        <v>291</v>
      </c>
      <c r="G6" s="17">
        <f>E6/$E$27*100</f>
        <v>30.22523851676994</v>
      </c>
      <c r="H6" s="9"/>
    </row>
    <row r="7" spans="3:8" s="10" customFormat="1" ht="13.5">
      <c r="C7" s="9"/>
      <c r="D7" s="13"/>
      <c r="E7" s="36"/>
      <c r="F7" s="13"/>
      <c r="G7" s="17"/>
      <c r="H7" s="9"/>
    </row>
    <row r="8" spans="3:8" s="10" customFormat="1" ht="13.5">
      <c r="C8" s="14" t="s">
        <v>7</v>
      </c>
      <c r="D8" s="8" t="s">
        <v>8</v>
      </c>
      <c r="E8" s="36">
        <v>1773</v>
      </c>
      <c r="F8" s="15">
        <v>167.9</v>
      </c>
      <c r="G8" s="17">
        <f>E8/$E$27*100</f>
        <v>17.43877249926232</v>
      </c>
      <c r="H8" s="9"/>
    </row>
    <row r="9" spans="3:8" s="10" customFormat="1" ht="13.5">
      <c r="C9" s="9"/>
      <c r="D9" s="13"/>
      <c r="E9" s="36"/>
      <c r="F9" s="13"/>
      <c r="G9" s="17"/>
      <c r="H9" s="9"/>
    </row>
    <row r="10" spans="3:8" s="10" customFormat="1" ht="13.5">
      <c r="C10" s="14" t="s">
        <v>9</v>
      </c>
      <c r="D10" s="8" t="s">
        <v>10</v>
      </c>
      <c r="E10" s="36">
        <v>1142</v>
      </c>
      <c r="F10" s="15">
        <v>108.1</v>
      </c>
      <c r="G10" s="17">
        <f>E10/$E$27*100</f>
        <v>11.232418609225927</v>
      </c>
      <c r="H10" s="9"/>
    </row>
    <row r="11" spans="3:8" s="10" customFormat="1" ht="13.5">
      <c r="C11" s="9"/>
      <c r="D11" s="13"/>
      <c r="E11" s="36"/>
      <c r="F11" s="13"/>
      <c r="G11" s="17"/>
      <c r="H11" s="9"/>
    </row>
    <row r="12" spans="3:8" s="10" customFormat="1" ht="13.5">
      <c r="C12" s="14" t="s">
        <v>11</v>
      </c>
      <c r="D12" s="8" t="s">
        <v>12</v>
      </c>
      <c r="E12" s="36">
        <v>819</v>
      </c>
      <c r="F12" s="15">
        <v>77.6</v>
      </c>
      <c r="G12" s="17">
        <f>E12/$E$27*100</f>
        <v>8.055473591029802</v>
      </c>
      <c r="H12" s="9"/>
    </row>
    <row r="13" spans="3:8" s="10" customFormat="1" ht="13.5">
      <c r="C13" s="9"/>
      <c r="D13" s="8"/>
      <c r="E13" s="36"/>
      <c r="F13" s="13"/>
      <c r="G13" s="17"/>
      <c r="H13" s="9"/>
    </row>
    <row r="14" spans="3:8" s="10" customFormat="1" ht="13.5">
      <c r="C14" s="14" t="s">
        <v>41</v>
      </c>
      <c r="D14" s="8" t="s">
        <v>16</v>
      </c>
      <c r="E14" s="36">
        <v>426</v>
      </c>
      <c r="F14" s="15">
        <v>40.3</v>
      </c>
      <c r="G14" s="17">
        <f>E14/$E$27*100</f>
        <v>4.190026556506344</v>
      </c>
      <c r="H14" s="9"/>
    </row>
    <row r="15" spans="3:8" s="10" customFormat="1" ht="13.5">
      <c r="C15" s="9"/>
      <c r="D15" s="13"/>
      <c r="E15" s="36"/>
      <c r="F15" s="13"/>
      <c r="G15" s="17"/>
      <c r="H15" s="9"/>
    </row>
    <row r="16" spans="3:8" s="10" customFormat="1" ht="13.5">
      <c r="C16" s="14" t="s">
        <v>42</v>
      </c>
      <c r="D16" s="8" t="s">
        <v>14</v>
      </c>
      <c r="E16" s="36">
        <v>413</v>
      </c>
      <c r="F16" s="15">
        <v>39.1</v>
      </c>
      <c r="G16" s="17">
        <f>E16/$E$27*100</f>
        <v>4.062161896331268</v>
      </c>
      <c r="H16" s="9"/>
    </row>
    <row r="17" spans="3:8" s="10" customFormat="1" ht="13.5">
      <c r="C17" s="9"/>
      <c r="D17" s="8"/>
      <c r="E17" s="36"/>
      <c r="F17" s="13"/>
      <c r="G17" s="17"/>
      <c r="H17" s="9"/>
    </row>
    <row r="18" spans="3:8" s="10" customFormat="1" ht="13.5">
      <c r="C18" s="14" t="s">
        <v>17</v>
      </c>
      <c r="D18" s="8" t="s">
        <v>18</v>
      </c>
      <c r="E18" s="36">
        <v>284</v>
      </c>
      <c r="F18" s="15">
        <v>26.9</v>
      </c>
      <c r="G18" s="17">
        <f>E18/$E$27*100</f>
        <v>2.793351037670896</v>
      </c>
      <c r="H18" s="9"/>
    </row>
    <row r="19" spans="3:8" s="10" customFormat="1" ht="13.5">
      <c r="C19" s="9"/>
      <c r="D19" s="13"/>
      <c r="E19" s="36"/>
      <c r="F19" s="13"/>
      <c r="G19" s="26"/>
      <c r="H19" s="9"/>
    </row>
    <row r="20" spans="3:8" s="10" customFormat="1" ht="13.5">
      <c r="C20" s="14" t="s">
        <v>19</v>
      </c>
      <c r="D20" s="16" t="s">
        <v>28</v>
      </c>
      <c r="E20" s="36">
        <v>196</v>
      </c>
      <c r="F20" s="15">
        <v>18.6</v>
      </c>
      <c r="G20" s="17">
        <f>E20/$E$27*100</f>
        <v>1.9278056457165338</v>
      </c>
      <c r="H20" s="9"/>
    </row>
    <row r="21" spans="3:8" s="10" customFormat="1" ht="13.5">
      <c r="C21" s="9"/>
      <c r="D21" s="13"/>
      <c r="E21" s="36"/>
      <c r="F21" s="13"/>
      <c r="G21" s="26"/>
      <c r="H21" s="9"/>
    </row>
    <row r="22" spans="3:8" s="10" customFormat="1" ht="13.5">
      <c r="C22" s="14" t="s">
        <v>43</v>
      </c>
      <c r="D22" s="16" t="s">
        <v>30</v>
      </c>
      <c r="E22" s="36">
        <v>158</v>
      </c>
      <c r="F22" s="15">
        <v>15</v>
      </c>
      <c r="G22" s="17">
        <f>E22/$E$27*100</f>
        <v>1.5540474082816957</v>
      </c>
      <c r="H22" s="9"/>
    </row>
    <row r="23" spans="3:8" s="10" customFormat="1" ht="13.5">
      <c r="C23" s="9"/>
      <c r="D23" s="8"/>
      <c r="E23" s="36"/>
      <c r="F23" s="13"/>
      <c r="G23" s="26"/>
      <c r="H23" s="9"/>
    </row>
    <row r="24" spans="3:8" s="10" customFormat="1" ht="13.5">
      <c r="C24" s="14" t="s">
        <v>44</v>
      </c>
      <c r="D24" s="16" t="s">
        <v>29</v>
      </c>
      <c r="E24" s="36">
        <v>141</v>
      </c>
      <c r="F24" s="15">
        <v>13.4</v>
      </c>
      <c r="G24" s="17">
        <f>E24/$E$27*100</f>
        <v>1.3868397757450575</v>
      </c>
      <c r="H24" s="9"/>
    </row>
    <row r="25" spans="3:8" s="10" customFormat="1" ht="13.5">
      <c r="C25" s="11"/>
      <c r="D25" s="18"/>
      <c r="E25" s="36"/>
      <c r="F25" s="19"/>
      <c r="G25" s="27"/>
      <c r="H25" s="9"/>
    </row>
    <row r="26" spans="3:10" s="10" customFormat="1" ht="24.75" customHeight="1">
      <c r="C26" s="20"/>
      <c r="D26" s="29" t="s">
        <v>20</v>
      </c>
      <c r="E26" s="37">
        <f>E27-SUM(E6:E24)</f>
        <v>1742</v>
      </c>
      <c r="F26" s="19">
        <f>E26/1056000*100000</f>
        <v>164.96212121212122</v>
      </c>
      <c r="G26" s="27">
        <f>E26/$E$27*100</f>
        <v>17.133864463460213</v>
      </c>
      <c r="H26" s="9"/>
      <c r="J26" s="10">
        <f>SUM(E6:E26)</f>
        <v>10167</v>
      </c>
    </row>
    <row r="27" spans="3:8" s="10" customFormat="1" ht="24.75" customHeight="1" thickBot="1">
      <c r="C27" s="39" t="s">
        <v>21</v>
      </c>
      <c r="D27" s="40"/>
      <c r="E27" s="38">
        <v>10167</v>
      </c>
      <c r="F27" s="21">
        <v>962.8</v>
      </c>
      <c r="G27" s="28">
        <f>SUM(G5:G26)</f>
        <v>100</v>
      </c>
      <c r="H27" s="9"/>
    </row>
    <row r="28" spans="3:8" ht="28.5" customHeight="1">
      <c r="C28" s="2"/>
      <c r="D28" s="3"/>
      <c r="E28" s="4"/>
      <c r="F28" s="5"/>
      <c r="G28" s="5"/>
      <c r="H28" s="2"/>
    </row>
    <row r="29" spans="3:7" s="33" customFormat="1" ht="24" customHeight="1" thickBot="1">
      <c r="C29" s="30" t="s">
        <v>22</v>
      </c>
      <c r="D29" s="31"/>
      <c r="E29" s="31"/>
      <c r="F29" s="32"/>
      <c r="G29" s="32"/>
    </row>
    <row r="30" spans="3:8" s="10" customFormat="1" ht="19.5" customHeight="1">
      <c r="C30" s="43" t="s">
        <v>4</v>
      </c>
      <c r="D30" s="41" t="s">
        <v>1</v>
      </c>
      <c r="E30" s="45" t="s">
        <v>2</v>
      </c>
      <c r="F30" s="25" t="s">
        <v>3</v>
      </c>
      <c r="G30" s="34" t="s">
        <v>31</v>
      </c>
      <c r="H30" s="9"/>
    </row>
    <row r="31" spans="3:8" s="10" customFormat="1" ht="19.5" customHeight="1">
      <c r="C31" s="44"/>
      <c r="D31" s="42"/>
      <c r="E31" s="46"/>
      <c r="F31" s="12" t="s">
        <v>39</v>
      </c>
      <c r="G31" s="35" t="s">
        <v>40</v>
      </c>
      <c r="H31" s="9" t="s">
        <v>32</v>
      </c>
    </row>
    <row r="32" spans="3:8" s="10" customFormat="1" ht="13.5">
      <c r="C32" s="9"/>
      <c r="D32" s="13"/>
      <c r="E32" s="13"/>
      <c r="F32" s="13"/>
      <c r="G32" s="26"/>
      <c r="H32" s="9"/>
    </row>
    <row r="33" spans="3:8" s="10" customFormat="1" ht="13.5">
      <c r="C33" s="14" t="s">
        <v>5</v>
      </c>
      <c r="D33" s="8" t="s">
        <v>6</v>
      </c>
      <c r="E33" s="36">
        <v>304568</v>
      </c>
      <c r="F33" s="15">
        <v>241.7</v>
      </c>
      <c r="G33" s="17">
        <f>E33/$E$54*100</f>
        <v>31.00310572599781</v>
      </c>
      <c r="H33" s="9"/>
    </row>
    <row r="34" spans="3:8" s="10" customFormat="1" ht="13.5">
      <c r="C34" s="9"/>
      <c r="D34" s="13"/>
      <c r="E34" s="36"/>
      <c r="F34" s="13"/>
      <c r="G34" s="26"/>
      <c r="H34" s="9"/>
    </row>
    <row r="35" spans="3:8" s="10" customFormat="1" ht="13.5">
      <c r="C35" s="14" t="s">
        <v>7</v>
      </c>
      <c r="D35" s="8" t="s">
        <v>33</v>
      </c>
      <c r="E35" s="36">
        <v>151518</v>
      </c>
      <c r="F35" s="15">
        <v>121</v>
      </c>
      <c r="G35" s="17">
        <f>E35/$E$54*100</f>
        <v>15.423578883506265</v>
      </c>
      <c r="H35" s="9"/>
    </row>
    <row r="36" spans="3:8" s="10" customFormat="1" ht="13.5">
      <c r="C36" s="9"/>
      <c r="D36" s="8"/>
      <c r="E36" s="36"/>
      <c r="F36" s="13"/>
      <c r="G36" s="26"/>
      <c r="H36" s="9"/>
    </row>
    <row r="37" spans="3:8" s="10" customFormat="1" ht="13.5">
      <c r="C37" s="14" t="s">
        <v>9</v>
      </c>
      <c r="D37" s="8" t="s">
        <v>34</v>
      </c>
      <c r="E37" s="36">
        <v>130257</v>
      </c>
      <c r="F37" s="15">
        <v>103.4</v>
      </c>
      <c r="G37" s="17">
        <f>E37/$E$54*100</f>
        <v>13.259342880904418</v>
      </c>
      <c r="H37" s="9"/>
    </row>
    <row r="38" spans="3:8" s="10" customFormat="1" ht="13.5">
      <c r="C38" s="9"/>
      <c r="D38" s="13"/>
      <c r="E38" s="36"/>
      <c r="F38" s="13"/>
      <c r="G38" s="26"/>
      <c r="H38" s="9"/>
    </row>
    <row r="39" spans="3:8" s="10" customFormat="1" ht="13.5">
      <c r="C39" s="14" t="s">
        <v>11</v>
      </c>
      <c r="D39" s="8" t="s">
        <v>23</v>
      </c>
      <c r="E39" s="36">
        <v>87421</v>
      </c>
      <c r="F39" s="15">
        <v>69.4</v>
      </c>
      <c r="G39" s="17">
        <f>E39/$E$54*100</f>
        <v>8.898907651731154</v>
      </c>
      <c r="H39" s="9"/>
    </row>
    <row r="40" spans="3:8" s="10" customFormat="1" ht="13.5">
      <c r="C40" s="9"/>
      <c r="D40" s="13"/>
      <c r="E40" s="36"/>
      <c r="F40" s="13"/>
      <c r="G40" s="26"/>
      <c r="H40" s="9"/>
    </row>
    <row r="41" spans="3:8" s="10" customFormat="1" ht="13.5">
      <c r="C41" s="14" t="s">
        <v>13</v>
      </c>
      <c r="D41" s="8" t="s">
        <v>14</v>
      </c>
      <c r="E41" s="36">
        <v>38643</v>
      </c>
      <c r="F41" s="15">
        <v>30.7</v>
      </c>
      <c r="G41" s="17">
        <f>E41/$E$54*100</f>
        <v>3.933614216101932</v>
      </c>
      <c r="H41" s="9"/>
    </row>
    <row r="42" spans="3:8" s="10" customFormat="1" ht="13.5">
      <c r="C42" s="9"/>
      <c r="D42" s="13"/>
      <c r="E42" s="36"/>
      <c r="F42" s="13"/>
      <c r="G42" s="26"/>
      <c r="H42" s="9"/>
    </row>
    <row r="43" spans="3:8" s="10" customFormat="1" ht="13.5">
      <c r="C43" s="14" t="s">
        <v>15</v>
      </c>
      <c r="D43" s="8" t="s">
        <v>18</v>
      </c>
      <c r="E43" s="36">
        <v>29949</v>
      </c>
      <c r="F43" s="15">
        <v>23.8</v>
      </c>
      <c r="G43" s="17">
        <f>E43/$E$54*100</f>
        <v>3.0486197282311616</v>
      </c>
      <c r="H43" s="9"/>
    </row>
    <row r="44" spans="3:8" s="10" customFormat="1" ht="13.5">
      <c r="C44" s="9"/>
      <c r="D44" s="8"/>
      <c r="E44" s="36"/>
      <c r="F44" s="13"/>
      <c r="G44" s="26"/>
      <c r="H44" s="9"/>
    </row>
    <row r="45" spans="3:8" s="10" customFormat="1" ht="13.5">
      <c r="C45" s="14" t="s">
        <v>17</v>
      </c>
      <c r="D45" s="8" t="s">
        <v>35</v>
      </c>
      <c r="E45" s="36">
        <v>22682</v>
      </c>
      <c r="F45" s="15">
        <v>18</v>
      </c>
      <c r="G45" s="17">
        <f>E45/$E$54*100</f>
        <v>2.3088848601201777</v>
      </c>
      <c r="H45" s="9"/>
    </row>
    <row r="46" spans="3:8" s="10" customFormat="1" ht="13.5">
      <c r="C46" s="9"/>
      <c r="D46" s="13"/>
      <c r="E46" s="36"/>
      <c r="F46" s="13"/>
      <c r="G46" s="26"/>
      <c r="H46" s="9"/>
    </row>
    <row r="47" spans="3:8" s="10" customFormat="1" ht="13.5">
      <c r="C47" s="14" t="s">
        <v>19</v>
      </c>
      <c r="D47" s="8" t="s">
        <v>36</v>
      </c>
      <c r="E47" s="36">
        <v>18185</v>
      </c>
      <c r="F47" s="15">
        <v>14.4</v>
      </c>
      <c r="G47" s="17">
        <f>E47/$E$54*100</f>
        <v>1.8511185601483744</v>
      </c>
      <c r="H47" s="9"/>
    </row>
    <row r="48" spans="3:8" s="10" customFormat="1" ht="13.5">
      <c r="C48" s="9"/>
      <c r="D48" s="22"/>
      <c r="E48" s="36"/>
      <c r="F48" s="13"/>
      <c r="G48" s="26"/>
      <c r="H48" s="9"/>
    </row>
    <row r="49" spans="3:8" s="10" customFormat="1" ht="13.5">
      <c r="C49" s="14" t="s">
        <v>24</v>
      </c>
      <c r="D49" s="8" t="s">
        <v>37</v>
      </c>
      <c r="E49" s="36">
        <v>15490</v>
      </c>
      <c r="F49" s="15">
        <v>12.3</v>
      </c>
      <c r="G49" s="17">
        <f>E49/$E$54*100</f>
        <v>1.5767845200274029</v>
      </c>
      <c r="H49" s="9"/>
    </row>
    <row r="50" spans="3:8" s="10" customFormat="1" ht="13.5">
      <c r="C50" s="9"/>
      <c r="D50" s="13"/>
      <c r="E50" s="36"/>
      <c r="F50" s="13"/>
      <c r="G50" s="26"/>
      <c r="H50" s="9"/>
    </row>
    <row r="51" spans="3:8" s="10" customFormat="1" ht="13.5">
      <c r="C51" s="14" t="s">
        <v>25</v>
      </c>
      <c r="D51" s="16" t="s">
        <v>30</v>
      </c>
      <c r="E51" s="36">
        <v>13021</v>
      </c>
      <c r="F51" s="15">
        <v>10.3</v>
      </c>
      <c r="G51" s="17">
        <f>E51/$E$54*100</f>
        <v>1.3254558576679671</v>
      </c>
      <c r="H51" s="9"/>
    </row>
    <row r="52" spans="3:8" s="10" customFormat="1" ht="13.5">
      <c r="C52" s="11"/>
      <c r="D52" s="18"/>
      <c r="E52" s="36"/>
      <c r="F52" s="19"/>
      <c r="G52" s="27"/>
      <c r="H52" s="9"/>
    </row>
    <row r="53" spans="3:8" s="10" customFormat="1" ht="24.75" customHeight="1">
      <c r="C53" s="20"/>
      <c r="D53" s="29" t="s">
        <v>20</v>
      </c>
      <c r="E53" s="37">
        <f>E54-SUM(E33:E51)</f>
        <v>170645</v>
      </c>
      <c r="F53" s="19">
        <f>E53/125908000*100000</f>
        <v>135.53149918988467</v>
      </c>
      <c r="G53" s="27">
        <f>E53/$E$54*100</f>
        <v>17.37058711556334</v>
      </c>
      <c r="H53" s="9"/>
    </row>
    <row r="54" spans="3:8" s="10" customFormat="1" ht="24.75" customHeight="1" thickBot="1">
      <c r="C54" s="39" t="s">
        <v>21</v>
      </c>
      <c r="D54" s="40"/>
      <c r="E54" s="38">
        <v>982379</v>
      </c>
      <c r="F54" s="21">
        <v>779.6</v>
      </c>
      <c r="G54" s="28">
        <f>SUM(G32:G53)</f>
        <v>99.99999999999999</v>
      </c>
      <c r="H54" s="9"/>
    </row>
    <row r="55" s="24" customFormat="1" ht="18.75" customHeight="1">
      <c r="C55" s="23" t="s">
        <v>38</v>
      </c>
    </row>
    <row r="56" s="7" customFormat="1" ht="18.75" customHeight="1">
      <c r="C56" s="6"/>
    </row>
    <row r="57" ht="17.25">
      <c r="E57" s="1"/>
    </row>
    <row r="58" ht="17.25">
      <c r="E58" s="1"/>
    </row>
  </sheetData>
  <mergeCells count="8">
    <mergeCell ref="C54:D54"/>
    <mergeCell ref="D3:D4"/>
    <mergeCell ref="C3:C4"/>
    <mergeCell ref="E3:E4"/>
    <mergeCell ref="C30:C31"/>
    <mergeCell ref="D30:D31"/>
    <mergeCell ref="E30:E31"/>
    <mergeCell ref="C27:D27"/>
  </mergeCells>
  <printOptions horizontalCentered="1"/>
  <pageMargins left="0.3937007874015748" right="0.3937007874015748" top="0.3937007874015748" bottom="0.3937007874015748" header="0.5118110236220472" footer="0.3937007874015748"/>
  <pageSetup firstPageNumber="13" useFirstPageNumber="1" horizontalDpi="300" verticalDpi="300" orientation="portrait" paperSize="9" r:id="rId1"/>
  <headerFooter alignWithMargins="0">
    <oddFooter>&amp;C&amp;11-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吉野房代</dc:creator>
  <cp:keywords/>
  <dc:description/>
  <cp:lastModifiedBy>和歌山県</cp:lastModifiedBy>
  <cp:lastPrinted>2003-08-26T02:43:56Z</cp:lastPrinted>
  <dcterms:created xsi:type="dcterms:W3CDTF">1997-06-09T16:54:25Z</dcterms:created>
  <dcterms:modified xsi:type="dcterms:W3CDTF">2003-08-28T01:58:29Z</dcterms:modified>
  <cp:category/>
  <cp:version/>
  <cp:contentType/>
  <cp:contentStatus/>
</cp:coreProperties>
</file>