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690" tabRatio="876" activeTab="0"/>
  </bookViews>
  <sheets>
    <sheet name="【基本情報】" sheetId="1" r:id="rId1"/>
    <sheet name="計算シートA" sheetId="2" r:id="rId2"/>
    <sheet name="計算シートB" sheetId="3" r:id="rId3"/>
    <sheet name="様式第３号" sheetId="4" r:id="rId4"/>
    <sheet name="別紙１（返還あり）" sheetId="5" r:id="rId5"/>
    <sheet name="別紙１（返還なし）" sheetId="6" r:id="rId6"/>
    <sheet name="和歌山県記入欄" sheetId="7" r:id="rId7"/>
  </sheets>
  <externalReferences>
    <externalReference r:id="rId10"/>
  </externalReferences>
  <definedNames>
    <definedName name="_Key1" hidden="1">#REF!</definedName>
    <definedName name="_Key2" hidden="1">#REF!</definedName>
    <definedName name="_Order1" hidden="1">255</definedName>
    <definedName name="_Order2" hidden="1">255</definedName>
    <definedName name="_Sort" hidden="1">#REF!</definedName>
    <definedName name="_xlfn.IFERROR" hidden="1">#NAME?</definedName>
    <definedName name="_xlnm.Print_Area" localSheetId="0">'【基本情報】'!$A$1:$K$40</definedName>
    <definedName name="_xlnm.Print_Area" localSheetId="1">'計算シートA'!$A$1:$L$61</definedName>
    <definedName name="_xlnm.Print_Area" localSheetId="2">'計算シートB'!$A$1:$L$69</definedName>
    <definedName name="_xlnm.Print_Area" localSheetId="4">'別紙１（返還あり）'!$A$1:$L$49</definedName>
    <definedName name="_xlnm.Print_Area" localSheetId="5">'別紙１（返還なし）'!$A$1:$J$44</definedName>
    <definedName name="_xlnm.Print_Area" localSheetId="3">'様式第３号'!$A$1:$L$41</definedName>
  </definedNames>
  <calcPr fullCalcOnLoad="1"/>
</workbook>
</file>

<file path=xl/sharedStrings.xml><?xml version="1.0" encoding="utf-8"?>
<sst xmlns="http://schemas.openxmlformats.org/spreadsheetml/2006/main" count="225" uniqueCount="165">
  <si>
    <t>記</t>
  </si>
  <si>
    <t>円</t>
  </si>
  <si>
    <t>金</t>
  </si>
  <si>
    <t>１　施設名</t>
  </si>
  <si>
    <t>２　開設者氏名</t>
  </si>
  <si>
    <t>３　施設の所在地</t>
  </si>
  <si>
    <t>６　仕入控除税額の概要</t>
  </si>
  <si>
    <t>課税仕入</t>
  </si>
  <si>
    <t>非課税仕入</t>
  </si>
  <si>
    <t>合計</t>
  </si>
  <si>
    <t>課税売上
対応分</t>
  </si>
  <si>
    <t>非課税売上
対応分</t>
  </si>
  <si>
    <t>共通対応分</t>
  </si>
  <si>
    <t>経費の内訳</t>
  </si>
  <si>
    <t>（２）課税売上割合</t>
  </si>
  <si>
    <t>（３）支出のうち課税仕入れの占める割合</t>
  </si>
  <si>
    <t>（４）仕入控除税額</t>
  </si>
  <si>
    <t>④課税資産の譲渡等の対価の額</t>
  </si>
  <si>
    <t>⑦資産の譲渡等の対価の額</t>
  </si>
  <si>
    <t>(1)端数を未処理で計算</t>
  </si>
  <si>
    <t>(2)端数処理後で計算</t>
  </si>
  <si>
    <t>１　確定申告書【２枚目】（「付表２　課税売上割合・控除対象仕入税額等の計算書」）を確認し、</t>
  </si>
  <si>
    <t>２　課税売上割合の端数処理前・後の判断（自動で計算・チェックします。何も触らないでください。）</t>
  </si>
  <si>
    <t>課税売上割合（④／⑦）</t>
  </si>
  <si>
    <t>５　支出のうち課税仕入の占める割合(%)</t>
  </si>
  <si>
    <t>６　仕入控除税額計算結果</t>
  </si>
  <si>
    <t>／</t>
  </si>
  <si>
    <t>×</t>
  </si>
  <si>
    <t>＝</t>
  </si>
  <si>
    <t>日</t>
  </si>
  <si>
    <t>月</t>
  </si>
  <si>
    <t>（円未満切り捨て）</t>
  </si>
  <si>
    <t>　</t>
  </si>
  <si>
    <t>（イ）</t>
  </si>
  <si>
    <t>（ア）</t>
  </si>
  <si>
    <t>／</t>
  </si>
  <si>
    <t>年</t>
  </si>
  <si>
    <t>５　補助金確定額</t>
  </si>
  <si>
    <r>
      <rPr>
        <sz val="11"/>
        <color indexed="9"/>
        <rFont val="ＭＳ 明朝"/>
        <family val="1"/>
      </rPr>
      <t>　　</t>
    </r>
    <r>
      <rPr>
        <sz val="11"/>
        <rFont val="ＭＳ 明朝"/>
        <family val="1"/>
      </rPr>
      <t>以下の項目に見合った数値を入力してください。</t>
    </r>
  </si>
  <si>
    <t>氏名</t>
  </si>
  <si>
    <t>その他</t>
  </si>
  <si>
    <t>【要返還額】</t>
  </si>
  <si>
    <t>×100　　＝</t>
  </si>
  <si>
    <t>３　事業総額（補助対象経費）の内訳</t>
  </si>
  <si>
    <t>（ア）確定額×支出のうち課税仕入れの占める割合</t>
  </si>
  <si>
    <t>（要返還額）</t>
  </si>
  <si>
    <t>法人所在地</t>
  </si>
  <si>
    <t>法人名</t>
  </si>
  <si>
    <t>代表者職・氏名</t>
  </si>
  <si>
    <t>機関（病院）郵便番号</t>
  </si>
  <si>
    <t>機関（病院）所在地</t>
  </si>
  <si>
    <t>機関名（病院名）</t>
  </si>
  <si>
    <t>補助金担当者　職名</t>
  </si>
  <si>
    <t>補助金担当者　氏名</t>
  </si>
  <si>
    <t>補助金担当者連絡先(電話番号)</t>
  </si>
  <si>
    <t>補助金担当者連絡先(メールアドレス)</t>
  </si>
  <si>
    <r>
      <t>書類提出年月日</t>
    </r>
    <r>
      <rPr>
        <sz val="7"/>
        <color indexed="8"/>
        <rFont val="ＭＳ Ｐゴシック"/>
        <family val="3"/>
      </rPr>
      <t>(全てのシートに反映されます)</t>
    </r>
  </si>
  <si>
    <t>月</t>
  </si>
  <si>
    <t>注意事項：黄色の着色セルにのみ、数字を入れてください。（単位記載不要）</t>
  </si>
  <si>
    <t>法人住所</t>
  </si>
  <si>
    <t>代表者職・氏名</t>
  </si>
  <si>
    <t>施設所在地</t>
  </si>
  <si>
    <t>施設名</t>
  </si>
  <si>
    <t>２　消費税及び地方消費税の申告により確定した消費税及び地方消費税に
　　かかる仕入控除税額</t>
  </si>
  <si>
    <t>（要補助金返還相当額）</t>
  </si>
  <si>
    <t>３　添付書類</t>
  </si>
  <si>
    <t>補助金担当者</t>
  </si>
  <si>
    <t>書類提出日</t>
  </si>
  <si>
    <t>機関〒</t>
  </si>
  <si>
    <t>機関所在地</t>
  </si>
  <si>
    <t>機関名</t>
  </si>
  <si>
    <t>職名</t>
  </si>
  <si>
    <t>電話番号</t>
  </si>
  <si>
    <t>メール</t>
  </si>
  <si>
    <t>確定額</t>
  </si>
  <si>
    <t>仕入控除税額</t>
  </si>
  <si>
    <t>　①</t>
  </si>
  <si>
    <t>　②　</t>
  </si>
  <si>
    <t>課税売上割合・控除対象仕入税額等の計算表（写し）</t>
  </si>
  <si>
    <t>課税期間分の消費税及び地方消費税の確定申告書（写し）</t>
  </si>
  <si>
    <t>(一括比例配分方式計算シート)</t>
  </si>
  <si>
    <t>別紙１（返還金有り）</t>
  </si>
  <si>
    <t>　◆電子メール：電子ファイルを下記提出先に送信してください。</t>
  </si>
  <si>
    <t>　◆郵送：上記書類を、下記提出先に郵送してください。</t>
  </si>
  <si>
    <t>【書類の提出について】</t>
  </si>
  <si>
    <r>
      <t>　計算シートの黄色着色セルに必要事項を記入いただくと、全てのシートに反映されます。
　提出書類は＜</t>
    </r>
    <r>
      <rPr>
        <b/>
        <sz val="11"/>
        <color indexed="10"/>
        <rFont val="ＭＳ Ｐゴシック"/>
        <family val="3"/>
      </rPr>
      <t>様式第３号・別紙１・根拠資料（確定申告書の写しなど）</t>
    </r>
    <r>
      <rPr>
        <sz val="11"/>
        <rFont val="ＭＳ Ｐゴシック"/>
        <family val="3"/>
      </rPr>
      <t>＞の</t>
    </r>
    <r>
      <rPr>
        <u val="single"/>
        <sz val="11"/>
        <rFont val="ＭＳ Ｐゴシック"/>
        <family val="3"/>
      </rPr>
      <t>計３種類</t>
    </r>
    <r>
      <rPr>
        <sz val="11"/>
        <rFont val="ＭＳ Ｐゴシック"/>
        <family val="3"/>
      </rPr>
      <t>です。
　なお、</t>
    </r>
    <r>
      <rPr>
        <b/>
        <u val="single"/>
        <sz val="11"/>
        <rFont val="ＭＳ Ｐゴシック"/>
        <family val="3"/>
      </rPr>
      <t>様式第３号には押印が必要</t>
    </r>
    <r>
      <rPr>
        <sz val="11"/>
        <rFont val="ＭＳ Ｐゴシック"/>
        <family val="3"/>
      </rPr>
      <t>となります。</t>
    </r>
    <r>
      <rPr>
        <b/>
        <sz val="11"/>
        <rFont val="ＭＳ Ｐゴシック"/>
        <family val="3"/>
      </rPr>
      <t>紙媒体・電子媒体</t>
    </r>
    <r>
      <rPr>
        <sz val="11"/>
        <rFont val="ＭＳ Ｐゴシック"/>
        <family val="3"/>
      </rPr>
      <t>にて下記までご提出ください。</t>
    </r>
  </si>
  <si>
    <t>端数未処理↓</t>
  </si>
  <si>
    <t>端数処理後↓</t>
  </si>
  <si>
    <t>※確定申告書に記載されている桁数まで記載して下さい。</t>
  </si>
  <si>
    <t>事業名</t>
  </si>
  <si>
    <t>交付決定日</t>
  </si>
  <si>
    <t>確定日</t>
  </si>
  <si>
    <t>確定通知番号</t>
  </si>
  <si>
    <t>決定通知番号</t>
  </si>
  <si>
    <t>交付要綱</t>
  </si>
  <si>
    <t>年度</t>
  </si>
  <si>
    <r>
      <t>４　補助金</t>
    </r>
    <r>
      <rPr>
        <b/>
        <u val="single"/>
        <sz val="11"/>
        <color indexed="10"/>
        <rFont val="ＭＳ 明朝"/>
        <family val="1"/>
      </rPr>
      <t>確定額</t>
    </r>
  </si>
  <si>
    <r>
      <t>※毎年金額誤りが多くみられます。</t>
    </r>
    <r>
      <rPr>
        <b/>
        <u val="single"/>
        <sz val="8"/>
        <color indexed="10"/>
        <rFont val="ＭＳ 明朝"/>
        <family val="1"/>
      </rPr>
      <t>交付決定額</t>
    </r>
    <r>
      <rPr>
        <u val="single"/>
        <sz val="8"/>
        <rFont val="ＭＳ 明朝"/>
        <family val="1"/>
      </rPr>
      <t>と間違えないようご注意ください。</t>
    </r>
  </si>
  <si>
    <t>【基本情報】　基本情報を黄色着色セルに入力してください。</t>
  </si>
  <si>
    <t>＜プルダウンリスト＞</t>
  </si>
  <si>
    <t>返還金有り（一括比例配分方式）</t>
  </si>
  <si>
    <t>返還金有り（個別対応方式）</t>
  </si>
  <si>
    <t>返還金無し</t>
  </si>
  <si>
    <t>⇒</t>
  </si>
  <si>
    <t>左欄入力してください。</t>
  </si>
  <si>
    <r>
      <t>【返還金について】　</t>
    </r>
    <r>
      <rPr>
        <b/>
        <u val="single"/>
        <sz val="11"/>
        <color indexed="10"/>
        <rFont val="ＭＳ Ｐゴシック"/>
        <family val="3"/>
      </rPr>
      <t>下記プルダウンより該当するものを選択してください。</t>
    </r>
  </si>
  <si>
    <t>（個別対応方式計算シート）</t>
  </si>
  <si>
    <r>
      <rPr>
        <sz val="11"/>
        <color indexed="9"/>
        <rFont val="ＭＳ 明朝"/>
        <family val="1"/>
      </rPr>
      <t>　　</t>
    </r>
    <r>
      <rPr>
        <sz val="11"/>
        <rFont val="ＭＳ 明朝"/>
        <family val="1"/>
      </rPr>
      <t>以下の項目に見合った数値を入力してください。</t>
    </r>
  </si>
  <si>
    <t>④課税資産の譲渡等の対価の額</t>
  </si>
  <si>
    <t>⑦資産の譲渡等の対価の額</t>
  </si>
  <si>
    <t>(1)端数を未処理で計算</t>
  </si>
  <si>
    <t>(2)端数処理後で計算</t>
  </si>
  <si>
    <t>（ア）確定額×支出のうち課税仕入れの占める割合</t>
  </si>
  <si>
    <t>別紙１（返還金無し）</t>
  </si>
  <si>
    <t>５　補助金確定額</t>
  </si>
  <si>
    <t>６　概要</t>
  </si>
  <si>
    <t>※下記のいずれかにチェック。</t>
  </si>
  <si>
    <t>（</t>
  </si>
  <si>
    <t>）</t>
  </si>
  <si>
    <t>別紙１（返還なし）を使用してください。</t>
  </si>
  <si>
    <t>１　確定申告書【２枚目】（「付表２　課税売上割合・控除対象仕入税額等の計算書」）を確認し、</t>
  </si>
  <si>
    <t>２　課税売上割合の端数処理前・後の判断（自動で計算・チェックします。何も入力しないでください。）</t>
  </si>
  <si>
    <t>３　事業総額の内訳</t>
  </si>
  <si>
    <t>計算シートAを記入の上、別紙１（返還あり）を使用してください。</t>
  </si>
  <si>
    <t>計算シートBを記入の上、別紙１（返還あり）を使用してください。</t>
  </si>
  <si>
    <t>（イ）ア×課税売上割合×１０／１１０</t>
  </si>
  <si>
    <t>（イ）ア×課税売上割合×１０／１１０</t>
  </si>
  <si>
    <t>（２）×10／110</t>
  </si>
  <si>
    <t>⑮課税仕入れ等の税額の合計額（Ａ）</t>
  </si>
  <si>
    <t>⑮課税仕入れ等の税額の合計額（Ｂ）</t>
  </si>
  <si>
    <t>⑮課税仕入れ等の税額の合計額（Ｃ）</t>
  </si>
  <si>
    <t>⑮課税仕入れ等の税額の合計額（Ｄ）</t>
  </si>
  <si>
    <t>⑮課税仕入れ等の税額の合計額（Ｅ）</t>
  </si>
  <si>
    <t>⑮課税仕入れ等の税額の合計額（Ｆ）</t>
  </si>
  <si>
    <t>⑳一括比例配分方式により控除する課税仕入等の税額（Ｆ）</t>
  </si>
  <si>
    <t>４  補助金等の名称</t>
  </si>
  <si>
    <t>（１）補助金の使途の内訳</t>
  </si>
  <si>
    <t>補助金の使途が非課税仕入に該当するため、補助金に係る消費税及び地方消費税の仕入控除税額がない。</t>
  </si>
  <si>
    <t>特定収入割合が５％を超えるため、補助金に係る消費税及び地方消費税の仕入控除税額がない。</t>
  </si>
  <si>
    <t>簡易課税方式による申告のため、補助金に係る消費税及び地方消費税の仕入控除税額がない。</t>
  </si>
  <si>
    <t>消費税の申告義務がないため、補助金に係る消費税及び地方消費税の仕入控除税額がない。</t>
  </si>
  <si>
    <t>⑰⑮のうち、課税売上げにのみ要するもの（Ｄ）</t>
  </si>
  <si>
    <t>⑱⑮のうち、課税売上げと非課税売上げに共通して要するもの（Ａ）</t>
  </si>
  <si>
    <t>⑱⑮のうち、課税売上げと非課税売上げに共通して要するもの（Ｂ）</t>
  </si>
  <si>
    <t>⑱⑮のうち、課税売上げと非課税売上げに共通して要するもの（Ｃ）</t>
  </si>
  <si>
    <t>⑱⑮のうち、課税売上げと非課税売上げに共通して要するもの（Ｄ）</t>
  </si>
  <si>
    <t>⑱⑮のうち、課税売上げと非課税売上げに共通して要するもの（Ｅ）</t>
  </si>
  <si>
    <t>⑱⑮のうち、課税売上げと非課税売上げに共通して要するもの（Ｆ）</t>
  </si>
  <si>
    <t>⑲個別対応方式により控除する課税仕入れ等の税額（Ｆ）</t>
  </si>
  <si>
    <t>　　　年度</t>
  </si>
  <si>
    <t>概要資料</t>
  </si>
  <si>
    <t>↑元号</t>
  </si>
  <si>
    <t>↑数字</t>
  </si>
  <si>
    <t>　   〒640-8585 （県庁の個別郵便番号のため住所記載の必要なし）</t>
  </si>
  <si>
    <t xml:space="preserve">  　和歌山県　福祉保健部　健康局　医務課　医事調整班　あて</t>
  </si>
  <si>
    <t>miyawaki_t0005@pref.wakayama.lg.jp</t>
  </si>
  <si>
    <t>和　歌　山　県　知　事　様</t>
  </si>
  <si>
    <t>和歌山県地域医療勤務環境改善体制整備事業補助金</t>
  </si>
  <si>
    <t>第８第１項(10）</t>
  </si>
  <si>
    <t xml:space="preserve">   </t>
  </si>
  <si>
    <t>年　月　日　</t>
  </si>
  <si>
    <t>１　和歌山県補助金等交付規則第13条に基づく額の確定額又は事業実績報告額</t>
  </si>
  <si>
    <t>様式第２号（第８ 関係）</t>
  </si>
  <si>
    <t>第　号</t>
  </si>
  <si>
    <t>＜担当者用＞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</si>
</sst>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 ?/10"/>
    <numFmt numFmtId="190" formatCode="#,##0_);[Red]\(#,##0\)"/>
    <numFmt numFmtId="191" formatCode="#,##0;&quot;▲ &quot;#,##0"/>
    <numFmt numFmtId="192" formatCode="#,##0&quot;円&quot;"/>
    <numFmt numFmtId="193" formatCode="#,##0.00000_ "/>
    <numFmt numFmtId="194" formatCode="0.0000%"/>
    <numFmt numFmtId="195" formatCode="0.000%"/>
    <numFmt numFmtId="196" formatCode="0.0%"/>
    <numFmt numFmtId="197" formatCode="0.0_ "/>
    <numFmt numFmtId="198" formatCode="#,##0.0_ "/>
    <numFmt numFmtId="199" formatCode="0.00_ "/>
    <numFmt numFmtId="200" formatCode="#,##0_ ;[Red]\-#,##0\ "/>
    <numFmt numFmtId="201" formatCode="#,##0;&quot;△ &quot;#,##0"/>
    <numFmt numFmtId="202" formatCode="General;General;"/>
    <numFmt numFmtId="203" formatCode="0.0000000000%"/>
    <numFmt numFmtId="204" formatCode="0.0000000000_ "/>
    <numFmt numFmtId="205" formatCode="0_ "/>
    <numFmt numFmtId="206" formatCode="0_);[Red]\(0\)"/>
    <numFmt numFmtId="207" formatCode="0.0000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b/>
      <sz val="12"/>
      <color indexed="8"/>
      <name val="ＭＳ 明朝"/>
      <family val="1"/>
    </font>
    <font>
      <sz val="11"/>
      <color indexed="8"/>
      <name val="ＭＳ 明朝"/>
      <family val="1"/>
    </font>
    <font>
      <sz val="11"/>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name val="ＭＳ 明朝"/>
      <family val="1"/>
    </font>
    <font>
      <sz val="7"/>
      <color indexed="8"/>
      <name val="ＭＳ Ｐゴシック"/>
      <family val="3"/>
    </font>
    <font>
      <sz val="14"/>
      <name val="ＭＳ 明朝"/>
      <family val="1"/>
    </font>
    <font>
      <b/>
      <sz val="11"/>
      <name val="ＭＳ Ｐゴシック"/>
      <family val="3"/>
    </font>
    <font>
      <b/>
      <u val="single"/>
      <sz val="11"/>
      <name val="ＭＳ Ｐゴシック"/>
      <family val="3"/>
    </font>
    <font>
      <u val="single"/>
      <sz val="11"/>
      <name val="ＭＳ Ｐゴシック"/>
      <family val="3"/>
    </font>
    <font>
      <b/>
      <sz val="11"/>
      <color indexed="10"/>
      <name val="ＭＳ Ｐゴシック"/>
      <family val="3"/>
    </font>
    <font>
      <sz val="9"/>
      <name val="ＭＳ 明朝"/>
      <family val="1"/>
    </font>
    <font>
      <b/>
      <sz val="9"/>
      <name val="ＭＳ 明朝"/>
      <family val="1"/>
    </font>
    <font>
      <u val="single"/>
      <sz val="8"/>
      <name val="ＭＳ 明朝"/>
      <family val="1"/>
    </font>
    <font>
      <b/>
      <u val="single"/>
      <sz val="8"/>
      <color indexed="10"/>
      <name val="ＭＳ 明朝"/>
      <family val="1"/>
    </font>
    <font>
      <b/>
      <u val="single"/>
      <sz val="11"/>
      <color indexed="10"/>
      <name val="ＭＳ 明朝"/>
      <family val="1"/>
    </font>
    <font>
      <sz val="12"/>
      <name val="ＭＳ Ｐゴシック"/>
      <family val="3"/>
    </font>
    <font>
      <sz val="28"/>
      <name val="ＭＳ Ｐゴシック"/>
      <family val="3"/>
    </font>
    <font>
      <b/>
      <u val="single"/>
      <sz val="11"/>
      <color indexed="10"/>
      <name val="ＭＳ Ｐゴシック"/>
      <family val="3"/>
    </font>
    <font>
      <sz val="10"/>
      <name val="ＭＳ Ｐゴシック"/>
      <family val="3"/>
    </font>
    <font>
      <sz val="10.5"/>
      <name val="ＭＳ 明朝"/>
      <family val="1"/>
    </font>
    <font>
      <b/>
      <sz val="18"/>
      <color indexed="10"/>
      <name val="ＭＳ Ｐゴシック"/>
      <family val="3"/>
    </font>
    <font>
      <sz val="6"/>
      <color indexed="9"/>
      <name val="ＭＳ 明朝"/>
      <family val="1"/>
    </font>
    <font>
      <u val="single"/>
      <sz val="10"/>
      <color indexed="10"/>
      <name val="ＭＳ 明朝"/>
      <family val="1"/>
    </font>
    <font>
      <b/>
      <u val="single"/>
      <sz val="9"/>
      <color indexed="10"/>
      <name val="ＭＳ 明朝"/>
      <family val="1"/>
    </font>
    <font>
      <sz val="11"/>
      <color indexed="10"/>
      <name val="ＭＳ 明朝"/>
      <family val="1"/>
    </font>
    <font>
      <b/>
      <sz val="16"/>
      <color indexed="10"/>
      <name val="ＭＳ 明朝"/>
      <family val="1"/>
    </font>
    <font>
      <b/>
      <sz val="12"/>
      <color indexed="10"/>
      <name val="ＭＳ 明朝"/>
      <family val="1"/>
    </font>
    <font>
      <sz val="9"/>
      <name val="ＭＳ Ｐゴシック"/>
      <family val="3"/>
    </font>
    <font>
      <b/>
      <sz val="11"/>
      <name val="ＭＳ 明朝"/>
      <family val="1"/>
    </font>
    <font>
      <sz val="10"/>
      <name val="ＭＳ 明朝"/>
      <family val="1"/>
    </font>
    <font>
      <b/>
      <sz val="11"/>
      <color indexed="56"/>
      <name val="ＭＳ 明朝"/>
      <family val="1"/>
    </font>
    <font>
      <sz val="12"/>
      <color indexed="8"/>
      <name val="ＭＳ Ｐゴシック"/>
      <family val="3"/>
    </font>
    <font>
      <sz val="11"/>
      <color indexed="56"/>
      <name val="ＭＳ 明朝"/>
      <family val="1"/>
    </font>
    <font>
      <b/>
      <u val="single"/>
      <sz val="11"/>
      <color indexed="8"/>
      <name val="ＭＳ 明朝"/>
      <family val="1"/>
    </font>
    <font>
      <b/>
      <sz val="32"/>
      <color indexed="8"/>
      <name val="ＭＳ Ｐゴシック"/>
      <family val="3"/>
    </font>
    <font>
      <b/>
      <sz val="32"/>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rgb="FF002060"/>
      <name val="ＭＳ 明朝"/>
      <family val="1"/>
    </font>
    <font>
      <b/>
      <sz val="11"/>
      <name val="Calibri"/>
      <family val="3"/>
    </font>
    <font>
      <sz val="12"/>
      <color indexed="8"/>
      <name val="Calibri"/>
      <family val="3"/>
    </font>
    <font>
      <sz val="11"/>
      <color rgb="FF002060"/>
      <name val="ＭＳ 明朝"/>
      <family val="1"/>
    </font>
    <font>
      <b/>
      <sz val="11"/>
      <color theme="3" tint="-0.49990999698638916"/>
      <name val="ＭＳ 明朝"/>
      <family val="1"/>
    </font>
    <font>
      <sz val="11"/>
      <color theme="0"/>
      <name val="ＭＳ 明朝"/>
      <family val="1"/>
    </font>
  </fonts>
  <fills count="58">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indexed="27"/>
        <bgColor indexed="64"/>
      </patternFill>
    </fill>
    <fill>
      <patternFill patternType="solid">
        <fgColor theme="9" tint="0.7999200224876404"/>
        <bgColor indexed="64"/>
      </patternFill>
    </fill>
    <fill>
      <patternFill patternType="solid">
        <fgColor indexed="47"/>
        <bgColor indexed="64"/>
      </patternFill>
    </fill>
    <fill>
      <patternFill patternType="solid">
        <fgColor theme="4" tint="0.5999299883842468"/>
        <bgColor indexed="64"/>
      </patternFill>
    </fill>
    <fill>
      <patternFill patternType="solid">
        <fgColor indexed="44"/>
        <bgColor indexed="64"/>
      </patternFill>
    </fill>
    <fill>
      <patternFill patternType="solid">
        <fgColor theme="5" tint="0.5999299883842468"/>
        <bgColor indexed="64"/>
      </patternFill>
    </fill>
    <fill>
      <patternFill patternType="solid">
        <fgColor indexed="29"/>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FFFF66"/>
        <bgColor indexed="64"/>
      </patternFill>
    </fill>
    <fill>
      <patternFill patternType="solid">
        <fgColor indexed="9"/>
        <bgColor indexed="64"/>
      </patternFill>
    </fill>
    <fill>
      <patternFill patternType="solid">
        <fgColor theme="0" tint="-0.14993000030517578"/>
        <bgColor indexed="64"/>
      </patternFill>
    </fill>
    <fill>
      <patternFill patternType="solid">
        <fgColor theme="0"/>
        <bgColor indexed="64"/>
      </patternFill>
    </fill>
    <fill>
      <patternFill patternType="solid">
        <fgColor rgb="FFFEFE6A"/>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hair"/>
      <bottom style="medium"/>
    </border>
    <border>
      <left style="thin"/>
      <right>
        <color indexed="63"/>
      </right>
      <top>
        <color indexed="63"/>
      </top>
      <bottom>
        <color indexed="63"/>
      </bottom>
    </border>
    <border>
      <left style="hair"/>
      <right style="medium"/>
      <top style="hair"/>
      <bottom style="mediu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style="thin"/>
      <right style="hair"/>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hair"/>
    </border>
    <border>
      <left>
        <color indexed="63"/>
      </left>
      <right style="thin"/>
      <top style="medium"/>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hair"/>
      <bottom style="medium"/>
    </border>
    <border>
      <left>
        <color indexed="63"/>
      </left>
      <right style="thin"/>
      <top style="hair"/>
      <bottom style="medium"/>
    </border>
    <border>
      <left style="medium"/>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9" fillId="3" borderId="0" applyNumberFormat="0" applyBorder="0" applyAlignment="0" applyProtection="0"/>
    <xf numFmtId="0" fontId="59" fillId="4" borderId="0" applyNumberFormat="0" applyBorder="0" applyAlignment="0" applyProtection="0"/>
    <xf numFmtId="0" fontId="9" fillId="5" borderId="0" applyNumberFormat="0" applyBorder="0" applyAlignment="0" applyProtection="0"/>
    <xf numFmtId="0" fontId="59" fillId="6" borderId="0" applyNumberFormat="0" applyBorder="0" applyAlignment="0" applyProtection="0"/>
    <xf numFmtId="0" fontId="9" fillId="7" borderId="0" applyNumberFormat="0" applyBorder="0" applyAlignment="0" applyProtection="0"/>
    <xf numFmtId="0" fontId="59" fillId="8" borderId="0" applyNumberFormat="0" applyBorder="0" applyAlignment="0" applyProtection="0"/>
    <xf numFmtId="0" fontId="9" fillId="9" borderId="0" applyNumberFormat="0" applyBorder="0" applyAlignment="0" applyProtection="0"/>
    <xf numFmtId="0" fontId="59" fillId="10" borderId="0" applyNumberFormat="0" applyBorder="0" applyAlignment="0" applyProtection="0"/>
    <xf numFmtId="0" fontId="9" fillId="11" borderId="0" applyNumberFormat="0" applyBorder="0" applyAlignment="0" applyProtection="0"/>
    <xf numFmtId="0" fontId="59" fillId="12" borderId="0" applyNumberFormat="0" applyBorder="0" applyAlignment="0" applyProtection="0"/>
    <xf numFmtId="0" fontId="9" fillId="13" borderId="0" applyNumberFormat="0" applyBorder="0" applyAlignment="0" applyProtection="0"/>
    <xf numFmtId="0" fontId="59" fillId="14" borderId="0" applyNumberFormat="0" applyBorder="0" applyAlignment="0" applyProtection="0"/>
    <xf numFmtId="0" fontId="9" fillId="15" borderId="0" applyNumberFormat="0" applyBorder="0" applyAlignment="0" applyProtection="0"/>
    <xf numFmtId="0" fontId="59" fillId="16" borderId="0" applyNumberFormat="0" applyBorder="0" applyAlignment="0" applyProtection="0"/>
    <xf numFmtId="0" fontId="9" fillId="17" borderId="0" applyNumberFormat="0" applyBorder="0" applyAlignment="0" applyProtection="0"/>
    <xf numFmtId="0" fontId="59" fillId="18" borderId="0" applyNumberFormat="0" applyBorder="0" applyAlignment="0" applyProtection="0"/>
    <xf numFmtId="0" fontId="9" fillId="19" borderId="0" applyNumberFormat="0" applyBorder="0" applyAlignment="0" applyProtection="0"/>
    <xf numFmtId="0" fontId="59" fillId="20" borderId="0" applyNumberFormat="0" applyBorder="0" applyAlignment="0" applyProtection="0"/>
    <xf numFmtId="0" fontId="9" fillId="9" borderId="0" applyNumberFormat="0" applyBorder="0" applyAlignment="0" applyProtection="0"/>
    <xf numFmtId="0" fontId="59" fillId="21" borderId="0" applyNumberFormat="0" applyBorder="0" applyAlignment="0" applyProtection="0"/>
    <xf numFmtId="0" fontId="9" fillId="15" borderId="0" applyNumberFormat="0" applyBorder="0" applyAlignment="0" applyProtection="0"/>
    <xf numFmtId="0" fontId="59" fillId="22" borderId="0" applyNumberFormat="0" applyBorder="0" applyAlignment="0" applyProtection="0"/>
    <xf numFmtId="0" fontId="9" fillId="23" borderId="0" applyNumberFormat="0" applyBorder="0" applyAlignment="0" applyProtection="0"/>
    <xf numFmtId="0" fontId="60" fillId="24" borderId="0" applyNumberFormat="0" applyBorder="0" applyAlignment="0" applyProtection="0"/>
    <xf numFmtId="0" fontId="10" fillId="25" borderId="0" applyNumberFormat="0" applyBorder="0" applyAlignment="0" applyProtection="0"/>
    <xf numFmtId="0" fontId="60" fillId="26" borderId="0" applyNumberFormat="0" applyBorder="0" applyAlignment="0" applyProtection="0"/>
    <xf numFmtId="0" fontId="10" fillId="17" borderId="0" applyNumberFormat="0" applyBorder="0" applyAlignment="0" applyProtection="0"/>
    <xf numFmtId="0" fontId="60" fillId="27" borderId="0" applyNumberFormat="0" applyBorder="0" applyAlignment="0" applyProtection="0"/>
    <xf numFmtId="0" fontId="10" fillId="19" borderId="0" applyNumberFormat="0" applyBorder="0" applyAlignment="0" applyProtection="0"/>
    <xf numFmtId="0" fontId="60" fillId="28" borderId="0" applyNumberFormat="0" applyBorder="0" applyAlignment="0" applyProtection="0"/>
    <xf numFmtId="0" fontId="10" fillId="29" borderId="0" applyNumberFormat="0" applyBorder="0" applyAlignment="0" applyProtection="0"/>
    <xf numFmtId="0" fontId="60" fillId="30" borderId="0" applyNumberFormat="0" applyBorder="0" applyAlignment="0" applyProtection="0"/>
    <xf numFmtId="0" fontId="10" fillId="31" borderId="0" applyNumberFormat="0" applyBorder="0" applyAlignment="0" applyProtection="0"/>
    <xf numFmtId="0" fontId="60" fillId="32" borderId="0" applyNumberFormat="0" applyBorder="0" applyAlignment="0" applyProtection="0"/>
    <xf numFmtId="0" fontId="10" fillId="33" borderId="0" applyNumberFormat="0" applyBorder="0" applyAlignment="0" applyProtection="0"/>
    <xf numFmtId="0" fontId="60" fillId="34" borderId="0" applyNumberFormat="0" applyBorder="0" applyAlignment="0" applyProtection="0"/>
    <xf numFmtId="0" fontId="10" fillId="35" borderId="0" applyNumberFormat="0" applyBorder="0" applyAlignment="0" applyProtection="0"/>
    <xf numFmtId="0" fontId="60" fillId="36" borderId="0" applyNumberFormat="0" applyBorder="0" applyAlignment="0" applyProtection="0"/>
    <xf numFmtId="0" fontId="10" fillId="37" borderId="0" applyNumberFormat="0" applyBorder="0" applyAlignment="0" applyProtection="0"/>
    <xf numFmtId="0" fontId="60" fillId="38" borderId="0" applyNumberFormat="0" applyBorder="0" applyAlignment="0" applyProtection="0"/>
    <xf numFmtId="0" fontId="10" fillId="39" borderId="0" applyNumberFormat="0" applyBorder="0" applyAlignment="0" applyProtection="0"/>
    <xf numFmtId="0" fontId="60" fillId="40" borderId="0" applyNumberFormat="0" applyBorder="0" applyAlignment="0" applyProtection="0"/>
    <xf numFmtId="0" fontId="10" fillId="29" borderId="0" applyNumberFormat="0" applyBorder="0" applyAlignment="0" applyProtection="0"/>
    <xf numFmtId="0" fontId="60" fillId="41" borderId="0" applyNumberFormat="0" applyBorder="0" applyAlignment="0" applyProtection="0"/>
    <xf numFmtId="0" fontId="10" fillId="31" borderId="0" applyNumberFormat="0" applyBorder="0" applyAlignment="0" applyProtection="0"/>
    <xf numFmtId="0" fontId="60" fillId="42" borderId="0" applyNumberFormat="0" applyBorder="0" applyAlignment="0" applyProtection="0"/>
    <xf numFmtId="0" fontId="10" fillId="43" borderId="0" applyNumberFormat="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44" borderId="1" applyNumberFormat="0" applyAlignment="0" applyProtection="0"/>
    <xf numFmtId="0" fontId="12" fillId="45" borderId="2" applyNumberFormat="0" applyAlignment="0" applyProtection="0"/>
    <xf numFmtId="0" fontId="63" fillId="46" borderId="0" applyNumberFormat="0" applyBorder="0" applyAlignment="0" applyProtection="0"/>
    <xf numFmtId="0" fontId="13"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8" borderId="4" applyNumberFormat="0" applyFont="0" applyAlignment="0" applyProtection="0"/>
    <xf numFmtId="0" fontId="64" fillId="0" borderId="5" applyNumberFormat="0" applyFill="0" applyAlignment="0" applyProtection="0"/>
    <xf numFmtId="0" fontId="14" fillId="0" borderId="6" applyNumberFormat="0" applyFill="0" applyAlignment="0" applyProtection="0"/>
    <xf numFmtId="0" fontId="65" fillId="49" borderId="0" applyNumberFormat="0" applyBorder="0" applyAlignment="0" applyProtection="0"/>
    <xf numFmtId="0" fontId="15" fillId="5" borderId="0" applyNumberFormat="0" applyBorder="0" applyAlignment="0" applyProtection="0"/>
    <xf numFmtId="0" fontId="66" fillId="50" borderId="7" applyNumberFormat="0" applyAlignment="0" applyProtection="0"/>
    <xf numFmtId="0" fontId="16" fillId="51" borderId="8" applyNumberFormat="0" applyAlignment="0" applyProtection="0"/>
    <xf numFmtId="0" fontId="67"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9" fillId="0" borderId="0" applyFill="0" applyBorder="0" applyAlignment="0" applyProtection="0"/>
    <xf numFmtId="0" fontId="68" fillId="0" borderId="9" applyNumberFormat="0" applyFill="0" applyAlignment="0" applyProtection="0"/>
    <xf numFmtId="0" fontId="18" fillId="0" borderId="10" applyNumberFormat="0" applyFill="0" applyAlignment="0" applyProtection="0"/>
    <xf numFmtId="0" fontId="69" fillId="0" borderId="11" applyNumberFormat="0" applyFill="0" applyAlignment="0" applyProtection="0"/>
    <xf numFmtId="0" fontId="19" fillId="0" borderId="12" applyNumberFormat="0" applyFill="0" applyAlignment="0" applyProtection="0"/>
    <xf numFmtId="0" fontId="70" fillId="0" borderId="13" applyNumberFormat="0" applyFill="0" applyAlignment="0" applyProtection="0"/>
    <xf numFmtId="0" fontId="20" fillId="0" borderId="14" applyNumberFormat="0" applyFill="0" applyAlignment="0" applyProtection="0"/>
    <xf numFmtId="0" fontId="70" fillId="0" borderId="0" applyNumberFormat="0" applyFill="0" applyBorder="0" applyAlignment="0" applyProtection="0"/>
    <xf numFmtId="0" fontId="20" fillId="0" borderId="0" applyNumberFormat="0" applyFill="0" applyBorder="0" applyAlignment="0" applyProtection="0"/>
    <xf numFmtId="0" fontId="71" fillId="0" borderId="15" applyNumberFormat="0" applyFill="0" applyAlignment="0" applyProtection="0"/>
    <xf numFmtId="0" fontId="21" fillId="0" borderId="16" applyNumberFormat="0" applyFill="0" applyAlignment="0" applyProtection="0"/>
    <xf numFmtId="0" fontId="72" fillId="50" borderId="17" applyNumberFormat="0" applyAlignment="0" applyProtection="0"/>
    <xf numFmtId="0" fontId="22" fillId="51" borderId="18" applyNumberFormat="0" applyAlignment="0" applyProtection="0"/>
    <xf numFmtId="0" fontId="73"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13" borderId="7" applyNumberFormat="0" applyAlignment="0" applyProtection="0"/>
    <xf numFmtId="0" fontId="24" fillId="13" borderId="8" applyNumberFormat="0" applyAlignment="0" applyProtection="0"/>
    <xf numFmtId="0" fontId="0" fillId="0" borderId="0">
      <alignment/>
      <protection/>
    </xf>
    <xf numFmtId="0" fontId="0" fillId="0" borderId="0">
      <alignment/>
      <protection/>
    </xf>
    <xf numFmtId="0" fontId="59" fillId="0" borderId="0">
      <alignment vertical="center"/>
      <protection/>
    </xf>
    <xf numFmtId="0" fontId="5" fillId="0" borderId="0">
      <alignment vertical="center"/>
      <protection/>
    </xf>
    <xf numFmtId="0" fontId="59" fillId="0" borderId="0">
      <alignment vertical="center"/>
      <protection/>
    </xf>
    <xf numFmtId="0" fontId="59" fillId="0" borderId="0">
      <alignment vertical="center"/>
      <protection/>
    </xf>
    <xf numFmtId="0" fontId="3" fillId="0" borderId="0" applyNumberFormat="0" applyFill="0" applyBorder="0" applyAlignment="0" applyProtection="0"/>
    <xf numFmtId="1" fontId="28" fillId="0" borderId="0">
      <alignment/>
      <protection/>
    </xf>
    <xf numFmtId="0" fontId="75" fillId="52" borderId="0" applyNumberFormat="0" applyBorder="0" applyAlignment="0" applyProtection="0"/>
    <xf numFmtId="0" fontId="25" fillId="7" borderId="0" applyNumberFormat="0" applyBorder="0" applyAlignment="0" applyProtection="0"/>
  </cellStyleXfs>
  <cellXfs count="255">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Alignment="1">
      <alignment horizontal="center" vertical="center" wrapText="1"/>
    </xf>
    <xf numFmtId="0" fontId="4" fillId="0" borderId="0" xfId="0" applyFont="1" applyBorder="1" applyAlignment="1">
      <alignment horizontal="center" vertical="center" wrapText="1"/>
    </xf>
    <xf numFmtId="38" fontId="4" fillId="0" borderId="0" xfId="81" applyFont="1" applyBorder="1" applyAlignment="1">
      <alignment vertical="center"/>
    </xf>
    <xf numFmtId="0" fontId="4" fillId="0" borderId="0" xfId="0" applyFont="1" applyFill="1" applyAlignment="1">
      <alignment horizontal="left" vertical="center" shrinkToFit="1"/>
    </xf>
    <xf numFmtId="0" fontId="4" fillId="53" borderId="19" xfId="81" applyNumberFormat="1" applyFont="1" applyFill="1" applyBorder="1" applyAlignment="1" applyProtection="1">
      <alignment horizontal="center" vertical="center" wrapText="1"/>
      <protection locked="0"/>
    </xf>
    <xf numFmtId="0" fontId="0" fillId="53" borderId="20" xfId="0" applyFill="1" applyBorder="1" applyAlignment="1" applyProtection="1">
      <alignment horizontal="center" vertical="center"/>
      <protection locked="0"/>
    </xf>
    <xf numFmtId="0" fontId="0" fillId="0" borderId="0" xfId="0" applyBorder="1" applyAlignment="1">
      <alignment horizontal="center"/>
    </xf>
    <xf numFmtId="0" fontId="0" fillId="0" borderId="19" xfId="0" applyBorder="1" applyAlignment="1">
      <alignment/>
    </xf>
    <xf numFmtId="0" fontId="0" fillId="0" borderId="19" xfId="0" applyFill="1" applyBorder="1" applyAlignment="1">
      <alignment/>
    </xf>
    <xf numFmtId="3" fontId="0" fillId="0" borderId="19" xfId="0" applyNumberFormat="1" applyBorder="1" applyAlignment="1">
      <alignment/>
    </xf>
    <xf numFmtId="38" fontId="0" fillId="0" borderId="19" xfId="0" applyNumberFormat="1" applyBorder="1" applyAlignment="1">
      <alignment/>
    </xf>
    <xf numFmtId="0" fontId="7" fillId="0" borderId="0" xfId="0" applyFont="1" applyAlignment="1" applyProtection="1">
      <alignment horizontal="left" vertical="center"/>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76" fillId="0" borderId="0" xfId="0" applyFont="1" applyAlignment="1" applyProtection="1">
      <alignment vertical="center"/>
      <protection/>
    </xf>
    <xf numFmtId="0" fontId="7" fillId="54" borderId="0" xfId="0" applyFont="1" applyFill="1" applyAlignment="1" applyProtection="1">
      <alignment vertical="center"/>
      <protection/>
    </xf>
    <xf numFmtId="38" fontId="4" fillId="0" borderId="0" xfId="81" applyFont="1" applyFill="1" applyBorder="1" applyAlignment="1" applyProtection="1">
      <alignment horizontal="left" vertical="center" shrinkToFit="1"/>
      <protection/>
    </xf>
    <xf numFmtId="0" fontId="4" fillId="0" borderId="0" xfId="0" applyFont="1" applyAlignment="1" applyProtection="1">
      <alignment horizontal="left" vertical="center" indent="1"/>
      <protection/>
    </xf>
    <xf numFmtId="38" fontId="4" fillId="0" borderId="0" xfId="81" applyFont="1" applyFill="1" applyBorder="1" applyAlignment="1" applyProtection="1">
      <alignment horizontal="center" vertical="center" shrinkToFit="1"/>
      <protection/>
    </xf>
    <xf numFmtId="0" fontId="4" fillId="0" borderId="0" xfId="0" applyFont="1" applyAlignment="1" applyProtection="1">
      <alignment horizontal="left" vertical="center"/>
      <protection/>
    </xf>
    <xf numFmtId="0" fontId="4" fillId="0" borderId="0" xfId="0" applyFont="1" applyAlignment="1" applyProtection="1">
      <alignment vertical="center" wrapText="1"/>
      <protection/>
    </xf>
    <xf numFmtId="0" fontId="4" fillId="0" borderId="19" xfId="0" applyFont="1" applyBorder="1" applyAlignment="1" applyProtection="1">
      <alignment horizontal="center" vertical="center" wrapText="1"/>
      <protection/>
    </xf>
    <xf numFmtId="0" fontId="4" fillId="54" borderId="19" xfId="0" applyFont="1" applyFill="1" applyBorder="1" applyAlignment="1" applyProtection="1">
      <alignment horizontal="distributed" vertical="center"/>
      <protection/>
    </xf>
    <xf numFmtId="191" fontId="4" fillId="54" borderId="19" xfId="81" applyNumberFormat="1" applyFont="1" applyFill="1" applyBorder="1" applyAlignment="1" applyProtection="1">
      <alignment vertical="center"/>
      <protection/>
    </xf>
    <xf numFmtId="191" fontId="77" fillId="0" borderId="19" xfId="81" applyNumberFormat="1" applyFont="1" applyBorder="1" applyAlignment="1" applyProtection="1">
      <alignment vertical="center"/>
      <protection/>
    </xf>
    <xf numFmtId="0" fontId="4" fillId="0" borderId="19" xfId="0" applyFont="1" applyBorder="1" applyAlignment="1" applyProtection="1">
      <alignment horizontal="center" vertical="center" shrinkToFit="1"/>
      <protection/>
    </xf>
    <xf numFmtId="191" fontId="77" fillId="0" borderId="19" xfId="81" applyNumberFormat="1" applyFont="1" applyBorder="1" applyAlignment="1" applyProtection="1">
      <alignment vertical="center" shrinkToFit="1"/>
      <protection/>
    </xf>
    <xf numFmtId="0" fontId="4" fillId="0" borderId="0" xfId="0" applyFont="1" applyAlignment="1" applyProtection="1">
      <alignment horizontal="right"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horizontal="left" vertical="center" shrinkToFit="1"/>
      <protection/>
    </xf>
    <xf numFmtId="195" fontId="7" fillId="0" borderId="0" xfId="0" applyNumberFormat="1" applyFont="1" applyFill="1" applyAlignment="1" applyProtection="1">
      <alignment vertical="center"/>
      <protection/>
    </xf>
    <xf numFmtId="188" fontId="7" fillId="0" borderId="19" xfId="0" applyNumberFormat="1" applyFont="1" applyFill="1" applyBorder="1" applyAlignment="1" applyProtection="1">
      <alignment vertical="center" shrinkToFit="1"/>
      <protection/>
    </xf>
    <xf numFmtId="196" fontId="7" fillId="0" borderId="0" xfId="0" applyNumberFormat="1" applyFont="1" applyFill="1" applyAlignment="1" applyProtection="1">
      <alignment horizontal="center" vertical="center" shrinkToFit="1"/>
      <protection/>
    </xf>
    <xf numFmtId="188" fontId="7" fillId="0" borderId="19" xfId="0" applyNumberFormat="1" applyFont="1" applyFill="1" applyBorder="1" applyAlignment="1" applyProtection="1">
      <alignment horizontal="right" vertical="center" shrinkToFit="1"/>
      <protection/>
    </xf>
    <xf numFmtId="0" fontId="4" fillId="0" borderId="0" xfId="0" applyFont="1" applyFill="1" applyAlignment="1" applyProtection="1">
      <alignment horizontal="left"/>
      <protection/>
    </xf>
    <xf numFmtId="0" fontId="4" fillId="0" borderId="0" xfId="0" applyFont="1" applyFill="1" applyAlignment="1" applyProtection="1">
      <alignment horizontal="center" shrinkToFit="1"/>
      <protection/>
    </xf>
    <xf numFmtId="0" fontId="4" fillId="0" borderId="0" xfId="0" applyFont="1" applyAlignment="1" applyProtection="1">
      <alignment/>
      <protection/>
    </xf>
    <xf numFmtId="0" fontId="4" fillId="0" borderId="0" xfId="0" applyFont="1" applyFill="1" applyAlignment="1" applyProtection="1">
      <alignment horizontal="center" vertical="center"/>
      <protection/>
    </xf>
    <xf numFmtId="3" fontId="7" fillId="0" borderId="19" xfId="0" applyNumberFormat="1" applyFont="1" applyFill="1" applyBorder="1" applyAlignment="1" applyProtection="1">
      <alignment vertical="center" shrinkToFit="1"/>
      <protection/>
    </xf>
    <xf numFmtId="0" fontId="7" fillId="0" borderId="0" xfId="0" applyFont="1" applyFill="1" applyAlignment="1" applyProtection="1">
      <alignment horizontal="center" vertical="center" shrinkToFit="1"/>
      <protection/>
    </xf>
    <xf numFmtId="0" fontId="7" fillId="0" borderId="0" xfId="0" applyFont="1" applyFill="1" applyAlignment="1" applyProtection="1">
      <alignment vertical="center"/>
      <protection/>
    </xf>
    <xf numFmtId="3" fontId="7" fillId="0" borderId="0" xfId="0" applyNumberFormat="1" applyFont="1" applyFill="1" applyBorder="1" applyAlignment="1" applyProtection="1">
      <alignment vertical="center" shrinkToFit="1"/>
      <protection/>
    </xf>
    <xf numFmtId="199" fontId="7" fillId="0" borderId="0" xfId="0" applyNumberFormat="1" applyFont="1" applyFill="1" applyBorder="1" applyAlignment="1" applyProtection="1">
      <alignment vertical="center" shrinkToFit="1"/>
      <protection/>
    </xf>
    <xf numFmtId="0" fontId="7" fillId="0" borderId="0" xfId="0" applyFont="1" applyFill="1" applyAlignment="1" applyProtection="1">
      <alignment vertical="center" shrinkToFit="1"/>
      <protection/>
    </xf>
    <xf numFmtId="38" fontId="4" fillId="0" borderId="19" xfId="0" applyNumberFormat="1" applyFont="1" applyFill="1" applyBorder="1" applyAlignment="1" applyProtection="1">
      <alignment vertical="center" shrinkToFit="1"/>
      <protection/>
    </xf>
    <xf numFmtId="0" fontId="4" fillId="0" borderId="21" xfId="0" applyFont="1" applyFill="1" applyBorder="1" applyAlignment="1" applyProtection="1">
      <alignment horizontal="center" vertical="center" shrinkToFit="1"/>
      <protection/>
    </xf>
    <xf numFmtId="0" fontId="4" fillId="0" borderId="0" xfId="0" applyFont="1" applyFill="1" applyAlignment="1" applyProtection="1">
      <alignment vertical="center" shrinkToFit="1"/>
      <protection/>
    </xf>
    <xf numFmtId="0" fontId="4" fillId="0" borderId="0" xfId="0" applyFont="1" applyFill="1" applyAlignment="1" applyProtection="1">
      <alignment horizontal="center" vertical="center" shrinkToFit="1"/>
      <protection/>
    </xf>
    <xf numFmtId="38" fontId="4" fillId="0" borderId="0" xfId="0" applyNumberFormat="1"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0" fillId="0" borderId="0" xfId="0"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left" vertical="top" wrapText="1"/>
      <protection/>
    </xf>
    <xf numFmtId="0" fontId="0" fillId="0" borderId="0" xfId="0" applyAlignment="1" applyProtection="1">
      <alignment vertical="top" wrapText="1"/>
      <protection/>
    </xf>
    <xf numFmtId="0" fontId="0" fillId="0" borderId="0" xfId="0" applyAlignment="1" applyProtection="1">
      <alignment horizontal="left"/>
      <protection/>
    </xf>
    <xf numFmtId="0" fontId="2" fillId="0" borderId="0" xfId="70" applyAlignment="1" applyProtection="1">
      <alignment horizontal="left" vertical="top"/>
      <protection/>
    </xf>
    <xf numFmtId="0" fontId="43" fillId="0" borderId="0" xfId="0" applyFont="1" applyAlignment="1" applyProtection="1">
      <alignment horizontal="left" vertical="top"/>
      <protection/>
    </xf>
    <xf numFmtId="0" fontId="78" fillId="0" borderId="0" xfId="0" applyFont="1" applyAlignment="1" applyProtection="1">
      <alignment vertical="center"/>
      <protection/>
    </xf>
    <xf numFmtId="0" fontId="0" fillId="0" borderId="20" xfId="0" applyFill="1" applyBorder="1" applyAlignment="1" applyProtection="1">
      <alignment vertical="center"/>
      <protection/>
    </xf>
    <xf numFmtId="0" fontId="0" fillId="0" borderId="22" xfId="0" applyFill="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protection/>
    </xf>
    <xf numFmtId="0" fontId="4" fillId="0" borderId="19" xfId="105" applyFont="1" applyBorder="1" applyAlignment="1" applyProtection="1">
      <alignment horizontal="center" vertical="center" wrapText="1"/>
      <protection/>
    </xf>
    <xf numFmtId="191" fontId="4" fillId="0" borderId="19" xfId="83" applyNumberFormat="1" applyFont="1" applyFill="1" applyBorder="1" applyAlignment="1" applyProtection="1">
      <alignment vertical="center"/>
      <protection/>
    </xf>
    <xf numFmtId="191" fontId="4" fillId="0" borderId="23" xfId="83" applyNumberFormat="1" applyFont="1" applyFill="1" applyBorder="1" applyAlignment="1" applyProtection="1">
      <alignment vertical="center"/>
      <protection/>
    </xf>
    <xf numFmtId="0" fontId="4" fillId="0" borderId="24" xfId="105" applyFont="1" applyBorder="1" applyAlignment="1" applyProtection="1">
      <alignment horizontal="center" vertical="center"/>
      <protection/>
    </xf>
    <xf numFmtId="201" fontId="77" fillId="55" borderId="25" xfId="83" applyNumberFormat="1" applyFont="1" applyFill="1" applyBorder="1" applyAlignment="1" applyProtection="1">
      <alignment vertical="center"/>
      <protection/>
    </xf>
    <xf numFmtId="201" fontId="77" fillId="55" borderId="26" xfId="83" applyNumberFormat="1" applyFont="1" applyFill="1" applyBorder="1" applyAlignment="1" applyProtection="1">
      <alignment vertical="center" shrinkToFit="1"/>
      <protection/>
    </xf>
    <xf numFmtId="0" fontId="4" fillId="0" borderId="0" xfId="0" applyFont="1" applyBorder="1" applyAlignment="1" applyProtection="1">
      <alignment vertical="center"/>
      <protection/>
    </xf>
    <xf numFmtId="0" fontId="26" fillId="0" borderId="0" xfId="0" applyFont="1" applyBorder="1" applyAlignment="1" applyProtection="1">
      <alignment vertical="center"/>
      <protection/>
    </xf>
    <xf numFmtId="38" fontId="4" fillId="0" borderId="0" xfId="81" applyFont="1" applyFill="1" applyBorder="1" applyAlignment="1" applyProtection="1">
      <alignment vertical="center"/>
      <protection/>
    </xf>
    <xf numFmtId="0" fontId="4" fillId="0" borderId="0" xfId="0" applyFont="1" applyAlignment="1" applyProtection="1">
      <alignment horizontal="left" vertical="top" wrapText="1"/>
      <protection/>
    </xf>
    <xf numFmtId="201" fontId="4" fillId="53" borderId="19" xfId="81" applyNumberFormat="1" applyFont="1" applyFill="1" applyBorder="1" applyAlignment="1" applyProtection="1">
      <alignment vertical="center" shrinkToFit="1"/>
      <protection locked="0"/>
    </xf>
    <xf numFmtId="0" fontId="44" fillId="0" borderId="0" xfId="0" applyFont="1" applyAlignment="1" applyProtection="1">
      <alignment vertical="center"/>
      <protection/>
    </xf>
    <xf numFmtId="0" fontId="45" fillId="0" borderId="0" xfId="0" applyFont="1" applyBorder="1" applyAlignment="1" applyProtection="1">
      <alignment vertical="center"/>
      <protection/>
    </xf>
    <xf numFmtId="0" fontId="46" fillId="0" borderId="0" xfId="0" applyFont="1" applyBorder="1" applyAlignment="1" applyProtection="1">
      <alignment vertical="center"/>
      <protection/>
    </xf>
    <xf numFmtId="0" fontId="33" fillId="0" borderId="0" xfId="0" applyFont="1" applyBorder="1" applyAlignment="1" applyProtection="1">
      <alignment horizontal="right" vertical="center"/>
      <protection/>
    </xf>
    <xf numFmtId="0" fontId="35" fillId="0" borderId="0" xfId="0" applyFont="1" applyBorder="1" applyAlignment="1" applyProtection="1">
      <alignment vertical="center" wrapText="1"/>
      <protection/>
    </xf>
    <xf numFmtId="0" fontId="34" fillId="0" borderId="0" xfId="0" applyFont="1" applyBorder="1" applyAlignment="1" applyProtection="1">
      <alignment vertical="center"/>
      <protection/>
    </xf>
    <xf numFmtId="0" fontId="35" fillId="0" borderId="0" xfId="0" applyFont="1" applyBorder="1" applyAlignment="1" applyProtection="1">
      <alignment vertical="center"/>
      <protection/>
    </xf>
    <xf numFmtId="0" fontId="4" fillId="0" borderId="0" xfId="0" applyFont="1" applyAlignment="1" applyProtection="1">
      <alignment horizontal="center" vertical="center" shrinkToFit="1"/>
      <protection/>
    </xf>
    <xf numFmtId="38" fontId="4" fillId="0" borderId="0" xfId="81"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191" fontId="4" fillId="53" borderId="19" xfId="83" applyNumberFormat="1" applyFont="1" applyFill="1" applyBorder="1" applyAlignment="1" applyProtection="1">
      <alignment vertical="center" shrinkToFit="1"/>
      <protection locked="0"/>
    </xf>
    <xf numFmtId="191" fontId="4" fillId="53" borderId="23" xfId="83" applyNumberFormat="1" applyFont="1" applyFill="1" applyBorder="1" applyAlignment="1" applyProtection="1">
      <alignment vertical="center" shrinkToFit="1"/>
      <protection locked="0"/>
    </xf>
    <xf numFmtId="201" fontId="77" fillId="55" borderId="25" xfId="83" applyNumberFormat="1" applyFont="1" applyFill="1" applyBorder="1" applyAlignment="1" applyProtection="1">
      <alignment vertical="center" shrinkToFit="1"/>
      <protection/>
    </xf>
    <xf numFmtId="38" fontId="47" fillId="0" borderId="0" xfId="81" applyFont="1" applyFill="1" applyBorder="1" applyAlignment="1" applyProtection="1">
      <alignment vertical="center"/>
      <protection/>
    </xf>
    <xf numFmtId="0" fontId="4" fillId="0" borderId="0" xfId="0" applyFont="1" applyAlignment="1" applyProtection="1">
      <alignment horizontal="center" vertical="center"/>
      <protection/>
    </xf>
    <xf numFmtId="0" fontId="41" fillId="0" borderId="0" xfId="0" applyFont="1" applyAlignment="1" applyProtection="1">
      <alignment/>
      <protection/>
    </xf>
    <xf numFmtId="0" fontId="4" fillId="0" borderId="0" xfId="0" applyFont="1" applyBorder="1" applyAlignment="1" applyProtection="1">
      <alignment horizontal="center" vertical="center" shrinkToFit="1"/>
      <protection/>
    </xf>
    <xf numFmtId="192" fontId="7" fillId="54" borderId="0" xfId="0" applyNumberFormat="1" applyFont="1" applyFill="1" applyAlignment="1" applyProtection="1">
      <alignment vertical="center"/>
      <protection/>
    </xf>
    <xf numFmtId="0" fontId="4" fillId="0" borderId="0" xfId="0" applyFont="1" applyFill="1" applyBorder="1" applyAlignment="1" applyProtection="1">
      <alignment horizontal="center" vertical="center"/>
      <protection/>
    </xf>
    <xf numFmtId="10" fontId="4" fillId="0" borderId="0" xfId="81" applyNumberFormat="1" applyFont="1" applyFill="1" applyBorder="1" applyAlignment="1" applyProtection="1">
      <alignment horizontal="center" vertical="center"/>
      <protection/>
    </xf>
    <xf numFmtId="0" fontId="42" fillId="0" borderId="0" xfId="0" applyFont="1" applyAlignment="1">
      <alignment/>
    </xf>
    <xf numFmtId="0" fontId="0" fillId="53" borderId="27" xfId="0" applyFill="1" applyBorder="1" applyAlignment="1" applyProtection="1">
      <alignment vertical="center"/>
      <protection/>
    </xf>
    <xf numFmtId="0" fontId="50" fillId="0" borderId="0" xfId="0" applyFont="1" applyAlignment="1" applyProtection="1">
      <alignment vertical="top"/>
      <protection/>
    </xf>
    <xf numFmtId="0" fontId="4" fillId="0" borderId="0" xfId="0" applyFont="1" applyAlignment="1">
      <alignment horizontal="left" vertical="center"/>
    </xf>
    <xf numFmtId="0" fontId="4" fillId="0" borderId="0" xfId="0" applyFont="1" applyAlignment="1">
      <alignment horizontal="center"/>
    </xf>
    <xf numFmtId="49" fontId="4" fillId="0" borderId="0" xfId="0" applyNumberFormat="1" applyFont="1" applyFill="1" applyAlignment="1">
      <alignment vertical="center"/>
    </xf>
    <xf numFmtId="0" fontId="4" fillId="0" borderId="0" xfId="0" applyNumberFormat="1" applyFont="1" applyFill="1" applyAlignment="1">
      <alignment horizontal="right" vertical="center"/>
    </xf>
    <xf numFmtId="0" fontId="4" fillId="0" borderId="0" xfId="0" applyFont="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center" shrinkToFit="1"/>
    </xf>
    <xf numFmtId="49" fontId="4" fillId="0" borderId="0" xfId="0" applyNumberFormat="1" applyFont="1" applyAlignment="1">
      <alignment/>
    </xf>
    <xf numFmtId="0" fontId="4" fillId="0" borderId="0" xfId="0" applyFont="1" applyAlignment="1">
      <alignment horizontal="center" vertical="center"/>
    </xf>
    <xf numFmtId="0" fontId="52" fillId="0" borderId="0" xfId="0" applyFont="1" applyAlignment="1">
      <alignment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0" xfId="0" applyFont="1" applyAlignment="1">
      <alignment horizontal="center" vertical="center" wrapText="1"/>
    </xf>
    <xf numFmtId="49" fontId="4" fillId="0" borderId="0" xfId="0" applyNumberFormat="1" applyFont="1" applyAlignment="1">
      <alignment horizontal="right" vertical="center"/>
    </xf>
    <xf numFmtId="0" fontId="52"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49" fontId="52" fillId="0" borderId="0" xfId="0" applyNumberFormat="1" applyFont="1" applyAlignment="1">
      <alignment vertical="center"/>
    </xf>
    <xf numFmtId="0" fontId="0" fillId="0" borderId="0" xfId="0" applyAlignment="1" applyProtection="1">
      <alignment horizontal="left" vertical="top" wrapText="1"/>
      <protection/>
    </xf>
    <xf numFmtId="0" fontId="2" fillId="53" borderId="28" xfId="70" applyFill="1" applyBorder="1" applyAlignment="1" applyProtection="1">
      <alignment horizontal="left" vertical="center"/>
      <protection locked="0"/>
    </xf>
    <xf numFmtId="0" fontId="0" fillId="53" borderId="29" xfId="0" applyFill="1" applyBorder="1" applyAlignment="1" applyProtection="1">
      <alignment horizontal="left" vertical="center"/>
      <protection locked="0"/>
    </xf>
    <xf numFmtId="0" fontId="0" fillId="53" borderId="30" xfId="0" applyFill="1" applyBorder="1" applyAlignment="1" applyProtection="1">
      <alignment horizontal="left" vertical="center"/>
      <protection locked="0"/>
    </xf>
    <xf numFmtId="0" fontId="0" fillId="53" borderId="28" xfId="0" applyFill="1" applyBorder="1" applyAlignment="1" applyProtection="1">
      <alignment horizontal="left" vertical="center"/>
      <protection locked="0"/>
    </xf>
    <xf numFmtId="0" fontId="0" fillId="53" borderId="31" xfId="0" applyFill="1" applyBorder="1" applyAlignment="1" applyProtection="1">
      <alignment horizontal="left" vertical="center"/>
      <protection locked="0"/>
    </xf>
    <xf numFmtId="0" fontId="0" fillId="53" borderId="32" xfId="0" applyFill="1" applyBorder="1" applyAlignment="1" applyProtection="1">
      <alignment horizontal="left" vertical="center"/>
      <protection locked="0"/>
    </xf>
    <xf numFmtId="0" fontId="0" fillId="53" borderId="33" xfId="0" applyFill="1" applyBorder="1" applyAlignment="1" applyProtection="1">
      <alignment horizontal="left" vertical="center"/>
      <protection locked="0"/>
    </xf>
    <xf numFmtId="0" fontId="79" fillId="0" borderId="34" xfId="0" applyFont="1" applyBorder="1" applyAlignment="1" applyProtection="1">
      <alignment horizontal="center" vertical="center" shrinkToFit="1"/>
      <protection/>
    </xf>
    <xf numFmtId="0" fontId="79" fillId="0" borderId="35" xfId="0" applyFont="1" applyBorder="1" applyAlignment="1" applyProtection="1">
      <alignment horizontal="center" vertical="center" shrinkToFit="1"/>
      <protection/>
    </xf>
    <xf numFmtId="0" fontId="38" fillId="21" borderId="36" xfId="0" applyFont="1" applyFill="1" applyBorder="1" applyAlignment="1" applyProtection="1">
      <alignment horizontal="center" vertical="center" shrinkToFit="1"/>
      <protection locked="0"/>
    </xf>
    <xf numFmtId="0" fontId="38" fillId="21" borderId="37" xfId="0" applyFont="1" applyFill="1" applyBorder="1" applyAlignment="1" applyProtection="1">
      <alignment horizontal="center" vertical="center" shrinkToFit="1"/>
      <protection locked="0"/>
    </xf>
    <xf numFmtId="0" fontId="38" fillId="21" borderId="38" xfId="0" applyFont="1" applyFill="1" applyBorder="1" applyAlignment="1" applyProtection="1">
      <alignment horizontal="center" vertical="center" shrinkToFit="1"/>
      <protection locked="0"/>
    </xf>
    <xf numFmtId="0" fontId="38" fillId="21" borderId="39" xfId="0" applyFont="1" applyFill="1" applyBorder="1" applyAlignment="1" applyProtection="1">
      <alignment horizontal="center" vertical="center" shrinkToFit="1"/>
      <protection locked="0"/>
    </xf>
    <xf numFmtId="0" fontId="39" fillId="0" borderId="40" xfId="0" applyFont="1" applyBorder="1" applyAlignment="1" applyProtection="1">
      <alignment horizontal="center" vertical="center"/>
      <protection/>
    </xf>
    <xf numFmtId="0" fontId="39" fillId="0" borderId="0" xfId="0" applyFont="1" applyAlignment="1" applyProtection="1">
      <alignment horizontal="center" vertical="center"/>
      <protection/>
    </xf>
    <xf numFmtId="0" fontId="0" fillId="0" borderId="36" xfId="0" applyFont="1" applyBorder="1" applyAlignment="1" applyProtection="1">
      <alignment horizontal="center" vertical="center" wrapText="1" shrinkToFit="1"/>
      <protection/>
    </xf>
    <xf numFmtId="0" fontId="0" fillId="0" borderId="41" xfId="0" applyFont="1" applyBorder="1" applyAlignment="1" applyProtection="1">
      <alignment horizontal="center" vertical="center" wrapText="1" shrinkToFit="1"/>
      <protection/>
    </xf>
    <xf numFmtId="0" fontId="0" fillId="0" borderId="37" xfId="0" applyFont="1" applyBorder="1" applyAlignment="1" applyProtection="1">
      <alignment horizontal="center" vertical="center" wrapText="1" shrinkToFit="1"/>
      <protection/>
    </xf>
    <xf numFmtId="0" fontId="0" fillId="0" borderId="38" xfId="0" applyFont="1" applyBorder="1" applyAlignment="1" applyProtection="1">
      <alignment horizontal="center" vertical="center" wrapText="1" shrinkToFit="1"/>
      <protection/>
    </xf>
    <xf numFmtId="0" fontId="0" fillId="0" borderId="42" xfId="0" applyFont="1" applyBorder="1" applyAlignment="1" applyProtection="1">
      <alignment horizontal="center" vertical="center" wrapText="1" shrinkToFit="1"/>
      <protection/>
    </xf>
    <xf numFmtId="0" fontId="0" fillId="0" borderId="39" xfId="0" applyFont="1" applyBorder="1" applyAlignment="1" applyProtection="1">
      <alignment horizontal="center" vertical="center" wrapText="1" shrinkToFit="1"/>
      <protection/>
    </xf>
    <xf numFmtId="0" fontId="79" fillId="0" borderId="43" xfId="0" applyFont="1" applyBorder="1" applyAlignment="1" applyProtection="1">
      <alignment horizontal="center" vertical="center" shrinkToFit="1"/>
      <protection/>
    </xf>
    <xf numFmtId="0" fontId="79" fillId="0" borderId="44" xfId="0" applyFont="1" applyBorder="1" applyAlignment="1" applyProtection="1">
      <alignment horizontal="center" vertical="center" shrinkToFit="1"/>
      <protection/>
    </xf>
    <xf numFmtId="0" fontId="79" fillId="0" borderId="45" xfId="0" applyFont="1" applyBorder="1" applyAlignment="1" applyProtection="1">
      <alignment horizontal="center" vertical="center" shrinkToFit="1"/>
      <protection/>
    </xf>
    <xf numFmtId="0" fontId="79" fillId="0" borderId="46" xfId="0" applyFont="1" applyBorder="1" applyAlignment="1" applyProtection="1">
      <alignment horizontal="center" vertical="center" shrinkToFit="1"/>
      <protection/>
    </xf>
    <xf numFmtId="38" fontId="4" fillId="53" borderId="47" xfId="81" applyFont="1" applyFill="1" applyBorder="1" applyAlignment="1" applyProtection="1">
      <alignment horizontal="center" vertical="center"/>
      <protection locked="0"/>
    </xf>
    <xf numFmtId="38" fontId="4" fillId="53" borderId="26" xfId="81" applyFont="1" applyFill="1" applyBorder="1" applyAlignment="1" applyProtection="1">
      <alignment horizontal="center" vertical="center"/>
      <protection locked="0"/>
    </xf>
    <xf numFmtId="38" fontId="4" fillId="53" borderId="48" xfId="81" applyFont="1" applyFill="1" applyBorder="1" applyAlignment="1" applyProtection="1">
      <alignment horizontal="center" vertical="center"/>
      <protection locked="0"/>
    </xf>
    <xf numFmtId="201" fontId="77" fillId="55" borderId="19" xfId="81" applyNumberFormat="1" applyFont="1" applyFill="1" applyBorder="1" applyAlignment="1" applyProtection="1">
      <alignment vertical="center" shrinkToFit="1"/>
      <protection/>
    </xf>
    <xf numFmtId="0" fontId="4" fillId="0" borderId="41" xfId="0" applyFont="1" applyBorder="1" applyAlignment="1" applyProtection="1">
      <alignment horizontal="right"/>
      <protection/>
    </xf>
    <xf numFmtId="3" fontId="4" fillId="53" borderId="47" xfId="0" applyNumberFormat="1" applyFont="1" applyFill="1" applyBorder="1" applyAlignment="1" applyProtection="1">
      <alignment horizontal="center" vertical="center"/>
      <protection locked="0"/>
    </xf>
    <xf numFmtId="0" fontId="4" fillId="53" borderId="26" xfId="0" applyFont="1" applyFill="1" applyBorder="1" applyAlignment="1" applyProtection="1">
      <alignment horizontal="center" vertical="center"/>
      <protection locked="0"/>
    </xf>
    <xf numFmtId="0" fontId="4" fillId="53" borderId="48" xfId="0" applyFont="1" applyFill="1" applyBorder="1" applyAlignment="1" applyProtection="1">
      <alignment horizontal="center" vertical="center"/>
      <protection locked="0"/>
    </xf>
    <xf numFmtId="203" fontId="80" fillId="55" borderId="0" xfId="81" applyNumberFormat="1" applyFont="1" applyFill="1" applyBorder="1" applyAlignment="1" applyProtection="1">
      <alignment horizontal="center" vertical="center"/>
      <protection/>
    </xf>
    <xf numFmtId="38" fontId="80" fillId="55" borderId="0" xfId="81" applyFont="1" applyFill="1" applyBorder="1" applyAlignment="1" applyProtection="1">
      <alignment horizontal="center" vertical="center"/>
      <protection/>
    </xf>
    <xf numFmtId="38" fontId="80" fillId="32" borderId="47" xfId="81" applyFont="1" applyFill="1" applyBorder="1" applyAlignment="1" applyProtection="1">
      <alignment horizontal="center" vertical="center"/>
      <protection/>
    </xf>
    <xf numFmtId="38" fontId="80" fillId="32" borderId="26" xfId="81" applyFont="1" applyFill="1" applyBorder="1" applyAlignment="1" applyProtection="1">
      <alignment horizontal="center" vertical="center"/>
      <protection/>
    </xf>
    <xf numFmtId="38" fontId="80" fillId="32" borderId="48" xfId="81" applyFont="1" applyFill="1" applyBorder="1" applyAlignment="1" applyProtection="1">
      <alignment horizontal="center" vertical="center"/>
      <protection/>
    </xf>
    <xf numFmtId="201" fontId="4" fillId="53" borderId="19" xfId="81" applyNumberFormat="1" applyFont="1" applyFill="1" applyBorder="1" applyAlignment="1" applyProtection="1">
      <alignment vertical="center" shrinkToFit="1"/>
      <protection locked="0"/>
    </xf>
    <xf numFmtId="201" fontId="4" fillId="53" borderId="23" xfId="81" applyNumberFormat="1" applyFont="1" applyFill="1" applyBorder="1" applyAlignment="1" applyProtection="1">
      <alignment vertical="center" shrinkToFit="1"/>
      <protection locked="0"/>
    </xf>
    <xf numFmtId="201" fontId="77" fillId="55" borderId="49" xfId="81" applyNumberFormat="1" applyFont="1" applyFill="1" applyBorder="1" applyAlignment="1" applyProtection="1">
      <alignment vertical="center" shrinkToFit="1"/>
      <protection/>
    </xf>
    <xf numFmtId="201" fontId="77" fillId="55" borderId="50" xfId="81" applyNumberFormat="1" applyFont="1" applyFill="1" applyBorder="1" applyAlignment="1" applyProtection="1">
      <alignment vertical="center" shrinkToFit="1"/>
      <protection/>
    </xf>
    <xf numFmtId="201" fontId="77" fillId="55" borderId="49" xfId="83" applyNumberFormat="1" applyFont="1" applyFill="1" applyBorder="1" applyAlignment="1" applyProtection="1">
      <alignment vertical="center" shrinkToFit="1"/>
      <protection/>
    </xf>
    <xf numFmtId="201" fontId="77" fillId="55" borderId="50" xfId="83" applyNumberFormat="1" applyFont="1" applyFill="1" applyBorder="1" applyAlignment="1" applyProtection="1">
      <alignment vertical="center" shrinkToFit="1"/>
      <protection/>
    </xf>
    <xf numFmtId="0" fontId="4" fillId="0" borderId="23" xfId="105" applyFont="1" applyBorder="1" applyAlignment="1" applyProtection="1">
      <alignment horizontal="center" vertical="center" textRotation="255"/>
      <protection/>
    </xf>
    <xf numFmtId="0" fontId="4" fillId="0" borderId="51" xfId="105" applyFont="1" applyBorder="1" applyAlignment="1" applyProtection="1">
      <alignment horizontal="center" vertical="center" textRotation="255"/>
      <protection/>
    </xf>
    <xf numFmtId="0" fontId="4" fillId="0" borderId="52" xfId="105" applyFont="1" applyBorder="1" applyAlignment="1" applyProtection="1">
      <alignment horizontal="center" vertical="center" textRotation="255"/>
      <protection/>
    </xf>
    <xf numFmtId="188" fontId="80" fillId="55" borderId="0" xfId="0" applyNumberFormat="1" applyFont="1" applyFill="1" applyAlignment="1" applyProtection="1">
      <alignment horizontal="center" vertical="center"/>
      <protection/>
    </xf>
    <xf numFmtId="0" fontId="4" fillId="55" borderId="0" xfId="0" applyFont="1" applyFill="1" applyAlignment="1" applyProtection="1">
      <alignment horizontal="center" vertical="center"/>
      <protection/>
    </xf>
    <xf numFmtId="0" fontId="4" fillId="0" borderId="19" xfId="105" applyFont="1" applyBorder="1" applyAlignment="1" applyProtection="1">
      <alignment horizontal="center" vertical="center" wrapText="1"/>
      <protection/>
    </xf>
    <xf numFmtId="0" fontId="4" fillId="0" borderId="23" xfId="105" applyFont="1" applyBorder="1" applyAlignment="1" applyProtection="1">
      <alignment horizontal="center" vertical="center" wrapText="1"/>
      <protection/>
    </xf>
    <xf numFmtId="0" fontId="4" fillId="0" borderId="52" xfId="105" applyFont="1" applyBorder="1" applyAlignment="1" applyProtection="1">
      <alignment horizontal="center" vertical="center" wrapText="1"/>
      <protection/>
    </xf>
    <xf numFmtId="38" fontId="4" fillId="0" borderId="19" xfId="81" applyFont="1" applyBorder="1" applyAlignment="1" applyProtection="1">
      <alignment horizontal="center" vertical="center" wrapText="1"/>
      <protection/>
    </xf>
    <xf numFmtId="0" fontId="48" fillId="53" borderId="0" xfId="0" applyFont="1" applyFill="1" applyAlignment="1" applyProtection="1">
      <alignment horizontal="center" vertical="center"/>
      <protection/>
    </xf>
    <xf numFmtId="0" fontId="4" fillId="0" borderId="0" xfId="0" applyFont="1" applyAlignment="1" applyProtection="1">
      <alignment horizontal="left" vertical="top" wrapText="1"/>
      <protection/>
    </xf>
    <xf numFmtId="207" fontId="4" fillId="53" borderId="47" xfId="81" applyNumberFormat="1" applyFont="1" applyFill="1" applyBorder="1" applyAlignment="1" applyProtection="1">
      <alignment horizontal="center" vertical="center"/>
      <protection locked="0"/>
    </xf>
    <xf numFmtId="207" fontId="4" fillId="53" borderId="26" xfId="81" applyNumberFormat="1" applyFont="1" applyFill="1" applyBorder="1" applyAlignment="1" applyProtection="1">
      <alignment horizontal="center" vertical="center"/>
      <protection locked="0"/>
    </xf>
    <xf numFmtId="207" fontId="4" fillId="53" borderId="48" xfId="81" applyNumberFormat="1" applyFont="1" applyFill="1" applyBorder="1" applyAlignment="1" applyProtection="1">
      <alignment horizontal="center" vertical="center"/>
      <protection locked="0"/>
    </xf>
    <xf numFmtId="10" fontId="4" fillId="53" borderId="47" xfId="81" applyNumberFormat="1" applyFont="1" applyFill="1" applyBorder="1" applyAlignment="1" applyProtection="1">
      <alignment horizontal="center" vertical="center"/>
      <protection locked="0"/>
    </xf>
    <xf numFmtId="10" fontId="4" fillId="53" borderId="26" xfId="81" applyNumberFormat="1" applyFont="1" applyFill="1" applyBorder="1" applyAlignment="1" applyProtection="1">
      <alignment horizontal="center" vertical="center"/>
      <protection locked="0"/>
    </xf>
    <xf numFmtId="10" fontId="4" fillId="53" borderId="48" xfId="81" applyNumberFormat="1" applyFont="1" applyFill="1" applyBorder="1" applyAlignment="1" applyProtection="1">
      <alignment horizontal="center" vertical="center"/>
      <protection locked="0"/>
    </xf>
    <xf numFmtId="0" fontId="4" fillId="0" borderId="40" xfId="0" applyFont="1" applyBorder="1" applyAlignment="1" applyProtection="1">
      <alignment horizontal="center" vertical="center" shrinkToFit="1"/>
      <protection/>
    </xf>
    <xf numFmtId="0" fontId="4" fillId="0" borderId="0" xfId="0" applyFont="1" applyAlignment="1" applyProtection="1">
      <alignment horizontal="center" vertical="center" shrinkToFit="1"/>
      <protection/>
    </xf>
    <xf numFmtId="0" fontId="4" fillId="0" borderId="0" xfId="0" applyFont="1" applyAlignment="1" applyProtection="1">
      <alignment horizontal="left" vertical="center" wrapText="1"/>
      <protection/>
    </xf>
    <xf numFmtId="188" fontId="4" fillId="55" borderId="0" xfId="0" applyNumberFormat="1" applyFont="1" applyFill="1" applyAlignment="1" applyProtection="1">
      <alignment horizontal="center" vertical="center"/>
      <protection/>
    </xf>
    <xf numFmtId="201" fontId="81" fillId="55" borderId="19" xfId="81" applyNumberFormat="1" applyFont="1" applyFill="1" applyBorder="1" applyAlignment="1" applyProtection="1">
      <alignment vertical="center" shrinkToFit="1"/>
      <protection/>
    </xf>
    <xf numFmtId="201" fontId="81" fillId="55" borderId="49" xfId="81" applyNumberFormat="1" applyFont="1" applyFill="1" applyBorder="1" applyAlignment="1" applyProtection="1">
      <alignment vertical="center" shrinkToFit="1"/>
      <protection/>
    </xf>
    <xf numFmtId="201" fontId="81" fillId="55" borderId="50" xfId="81" applyNumberFormat="1" applyFont="1" applyFill="1" applyBorder="1" applyAlignment="1" applyProtection="1">
      <alignment vertical="center" shrinkToFit="1"/>
      <protection/>
    </xf>
    <xf numFmtId="203" fontId="4" fillId="55" borderId="0" xfId="81" applyNumberFormat="1" applyFont="1" applyFill="1" applyBorder="1" applyAlignment="1" applyProtection="1">
      <alignment horizontal="center" vertical="center"/>
      <protection/>
    </xf>
    <xf numFmtId="38" fontId="4" fillId="55" borderId="0" xfId="81" applyFont="1" applyFill="1" applyBorder="1" applyAlignment="1" applyProtection="1">
      <alignment horizontal="center" vertical="center"/>
      <protection/>
    </xf>
    <xf numFmtId="38" fontId="47" fillId="32" borderId="47" xfId="81" applyFont="1" applyFill="1" applyBorder="1" applyAlignment="1" applyProtection="1">
      <alignment horizontal="center" vertical="center"/>
      <protection/>
    </xf>
    <xf numFmtId="38" fontId="47" fillId="32" borderId="26" xfId="81" applyFont="1" applyFill="1" applyBorder="1" applyAlignment="1" applyProtection="1">
      <alignment horizontal="center" vertical="center"/>
      <protection/>
    </xf>
    <xf numFmtId="38" fontId="47" fillId="32" borderId="48" xfId="81" applyFont="1" applyFill="1" applyBorder="1" applyAlignment="1" applyProtection="1">
      <alignment horizontal="center" vertical="center"/>
      <protection/>
    </xf>
    <xf numFmtId="0" fontId="49" fillId="53" borderId="0" xfId="0" applyFont="1" applyFill="1" applyAlignment="1" applyProtection="1">
      <alignment horizontal="center" vertical="center"/>
      <protection/>
    </xf>
    <xf numFmtId="201" fontId="81" fillId="55" borderId="23" xfId="81" applyNumberFormat="1" applyFont="1" applyFill="1" applyBorder="1" applyAlignment="1" applyProtection="1">
      <alignment vertical="center" shrinkToFit="1"/>
      <protection/>
    </xf>
    <xf numFmtId="0" fontId="52" fillId="0" borderId="0" xfId="0" applyFont="1" applyAlignment="1">
      <alignment horizontal="left" vertical="center"/>
    </xf>
    <xf numFmtId="0" fontId="4" fillId="0" borderId="0" xfId="0" applyFont="1" applyBorder="1" applyAlignment="1">
      <alignment horizontal="center" vertical="center"/>
    </xf>
    <xf numFmtId="0" fontId="52" fillId="0" borderId="0" xfId="0" applyFont="1" applyBorder="1" applyAlignment="1">
      <alignment vertical="center" wrapText="1"/>
    </xf>
    <xf numFmtId="0" fontId="52" fillId="0" borderId="0" xfId="0" applyFont="1" applyAlignment="1">
      <alignment vertical="center"/>
    </xf>
    <xf numFmtId="205" fontId="4" fillId="56" borderId="0"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1" fillId="0" borderId="0" xfId="0" applyFont="1" applyAlignment="1">
      <alignment horizontal="center"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0" xfId="0" applyFont="1" applyAlignment="1">
      <alignment horizontal="center" vertical="center" wrapText="1"/>
    </xf>
    <xf numFmtId="3" fontId="82" fillId="0" borderId="0" xfId="0" applyNumberFormat="1" applyFont="1" applyFill="1" applyBorder="1" applyAlignment="1">
      <alignment horizontal="center" vertical="center"/>
    </xf>
    <xf numFmtId="0" fontId="82" fillId="0" borderId="0" xfId="0" applyFont="1" applyFill="1" applyBorder="1" applyAlignment="1">
      <alignment horizontal="center" vertical="center"/>
    </xf>
    <xf numFmtId="0" fontId="4" fillId="0" borderId="0" xfId="0" applyFont="1" applyAlignment="1">
      <alignment horizontal="left" vertical="center" indent="1"/>
    </xf>
    <xf numFmtId="0" fontId="4" fillId="0" borderId="0" xfId="0" applyFont="1" applyFill="1" applyAlignment="1">
      <alignment horizontal="left" vertical="top" wrapText="1"/>
    </xf>
    <xf numFmtId="0" fontId="52" fillId="0" borderId="0" xfId="0" applyFont="1" applyAlignment="1">
      <alignment vertical="center" wrapText="1"/>
    </xf>
    <xf numFmtId="0" fontId="4" fillId="0" borderId="0" xfId="0" applyNumberFormat="1" applyFont="1" applyAlignment="1">
      <alignment horizontal="right" vertical="center"/>
    </xf>
    <xf numFmtId="0" fontId="4" fillId="0" borderId="0" xfId="0" applyFont="1" applyAlignment="1">
      <alignment horizontal="left" vertical="center" indent="1" shrinkToFit="1"/>
    </xf>
    <xf numFmtId="0" fontId="4" fillId="0" borderId="0" xfId="0" applyFont="1" applyAlignment="1">
      <alignment horizontal="right" vertical="center"/>
    </xf>
    <xf numFmtId="0" fontId="7" fillId="0" borderId="21" xfId="0" applyFont="1" applyFill="1" applyBorder="1" applyAlignment="1" applyProtection="1">
      <alignment horizontal="center" vertical="center" shrinkToFit="1"/>
      <protection/>
    </xf>
    <xf numFmtId="0" fontId="7" fillId="0" borderId="53" xfId="0" applyFont="1" applyFill="1" applyBorder="1" applyAlignment="1" applyProtection="1">
      <alignment horizontal="center" vertical="center" shrinkToFit="1"/>
      <protection/>
    </xf>
    <xf numFmtId="0" fontId="4" fillId="0" borderId="0" xfId="0" applyFont="1" applyFill="1" applyAlignment="1" applyProtection="1">
      <alignment horizontal="center" vertical="center" shrinkToFit="1"/>
      <protection/>
    </xf>
    <xf numFmtId="0" fontId="4" fillId="0" borderId="53" xfId="0" applyFont="1" applyFill="1" applyBorder="1" applyAlignment="1" applyProtection="1">
      <alignment horizontal="center" vertical="center" shrinkToFit="1"/>
      <protection/>
    </xf>
    <xf numFmtId="203" fontId="7" fillId="0" borderId="24" xfId="0" applyNumberFormat="1" applyFont="1" applyFill="1" applyBorder="1" applyAlignment="1" applyProtection="1">
      <alignment horizontal="right" vertical="center" shrinkToFit="1"/>
      <protection/>
    </xf>
    <xf numFmtId="203" fontId="7" fillId="0" borderId="54" xfId="0" applyNumberFormat="1" applyFont="1" applyFill="1" applyBorder="1" applyAlignment="1" applyProtection="1">
      <alignment horizontal="right" vertical="center" shrinkToFit="1"/>
      <protection/>
    </xf>
    <xf numFmtId="203" fontId="7" fillId="0" borderId="55" xfId="0" applyNumberFormat="1" applyFont="1" applyFill="1" applyBorder="1" applyAlignment="1" applyProtection="1">
      <alignment horizontal="right" vertical="center" shrinkToFit="1"/>
      <protection/>
    </xf>
    <xf numFmtId="0" fontId="4" fillId="0" borderId="21" xfId="0" applyFont="1" applyFill="1" applyBorder="1" applyAlignment="1" applyProtection="1">
      <alignment horizontal="left" vertical="center" shrinkToFit="1"/>
      <protection/>
    </xf>
    <xf numFmtId="0" fontId="4" fillId="0" borderId="0" xfId="0" applyFont="1" applyFill="1" applyAlignment="1" applyProtection="1">
      <alignment horizontal="left" vertical="center" shrinkToFit="1"/>
      <protection/>
    </xf>
    <xf numFmtId="191" fontId="77" fillId="0" borderId="24" xfId="81" applyNumberFormat="1" applyFont="1" applyBorder="1" applyAlignment="1" applyProtection="1">
      <alignment horizontal="right" vertical="center" shrinkToFit="1"/>
      <protection/>
    </xf>
    <xf numFmtId="191" fontId="77" fillId="0" borderId="55" xfId="81" applyNumberFormat="1" applyFont="1" applyBorder="1" applyAlignment="1" applyProtection="1">
      <alignment horizontal="right" vertical="center" shrinkToFit="1"/>
      <protection/>
    </xf>
    <xf numFmtId="0" fontId="4" fillId="0" borderId="0" xfId="0" applyFont="1" applyFill="1" applyAlignment="1" applyProtection="1">
      <alignment horizontal="left" vertical="center"/>
      <protection/>
    </xf>
    <xf numFmtId="191" fontId="4" fillId="54" borderId="24" xfId="81" applyNumberFormat="1" applyFont="1" applyFill="1" applyBorder="1" applyAlignment="1" applyProtection="1">
      <alignment horizontal="right" vertical="center"/>
      <protection/>
    </xf>
    <xf numFmtId="191" fontId="4" fillId="54" borderId="55" xfId="81" applyNumberFormat="1" applyFont="1" applyFill="1" applyBorder="1" applyAlignment="1" applyProtection="1">
      <alignment horizontal="right" vertical="center"/>
      <protection/>
    </xf>
    <xf numFmtId="0" fontId="4" fillId="0" borderId="23" xfId="0" applyFont="1" applyBorder="1" applyAlignment="1" applyProtection="1">
      <alignment horizontal="center" vertical="center" textRotation="255"/>
      <protection/>
    </xf>
    <xf numFmtId="0" fontId="4" fillId="0" borderId="51" xfId="0" applyFont="1" applyBorder="1" applyAlignment="1" applyProtection="1">
      <alignment horizontal="center" vertical="center" textRotation="255"/>
      <protection/>
    </xf>
    <xf numFmtId="0" fontId="4" fillId="0" borderId="52" xfId="0" applyFont="1" applyBorder="1" applyAlignment="1" applyProtection="1">
      <alignment horizontal="center" vertical="center" textRotation="255"/>
      <protection/>
    </xf>
    <xf numFmtId="0" fontId="7"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0" borderId="19"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0" borderId="58" xfId="0" applyFont="1" applyBorder="1" applyAlignment="1" applyProtection="1">
      <alignment horizontal="center" vertical="center" wrapText="1"/>
      <protection/>
    </xf>
    <xf numFmtId="0" fontId="4" fillId="0" borderId="59"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55" xfId="0" applyFont="1" applyBorder="1" applyAlignment="1" applyProtection="1">
      <alignment horizontal="center" vertical="center" wrapText="1"/>
      <protection/>
    </xf>
    <xf numFmtId="38" fontId="4" fillId="0" borderId="0" xfId="81" applyFont="1" applyFill="1" applyBorder="1" applyAlignment="1" applyProtection="1">
      <alignment horizontal="left" vertical="center" shrinkToFit="1"/>
      <protection/>
    </xf>
    <xf numFmtId="0" fontId="4" fillId="0" borderId="0" xfId="81" applyNumberFormat="1" applyFont="1" applyFill="1" applyBorder="1" applyAlignment="1" applyProtection="1">
      <alignment horizontal="left" vertical="top" wrapText="1" shrinkToFit="1"/>
      <protection/>
    </xf>
    <xf numFmtId="38" fontId="4" fillId="0" borderId="0" xfId="81" applyFont="1" applyFill="1" applyBorder="1" applyAlignment="1" applyProtection="1">
      <alignment horizontal="right" vertical="center" shrinkToFit="1"/>
      <protection/>
    </xf>
    <xf numFmtId="38" fontId="4" fillId="0" borderId="0" xfId="81" applyFont="1" applyFill="1" applyBorder="1" applyAlignment="1" applyProtection="1">
      <alignment horizontal="center" vertical="center" shrinkToFit="1"/>
      <protection/>
    </xf>
    <xf numFmtId="0" fontId="6" fillId="0" borderId="0" xfId="0" applyFont="1" applyAlignment="1" applyProtection="1">
      <alignment horizontal="center" vertical="center" wrapText="1"/>
      <protection/>
    </xf>
    <xf numFmtId="0" fontId="7" fillId="0" borderId="0" xfId="0" applyNumberFormat="1" applyFont="1" applyAlignment="1" applyProtection="1">
      <alignment horizontal="left" vertical="top" wrapText="1" shrinkToFit="1"/>
      <protection/>
    </xf>
    <xf numFmtId="0" fontId="7" fillId="54" borderId="0" xfId="0" applyFont="1" applyFill="1" applyAlignment="1" applyProtection="1">
      <alignment horizontal="left" vertical="center" indent="1"/>
      <protection/>
    </xf>
    <xf numFmtId="38" fontId="7" fillId="54" borderId="0" xfId="0" applyNumberFormat="1" applyFont="1" applyFill="1" applyAlignment="1" applyProtection="1">
      <alignment horizontal="left" vertical="center" indent="1"/>
      <protection/>
    </xf>
    <xf numFmtId="38" fontId="7" fillId="57" borderId="0" xfId="81" applyFont="1" applyFill="1" applyAlignment="1" applyProtection="1">
      <alignment horizontal="center" vertical="center"/>
      <protection locked="0"/>
    </xf>
    <xf numFmtId="0" fontId="4" fillId="53" borderId="0" xfId="0" applyFont="1" applyFill="1" applyAlignment="1" applyProtection="1">
      <alignment horizontal="center" vertical="center"/>
      <protection/>
    </xf>
    <xf numFmtId="0" fontId="0" fillId="0" borderId="19" xfId="0" applyBorder="1" applyAlignment="1">
      <alignment horizontal="center"/>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2 3" xfId="85"/>
    <cellStyle name="桁区切り 3"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3" xfId="107"/>
    <cellStyle name="標準 4" xfId="108"/>
    <cellStyle name="標準 5" xfId="109"/>
    <cellStyle name="標準 6" xfId="110"/>
    <cellStyle name="Followed Hyperlink" xfId="111"/>
    <cellStyle name="未定義" xfId="112"/>
    <cellStyle name="良い" xfId="113"/>
    <cellStyle name="良い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39</xdr:row>
      <xdr:rowOff>47625</xdr:rowOff>
    </xdr:from>
    <xdr:to>
      <xdr:col>4</xdr:col>
      <xdr:colOff>38100</xdr:colOff>
      <xdr:row>49</xdr:row>
      <xdr:rowOff>66675</xdr:rowOff>
    </xdr:to>
    <xdr:sp>
      <xdr:nvSpPr>
        <xdr:cNvPr id="1" name="直線コネクタ 1"/>
        <xdr:cNvSpPr>
          <a:spLocks/>
        </xdr:cNvSpPr>
      </xdr:nvSpPr>
      <xdr:spPr>
        <a:xfrm>
          <a:off x="2200275" y="7162800"/>
          <a:ext cx="704850" cy="1743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38</xdr:row>
      <xdr:rowOff>342900</xdr:rowOff>
    </xdr:from>
    <xdr:to>
      <xdr:col>5</xdr:col>
      <xdr:colOff>28575</xdr:colOff>
      <xdr:row>49</xdr:row>
      <xdr:rowOff>9525</xdr:rowOff>
    </xdr:to>
    <xdr:sp>
      <xdr:nvSpPr>
        <xdr:cNvPr id="2" name="直線コネクタ 2"/>
        <xdr:cNvSpPr>
          <a:spLocks/>
        </xdr:cNvSpPr>
      </xdr:nvSpPr>
      <xdr:spPr>
        <a:xfrm>
          <a:off x="2876550" y="7115175"/>
          <a:ext cx="933450" cy="1733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847725</xdr:colOff>
      <xdr:row>12</xdr:row>
      <xdr:rowOff>95250</xdr:rowOff>
    </xdr:from>
    <xdr:to>
      <xdr:col>8</xdr:col>
      <xdr:colOff>304800</xdr:colOff>
      <xdr:row>24</xdr:row>
      <xdr:rowOff>85725</xdr:rowOff>
    </xdr:to>
    <xdr:sp>
      <xdr:nvSpPr>
        <xdr:cNvPr id="3" name="右中かっこ 3"/>
        <xdr:cNvSpPr>
          <a:spLocks/>
        </xdr:cNvSpPr>
      </xdr:nvSpPr>
      <xdr:spPr>
        <a:xfrm>
          <a:off x="6000750" y="2276475"/>
          <a:ext cx="371475" cy="2162175"/>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16</xdr:row>
      <xdr:rowOff>85725</xdr:rowOff>
    </xdr:from>
    <xdr:to>
      <xdr:col>11</xdr:col>
      <xdr:colOff>142875</xdr:colOff>
      <xdr:row>20</xdr:row>
      <xdr:rowOff>95250</xdr:rowOff>
    </xdr:to>
    <xdr:sp>
      <xdr:nvSpPr>
        <xdr:cNvPr id="4" name="テキスト ボックス 4"/>
        <xdr:cNvSpPr txBox="1">
          <a:spLocks noChangeArrowheads="1"/>
        </xdr:cNvSpPr>
      </xdr:nvSpPr>
      <xdr:spPr>
        <a:xfrm>
          <a:off x="6391275" y="2990850"/>
          <a:ext cx="1990725" cy="733425"/>
        </a:xfrm>
        <a:prstGeom prst="rect">
          <a:avLst/>
        </a:prstGeom>
        <a:solidFill>
          <a:srgbClr val="FCD5B5"/>
        </a:solidFill>
        <a:ln w="9525" cmpd="sng">
          <a:solidFill>
            <a:srgbClr val="BCBCBC"/>
          </a:solidFill>
          <a:headEnd type="none"/>
          <a:tailEnd type="none"/>
        </a:ln>
      </xdr:spPr>
      <xdr:txBody>
        <a:bodyPr vertOverflow="clip" wrap="square" anchor="ctr"/>
        <a:p>
          <a:pPr algn="l">
            <a:defRPr/>
          </a:pPr>
          <a:r>
            <a:rPr lang="en-US" cap="none" sz="1100" b="1" i="0" u="sng" baseline="0">
              <a:solidFill>
                <a:srgbClr val="000000"/>
              </a:solidFill>
            </a:rPr>
            <a:t>列が６列に分かれていない場合は、（Ａ）のみ記載してください。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923925</xdr:colOff>
      <xdr:row>14</xdr:row>
      <xdr:rowOff>76200</xdr:rowOff>
    </xdr:from>
    <xdr:to>
      <xdr:col>8</xdr:col>
      <xdr:colOff>333375</xdr:colOff>
      <xdr:row>31</xdr:row>
      <xdr:rowOff>152400</xdr:rowOff>
    </xdr:to>
    <xdr:sp>
      <xdr:nvSpPr>
        <xdr:cNvPr id="1" name="右中かっこ 1"/>
        <xdr:cNvSpPr>
          <a:spLocks/>
        </xdr:cNvSpPr>
      </xdr:nvSpPr>
      <xdr:spPr>
        <a:xfrm>
          <a:off x="6219825" y="2562225"/>
          <a:ext cx="371475" cy="310515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17</xdr:row>
      <xdr:rowOff>161925</xdr:rowOff>
    </xdr:from>
    <xdr:to>
      <xdr:col>11</xdr:col>
      <xdr:colOff>552450</xdr:colOff>
      <xdr:row>27</xdr:row>
      <xdr:rowOff>180975</xdr:rowOff>
    </xdr:to>
    <xdr:sp>
      <xdr:nvSpPr>
        <xdr:cNvPr id="2" name="テキスト ボックス 2"/>
        <xdr:cNvSpPr txBox="1">
          <a:spLocks noChangeArrowheads="1"/>
        </xdr:cNvSpPr>
      </xdr:nvSpPr>
      <xdr:spPr>
        <a:xfrm>
          <a:off x="6877050" y="3181350"/>
          <a:ext cx="1990725" cy="1800225"/>
        </a:xfrm>
        <a:prstGeom prst="rect">
          <a:avLst/>
        </a:prstGeom>
        <a:solidFill>
          <a:srgbClr val="FCD5B5"/>
        </a:solidFill>
        <a:ln w="9525" cmpd="sng">
          <a:solidFill>
            <a:srgbClr val="BCBCBC"/>
          </a:solidFill>
          <a:headEnd type="none"/>
          <a:tailEnd type="none"/>
        </a:ln>
      </xdr:spPr>
      <xdr:txBody>
        <a:bodyPr vertOverflow="clip" wrap="square" anchor="ctr"/>
        <a:p>
          <a:pPr algn="l">
            <a:defRPr/>
          </a:pPr>
          <a:r>
            <a:rPr lang="en-US" cap="none" sz="1100" b="1" i="0" u="sng" baseline="0">
              <a:solidFill>
                <a:srgbClr val="000000"/>
              </a:solidFill>
            </a:rPr>
            <a:t>列が６列に分かれていない場合は、（Ａ）のみ記載してください。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10</xdr:col>
      <xdr:colOff>0</xdr:colOff>
      <xdr:row>16</xdr:row>
      <xdr:rowOff>0</xdr:rowOff>
    </xdr:to>
    <xdr:sp>
      <xdr:nvSpPr>
        <xdr:cNvPr id="1" name="AutoShape 2"/>
        <xdr:cNvSpPr>
          <a:spLocks/>
        </xdr:cNvSpPr>
      </xdr:nvSpPr>
      <xdr:spPr>
        <a:xfrm>
          <a:off x="5610225" y="4038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9525</xdr:rowOff>
    </xdr:from>
    <xdr:to>
      <xdr:col>13</xdr:col>
      <xdr:colOff>0</xdr:colOff>
      <xdr:row>13</xdr:row>
      <xdr:rowOff>0</xdr:rowOff>
    </xdr:to>
    <xdr:sp>
      <xdr:nvSpPr>
        <xdr:cNvPr id="1" name="テキスト ボックス 1"/>
        <xdr:cNvSpPr txBox="1">
          <a:spLocks noChangeArrowheads="1"/>
        </xdr:cNvSpPr>
      </xdr:nvSpPr>
      <xdr:spPr>
        <a:xfrm>
          <a:off x="152400" y="695325"/>
          <a:ext cx="10868025" cy="1533525"/>
        </a:xfrm>
        <a:prstGeom prst="rect">
          <a:avLst/>
        </a:prstGeom>
        <a:solidFill>
          <a:srgbClr val="FFC000"/>
        </a:solidFill>
        <a:ln w="25400" cmpd="sng">
          <a:solidFill>
            <a:srgbClr val="000000"/>
          </a:solidFill>
          <a:headEnd type="none"/>
          <a:tailEnd type="none"/>
        </a:ln>
      </xdr:spPr>
      <xdr:txBody>
        <a:bodyPr vertOverflow="clip" wrap="square"/>
        <a:p>
          <a:pPr algn="l">
            <a:defRPr/>
          </a:pPr>
          <a:r>
            <a:rPr lang="en-US" cap="none" sz="3200" b="1" i="0" u="none" baseline="0">
              <a:solidFill>
                <a:srgbClr val="000000"/>
              </a:solidFill>
              <a:latin typeface="ＭＳ Ｐゴシック"/>
              <a:ea typeface="ＭＳ Ｐゴシック"/>
              <a:cs typeface="ＭＳ Ｐゴシック"/>
            </a:rPr>
            <a:t>！！和歌山県記入欄です。</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ＭＳ Ｐゴシック"/>
              <a:ea typeface="ＭＳ Ｐゴシック"/>
              <a:cs typeface="ＭＳ Ｐゴシック"/>
            </a:rPr>
            <a:t>　　　このシートに記入等は行わないでください。</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ＭＳ Ｐゴシック"/>
              <a:ea typeface="ＭＳ Ｐゴシック"/>
              <a:cs typeface="ＭＳ Ｐゴシック"/>
            </a:rPr>
            <a:t>　　　また、このシートは削除しないでください。！！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yawaki_t0005@pref.wakayama.lg.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2:N31"/>
  <sheetViews>
    <sheetView tabSelected="1" view="pageBreakPreview" zoomScale="110" zoomScaleSheetLayoutView="110" zoomScalePageLayoutView="0" workbookViewId="0" topLeftCell="A22">
      <selection activeCell="B30" sqref="B30"/>
    </sheetView>
  </sheetViews>
  <sheetFormatPr defaultColWidth="9.00390625" defaultRowHeight="13.5"/>
  <cols>
    <col min="1" max="1" width="4.875" style="58" customWidth="1"/>
    <col min="2" max="3" width="16.50390625" style="58" customWidth="1"/>
    <col min="4" max="10" width="8.625" style="58" customWidth="1"/>
    <col min="11" max="11" width="9.00390625" style="58" customWidth="1"/>
    <col min="12" max="12" width="3.00390625" style="58" customWidth="1"/>
    <col min="13" max="13" width="29.25390625" style="58" bestFit="1" customWidth="1"/>
    <col min="14" max="14" width="20.375" style="58" bestFit="1" customWidth="1"/>
    <col min="15" max="16384" width="9.00390625" style="58" customWidth="1"/>
  </cols>
  <sheetData>
    <row r="1" ht="6" customHeight="1"/>
    <row r="2" ht="24.75" customHeight="1" thickBot="1">
      <c r="B2" s="58" t="s">
        <v>98</v>
      </c>
    </row>
    <row r="3" spans="1:10" s="44" customFormat="1" ht="14.25">
      <c r="A3" s="18"/>
      <c r="B3" s="131" t="s">
        <v>46</v>
      </c>
      <c r="C3" s="132"/>
      <c r="D3" s="128" t="s">
        <v>32</v>
      </c>
      <c r="E3" s="129"/>
      <c r="F3" s="129"/>
      <c r="G3" s="129"/>
      <c r="H3" s="129"/>
      <c r="I3" s="129"/>
      <c r="J3" s="130"/>
    </row>
    <row r="4" spans="1:10" s="44" customFormat="1" ht="14.25">
      <c r="A4" s="18"/>
      <c r="B4" s="147" t="s">
        <v>47</v>
      </c>
      <c r="C4" s="148"/>
      <c r="D4" s="127" t="s">
        <v>32</v>
      </c>
      <c r="E4" s="125"/>
      <c r="F4" s="125"/>
      <c r="G4" s="125"/>
      <c r="H4" s="125"/>
      <c r="I4" s="125"/>
      <c r="J4" s="126"/>
    </row>
    <row r="5" spans="1:10" s="44" customFormat="1" ht="14.25">
      <c r="A5" s="18"/>
      <c r="B5" s="147" t="s">
        <v>48</v>
      </c>
      <c r="C5" s="148"/>
      <c r="D5" s="127" t="s">
        <v>32</v>
      </c>
      <c r="E5" s="125"/>
      <c r="F5" s="125"/>
      <c r="G5" s="125"/>
      <c r="H5" s="125"/>
      <c r="I5" s="125"/>
      <c r="J5" s="126"/>
    </row>
    <row r="6" spans="1:10" s="44" customFormat="1" ht="14.25">
      <c r="A6" s="18"/>
      <c r="B6" s="147" t="s">
        <v>49</v>
      </c>
      <c r="C6" s="148"/>
      <c r="D6" s="127" t="s">
        <v>32</v>
      </c>
      <c r="E6" s="125"/>
      <c r="F6" s="125"/>
      <c r="G6" s="125"/>
      <c r="H6" s="125"/>
      <c r="I6" s="125"/>
      <c r="J6" s="126"/>
    </row>
    <row r="7" spans="1:10" s="44" customFormat="1" ht="14.25">
      <c r="A7" s="18"/>
      <c r="B7" s="147" t="s">
        <v>50</v>
      </c>
      <c r="C7" s="148"/>
      <c r="D7" s="127" t="s">
        <v>32</v>
      </c>
      <c r="E7" s="125"/>
      <c r="F7" s="125"/>
      <c r="G7" s="125"/>
      <c r="H7" s="125"/>
      <c r="I7" s="125"/>
      <c r="J7" s="126"/>
    </row>
    <row r="8" spans="1:10" s="44" customFormat="1" ht="14.25">
      <c r="A8" s="18"/>
      <c r="B8" s="147" t="s">
        <v>51</v>
      </c>
      <c r="C8" s="148"/>
      <c r="D8" s="127" t="s">
        <v>32</v>
      </c>
      <c r="E8" s="125"/>
      <c r="F8" s="125"/>
      <c r="G8" s="125"/>
      <c r="H8" s="125"/>
      <c r="I8" s="125"/>
      <c r="J8" s="126"/>
    </row>
    <row r="9" spans="1:10" s="44" customFormat="1" ht="14.25">
      <c r="A9" s="18"/>
      <c r="B9" s="147" t="s">
        <v>52</v>
      </c>
      <c r="C9" s="148"/>
      <c r="D9" s="127" t="s">
        <v>32</v>
      </c>
      <c r="E9" s="125"/>
      <c r="F9" s="125"/>
      <c r="G9" s="125"/>
      <c r="H9" s="125"/>
      <c r="I9" s="125"/>
      <c r="J9" s="126"/>
    </row>
    <row r="10" spans="1:10" s="44" customFormat="1" ht="14.25">
      <c r="A10" s="18"/>
      <c r="B10" s="147" t="s">
        <v>53</v>
      </c>
      <c r="C10" s="148"/>
      <c r="D10" s="127" t="s">
        <v>32</v>
      </c>
      <c r="E10" s="125"/>
      <c r="F10" s="125"/>
      <c r="G10" s="125"/>
      <c r="H10" s="125"/>
      <c r="I10" s="125"/>
      <c r="J10" s="126"/>
    </row>
    <row r="11" spans="1:10" s="44" customFormat="1" ht="14.25">
      <c r="A11" s="18"/>
      <c r="B11" s="147" t="s">
        <v>54</v>
      </c>
      <c r="C11" s="148"/>
      <c r="D11" s="127" t="s">
        <v>32</v>
      </c>
      <c r="E11" s="125"/>
      <c r="F11" s="125"/>
      <c r="G11" s="125"/>
      <c r="H11" s="125"/>
      <c r="I11" s="125"/>
      <c r="J11" s="126"/>
    </row>
    <row r="12" spans="1:10" s="44" customFormat="1" ht="14.25">
      <c r="A12" s="18"/>
      <c r="B12" s="147" t="s">
        <v>55</v>
      </c>
      <c r="C12" s="148"/>
      <c r="D12" s="124" t="s">
        <v>32</v>
      </c>
      <c r="E12" s="125"/>
      <c r="F12" s="125"/>
      <c r="G12" s="125"/>
      <c r="H12" s="125"/>
      <c r="I12" s="125"/>
      <c r="J12" s="126"/>
    </row>
    <row r="13" spans="1:10" s="44" customFormat="1" ht="15" thickBot="1">
      <c r="A13" s="18"/>
      <c r="B13" s="145" t="s">
        <v>56</v>
      </c>
      <c r="C13" s="146"/>
      <c r="D13" s="102"/>
      <c r="E13" s="11" t="s">
        <v>32</v>
      </c>
      <c r="F13" s="66" t="s">
        <v>36</v>
      </c>
      <c r="G13" s="11"/>
      <c r="H13" s="66" t="s">
        <v>57</v>
      </c>
      <c r="I13" s="11"/>
      <c r="J13" s="67" t="s">
        <v>29</v>
      </c>
    </row>
    <row r="14" spans="4:5" ht="15.75" customHeight="1">
      <c r="D14" s="103" t="s">
        <v>151</v>
      </c>
      <c r="E14" s="103" t="s">
        <v>152</v>
      </c>
    </row>
    <row r="15" spans="2:13" ht="15.75" customHeight="1">
      <c r="B15" s="58" t="s">
        <v>105</v>
      </c>
      <c r="M15" s="58" t="s">
        <v>99</v>
      </c>
    </row>
    <row r="16" spans="13:14" ht="9" customHeight="1" thickBot="1">
      <c r="M16" s="58">
        <v>0</v>
      </c>
      <c r="N16" s="96" t="s">
        <v>104</v>
      </c>
    </row>
    <row r="17" spans="2:14" ht="15.75" customHeight="1">
      <c r="B17" s="133"/>
      <c r="C17" s="134"/>
      <c r="D17" s="137" t="s">
        <v>103</v>
      </c>
      <c r="E17" s="138"/>
      <c r="F17" s="139" t="str">
        <f>VLOOKUP(B17,M16:N19,2,)</f>
        <v>左欄入力してください。</v>
      </c>
      <c r="G17" s="140"/>
      <c r="H17" s="140"/>
      <c r="I17" s="140"/>
      <c r="J17" s="141"/>
      <c r="M17" s="58" t="s">
        <v>100</v>
      </c>
      <c r="N17" s="96" t="s">
        <v>123</v>
      </c>
    </row>
    <row r="18" spans="2:14" ht="15.75" customHeight="1" thickBot="1">
      <c r="B18" s="135"/>
      <c r="C18" s="136"/>
      <c r="D18" s="137"/>
      <c r="E18" s="138"/>
      <c r="F18" s="142"/>
      <c r="G18" s="143"/>
      <c r="H18" s="143"/>
      <c r="I18" s="143"/>
      <c r="J18" s="144"/>
      <c r="M18" s="58" t="s">
        <v>101</v>
      </c>
      <c r="N18" s="96" t="s">
        <v>124</v>
      </c>
    </row>
    <row r="19" spans="13:14" ht="15.75" customHeight="1">
      <c r="M19" s="58" t="s">
        <v>102</v>
      </c>
      <c r="N19" s="96" t="s">
        <v>119</v>
      </c>
    </row>
    <row r="20" spans="2:9" ht="14.25" customHeight="1">
      <c r="B20" s="59" t="s">
        <v>84</v>
      </c>
      <c r="C20" s="59"/>
      <c r="D20" s="59"/>
      <c r="E20" s="59"/>
      <c r="F20" s="59"/>
      <c r="G20" s="59"/>
      <c r="H20" s="59"/>
      <c r="I20" s="59"/>
    </row>
    <row r="21" spans="2:9" ht="48.75" customHeight="1">
      <c r="B21" s="123" t="s">
        <v>85</v>
      </c>
      <c r="C21" s="123"/>
      <c r="D21" s="123"/>
      <c r="E21" s="123"/>
      <c r="F21" s="123"/>
      <c r="G21" s="123"/>
      <c r="H21" s="123"/>
      <c r="I21" s="61"/>
    </row>
    <row r="22" spans="2:9" ht="14.25" customHeight="1">
      <c r="B22" s="60"/>
      <c r="C22" s="60"/>
      <c r="D22" s="60"/>
      <c r="E22" s="60"/>
      <c r="F22" s="60"/>
      <c r="G22" s="60"/>
      <c r="H22" s="60"/>
      <c r="I22" s="60"/>
    </row>
    <row r="23" spans="2:9" ht="14.25" customHeight="1">
      <c r="B23" s="59" t="s">
        <v>82</v>
      </c>
      <c r="C23" s="59"/>
      <c r="D23" s="59"/>
      <c r="E23" s="59"/>
      <c r="F23" s="59"/>
      <c r="G23" s="59"/>
      <c r="H23" s="59"/>
      <c r="I23" s="59"/>
    </row>
    <row r="24" spans="2:9" ht="14.25" customHeight="1">
      <c r="B24" s="62"/>
      <c r="C24" s="63" t="s">
        <v>155</v>
      </c>
      <c r="D24" s="59"/>
      <c r="E24" s="59"/>
      <c r="F24" s="59"/>
      <c r="G24" s="59"/>
      <c r="H24" s="59"/>
      <c r="I24" s="59"/>
    </row>
    <row r="25" spans="2:9" ht="14.25" customHeight="1">
      <c r="B25" s="62"/>
      <c r="C25" s="59"/>
      <c r="D25" s="59"/>
      <c r="E25" s="59"/>
      <c r="F25" s="59"/>
      <c r="G25" s="59"/>
      <c r="H25" s="59"/>
      <c r="I25" s="59"/>
    </row>
    <row r="26" spans="2:9" ht="14.25" customHeight="1">
      <c r="B26" s="59" t="s">
        <v>83</v>
      </c>
      <c r="C26" s="59"/>
      <c r="D26" s="59"/>
      <c r="E26" s="59"/>
      <c r="F26" s="59"/>
      <c r="G26" s="59"/>
      <c r="H26" s="59"/>
      <c r="I26" s="59"/>
    </row>
    <row r="27" spans="2:9" ht="14.25" customHeight="1">
      <c r="B27" s="59" t="s">
        <v>153</v>
      </c>
      <c r="C27" s="59"/>
      <c r="D27" s="59"/>
      <c r="E27" s="59"/>
      <c r="F27" s="59"/>
      <c r="G27" s="59"/>
      <c r="H27" s="59"/>
      <c r="I27" s="59"/>
    </row>
    <row r="28" spans="2:9" ht="14.25" customHeight="1">
      <c r="B28" s="59" t="s">
        <v>154</v>
      </c>
      <c r="C28" s="59"/>
      <c r="D28" s="59"/>
      <c r="E28" s="59"/>
      <c r="F28" s="59"/>
      <c r="G28" s="59"/>
      <c r="H28" s="59"/>
      <c r="I28" s="59"/>
    </row>
    <row r="29" spans="2:9" ht="14.25" customHeight="1">
      <c r="B29" s="59"/>
      <c r="C29" s="59"/>
      <c r="D29" s="59"/>
      <c r="E29" s="59"/>
      <c r="F29" s="59"/>
      <c r="G29" s="59"/>
      <c r="H29" s="59"/>
      <c r="I29" s="59"/>
    </row>
    <row r="30" spans="2:11" ht="21">
      <c r="B30" s="64"/>
      <c r="C30" s="59"/>
      <c r="D30" s="59"/>
      <c r="E30" s="59"/>
      <c r="F30" s="59"/>
      <c r="G30" s="59"/>
      <c r="H30" s="59"/>
      <c r="I30" s="59"/>
      <c r="J30" s="59"/>
      <c r="K30" s="59"/>
    </row>
    <row r="31" spans="2:11" ht="14.25" customHeight="1">
      <c r="B31" s="59"/>
      <c r="C31" s="59"/>
      <c r="D31" s="59"/>
      <c r="E31" s="59"/>
      <c r="F31" s="59"/>
      <c r="G31" s="59"/>
      <c r="H31" s="59"/>
      <c r="I31" s="59"/>
      <c r="J31" s="59"/>
      <c r="K31" s="59"/>
    </row>
  </sheetData>
  <sheetProtection/>
  <mergeCells count="25">
    <mergeCell ref="B4:C4"/>
    <mergeCell ref="B5:C5"/>
    <mergeCell ref="B6:C6"/>
    <mergeCell ref="B7:C7"/>
    <mergeCell ref="B8:C8"/>
    <mergeCell ref="B9:C9"/>
    <mergeCell ref="F17:J18"/>
    <mergeCell ref="D11:J11"/>
    <mergeCell ref="D6:J6"/>
    <mergeCell ref="D7:J7"/>
    <mergeCell ref="B13:C13"/>
    <mergeCell ref="B10:C10"/>
    <mergeCell ref="B11:C11"/>
    <mergeCell ref="B12:C12"/>
    <mergeCell ref="D8:J8"/>
    <mergeCell ref="B21:H21"/>
    <mergeCell ref="D12:J12"/>
    <mergeCell ref="D9:J9"/>
    <mergeCell ref="D10:J10"/>
    <mergeCell ref="D3:J3"/>
    <mergeCell ref="D4:J4"/>
    <mergeCell ref="D5:J5"/>
    <mergeCell ref="B3:C3"/>
    <mergeCell ref="B17:C18"/>
    <mergeCell ref="D17:E18"/>
  </mergeCells>
  <dataValidations count="2">
    <dataValidation allowBlank="1" showInputMessage="1" showErrorMessage="1" prompt="半角で入力してください。" sqref="G13 I13 E13"/>
    <dataValidation type="list" allowBlank="1" showInputMessage="1" showErrorMessage="1" sqref="B17:C18">
      <formula1>$M$17:$M$19</formula1>
    </dataValidation>
  </dataValidations>
  <hyperlinks>
    <hyperlink ref="C24" r:id="rId1" display="miyawaki_t0005@pref.wakayama.lg.jp"/>
  </hyperlinks>
  <printOptions/>
  <pageMargins left="0.25" right="0.25" top="0.75" bottom="0.75" header="0.3" footer="0.3"/>
  <pageSetup fitToHeight="1" fitToWidth="1" horizontalDpi="600" verticalDpi="600" orientation="portrait" paperSize="9" scale="94"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L61"/>
  <sheetViews>
    <sheetView view="pageBreakPreview" zoomScaleSheetLayoutView="100" zoomScalePageLayoutView="0" workbookViewId="0" topLeftCell="A19">
      <selection activeCell="F15" sqref="F15"/>
    </sheetView>
  </sheetViews>
  <sheetFormatPr defaultColWidth="9.00390625" defaultRowHeight="13.5"/>
  <cols>
    <col min="1" max="1" width="6.625" style="44" customWidth="1"/>
    <col min="2" max="2" width="4.625" style="44" customWidth="1"/>
    <col min="3" max="3" width="17.375" style="44" customWidth="1"/>
    <col min="4" max="4" width="9.00390625" style="44" customWidth="1"/>
    <col min="5" max="5" width="12.00390625" style="44" customWidth="1"/>
    <col min="6" max="7" width="9.00390625" style="44" customWidth="1"/>
    <col min="8" max="8" width="12.00390625" style="44" bestFit="1" customWidth="1"/>
    <col min="9" max="9" width="9.00390625" style="44" customWidth="1"/>
    <col min="10" max="10" width="10.50390625" style="44" bestFit="1" customWidth="1"/>
    <col min="11" max="11" width="9.00390625" style="44" customWidth="1"/>
    <col min="12" max="12" width="10.375" style="44" customWidth="1"/>
    <col min="13" max="16384" width="9.00390625" style="44" customWidth="1"/>
  </cols>
  <sheetData>
    <row r="1" spans="1:10" ht="13.5">
      <c r="A1" s="65" t="s">
        <v>80</v>
      </c>
      <c r="B1" s="18"/>
      <c r="C1" s="18"/>
      <c r="D1" s="18"/>
      <c r="E1" s="18"/>
      <c r="F1" s="18"/>
      <c r="G1" s="18"/>
      <c r="H1" s="18"/>
      <c r="I1" s="18"/>
      <c r="J1" s="18"/>
    </row>
    <row r="2" spans="1:12" ht="18.75">
      <c r="A2" s="177" t="s">
        <v>58</v>
      </c>
      <c r="B2" s="177"/>
      <c r="C2" s="177"/>
      <c r="D2" s="177"/>
      <c r="E2" s="177"/>
      <c r="F2" s="177"/>
      <c r="G2" s="177"/>
      <c r="H2" s="177"/>
      <c r="I2" s="177"/>
      <c r="J2" s="177"/>
      <c r="K2" s="177"/>
      <c r="L2" s="177"/>
    </row>
    <row r="3" spans="1:10" ht="13.5">
      <c r="A3" s="18"/>
      <c r="B3" s="18"/>
      <c r="C3" s="18"/>
      <c r="D3" s="18"/>
      <c r="E3" s="18"/>
      <c r="F3" s="18"/>
      <c r="G3" s="18"/>
      <c r="H3" s="18"/>
      <c r="I3" s="18"/>
      <c r="J3" s="18"/>
    </row>
    <row r="4" spans="1:10" ht="13.5">
      <c r="A4" s="25" t="s">
        <v>21</v>
      </c>
      <c r="B4" s="18"/>
      <c r="C4" s="18"/>
      <c r="D4" s="18"/>
      <c r="E4" s="18"/>
      <c r="F4" s="18"/>
      <c r="G4" s="18"/>
      <c r="H4" s="18"/>
      <c r="I4" s="18"/>
      <c r="J4" s="18"/>
    </row>
    <row r="5" spans="1:10" ht="13.5">
      <c r="A5" s="25" t="s">
        <v>38</v>
      </c>
      <c r="B5" s="18"/>
      <c r="C5" s="18"/>
      <c r="D5" s="18"/>
      <c r="E5" s="18"/>
      <c r="F5" s="18"/>
      <c r="G5" s="18"/>
      <c r="H5" s="18"/>
      <c r="I5" s="18"/>
      <c r="J5" s="18"/>
    </row>
    <row r="6" spans="1:10" ht="14.25" thickBot="1">
      <c r="A6" s="18"/>
      <c r="B6" s="18"/>
      <c r="C6" s="18"/>
      <c r="D6" s="18"/>
      <c r="E6" s="18"/>
      <c r="F6" s="18"/>
      <c r="G6" s="18"/>
      <c r="H6" s="18"/>
      <c r="I6" s="18"/>
      <c r="J6" s="18"/>
    </row>
    <row r="7" spans="1:10" ht="14.25" thickBot="1">
      <c r="A7" s="18"/>
      <c r="B7" s="18" t="s">
        <v>17</v>
      </c>
      <c r="C7" s="18"/>
      <c r="D7" s="18"/>
      <c r="E7" s="18"/>
      <c r="F7" s="149"/>
      <c r="G7" s="150"/>
      <c r="H7" s="151"/>
      <c r="I7" s="18"/>
      <c r="J7" s="18"/>
    </row>
    <row r="8" spans="1:10" ht="14.25" thickBot="1">
      <c r="A8" s="18"/>
      <c r="B8" s="18"/>
      <c r="C8" s="18"/>
      <c r="D8" s="18"/>
      <c r="E8" s="18"/>
      <c r="F8" s="18"/>
      <c r="G8" s="18"/>
      <c r="H8" s="18"/>
      <c r="I8" s="18"/>
      <c r="J8" s="18"/>
    </row>
    <row r="9" spans="1:10" ht="14.25" thickBot="1">
      <c r="A9" s="18"/>
      <c r="B9" s="18" t="s">
        <v>18</v>
      </c>
      <c r="C9" s="18"/>
      <c r="D9" s="18"/>
      <c r="E9" s="18"/>
      <c r="F9" s="149"/>
      <c r="G9" s="150"/>
      <c r="H9" s="151"/>
      <c r="I9" s="18"/>
      <c r="J9" s="18"/>
    </row>
    <row r="10" spans="1:10" ht="14.25" thickBot="1">
      <c r="A10" s="18"/>
      <c r="B10" s="18"/>
      <c r="C10" s="18"/>
      <c r="D10" s="18"/>
      <c r="E10" s="18"/>
      <c r="F10" s="18"/>
      <c r="G10" s="18"/>
      <c r="H10" s="18"/>
      <c r="I10" s="18"/>
      <c r="J10" s="18"/>
    </row>
    <row r="11" spans="1:8" ht="14.25" thickBot="1">
      <c r="A11" s="18"/>
      <c r="B11" s="18" t="s">
        <v>23</v>
      </c>
      <c r="C11" s="18"/>
      <c r="D11" s="18"/>
      <c r="E11" s="18"/>
      <c r="F11" s="179"/>
      <c r="G11" s="180"/>
      <c r="H11" s="181"/>
    </row>
    <row r="12" spans="1:9" ht="13.5">
      <c r="A12" s="18"/>
      <c r="B12" s="18"/>
      <c r="C12" s="18"/>
      <c r="D12" s="18"/>
      <c r="E12" s="76"/>
      <c r="F12" s="83" t="s">
        <v>88</v>
      </c>
      <c r="G12" s="82"/>
      <c r="H12" s="82"/>
      <c r="I12" s="82"/>
    </row>
    <row r="13" spans="1:11" ht="14.25" thickBot="1">
      <c r="A13" s="18"/>
      <c r="B13" s="18"/>
      <c r="C13" s="18"/>
      <c r="D13" s="18"/>
      <c r="E13" s="18"/>
      <c r="F13" s="18"/>
      <c r="G13" s="18"/>
      <c r="H13" s="18"/>
      <c r="I13" s="18"/>
      <c r="J13" s="81" t="s">
        <v>86</v>
      </c>
      <c r="K13" s="81" t="s">
        <v>87</v>
      </c>
    </row>
    <row r="14" spans="1:11" ht="14.25" thickBot="1">
      <c r="A14" s="18"/>
      <c r="B14" s="18" t="s">
        <v>128</v>
      </c>
      <c r="C14" s="18"/>
      <c r="D14" s="18"/>
      <c r="E14" s="18"/>
      <c r="F14" s="149"/>
      <c r="G14" s="150"/>
      <c r="H14" s="151"/>
      <c r="I14" s="18"/>
      <c r="J14" s="68">
        <f>IF(F14="","",ROUNDDOWN(F14*$F$7/$F$9,0))</f>
      </c>
      <c r="K14" s="69">
        <f>IF(F14="","",ROUNDDOWN(F14*F11,0))</f>
      </c>
    </row>
    <row r="15" spans="1:11" ht="14.25" thickBot="1">
      <c r="A15" s="18"/>
      <c r="B15" s="18"/>
      <c r="C15" s="18"/>
      <c r="D15" s="18"/>
      <c r="E15" s="18"/>
      <c r="F15" s="18"/>
      <c r="G15" s="18"/>
      <c r="H15" s="18"/>
      <c r="I15" s="18"/>
      <c r="J15" s="68"/>
      <c r="K15" s="69"/>
    </row>
    <row r="16" spans="1:11" ht="14.25" thickBot="1">
      <c r="A16" s="18"/>
      <c r="B16" s="18" t="s">
        <v>129</v>
      </c>
      <c r="C16" s="18"/>
      <c r="D16" s="18"/>
      <c r="E16" s="18"/>
      <c r="F16" s="149"/>
      <c r="G16" s="150"/>
      <c r="H16" s="151"/>
      <c r="I16" s="18"/>
      <c r="J16" s="68">
        <f>IF(F16="","",ROUNDDOWN(F16*$F$7/$F$9,0))</f>
      </c>
      <c r="K16" s="69">
        <f>IF(F16="","",ROUNDDOWN(F16*F11,0))</f>
      </c>
    </row>
    <row r="17" spans="1:11" ht="14.25" thickBot="1">
      <c r="A17" s="18"/>
      <c r="B17" s="18"/>
      <c r="C17" s="18"/>
      <c r="D17" s="18"/>
      <c r="E17" s="18"/>
      <c r="F17" s="18"/>
      <c r="G17" s="18"/>
      <c r="H17" s="18"/>
      <c r="I17" s="18"/>
      <c r="J17" s="68"/>
      <c r="K17" s="69"/>
    </row>
    <row r="18" spans="1:11" ht="14.25" thickBot="1">
      <c r="A18" s="18"/>
      <c r="B18" s="18" t="s">
        <v>130</v>
      </c>
      <c r="C18" s="18"/>
      <c r="D18" s="18"/>
      <c r="E18" s="18"/>
      <c r="F18" s="149"/>
      <c r="G18" s="150"/>
      <c r="H18" s="151"/>
      <c r="I18" s="18"/>
      <c r="J18" s="68">
        <f>IF(F18="","",ROUNDDOWN(F18*$F$7/$F$9,0))</f>
      </c>
      <c r="K18" s="69">
        <f>IF(F18="","",ROUNDDOWN(F18*F11,0))</f>
      </c>
    </row>
    <row r="19" spans="1:10" ht="14.25" thickBot="1">
      <c r="A19" s="18"/>
      <c r="B19" s="18"/>
      <c r="C19" s="18"/>
      <c r="D19" s="18"/>
      <c r="E19" s="18"/>
      <c r="F19" s="18"/>
      <c r="G19" s="18"/>
      <c r="H19" s="18"/>
      <c r="I19" s="18"/>
      <c r="J19" s="18"/>
    </row>
    <row r="20" spans="1:11" ht="14.25" thickBot="1">
      <c r="A20" s="18"/>
      <c r="B20" s="35" t="s">
        <v>131</v>
      </c>
      <c r="C20" s="18"/>
      <c r="D20" s="18"/>
      <c r="E20" s="18"/>
      <c r="F20" s="149"/>
      <c r="G20" s="150"/>
      <c r="H20" s="151"/>
      <c r="I20" s="18"/>
      <c r="J20" s="68">
        <f>IF(F20="","",ROUNDDOWN(F20*$F$7/$F$9,0))</f>
      </c>
      <c r="K20" s="69">
        <f>IF(F20="","",ROUNDDOWN(F20*F11,0))</f>
      </c>
    </row>
    <row r="21" spans="1:10" ht="14.25" thickBot="1">
      <c r="A21" s="18"/>
      <c r="B21" s="18"/>
      <c r="C21" s="18"/>
      <c r="D21" s="18"/>
      <c r="E21" s="18"/>
      <c r="F21" s="18"/>
      <c r="G21" s="18"/>
      <c r="H21" s="18"/>
      <c r="I21" s="18"/>
      <c r="J21" s="18"/>
    </row>
    <row r="22" spans="1:11" ht="14.25" thickBot="1">
      <c r="A22" s="18"/>
      <c r="B22" s="35" t="s">
        <v>132</v>
      </c>
      <c r="C22" s="18"/>
      <c r="D22" s="18"/>
      <c r="E22" s="18"/>
      <c r="F22" s="149"/>
      <c r="G22" s="150"/>
      <c r="H22" s="151"/>
      <c r="I22" s="18"/>
      <c r="J22" s="68">
        <f>IF(F22="","",ROUNDDOWN(F22*$F$7/$F$9,0))</f>
      </c>
      <c r="K22" s="69">
        <f>IF(F22="","",ROUNDDOWN(F22*F11,0))</f>
      </c>
    </row>
    <row r="23" spans="1:10" ht="14.25" thickBot="1">
      <c r="A23" s="18"/>
      <c r="B23" s="18"/>
      <c r="C23" s="18"/>
      <c r="D23" s="18"/>
      <c r="E23" s="18"/>
      <c r="F23" s="18"/>
      <c r="G23" s="18"/>
      <c r="H23" s="18"/>
      <c r="I23" s="18"/>
      <c r="J23" s="18"/>
    </row>
    <row r="24" spans="1:10" ht="14.25" thickBot="1">
      <c r="A24" s="18"/>
      <c r="B24" s="18" t="s">
        <v>133</v>
      </c>
      <c r="C24" s="18"/>
      <c r="D24" s="18"/>
      <c r="E24" s="18"/>
      <c r="F24" s="149"/>
      <c r="G24" s="150"/>
      <c r="H24" s="151"/>
      <c r="I24" s="18"/>
      <c r="J24" s="18"/>
    </row>
    <row r="25" spans="1:10" ht="14.25" thickBot="1">
      <c r="A25" s="18"/>
      <c r="B25" s="18"/>
      <c r="C25" s="18"/>
      <c r="D25" s="18"/>
      <c r="E25" s="18"/>
      <c r="F25" s="18"/>
      <c r="G25" s="18"/>
      <c r="H25" s="18"/>
      <c r="I25" s="18"/>
      <c r="J25" s="18"/>
    </row>
    <row r="26" spans="1:10" ht="14.25" thickBot="1">
      <c r="A26" s="18"/>
      <c r="B26" s="178" t="s">
        <v>134</v>
      </c>
      <c r="C26" s="178"/>
      <c r="D26" s="178"/>
      <c r="E26" s="18"/>
      <c r="F26" s="149"/>
      <c r="G26" s="150"/>
      <c r="H26" s="151"/>
      <c r="I26" s="18"/>
      <c r="J26" s="18"/>
    </row>
    <row r="27" spans="1:10" ht="13.5">
      <c r="A27" s="18"/>
      <c r="B27" s="178"/>
      <c r="C27" s="178"/>
      <c r="D27" s="178"/>
      <c r="E27" s="18"/>
      <c r="F27" s="18"/>
      <c r="G27" s="18"/>
      <c r="H27" s="18"/>
      <c r="I27" s="18"/>
      <c r="J27" s="18"/>
    </row>
    <row r="28" spans="1:10" ht="13.5">
      <c r="A28" s="18"/>
      <c r="B28" s="18"/>
      <c r="C28" s="18"/>
      <c r="D28" s="18"/>
      <c r="E28" s="18"/>
      <c r="F28" s="18"/>
      <c r="G28" s="18"/>
      <c r="H28" s="18"/>
      <c r="I28" s="18"/>
      <c r="J28" s="18"/>
    </row>
    <row r="29" spans="1:10" ht="13.5">
      <c r="A29" s="18" t="s">
        <v>22</v>
      </c>
      <c r="B29" s="18"/>
      <c r="C29" s="18"/>
      <c r="D29" s="18"/>
      <c r="E29" s="18"/>
      <c r="F29" s="18"/>
      <c r="G29" s="18"/>
      <c r="H29" s="18"/>
      <c r="I29" s="18"/>
      <c r="J29" s="18"/>
    </row>
    <row r="30" spans="1:10" ht="13.5">
      <c r="A30" s="18"/>
      <c r="B30" s="18"/>
      <c r="C30" s="18"/>
      <c r="D30" s="18"/>
      <c r="E30" s="18"/>
      <c r="F30" s="18"/>
      <c r="G30" s="18"/>
      <c r="H30" s="18"/>
      <c r="I30" s="18"/>
      <c r="J30" s="18"/>
    </row>
    <row r="31" spans="1:10" ht="13.5">
      <c r="A31" s="18"/>
      <c r="B31" s="18" t="s">
        <v>19</v>
      </c>
      <c r="C31" s="18"/>
      <c r="D31" s="18"/>
      <c r="E31" s="18"/>
      <c r="F31" s="171">
        <f>_xlfn.IFERROR(SUM(J14,J16,J18,J20,J22),"")</f>
        <v>0</v>
      </c>
      <c r="G31" s="171"/>
      <c r="H31" s="171"/>
      <c r="I31" s="18"/>
      <c r="J31" s="18"/>
    </row>
    <row r="32" spans="1:10" ht="13.5">
      <c r="A32" s="18"/>
      <c r="B32" s="18"/>
      <c r="C32" s="18"/>
      <c r="D32" s="18"/>
      <c r="E32" s="18"/>
      <c r="F32" s="18"/>
      <c r="G32" s="18"/>
      <c r="H32" s="18"/>
      <c r="I32" s="18"/>
      <c r="J32" s="18"/>
    </row>
    <row r="33" spans="1:10" ht="13.5">
      <c r="A33" s="18"/>
      <c r="B33" s="18" t="s">
        <v>20</v>
      </c>
      <c r="C33" s="18"/>
      <c r="D33" s="18"/>
      <c r="E33" s="18"/>
      <c r="F33" s="171">
        <f>_xlfn.IFERROR(SUM(K14,K16,K18,K20,K22),"")</f>
        <v>0</v>
      </c>
      <c r="G33" s="171"/>
      <c r="H33" s="171"/>
      <c r="I33" s="18"/>
      <c r="J33" s="18"/>
    </row>
    <row r="34" spans="1:10" ht="13.5">
      <c r="A34" s="18"/>
      <c r="B34" s="18"/>
      <c r="C34" s="18"/>
      <c r="D34" s="18"/>
      <c r="E34" s="18"/>
      <c r="F34" s="18"/>
      <c r="G34" s="18"/>
      <c r="H34" s="18"/>
      <c r="I34" s="18"/>
      <c r="J34" s="18"/>
    </row>
    <row r="35" spans="1:12" ht="13.5">
      <c r="A35" s="18"/>
      <c r="B35" s="18"/>
      <c r="C35" s="172" t="str">
        <f>IF(F26="","項目１に必要事項を記入してください。",IF(ABS(F26-F31)&lt;=1,"※課税売上割合は端数処理前を使用します。",IF(ABS(F26-F33)&lt;=1,"※課税売上割合は端数処理後を使用します。","※課税売上割合が申告書に記載の内容と一致しません。顧問弁護士等に確認してください。")))</f>
        <v>項目１に必要事項を記入してください。</v>
      </c>
      <c r="D35" s="172"/>
      <c r="E35" s="172"/>
      <c r="F35" s="172"/>
      <c r="G35" s="172"/>
      <c r="H35" s="172"/>
      <c r="I35" s="172"/>
      <c r="J35" s="172"/>
      <c r="K35" s="69" t="e">
        <f>IF(ABS($F$26-$F$31)&lt;=1,F7/F9,IF(ABS($F$26-$F$33)&lt;=1,F11,0))</f>
        <v>#DIV/0!</v>
      </c>
      <c r="L35" s="69" t="str">
        <f>IF(ABS($F$26-$F$31)&lt;=1,"端数処理前",IF(ABS($F$26-$F$33)&lt;=1,"端数処理後","ERR"))</f>
        <v>端数処理前</v>
      </c>
    </row>
    <row r="36" spans="1:10" ht="13.5">
      <c r="A36" s="18" t="s">
        <v>43</v>
      </c>
      <c r="B36" s="18"/>
      <c r="C36" s="18"/>
      <c r="D36" s="18"/>
      <c r="E36" s="18"/>
      <c r="F36" s="18"/>
      <c r="G36" s="18"/>
      <c r="H36" s="18"/>
      <c r="I36" s="18"/>
      <c r="J36" s="18"/>
    </row>
    <row r="37" spans="1:10" ht="13.5">
      <c r="A37" s="18"/>
      <c r="B37" s="18"/>
      <c r="C37" s="18"/>
      <c r="D37" s="18"/>
      <c r="E37" s="18"/>
      <c r="F37" s="18"/>
      <c r="G37" s="18"/>
      <c r="H37" s="18"/>
      <c r="I37" s="18"/>
      <c r="J37" s="18"/>
    </row>
    <row r="38" spans="1:10" ht="13.5">
      <c r="A38" s="18"/>
      <c r="B38" s="173"/>
      <c r="C38" s="173"/>
      <c r="D38" s="173" t="s">
        <v>7</v>
      </c>
      <c r="E38" s="173"/>
      <c r="F38" s="173"/>
      <c r="G38" s="173"/>
      <c r="H38" s="174" t="s">
        <v>8</v>
      </c>
      <c r="I38" s="176" t="s">
        <v>9</v>
      </c>
      <c r="J38" s="176"/>
    </row>
    <row r="39" spans="1:10" ht="27">
      <c r="A39" s="18"/>
      <c r="B39" s="173"/>
      <c r="C39" s="173"/>
      <c r="D39" s="70" t="s">
        <v>10</v>
      </c>
      <c r="E39" s="70" t="s">
        <v>11</v>
      </c>
      <c r="F39" s="173" t="s">
        <v>12</v>
      </c>
      <c r="G39" s="173"/>
      <c r="H39" s="175"/>
      <c r="I39" s="176"/>
      <c r="J39" s="176"/>
    </row>
    <row r="40" spans="1:10" ht="13.5">
      <c r="A40" s="18"/>
      <c r="B40" s="168" t="s">
        <v>13</v>
      </c>
      <c r="C40" s="10"/>
      <c r="D40" s="71"/>
      <c r="E40" s="71"/>
      <c r="F40" s="162"/>
      <c r="G40" s="162"/>
      <c r="H40" s="80"/>
      <c r="I40" s="152">
        <f>SUM(F40:H40)</f>
        <v>0</v>
      </c>
      <c r="J40" s="152"/>
    </row>
    <row r="41" spans="1:10" ht="13.5">
      <c r="A41" s="18"/>
      <c r="B41" s="169"/>
      <c r="C41" s="10"/>
      <c r="D41" s="71"/>
      <c r="E41" s="71"/>
      <c r="F41" s="162"/>
      <c r="G41" s="162"/>
      <c r="H41" s="80"/>
      <c r="I41" s="152">
        <f aca="true" t="shared" si="0" ref="I41:I49">SUM(F41:H41)</f>
        <v>0</v>
      </c>
      <c r="J41" s="152"/>
    </row>
    <row r="42" spans="1:10" ht="13.5">
      <c r="A42" s="18"/>
      <c r="B42" s="169"/>
      <c r="C42" s="10"/>
      <c r="D42" s="71"/>
      <c r="E42" s="71"/>
      <c r="F42" s="162"/>
      <c r="G42" s="162"/>
      <c r="H42" s="80"/>
      <c r="I42" s="152">
        <f t="shared" si="0"/>
        <v>0</v>
      </c>
      <c r="J42" s="152"/>
    </row>
    <row r="43" spans="1:10" ht="13.5">
      <c r="A43" s="18"/>
      <c r="B43" s="169"/>
      <c r="C43" s="10"/>
      <c r="D43" s="71"/>
      <c r="E43" s="71"/>
      <c r="F43" s="162"/>
      <c r="G43" s="162"/>
      <c r="H43" s="80"/>
      <c r="I43" s="152">
        <f t="shared" si="0"/>
        <v>0</v>
      </c>
      <c r="J43" s="152"/>
    </row>
    <row r="44" spans="1:10" ht="13.5">
      <c r="A44" s="18"/>
      <c r="B44" s="169"/>
      <c r="C44" s="10"/>
      <c r="D44" s="71"/>
      <c r="E44" s="71"/>
      <c r="F44" s="162"/>
      <c r="G44" s="162"/>
      <c r="H44" s="80"/>
      <c r="I44" s="152">
        <f t="shared" si="0"/>
        <v>0</v>
      </c>
      <c r="J44" s="152"/>
    </row>
    <row r="45" spans="1:10" ht="13.5">
      <c r="A45" s="18"/>
      <c r="B45" s="169"/>
      <c r="C45" s="10"/>
      <c r="D45" s="71"/>
      <c r="E45" s="71"/>
      <c r="F45" s="162"/>
      <c r="G45" s="162"/>
      <c r="H45" s="80"/>
      <c r="I45" s="152">
        <f t="shared" si="0"/>
        <v>0</v>
      </c>
      <c r="J45" s="152"/>
    </row>
    <row r="46" spans="1:10" ht="13.5">
      <c r="A46" s="18"/>
      <c r="B46" s="169"/>
      <c r="C46" s="10"/>
      <c r="D46" s="71"/>
      <c r="E46" s="71"/>
      <c r="F46" s="162"/>
      <c r="G46" s="162"/>
      <c r="H46" s="80"/>
      <c r="I46" s="152">
        <f t="shared" si="0"/>
        <v>0</v>
      </c>
      <c r="J46" s="152"/>
    </row>
    <row r="47" spans="1:10" ht="13.5">
      <c r="A47" s="18"/>
      <c r="B47" s="169"/>
      <c r="C47" s="10"/>
      <c r="D47" s="71"/>
      <c r="E47" s="71"/>
      <c r="F47" s="162"/>
      <c r="G47" s="162"/>
      <c r="H47" s="80"/>
      <c r="I47" s="152">
        <f t="shared" si="0"/>
        <v>0</v>
      </c>
      <c r="J47" s="152"/>
    </row>
    <row r="48" spans="1:10" ht="13.5">
      <c r="A48" s="18"/>
      <c r="B48" s="169"/>
      <c r="C48" s="10"/>
      <c r="D48" s="71"/>
      <c r="E48" s="71"/>
      <c r="F48" s="162"/>
      <c r="G48" s="162"/>
      <c r="H48" s="80"/>
      <c r="I48" s="152">
        <f t="shared" si="0"/>
        <v>0</v>
      </c>
      <c r="J48" s="152"/>
    </row>
    <row r="49" spans="1:10" ht="14.25" thickBot="1">
      <c r="A49" s="18"/>
      <c r="B49" s="169"/>
      <c r="C49" s="10"/>
      <c r="D49" s="72"/>
      <c r="E49" s="72"/>
      <c r="F49" s="163"/>
      <c r="G49" s="163"/>
      <c r="H49" s="80"/>
      <c r="I49" s="152">
        <f t="shared" si="0"/>
        <v>0</v>
      </c>
      <c r="J49" s="152"/>
    </row>
    <row r="50" spans="1:10" ht="14.25" thickBot="1">
      <c r="A50" s="18"/>
      <c r="B50" s="170"/>
      <c r="C50" s="73" t="s">
        <v>9</v>
      </c>
      <c r="D50" s="74">
        <f>SUM(D40:D49)</f>
        <v>0</v>
      </c>
      <c r="E50" s="74">
        <f>SUM(E40:E49)</f>
        <v>0</v>
      </c>
      <c r="F50" s="164">
        <f>SUM(F40:G49)</f>
        <v>0</v>
      </c>
      <c r="G50" s="165"/>
      <c r="H50" s="75">
        <f>SUM(H40:H49)</f>
        <v>0</v>
      </c>
      <c r="I50" s="166">
        <f>SUM(I40:J49)</f>
        <v>0</v>
      </c>
      <c r="J50" s="167"/>
    </row>
    <row r="51" spans="1:10" ht="13.5">
      <c r="A51" s="76"/>
      <c r="B51" s="18"/>
      <c r="C51" s="18"/>
      <c r="D51" s="18"/>
      <c r="E51" s="18"/>
      <c r="F51" s="18"/>
      <c r="G51" s="18"/>
      <c r="H51" s="18"/>
      <c r="I51" s="18"/>
      <c r="J51" s="18"/>
    </row>
    <row r="52" spans="1:10" ht="14.25" thickBot="1">
      <c r="A52" s="76"/>
      <c r="B52" s="76"/>
      <c r="C52" s="76"/>
      <c r="D52" s="76"/>
      <c r="E52" s="76"/>
      <c r="F52" s="76"/>
      <c r="G52" s="76"/>
      <c r="H52" s="76"/>
      <c r="I52" s="76"/>
      <c r="J52" s="76"/>
    </row>
    <row r="53" spans="1:12" ht="14.25" customHeight="1" thickBot="1">
      <c r="A53" s="76" t="s">
        <v>96</v>
      </c>
      <c r="B53" s="76"/>
      <c r="C53" s="76"/>
      <c r="D53" s="76"/>
      <c r="F53" s="154"/>
      <c r="G53" s="155"/>
      <c r="H53" s="156"/>
      <c r="I53" s="86" t="str">
        <f>"（"&amp;'様式第３号'!O8&amp;"付け医対第"&amp;'様式第３号'!O9&amp;"号）"</f>
        <v>（付け医対第   号）</v>
      </c>
      <c r="J53" s="85"/>
      <c r="K53" s="85"/>
      <c r="L53" s="85"/>
    </row>
    <row r="54" spans="1:12" ht="14.25" customHeight="1">
      <c r="A54" s="76"/>
      <c r="B54" s="76"/>
      <c r="C54" s="76"/>
      <c r="D54" s="76"/>
      <c r="E54" s="84"/>
      <c r="F54" s="87" t="s">
        <v>97</v>
      </c>
      <c r="G54" s="99"/>
      <c r="H54" s="99"/>
      <c r="J54" s="85"/>
      <c r="K54" s="85"/>
      <c r="L54" s="85"/>
    </row>
    <row r="55" spans="1:12" ht="13.5">
      <c r="A55" s="76"/>
      <c r="B55" s="76"/>
      <c r="C55" s="76"/>
      <c r="D55" s="76"/>
      <c r="E55" s="76"/>
      <c r="F55" s="76"/>
      <c r="G55" s="76"/>
      <c r="H55" s="76"/>
      <c r="I55" s="85"/>
      <c r="J55" s="85"/>
      <c r="K55" s="85"/>
      <c r="L55" s="85"/>
    </row>
    <row r="56" spans="1:10" ht="13.5">
      <c r="A56" s="76" t="s">
        <v>24</v>
      </c>
      <c r="B56" s="76"/>
      <c r="C56" s="76"/>
      <c r="D56" s="76"/>
      <c r="E56" s="76"/>
      <c r="F56" s="157">
        <f>_xlfn.IFERROR(F50/I50,"")</f>
      </c>
      <c r="G56" s="157"/>
      <c r="H56" s="157"/>
      <c r="I56" s="76"/>
      <c r="J56" s="76"/>
    </row>
    <row r="57" spans="1:10" ht="13.5">
      <c r="A57" s="76"/>
      <c r="B57" s="76"/>
      <c r="C57" s="76"/>
      <c r="D57" s="76"/>
      <c r="E57" s="76"/>
      <c r="F57" s="76"/>
      <c r="G57" s="76"/>
      <c r="H57" s="76"/>
      <c r="I57" s="76"/>
      <c r="J57" s="76"/>
    </row>
    <row r="58" spans="1:10" ht="13.5">
      <c r="A58" s="76" t="s">
        <v>25</v>
      </c>
      <c r="B58" s="76"/>
      <c r="C58" s="76"/>
      <c r="D58" s="76"/>
      <c r="E58" s="76"/>
      <c r="F58" s="76"/>
      <c r="G58" s="76"/>
      <c r="H58" s="76"/>
      <c r="I58" s="76"/>
      <c r="J58" s="76"/>
    </row>
    <row r="59" spans="1:10" ht="14.25" thickBot="1">
      <c r="A59" s="76"/>
      <c r="B59" s="76"/>
      <c r="C59" s="77" t="s">
        <v>44</v>
      </c>
      <c r="D59" s="76"/>
      <c r="E59" s="76"/>
      <c r="F59" s="158">
        <f>_xlfn.IFERROR(ROUNDDOWN(F53*F56,0),"")</f>
      </c>
      <c r="G59" s="158"/>
      <c r="H59" s="158"/>
      <c r="I59" s="78"/>
      <c r="J59" s="76"/>
    </row>
    <row r="60" spans="1:10" ht="14.25" thickBot="1">
      <c r="A60" s="76"/>
      <c r="B60" s="76"/>
      <c r="C60" s="77" t="s">
        <v>125</v>
      </c>
      <c r="D60" s="76"/>
      <c r="E60" s="76"/>
      <c r="F60" s="159">
        <f>_xlfn.IFERROR(ROUNDDOWN(F59*(10/110)*K35,0),"")</f>
      </c>
      <c r="G60" s="160"/>
      <c r="H60" s="161"/>
      <c r="I60" s="78"/>
      <c r="J60" s="76"/>
    </row>
    <row r="61" spans="6:8" ht="13.5">
      <c r="F61" s="153" t="s">
        <v>45</v>
      </c>
      <c r="G61" s="153"/>
      <c r="H61" s="153"/>
    </row>
  </sheetData>
  <sheetProtection/>
  <mergeCells count="48">
    <mergeCell ref="A2:L2"/>
    <mergeCell ref="B26:D27"/>
    <mergeCell ref="F7:H7"/>
    <mergeCell ref="F9:H9"/>
    <mergeCell ref="F11:H11"/>
    <mergeCell ref="F24:H24"/>
    <mergeCell ref="F26:H26"/>
    <mergeCell ref="F14:H14"/>
    <mergeCell ref="F16:H16"/>
    <mergeCell ref="F18:H18"/>
    <mergeCell ref="F31:H31"/>
    <mergeCell ref="F33:H33"/>
    <mergeCell ref="C35:J35"/>
    <mergeCell ref="B38:C39"/>
    <mergeCell ref="D38:G38"/>
    <mergeCell ref="H38:H39"/>
    <mergeCell ref="I38:J39"/>
    <mergeCell ref="F39:G39"/>
    <mergeCell ref="B40:B50"/>
    <mergeCell ref="F40:G40"/>
    <mergeCell ref="I40:J40"/>
    <mergeCell ref="F41:G41"/>
    <mergeCell ref="I41:J41"/>
    <mergeCell ref="F42:G42"/>
    <mergeCell ref="I42:J42"/>
    <mergeCell ref="F43:G43"/>
    <mergeCell ref="I43:J43"/>
    <mergeCell ref="F44:G44"/>
    <mergeCell ref="F50:G50"/>
    <mergeCell ref="I50:J50"/>
    <mergeCell ref="I44:J44"/>
    <mergeCell ref="F45:G45"/>
    <mergeCell ref="I45:J45"/>
    <mergeCell ref="F46:G46"/>
    <mergeCell ref="I46:J46"/>
    <mergeCell ref="F47:G47"/>
    <mergeCell ref="I47:J47"/>
    <mergeCell ref="I48:J48"/>
    <mergeCell ref="F20:H20"/>
    <mergeCell ref="F22:H22"/>
    <mergeCell ref="I49:J49"/>
    <mergeCell ref="F61:H61"/>
    <mergeCell ref="F53:H53"/>
    <mergeCell ref="F56:H56"/>
    <mergeCell ref="F59:H59"/>
    <mergeCell ref="F60:H60"/>
    <mergeCell ref="F48:G48"/>
    <mergeCell ref="F49:G49"/>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L69"/>
  <sheetViews>
    <sheetView view="pageBreakPreview" zoomScaleSheetLayoutView="100" zoomScalePageLayoutView="0" workbookViewId="0" topLeftCell="A1">
      <selection activeCell="F33" sqref="F33"/>
    </sheetView>
  </sheetViews>
  <sheetFormatPr defaultColWidth="9.00390625" defaultRowHeight="13.5"/>
  <cols>
    <col min="1" max="1" width="6.625" style="44" customWidth="1"/>
    <col min="2" max="2" width="4.625" style="44" customWidth="1"/>
    <col min="3" max="3" width="17.375" style="44" customWidth="1"/>
    <col min="4" max="4" width="13.875" style="44" customWidth="1"/>
    <col min="5" max="5" width="11.375" style="44" customWidth="1"/>
    <col min="6" max="6" width="8.00390625" style="44" customWidth="1"/>
    <col min="7" max="7" width="7.625" style="44" customWidth="1"/>
    <col min="8" max="8" width="12.625" style="44" customWidth="1"/>
    <col min="9" max="11" width="9.00390625" style="44" customWidth="1"/>
    <col min="12" max="12" width="11.625" style="44" bestFit="1" customWidth="1"/>
    <col min="13" max="16384" width="9.00390625" style="44" customWidth="1"/>
  </cols>
  <sheetData>
    <row r="1" spans="1:10" ht="13.5">
      <c r="A1" s="65" t="s">
        <v>106</v>
      </c>
      <c r="B1" s="18"/>
      <c r="C1" s="18"/>
      <c r="D1" s="18"/>
      <c r="E1" s="18"/>
      <c r="F1" s="18"/>
      <c r="G1" s="18"/>
      <c r="H1" s="18"/>
      <c r="I1" s="18"/>
      <c r="J1" s="18"/>
    </row>
    <row r="2" spans="1:12" ht="14.25">
      <c r="A2" s="197" t="s">
        <v>58</v>
      </c>
      <c r="B2" s="197"/>
      <c r="C2" s="197"/>
      <c r="D2" s="197"/>
      <c r="E2" s="197"/>
      <c r="F2" s="197"/>
      <c r="G2" s="197"/>
      <c r="H2" s="197"/>
      <c r="I2" s="197"/>
      <c r="J2" s="197"/>
      <c r="K2" s="197"/>
      <c r="L2" s="197"/>
    </row>
    <row r="3" spans="1:10" ht="13.5">
      <c r="A3" s="18"/>
      <c r="B3" s="18"/>
      <c r="C3" s="18"/>
      <c r="D3" s="18"/>
      <c r="E3" s="18"/>
      <c r="F3" s="18"/>
      <c r="G3" s="18"/>
      <c r="H3" s="18"/>
      <c r="I3" s="18"/>
      <c r="J3" s="18"/>
    </row>
    <row r="4" spans="1:10" ht="13.5">
      <c r="A4" s="25" t="s">
        <v>120</v>
      </c>
      <c r="B4" s="18"/>
      <c r="C4" s="18"/>
      <c r="D4" s="18"/>
      <c r="E4" s="18"/>
      <c r="F4" s="18"/>
      <c r="G4" s="18"/>
      <c r="H4" s="18"/>
      <c r="I4" s="18"/>
      <c r="J4" s="18"/>
    </row>
    <row r="5" spans="1:10" ht="13.5">
      <c r="A5" s="25" t="s">
        <v>107</v>
      </c>
      <c r="B5" s="18"/>
      <c r="C5" s="18"/>
      <c r="D5" s="18"/>
      <c r="E5" s="18"/>
      <c r="F5" s="18"/>
      <c r="G5" s="18"/>
      <c r="H5" s="18"/>
      <c r="I5" s="18"/>
      <c r="J5" s="18"/>
    </row>
    <row r="6" spans="1:10" ht="14.25" thickBot="1">
      <c r="A6" s="18"/>
      <c r="B6" s="18"/>
      <c r="C6" s="18"/>
      <c r="D6" s="18"/>
      <c r="E6" s="18"/>
      <c r="F6" s="18"/>
      <c r="G6" s="18"/>
      <c r="H6" s="18"/>
      <c r="I6" s="18"/>
      <c r="J6" s="18"/>
    </row>
    <row r="7" spans="1:10" ht="14.25" thickBot="1">
      <c r="A7" s="18"/>
      <c r="B7" s="18" t="s">
        <v>108</v>
      </c>
      <c r="C7" s="18"/>
      <c r="D7" s="18"/>
      <c r="E7" s="18"/>
      <c r="F7" s="149"/>
      <c r="G7" s="150"/>
      <c r="H7" s="151"/>
      <c r="I7" s="18"/>
      <c r="J7" s="18"/>
    </row>
    <row r="8" spans="1:10" ht="14.25" thickBot="1">
      <c r="A8" s="18"/>
      <c r="B8" s="18"/>
      <c r="C8" s="18"/>
      <c r="D8" s="18"/>
      <c r="E8" s="18"/>
      <c r="F8" s="18"/>
      <c r="G8" s="18"/>
      <c r="H8" s="18"/>
      <c r="I8" s="18"/>
      <c r="J8" s="18"/>
    </row>
    <row r="9" spans="1:10" ht="14.25" thickBot="1">
      <c r="A9" s="18"/>
      <c r="B9" s="18" t="s">
        <v>109</v>
      </c>
      <c r="C9" s="18"/>
      <c r="D9" s="18"/>
      <c r="E9" s="18"/>
      <c r="F9" s="149"/>
      <c r="G9" s="150"/>
      <c r="H9" s="151"/>
      <c r="I9" s="18"/>
      <c r="J9" s="18"/>
    </row>
    <row r="10" spans="1:10" ht="14.25" thickBot="1">
      <c r="A10" s="18"/>
      <c r="B10" s="18"/>
      <c r="C10" s="18"/>
      <c r="D10" s="18"/>
      <c r="E10" s="18"/>
      <c r="F10" s="18"/>
      <c r="G10" s="18"/>
      <c r="H10" s="18"/>
      <c r="I10" s="18"/>
      <c r="J10" s="18"/>
    </row>
    <row r="11" spans="1:10" ht="14.25" thickBot="1">
      <c r="A11" s="18"/>
      <c r="B11" s="18" t="s">
        <v>23</v>
      </c>
      <c r="C11" s="18"/>
      <c r="D11" s="18"/>
      <c r="E11" s="18"/>
      <c r="F11" s="182"/>
      <c r="G11" s="183"/>
      <c r="H11" s="184"/>
      <c r="I11" s="185"/>
      <c r="J11" s="186"/>
    </row>
    <row r="12" spans="1:10" ht="13.5">
      <c r="A12" s="18"/>
      <c r="B12" s="18"/>
      <c r="C12" s="18"/>
      <c r="D12" s="18"/>
      <c r="E12" s="18"/>
      <c r="F12" s="83" t="s">
        <v>88</v>
      </c>
      <c r="G12" s="100"/>
      <c r="H12" s="100"/>
      <c r="I12" s="97"/>
      <c r="J12" s="88"/>
    </row>
    <row r="13" spans="1:10" ht="14.25" thickBot="1">
      <c r="A13" s="18"/>
      <c r="B13" s="18"/>
      <c r="C13" s="18"/>
      <c r="D13" s="18"/>
      <c r="E13" s="18"/>
      <c r="F13" s="18"/>
      <c r="G13" s="18"/>
      <c r="H13" s="18"/>
      <c r="I13" s="18"/>
      <c r="J13" s="18"/>
    </row>
    <row r="14" spans="1:10" ht="14.25" customHeight="1" thickBot="1">
      <c r="A14" s="18"/>
      <c r="B14" s="18" t="s">
        <v>141</v>
      </c>
      <c r="C14" s="18"/>
      <c r="D14" s="18"/>
      <c r="E14" s="18"/>
      <c r="F14" s="149"/>
      <c r="G14" s="150"/>
      <c r="H14" s="151"/>
      <c r="I14" s="18"/>
      <c r="J14" s="18"/>
    </row>
    <row r="15" spans="1:10" ht="14.25" thickBot="1">
      <c r="A15" s="18"/>
      <c r="B15" s="26"/>
      <c r="C15" s="26"/>
      <c r="D15" s="26"/>
      <c r="E15" s="18"/>
      <c r="F15" s="89"/>
      <c r="G15" s="89"/>
      <c r="H15" s="89"/>
      <c r="I15" s="18"/>
      <c r="J15" s="18"/>
    </row>
    <row r="16" spans="1:10" ht="14.25" thickBot="1">
      <c r="A16" s="18"/>
      <c r="B16" s="187" t="s">
        <v>142</v>
      </c>
      <c r="C16" s="187"/>
      <c r="D16" s="187"/>
      <c r="E16" s="18"/>
      <c r="F16" s="149"/>
      <c r="G16" s="150"/>
      <c r="H16" s="151"/>
      <c r="I16" s="68">
        <f>IF(F16="","",ROUNDDOWN(F16*$F$7/$F$9,0))</f>
      </c>
      <c r="J16" s="68">
        <f>IF(F16="","",ROUNDDOWN(F16*$F$11,0))</f>
      </c>
    </row>
    <row r="17" spans="1:10" ht="13.5">
      <c r="A17" s="18"/>
      <c r="B17" s="187"/>
      <c r="C17" s="187"/>
      <c r="D17" s="187"/>
      <c r="E17" s="18"/>
      <c r="F17" s="89"/>
      <c r="G17" s="89"/>
      <c r="H17" s="89"/>
      <c r="I17" s="68"/>
      <c r="J17" s="68"/>
    </row>
    <row r="18" spans="1:10" ht="14.25" thickBot="1">
      <c r="A18" s="18"/>
      <c r="B18" s="26"/>
      <c r="C18" s="26"/>
      <c r="D18" s="26"/>
      <c r="E18" s="18"/>
      <c r="F18" s="89"/>
      <c r="G18" s="89"/>
      <c r="H18" s="89"/>
      <c r="I18" s="68"/>
      <c r="J18" s="68"/>
    </row>
    <row r="19" spans="1:10" ht="14.25" thickBot="1">
      <c r="A19" s="18"/>
      <c r="B19" s="187" t="s">
        <v>143</v>
      </c>
      <c r="C19" s="187"/>
      <c r="D19" s="187"/>
      <c r="E19" s="18"/>
      <c r="F19" s="149"/>
      <c r="G19" s="150"/>
      <c r="H19" s="151"/>
      <c r="I19" s="68">
        <f>IF(F19="","",ROUNDDOWN(F19*$F$7/$F$9,0))</f>
      </c>
      <c r="J19" s="68">
        <f>IF(F19="","",ROUNDDOWN(F19*$F$11,0))</f>
      </c>
    </row>
    <row r="20" spans="1:10" ht="13.5">
      <c r="A20" s="18"/>
      <c r="B20" s="187"/>
      <c r="C20" s="187"/>
      <c r="D20" s="187"/>
      <c r="E20" s="18"/>
      <c r="F20" s="89"/>
      <c r="G20" s="89"/>
      <c r="H20" s="89"/>
      <c r="I20" s="68"/>
      <c r="J20" s="68"/>
    </row>
    <row r="21" spans="1:10" ht="14.25" thickBot="1">
      <c r="A21" s="18"/>
      <c r="B21" s="26"/>
      <c r="C21" s="26"/>
      <c r="D21" s="26"/>
      <c r="E21" s="18"/>
      <c r="F21" s="89"/>
      <c r="G21" s="89"/>
      <c r="H21" s="89"/>
      <c r="I21" s="68"/>
      <c r="J21" s="68"/>
    </row>
    <row r="22" spans="1:10" ht="14.25" thickBot="1">
      <c r="A22" s="18"/>
      <c r="B22" s="187" t="s">
        <v>144</v>
      </c>
      <c r="C22" s="187"/>
      <c r="D22" s="187"/>
      <c r="E22" s="18"/>
      <c r="F22" s="149"/>
      <c r="G22" s="150"/>
      <c r="H22" s="151"/>
      <c r="I22" s="68">
        <f>IF(F22="","",ROUNDDOWN(F22*$F$7/$F$9,0))</f>
      </c>
      <c r="J22" s="68">
        <f>IF(F22="","",ROUNDDOWN(F22*$F$11,0))</f>
      </c>
    </row>
    <row r="23" spans="1:10" ht="13.5">
      <c r="A23" s="18"/>
      <c r="B23" s="187"/>
      <c r="C23" s="187"/>
      <c r="D23" s="187"/>
      <c r="E23" s="18"/>
      <c r="F23" s="89"/>
      <c r="G23" s="89"/>
      <c r="H23" s="89"/>
      <c r="I23" s="18"/>
      <c r="J23" s="18"/>
    </row>
    <row r="24" spans="1:10" ht="14.25" thickBot="1">
      <c r="A24" s="18"/>
      <c r="B24" s="90"/>
      <c r="C24" s="90"/>
      <c r="D24" s="90"/>
      <c r="E24" s="18"/>
      <c r="F24" s="89"/>
      <c r="G24" s="89"/>
      <c r="H24" s="89"/>
      <c r="I24" s="18"/>
      <c r="J24" s="18"/>
    </row>
    <row r="25" spans="1:10" ht="14.25" thickBot="1">
      <c r="A25" s="18"/>
      <c r="B25" s="187" t="s">
        <v>145</v>
      </c>
      <c r="C25" s="187"/>
      <c r="D25" s="187"/>
      <c r="E25" s="18"/>
      <c r="F25" s="149"/>
      <c r="G25" s="150"/>
      <c r="H25" s="151"/>
      <c r="I25" s="68">
        <f>IF(F25="","",ROUNDDOWN(F25*$F$7/$F$9,0))</f>
      </c>
      <c r="J25" s="68">
        <f>IF(F25="","",ROUNDDOWN(F25*$F$11,0))</f>
      </c>
    </row>
    <row r="26" spans="1:10" ht="13.5">
      <c r="A26" s="18"/>
      <c r="B26" s="187"/>
      <c r="C26" s="187"/>
      <c r="D26" s="187"/>
      <c r="E26" s="18"/>
      <c r="F26" s="89"/>
      <c r="G26" s="89"/>
      <c r="H26" s="89"/>
      <c r="I26" s="18"/>
      <c r="J26" s="18"/>
    </row>
    <row r="27" spans="1:10" ht="14.25" thickBot="1">
      <c r="A27" s="18"/>
      <c r="B27" s="90"/>
      <c r="C27" s="90"/>
      <c r="D27" s="90"/>
      <c r="E27" s="18"/>
      <c r="F27" s="89"/>
      <c r="G27" s="89"/>
      <c r="H27" s="89"/>
      <c r="I27" s="18"/>
      <c r="J27" s="18"/>
    </row>
    <row r="28" spans="1:10" ht="14.25" thickBot="1">
      <c r="A28" s="18"/>
      <c r="B28" s="187" t="s">
        <v>146</v>
      </c>
      <c r="C28" s="187"/>
      <c r="D28" s="187"/>
      <c r="E28" s="18"/>
      <c r="F28" s="149"/>
      <c r="G28" s="150"/>
      <c r="H28" s="151"/>
      <c r="I28" s="68">
        <f>IF(F28="","",ROUNDDOWN(F28*$F$7/$F$9,0))</f>
      </c>
      <c r="J28" s="68">
        <f>IF(F28="","",ROUNDDOWN(F28*$F$11,0))</f>
      </c>
    </row>
    <row r="29" spans="1:10" ht="13.5">
      <c r="A29" s="18"/>
      <c r="B29" s="187"/>
      <c r="C29" s="187"/>
      <c r="D29" s="187"/>
      <c r="E29" s="18"/>
      <c r="F29" s="89"/>
      <c r="G29" s="89"/>
      <c r="H29" s="89"/>
      <c r="I29" s="18"/>
      <c r="J29" s="18"/>
    </row>
    <row r="30" spans="1:10" ht="14.25" thickBot="1">
      <c r="A30" s="18"/>
      <c r="B30" s="18"/>
      <c r="C30" s="18"/>
      <c r="D30" s="18"/>
      <c r="E30" s="18"/>
      <c r="F30" s="18"/>
      <c r="G30" s="18"/>
      <c r="H30" s="18"/>
      <c r="I30" s="18"/>
      <c r="J30" s="18"/>
    </row>
    <row r="31" spans="1:10" ht="14.25" thickBot="1">
      <c r="A31" s="18"/>
      <c r="B31" s="187" t="s">
        <v>147</v>
      </c>
      <c r="C31" s="187"/>
      <c r="D31" s="187"/>
      <c r="E31" s="18"/>
      <c r="F31" s="149"/>
      <c r="G31" s="150"/>
      <c r="H31" s="151"/>
      <c r="I31" s="18"/>
      <c r="J31" s="18"/>
    </row>
    <row r="32" spans="1:10" ht="13.5">
      <c r="A32" s="18"/>
      <c r="B32" s="187"/>
      <c r="C32" s="187"/>
      <c r="D32" s="187"/>
      <c r="E32" s="18"/>
      <c r="F32" s="89"/>
      <c r="G32" s="89"/>
      <c r="H32" s="89"/>
      <c r="I32" s="18"/>
      <c r="J32" s="18"/>
    </row>
    <row r="33" spans="1:10" ht="14.25" thickBot="1">
      <c r="A33" s="18"/>
      <c r="B33" s="18"/>
      <c r="C33" s="18"/>
      <c r="D33" s="18"/>
      <c r="E33" s="18"/>
      <c r="F33" s="18"/>
      <c r="G33" s="18"/>
      <c r="H33" s="18"/>
      <c r="I33" s="18"/>
      <c r="J33" s="18"/>
    </row>
    <row r="34" spans="1:10" ht="14.25" customHeight="1" thickBot="1">
      <c r="A34" s="18"/>
      <c r="B34" s="187" t="s">
        <v>148</v>
      </c>
      <c r="C34" s="187"/>
      <c r="D34" s="187"/>
      <c r="E34" s="18"/>
      <c r="F34" s="149"/>
      <c r="G34" s="150"/>
      <c r="H34" s="151"/>
      <c r="I34" s="18"/>
      <c r="J34" s="18"/>
    </row>
    <row r="35" spans="1:10" ht="13.5">
      <c r="A35" s="18"/>
      <c r="B35" s="187"/>
      <c r="C35" s="187"/>
      <c r="D35" s="187"/>
      <c r="E35" s="18"/>
      <c r="F35" s="18"/>
      <c r="G35" s="18"/>
      <c r="H35" s="18"/>
      <c r="I35" s="18"/>
      <c r="J35" s="18"/>
    </row>
    <row r="36" spans="1:10" ht="13.5">
      <c r="A36" s="18"/>
      <c r="B36" s="18"/>
      <c r="C36" s="18"/>
      <c r="D36" s="18"/>
      <c r="E36" s="18"/>
      <c r="F36" s="18"/>
      <c r="G36" s="18"/>
      <c r="H36" s="18"/>
      <c r="I36" s="18"/>
      <c r="J36" s="18"/>
    </row>
    <row r="37" spans="1:10" ht="13.5">
      <c r="A37" s="18" t="s">
        <v>121</v>
      </c>
      <c r="B37" s="18"/>
      <c r="C37" s="18"/>
      <c r="D37" s="18"/>
      <c r="E37" s="18"/>
      <c r="F37" s="18"/>
      <c r="G37" s="18"/>
      <c r="H37" s="18"/>
      <c r="I37" s="18"/>
      <c r="J37" s="18"/>
    </row>
    <row r="38" spans="1:10" ht="13.5">
      <c r="A38" s="18"/>
      <c r="B38" s="18"/>
      <c r="C38" s="18"/>
      <c r="D38" s="18"/>
      <c r="E38" s="18"/>
      <c r="F38" s="18"/>
      <c r="G38" s="18"/>
      <c r="H38" s="18"/>
      <c r="I38" s="18"/>
      <c r="J38" s="18"/>
    </row>
    <row r="39" spans="1:10" ht="13.5">
      <c r="A39" s="18"/>
      <c r="B39" s="18" t="s">
        <v>110</v>
      </c>
      <c r="C39" s="18"/>
      <c r="D39" s="18"/>
      <c r="E39" s="18"/>
      <c r="F39" s="188">
        <f>_xlfn.IFERROR(SUM(F14,I16,I19,I22,I25,I28),"")</f>
        <v>0</v>
      </c>
      <c r="G39" s="188"/>
      <c r="H39" s="188"/>
      <c r="I39" s="18"/>
      <c r="J39" s="18"/>
    </row>
    <row r="40" spans="1:10" ht="13.5">
      <c r="A40" s="18"/>
      <c r="B40" s="18"/>
      <c r="C40" s="18"/>
      <c r="D40" s="18"/>
      <c r="E40" s="18"/>
      <c r="F40" s="18"/>
      <c r="G40" s="18"/>
      <c r="H40" s="18"/>
      <c r="I40" s="18"/>
      <c r="J40" s="18"/>
    </row>
    <row r="41" spans="1:10" ht="13.5">
      <c r="A41" s="18"/>
      <c r="B41" s="18" t="s">
        <v>111</v>
      </c>
      <c r="C41" s="18"/>
      <c r="D41" s="18"/>
      <c r="E41" s="18"/>
      <c r="F41" s="188">
        <f>_xlfn.IFERROR(SUM(F14,J16,J19,J22,J25,J28),"")</f>
        <v>0</v>
      </c>
      <c r="G41" s="188"/>
      <c r="H41" s="188"/>
      <c r="I41" s="18"/>
      <c r="J41" s="18"/>
    </row>
    <row r="42" spans="1:10" ht="13.5">
      <c r="A42" s="18"/>
      <c r="B42" s="18"/>
      <c r="C42" s="18"/>
      <c r="D42" s="18"/>
      <c r="E42" s="18"/>
      <c r="F42" s="18"/>
      <c r="G42" s="18"/>
      <c r="H42" s="18"/>
      <c r="I42" s="18"/>
      <c r="J42" s="18"/>
    </row>
    <row r="43" spans="1:12" ht="13.5">
      <c r="A43" s="18"/>
      <c r="B43" s="18"/>
      <c r="C43" s="172" t="str">
        <f>IF(F34="","項目１に必要事項を記入してください。",IF(ABS(F34-F39)&lt;=1,"※課税売上割合は端数処理前を使用します。",IF(ABS(F34-F41)&lt;=1,"※課税売上割合は端数処理後を使用します。","※課税売上割合が申告書に記載の内容と一致しません。顧問税理士等に確認してください。")))</f>
        <v>項目１に必要事項を記入してください。</v>
      </c>
      <c r="D43" s="172"/>
      <c r="E43" s="172"/>
      <c r="F43" s="172"/>
      <c r="G43" s="172"/>
      <c r="H43" s="172"/>
      <c r="I43" s="172"/>
      <c r="J43" s="172"/>
      <c r="K43" s="69" t="e">
        <f>IF(ABS($F$34-$F$39)&lt;=1,F7/F9,IF(ABS($F$34-$F$41)&lt;=1,F11,0))</f>
        <v>#DIV/0!</v>
      </c>
      <c r="L43" s="69" t="str">
        <f>IF(ABS($F$34-$F$39)&lt;=1,"端数処理前",IF(ABS($F$34-$F$41)&lt;=1,"端数処理後","ERR"))</f>
        <v>端数処理前</v>
      </c>
    </row>
    <row r="44" spans="1:10" ht="13.5">
      <c r="A44" s="18" t="s">
        <v>122</v>
      </c>
      <c r="B44" s="18"/>
      <c r="C44" s="18"/>
      <c r="D44" s="18"/>
      <c r="E44" s="18"/>
      <c r="F44" s="18"/>
      <c r="G44" s="18"/>
      <c r="H44" s="18"/>
      <c r="I44" s="18"/>
      <c r="J44" s="18"/>
    </row>
    <row r="45" spans="1:10" ht="13.5">
      <c r="A45" s="18"/>
      <c r="B45" s="18"/>
      <c r="C45" s="18"/>
      <c r="D45" s="18"/>
      <c r="E45" s="18"/>
      <c r="F45" s="18"/>
      <c r="G45" s="18"/>
      <c r="H45" s="18"/>
      <c r="I45" s="18"/>
      <c r="J45" s="18"/>
    </row>
    <row r="46" spans="1:10" ht="13.5">
      <c r="A46" s="18"/>
      <c r="B46" s="173"/>
      <c r="C46" s="173"/>
      <c r="D46" s="173" t="s">
        <v>7</v>
      </c>
      <c r="E46" s="173"/>
      <c r="F46" s="173"/>
      <c r="G46" s="173"/>
      <c r="H46" s="174" t="s">
        <v>8</v>
      </c>
      <c r="I46" s="176" t="s">
        <v>9</v>
      </c>
      <c r="J46" s="176"/>
    </row>
    <row r="47" spans="1:10" ht="27">
      <c r="A47" s="18"/>
      <c r="B47" s="173"/>
      <c r="C47" s="173"/>
      <c r="D47" s="70" t="s">
        <v>10</v>
      </c>
      <c r="E47" s="70" t="s">
        <v>11</v>
      </c>
      <c r="F47" s="173" t="s">
        <v>12</v>
      </c>
      <c r="G47" s="173"/>
      <c r="H47" s="175"/>
      <c r="I47" s="176"/>
      <c r="J47" s="176"/>
    </row>
    <row r="48" spans="1:10" ht="13.5">
      <c r="A48" s="18"/>
      <c r="B48" s="168" t="s">
        <v>13</v>
      </c>
      <c r="C48" s="10"/>
      <c r="D48" s="91"/>
      <c r="E48" s="91"/>
      <c r="F48" s="162"/>
      <c r="G48" s="162"/>
      <c r="H48" s="91"/>
      <c r="I48" s="189">
        <f>SUM(D48:H48)</f>
        <v>0</v>
      </c>
      <c r="J48" s="189"/>
    </row>
    <row r="49" spans="1:10" ht="13.5">
      <c r="A49" s="18"/>
      <c r="B49" s="169"/>
      <c r="C49" s="10"/>
      <c r="D49" s="91"/>
      <c r="E49" s="91"/>
      <c r="F49" s="162"/>
      <c r="G49" s="162"/>
      <c r="H49" s="91"/>
      <c r="I49" s="189">
        <f aca="true" t="shared" si="0" ref="I49:I56">SUM(D49:H49)</f>
        <v>0</v>
      </c>
      <c r="J49" s="189"/>
    </row>
    <row r="50" spans="1:10" ht="13.5">
      <c r="A50" s="18"/>
      <c r="B50" s="169"/>
      <c r="C50" s="10"/>
      <c r="D50" s="91"/>
      <c r="E50" s="91"/>
      <c r="F50" s="162"/>
      <c r="G50" s="162"/>
      <c r="H50" s="91"/>
      <c r="I50" s="189">
        <f t="shared" si="0"/>
        <v>0</v>
      </c>
      <c r="J50" s="189"/>
    </row>
    <row r="51" spans="1:10" ht="13.5">
      <c r="A51" s="18"/>
      <c r="B51" s="169"/>
      <c r="C51" s="10"/>
      <c r="D51" s="91"/>
      <c r="E51" s="91"/>
      <c r="F51" s="162"/>
      <c r="G51" s="162"/>
      <c r="H51" s="91"/>
      <c r="I51" s="189">
        <f t="shared" si="0"/>
        <v>0</v>
      </c>
      <c r="J51" s="189"/>
    </row>
    <row r="52" spans="1:10" ht="13.5">
      <c r="A52" s="18"/>
      <c r="B52" s="169"/>
      <c r="C52" s="10"/>
      <c r="D52" s="91"/>
      <c r="E52" s="91"/>
      <c r="F52" s="162"/>
      <c r="G52" s="162"/>
      <c r="H52" s="91"/>
      <c r="I52" s="189">
        <f t="shared" si="0"/>
        <v>0</v>
      </c>
      <c r="J52" s="189"/>
    </row>
    <row r="53" spans="1:10" ht="13.5">
      <c r="A53" s="18"/>
      <c r="B53" s="169"/>
      <c r="C53" s="10"/>
      <c r="D53" s="91"/>
      <c r="E53" s="91"/>
      <c r="F53" s="162"/>
      <c r="G53" s="162"/>
      <c r="H53" s="91"/>
      <c r="I53" s="189">
        <f t="shared" si="0"/>
        <v>0</v>
      </c>
      <c r="J53" s="189"/>
    </row>
    <row r="54" spans="1:10" ht="13.5">
      <c r="A54" s="18"/>
      <c r="B54" s="169"/>
      <c r="C54" s="10"/>
      <c r="D54" s="91"/>
      <c r="E54" s="91"/>
      <c r="F54" s="162"/>
      <c r="G54" s="162"/>
      <c r="H54" s="91"/>
      <c r="I54" s="189">
        <f t="shared" si="0"/>
        <v>0</v>
      </c>
      <c r="J54" s="189"/>
    </row>
    <row r="55" spans="1:10" ht="13.5">
      <c r="A55" s="18"/>
      <c r="B55" s="169"/>
      <c r="C55" s="10"/>
      <c r="D55" s="91"/>
      <c r="E55" s="91"/>
      <c r="F55" s="162"/>
      <c r="G55" s="162"/>
      <c r="H55" s="91"/>
      <c r="I55" s="189">
        <f t="shared" si="0"/>
        <v>0</v>
      </c>
      <c r="J55" s="189"/>
    </row>
    <row r="56" spans="1:10" ht="13.5">
      <c r="A56" s="18"/>
      <c r="B56" s="169"/>
      <c r="C56" s="10"/>
      <c r="D56" s="91"/>
      <c r="E56" s="91"/>
      <c r="F56" s="162"/>
      <c r="G56" s="162"/>
      <c r="H56" s="91"/>
      <c r="I56" s="189">
        <f t="shared" si="0"/>
        <v>0</v>
      </c>
      <c r="J56" s="189"/>
    </row>
    <row r="57" spans="1:10" ht="14.25" thickBot="1">
      <c r="A57" s="18"/>
      <c r="B57" s="169"/>
      <c r="C57" s="10"/>
      <c r="D57" s="92"/>
      <c r="E57" s="92"/>
      <c r="F57" s="163"/>
      <c r="G57" s="163"/>
      <c r="H57" s="92"/>
      <c r="I57" s="198">
        <f>SUM(D57:H57)</f>
        <v>0</v>
      </c>
      <c r="J57" s="198"/>
    </row>
    <row r="58" spans="1:10" ht="14.25" thickBot="1">
      <c r="A58" s="18"/>
      <c r="B58" s="170"/>
      <c r="C58" s="73" t="s">
        <v>9</v>
      </c>
      <c r="D58" s="93">
        <f>SUM(D48:D57)</f>
        <v>0</v>
      </c>
      <c r="E58" s="93">
        <f>SUM(E48:E57)</f>
        <v>0</v>
      </c>
      <c r="F58" s="190">
        <f>SUM(F48:G57)</f>
        <v>0</v>
      </c>
      <c r="G58" s="191"/>
      <c r="H58" s="75">
        <f>SUM(H48:H57)</f>
        <v>0</v>
      </c>
      <c r="I58" s="166">
        <f>SUM(I48:J57)</f>
        <v>0</v>
      </c>
      <c r="J58" s="167"/>
    </row>
    <row r="59" spans="1:10" ht="13.5">
      <c r="A59" s="76"/>
      <c r="B59" s="18"/>
      <c r="C59" s="18"/>
      <c r="D59" s="18"/>
      <c r="E59" s="18"/>
      <c r="F59" s="18"/>
      <c r="G59" s="18"/>
      <c r="H59" s="18"/>
      <c r="I59" s="18"/>
      <c r="J59" s="18"/>
    </row>
    <row r="60" spans="1:10" ht="14.25" thickBot="1">
      <c r="A60" s="76"/>
      <c r="B60" s="76"/>
      <c r="C60" s="76"/>
      <c r="D60" s="76"/>
      <c r="E60" s="76"/>
      <c r="F60" s="76"/>
      <c r="G60" s="76"/>
      <c r="H60" s="76"/>
      <c r="I60" s="76"/>
      <c r="J60" s="76"/>
    </row>
    <row r="61" spans="1:10" ht="14.25" thickBot="1">
      <c r="A61" s="76" t="s">
        <v>96</v>
      </c>
      <c r="B61" s="76"/>
      <c r="C61" s="76"/>
      <c r="D61" s="76"/>
      <c r="E61" s="76"/>
      <c r="F61" s="154"/>
      <c r="G61" s="155"/>
      <c r="H61" s="156"/>
      <c r="I61" s="86" t="str">
        <f>'計算シートA'!I53</f>
        <v>（付け医対第   号）</v>
      </c>
      <c r="J61" s="76"/>
    </row>
    <row r="62" spans="1:10" ht="13.5">
      <c r="A62" s="76"/>
      <c r="B62" s="76"/>
      <c r="C62" s="76"/>
      <c r="D62" s="76"/>
      <c r="E62" s="76"/>
      <c r="F62" s="87" t="s">
        <v>97</v>
      </c>
      <c r="G62" s="76"/>
      <c r="H62" s="76"/>
      <c r="I62" s="76"/>
      <c r="J62" s="76"/>
    </row>
    <row r="63" spans="1:10" ht="13.5">
      <c r="A63" s="76"/>
      <c r="B63" s="76"/>
      <c r="C63" s="76"/>
      <c r="D63" s="76"/>
      <c r="E63" s="76"/>
      <c r="F63" s="76"/>
      <c r="G63" s="76"/>
      <c r="H63" s="76"/>
      <c r="I63" s="76"/>
      <c r="J63" s="76"/>
    </row>
    <row r="64" spans="1:10" ht="13.5">
      <c r="A64" s="76" t="s">
        <v>24</v>
      </c>
      <c r="B64" s="76"/>
      <c r="C64" s="76"/>
      <c r="D64" s="76"/>
      <c r="E64" s="76"/>
      <c r="F64" s="192">
        <f>_xlfn.IFERROR(SUM(D58,F58)/I58,"")</f>
      </c>
      <c r="G64" s="192"/>
      <c r="H64" s="192"/>
      <c r="I64" s="76"/>
      <c r="J64" s="76"/>
    </row>
    <row r="65" spans="1:10" ht="13.5">
      <c r="A65" s="76"/>
      <c r="B65" s="76"/>
      <c r="C65" s="76"/>
      <c r="D65" s="76"/>
      <c r="E65" s="76"/>
      <c r="F65" s="76"/>
      <c r="G65" s="76"/>
      <c r="H65" s="76"/>
      <c r="I65" s="76"/>
      <c r="J65" s="76"/>
    </row>
    <row r="66" spans="1:10" ht="13.5">
      <c r="A66" s="76" t="s">
        <v>25</v>
      </c>
      <c r="B66" s="76"/>
      <c r="C66" s="76"/>
      <c r="D66" s="76"/>
      <c r="E66" s="76"/>
      <c r="F66" s="76"/>
      <c r="G66" s="76"/>
      <c r="H66" s="76"/>
      <c r="I66" s="76"/>
      <c r="J66" s="76"/>
    </row>
    <row r="67" spans="1:10" ht="14.25" thickBot="1">
      <c r="A67" s="76"/>
      <c r="B67" s="76"/>
      <c r="C67" s="77" t="s">
        <v>112</v>
      </c>
      <c r="D67" s="76"/>
      <c r="E67" s="76"/>
      <c r="F67" s="193">
        <f>_xlfn.IFERROR(ROUNDDOWN(F61*F64,0),"")</f>
      </c>
      <c r="G67" s="193"/>
      <c r="H67" s="193"/>
      <c r="I67" s="78"/>
      <c r="J67" s="76"/>
    </row>
    <row r="68" spans="1:10" ht="14.25" thickBot="1">
      <c r="A68" s="76"/>
      <c r="B68" s="76"/>
      <c r="C68" s="77" t="s">
        <v>126</v>
      </c>
      <c r="D68" s="76"/>
      <c r="E68" s="76"/>
      <c r="F68" s="194">
        <f>_xlfn.IFERROR(ROUNDDOWN(F67*(10/110)*K43,0),"")</f>
      </c>
      <c r="G68" s="195"/>
      <c r="H68" s="196"/>
      <c r="I68" s="94"/>
      <c r="J68" s="76"/>
    </row>
    <row r="69" spans="6:8" ht="13.5">
      <c r="F69" s="153" t="s">
        <v>45</v>
      </c>
      <c r="G69" s="153"/>
      <c r="H69" s="153"/>
    </row>
  </sheetData>
  <sheetProtection/>
  <mergeCells count="56">
    <mergeCell ref="F61:H61"/>
    <mergeCell ref="F64:H64"/>
    <mergeCell ref="F67:H67"/>
    <mergeCell ref="F68:H68"/>
    <mergeCell ref="F69:H69"/>
    <mergeCell ref="A2:L2"/>
    <mergeCell ref="F56:G56"/>
    <mergeCell ref="I56:J56"/>
    <mergeCell ref="F57:G57"/>
    <mergeCell ref="I57:J57"/>
    <mergeCell ref="F58:G58"/>
    <mergeCell ref="I58:J58"/>
    <mergeCell ref="I52:J52"/>
    <mergeCell ref="F53:G53"/>
    <mergeCell ref="I53:J53"/>
    <mergeCell ref="F54:G54"/>
    <mergeCell ref="I54:J54"/>
    <mergeCell ref="F55:G55"/>
    <mergeCell ref="I55:J55"/>
    <mergeCell ref="B48:B58"/>
    <mergeCell ref="F48:G48"/>
    <mergeCell ref="I48:J48"/>
    <mergeCell ref="F49:G49"/>
    <mergeCell ref="I49:J49"/>
    <mergeCell ref="F50:G50"/>
    <mergeCell ref="I50:J50"/>
    <mergeCell ref="F51:G51"/>
    <mergeCell ref="I51:J51"/>
    <mergeCell ref="F52:G52"/>
    <mergeCell ref="B34:D35"/>
    <mergeCell ref="F34:H34"/>
    <mergeCell ref="F39:H39"/>
    <mergeCell ref="F41:H41"/>
    <mergeCell ref="C43:J43"/>
    <mergeCell ref="B46:C47"/>
    <mergeCell ref="D46:G46"/>
    <mergeCell ref="H46:H47"/>
    <mergeCell ref="I46:J47"/>
    <mergeCell ref="F47:G47"/>
    <mergeCell ref="B19:D20"/>
    <mergeCell ref="F19:H19"/>
    <mergeCell ref="B22:D23"/>
    <mergeCell ref="F22:H22"/>
    <mergeCell ref="B31:D32"/>
    <mergeCell ref="F31:H31"/>
    <mergeCell ref="B25:D26"/>
    <mergeCell ref="F25:H25"/>
    <mergeCell ref="B28:D29"/>
    <mergeCell ref="F28:H28"/>
    <mergeCell ref="F7:H7"/>
    <mergeCell ref="F9:H9"/>
    <mergeCell ref="F11:H11"/>
    <mergeCell ref="I11:J11"/>
    <mergeCell ref="F14:H14"/>
    <mergeCell ref="B16:D17"/>
    <mergeCell ref="F16:H16"/>
  </mergeCells>
  <printOptions/>
  <pageMargins left="0.7" right="0.7" top="0.75" bottom="0.75" header="0.3" footer="0.3"/>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indexed="13"/>
  </sheetPr>
  <dimension ref="B2:O43"/>
  <sheetViews>
    <sheetView view="pageBreakPreview" zoomScaleSheetLayoutView="100" zoomScalePageLayoutView="0" workbookViewId="0" topLeftCell="A1">
      <selection activeCell="N3" sqref="N3"/>
    </sheetView>
  </sheetViews>
  <sheetFormatPr defaultColWidth="9.00390625" defaultRowHeight="15.75" customHeight="1"/>
  <cols>
    <col min="1" max="1" width="1.625" style="1" customWidth="1"/>
    <col min="2" max="2" width="9.00390625" style="1" customWidth="1"/>
    <col min="3" max="3" width="4.625" style="1" customWidth="1"/>
    <col min="4" max="6" width="9.00390625" style="1" customWidth="1"/>
    <col min="7" max="7" width="7.875" style="1" customWidth="1"/>
    <col min="8" max="8" width="5.50390625" style="1" customWidth="1"/>
    <col min="9" max="10" width="9.00390625" style="1" customWidth="1"/>
    <col min="11" max="11" width="10.75390625" style="1" customWidth="1"/>
    <col min="12" max="12" width="5.50390625" style="1" bestFit="1" customWidth="1"/>
    <col min="13" max="13" width="9.00390625" style="1" customWidth="1"/>
    <col min="14" max="14" width="11.00390625" style="1" customWidth="1"/>
    <col min="15" max="15" width="16.50390625" style="1" bestFit="1" customWidth="1"/>
    <col min="16" max="16384" width="9.00390625" style="1" customWidth="1"/>
  </cols>
  <sheetData>
    <row r="2" spans="2:14" ht="15.75" customHeight="1">
      <c r="B2" s="205" t="s">
        <v>162</v>
      </c>
      <c r="C2" s="205"/>
      <c r="D2" s="205"/>
      <c r="E2" s="205"/>
      <c r="F2" s="205"/>
      <c r="G2" s="205"/>
      <c r="H2" s="205"/>
      <c r="I2" s="205"/>
      <c r="J2" s="205"/>
      <c r="K2" s="205"/>
      <c r="N2" s="1" t="s">
        <v>164</v>
      </c>
    </row>
    <row r="3" spans="2:11" ht="15.75" customHeight="1">
      <c r="B3" s="104"/>
      <c r="C3" s="104"/>
      <c r="D3" s="104"/>
      <c r="E3" s="104"/>
      <c r="F3" s="104"/>
      <c r="G3" s="104"/>
      <c r="H3" s="217" t="s">
        <v>163</v>
      </c>
      <c r="I3" s="217"/>
      <c r="J3" s="217"/>
      <c r="K3" s="217"/>
    </row>
    <row r="4" spans="2:15" s="2" customFormat="1" ht="15" customHeight="1">
      <c r="B4" s="1"/>
      <c r="C4" s="1"/>
      <c r="D4" s="1"/>
      <c r="E4" s="1"/>
      <c r="F4" s="1"/>
      <c r="G4" s="1"/>
      <c r="H4" s="215" t="str">
        <f>'【基本情報】'!$D$13&amp;'【基本情報】'!$E$13&amp;"年"&amp;"　"&amp;'【基本情報】'!$G$13&amp;"月"&amp;"　"&amp;'【基本情報】'!$I$13&amp;"日"</f>
        <v>　年　月　日</v>
      </c>
      <c r="I4" s="215"/>
      <c r="J4" s="215"/>
      <c r="K4" s="215"/>
      <c r="N4" s="105" t="s">
        <v>95</v>
      </c>
      <c r="O4" s="2" t="s">
        <v>149</v>
      </c>
    </row>
    <row r="5" spans="2:15" s="2" customFormat="1" ht="15" customHeight="1">
      <c r="B5" s="1"/>
      <c r="C5" s="1"/>
      <c r="D5" s="1"/>
      <c r="E5" s="1"/>
      <c r="F5" s="1"/>
      <c r="G5" s="1"/>
      <c r="I5" s="106"/>
      <c r="J5" s="106"/>
      <c r="K5" s="107"/>
      <c r="N5" s="108" t="s">
        <v>89</v>
      </c>
      <c r="O5" s="101" t="s">
        <v>157</v>
      </c>
    </row>
    <row r="6" spans="2:15" s="2" customFormat="1" ht="15" customHeight="1">
      <c r="B6" s="1"/>
      <c r="C6" s="1"/>
      <c r="D6" s="1"/>
      <c r="E6" s="1"/>
      <c r="F6" s="1"/>
      <c r="G6" s="1"/>
      <c r="H6" s="1"/>
      <c r="I6" s="1"/>
      <c r="J6" s="109"/>
      <c r="K6" s="109"/>
      <c r="N6" s="110" t="s">
        <v>90</v>
      </c>
      <c r="O6" s="111" t="s">
        <v>160</v>
      </c>
    </row>
    <row r="7" spans="2:15" s="2" customFormat="1" ht="15" customHeight="1">
      <c r="B7" s="1"/>
      <c r="C7" s="1"/>
      <c r="D7" s="1"/>
      <c r="E7" s="1"/>
      <c r="F7" s="1"/>
      <c r="G7" s="1"/>
      <c r="H7" s="1"/>
      <c r="I7" s="1"/>
      <c r="J7" s="1"/>
      <c r="K7" s="1"/>
      <c r="N7" s="110" t="s">
        <v>93</v>
      </c>
      <c r="O7" s="111" t="s">
        <v>159</v>
      </c>
    </row>
    <row r="8" spans="2:15" s="2" customFormat="1" ht="15" customHeight="1">
      <c r="B8" s="205" t="s">
        <v>156</v>
      </c>
      <c r="C8" s="205"/>
      <c r="D8" s="205"/>
      <c r="E8" s="205"/>
      <c r="F8" s="1"/>
      <c r="G8" s="1"/>
      <c r="H8" s="1"/>
      <c r="I8" s="1"/>
      <c r="J8" s="1"/>
      <c r="K8" s="1"/>
      <c r="N8" s="110" t="s">
        <v>91</v>
      </c>
      <c r="O8" s="111"/>
    </row>
    <row r="9" spans="2:15" s="2" customFormat="1" ht="15" customHeight="1">
      <c r="B9" s="1"/>
      <c r="C9" s="1"/>
      <c r="D9" s="1"/>
      <c r="E9" s="1"/>
      <c r="F9" s="1"/>
      <c r="G9" s="1"/>
      <c r="H9" s="1"/>
      <c r="I9" s="1"/>
      <c r="J9" s="1"/>
      <c r="K9" s="1"/>
      <c r="N9" s="110" t="s">
        <v>92</v>
      </c>
      <c r="O9" s="111" t="s">
        <v>159</v>
      </c>
    </row>
    <row r="10" spans="2:15" s="2" customFormat="1" ht="15" customHeight="1">
      <c r="B10" s="1"/>
      <c r="C10" s="1"/>
      <c r="D10" s="1"/>
      <c r="E10" s="1"/>
      <c r="F10" s="1"/>
      <c r="G10" s="1"/>
      <c r="H10" s="1"/>
      <c r="I10" s="1"/>
      <c r="J10" s="1"/>
      <c r="K10" s="1"/>
      <c r="N10" s="110" t="s">
        <v>94</v>
      </c>
      <c r="O10" s="2" t="s">
        <v>158</v>
      </c>
    </row>
    <row r="11" spans="2:11" s="2" customFormat="1" ht="30" customHeight="1">
      <c r="B11" s="1"/>
      <c r="C11" s="1"/>
      <c r="D11" s="1"/>
      <c r="E11" s="1"/>
      <c r="F11" s="216" t="s">
        <v>59</v>
      </c>
      <c r="G11" s="216"/>
      <c r="H11" s="213" t="str">
        <f>'【基本情報】'!$D$3</f>
        <v>　</v>
      </c>
      <c r="I11" s="213"/>
      <c r="J11" s="213"/>
      <c r="K11" s="213"/>
    </row>
    <row r="12" spans="2:12" s="2" customFormat="1" ht="30" customHeight="1">
      <c r="B12" s="1"/>
      <c r="C12" s="1"/>
      <c r="D12" s="1"/>
      <c r="E12" s="1"/>
      <c r="F12" s="212" t="s">
        <v>47</v>
      </c>
      <c r="G12" s="212"/>
      <c r="H12" s="213" t="str">
        <f>'【基本情報】'!$D$4</f>
        <v>　</v>
      </c>
      <c r="I12" s="213"/>
      <c r="J12" s="213"/>
      <c r="K12" s="213"/>
      <c r="L12" s="204"/>
    </row>
    <row r="13" spans="2:12" s="2" customFormat="1" ht="30" customHeight="1">
      <c r="B13" s="1"/>
      <c r="C13" s="1"/>
      <c r="D13" s="1"/>
      <c r="E13" s="1"/>
      <c r="F13" s="212" t="s">
        <v>60</v>
      </c>
      <c r="G13" s="212"/>
      <c r="H13" s="213" t="str">
        <f>'【基本情報】'!$D$5</f>
        <v>　</v>
      </c>
      <c r="I13" s="213"/>
      <c r="J13" s="213"/>
      <c r="K13" s="213"/>
      <c r="L13" s="204"/>
    </row>
    <row r="14" spans="6:11" ht="30" customHeight="1">
      <c r="F14" s="212" t="s">
        <v>61</v>
      </c>
      <c r="G14" s="212"/>
      <c r="H14" s="213" t="str">
        <f>'【基本情報】'!$D$7</f>
        <v>　</v>
      </c>
      <c r="I14" s="213"/>
      <c r="J14" s="213"/>
      <c r="K14" s="213"/>
    </row>
    <row r="15" spans="6:11" ht="30" customHeight="1">
      <c r="F15" s="212" t="s">
        <v>62</v>
      </c>
      <c r="G15" s="212"/>
      <c r="H15" s="213" t="str">
        <f>'【基本情報】'!$D$8</f>
        <v>　</v>
      </c>
      <c r="I15" s="213"/>
      <c r="J15" s="213"/>
      <c r="K15" s="213"/>
    </row>
    <row r="16" spans="6:7" ht="15.75" customHeight="1">
      <c r="F16" s="112"/>
      <c r="G16" s="112"/>
    </row>
    <row r="17" ht="15.75" customHeight="1">
      <c r="D17" s="112"/>
    </row>
    <row r="18" spans="2:11" ht="15.75" customHeight="1">
      <c r="B18" s="206" t="str">
        <f>"消費税及び地方消費税に係る仕入控除税額報告書（"&amp;O4&amp;"）"</f>
        <v>消費税及び地方消費税に係る仕入控除税額報告書（　　　年度）</v>
      </c>
      <c r="C18" s="206"/>
      <c r="D18" s="206"/>
      <c r="E18" s="206"/>
      <c r="F18" s="206"/>
      <c r="G18" s="206"/>
      <c r="H18" s="206"/>
      <c r="I18" s="206"/>
      <c r="J18" s="206"/>
      <c r="K18" s="206"/>
    </row>
    <row r="19" spans="2:10" ht="15.75" customHeight="1">
      <c r="B19" s="112"/>
      <c r="C19" s="112"/>
      <c r="D19" s="112"/>
      <c r="E19" s="112"/>
      <c r="F19" s="112"/>
      <c r="G19" s="112"/>
      <c r="H19" s="112"/>
      <c r="I19" s="112"/>
      <c r="J19" s="112"/>
    </row>
    <row r="21" spans="2:11" ht="41.25" customHeight="1">
      <c r="B21" s="214" t="str">
        <f>"　"&amp;O6&amp;"付け和歌山県医第"&amp;O7&amp;"号により交付決定（"&amp;O8&amp;"付け和歌山県医第"&amp;O9&amp;"号により交付確定）があった"&amp;O5&amp;"について、同補助金交付要綱"&amp;O10&amp;"の規定により、下記のとおり報告します。"</f>
        <v>　年　月　日　付け和歌山県医第   号により交付決定（付け和歌山県医第   号により交付確定）があった和歌山県地域医療勤務環境改善体制整備事業補助金について、同補助金交付要綱第８第１項(10）の規定により、下記のとおり報告します。</v>
      </c>
      <c r="C21" s="214"/>
      <c r="D21" s="214"/>
      <c r="E21" s="214"/>
      <c r="F21" s="214"/>
      <c r="G21" s="214"/>
      <c r="H21" s="214"/>
      <c r="I21" s="214"/>
      <c r="J21" s="214"/>
      <c r="K21" s="214"/>
    </row>
    <row r="22" spans="2:11" ht="15.75" customHeight="1">
      <c r="B22" s="113"/>
      <c r="C22" s="113"/>
      <c r="D22" s="113"/>
      <c r="E22" s="113"/>
      <c r="F22" s="113"/>
      <c r="G22" s="113"/>
      <c r="H22" s="113"/>
      <c r="I22" s="113"/>
      <c r="J22" s="113"/>
      <c r="K22" s="113"/>
    </row>
    <row r="23" spans="2:10" ht="15.75" customHeight="1">
      <c r="B23" s="207" t="s">
        <v>32</v>
      </c>
      <c r="C23" s="208"/>
      <c r="D23" s="208"/>
      <c r="E23" s="208"/>
      <c r="F23" s="208"/>
      <c r="G23" s="208"/>
      <c r="H23" s="208"/>
      <c r="I23" s="208"/>
      <c r="J23" s="208"/>
    </row>
    <row r="24" spans="2:10" ht="15.75" customHeight="1">
      <c r="B24" s="114"/>
      <c r="C24" s="115"/>
      <c r="D24" s="115"/>
      <c r="E24" s="115"/>
      <c r="F24" s="115"/>
      <c r="G24" s="115"/>
      <c r="H24" s="115"/>
      <c r="I24" s="115"/>
      <c r="J24" s="115"/>
    </row>
    <row r="25" spans="2:11" ht="15.75" customHeight="1">
      <c r="B25" s="209" t="s">
        <v>0</v>
      </c>
      <c r="C25" s="209"/>
      <c r="D25" s="209"/>
      <c r="E25" s="209"/>
      <c r="F25" s="209"/>
      <c r="G25" s="209"/>
      <c r="H25" s="209"/>
      <c r="I25" s="209"/>
      <c r="J25" s="209"/>
      <c r="K25" s="209"/>
    </row>
    <row r="26" spans="2:10" ht="15.75" customHeight="1">
      <c r="B26" s="116"/>
      <c r="C26" s="112"/>
      <c r="D26" s="112"/>
      <c r="E26" s="112"/>
      <c r="F26" s="112"/>
      <c r="G26" s="112"/>
      <c r="H26" s="112"/>
      <c r="I26" s="112"/>
      <c r="J26" s="112"/>
    </row>
    <row r="27" spans="2:14" ht="15.75" customHeight="1">
      <c r="B27" s="117"/>
      <c r="C27" s="199" t="s">
        <v>161</v>
      </c>
      <c r="D27" s="199"/>
      <c r="E27" s="199"/>
      <c r="F27" s="199"/>
      <c r="G27" s="199"/>
      <c r="H27" s="199"/>
      <c r="I27" s="199"/>
      <c r="J27" s="199"/>
      <c r="K27" s="199"/>
      <c r="N27" s="2">
        <f>'【基本情報】'!B17</f>
        <v>0</v>
      </c>
    </row>
    <row r="29" spans="2:14" ht="15.75" customHeight="1">
      <c r="B29" s="119"/>
      <c r="C29" s="119"/>
      <c r="D29" s="120" t="s">
        <v>2</v>
      </c>
      <c r="E29" s="210">
        <f>IF(N27=N29,'計算シートA'!F53,IF('様式第３号'!N27='様式第３号'!N30,'計算シートB'!F61,'別紙１（返還なし）'!C20))</f>
        <v>0</v>
      </c>
      <c r="F29" s="211"/>
      <c r="G29" s="211"/>
      <c r="H29" s="211"/>
      <c r="I29" s="121" t="s">
        <v>1</v>
      </c>
      <c r="N29" s="1" t="s">
        <v>100</v>
      </c>
    </row>
    <row r="30" spans="2:14" ht="15.75" customHeight="1">
      <c r="B30" s="200"/>
      <c r="C30" s="200"/>
      <c r="D30" s="120"/>
      <c r="E30" s="119"/>
      <c r="F30" s="119"/>
      <c r="G30" s="119"/>
      <c r="H30" s="119"/>
      <c r="I30" s="119"/>
      <c r="J30" s="119"/>
      <c r="N30" s="1" t="s">
        <v>101</v>
      </c>
    </row>
    <row r="31" spans="2:14" ht="15.75" customHeight="1">
      <c r="B31" s="117"/>
      <c r="C31" s="201" t="s">
        <v>63</v>
      </c>
      <c r="D31" s="202"/>
      <c r="E31" s="202"/>
      <c r="F31" s="202"/>
      <c r="G31" s="202"/>
      <c r="H31" s="202"/>
      <c r="I31" s="202"/>
      <c r="J31" s="202"/>
      <c r="N31" s="1" t="s">
        <v>102</v>
      </c>
    </row>
    <row r="32" spans="2:10" ht="15.75" customHeight="1">
      <c r="B32" s="119"/>
      <c r="C32" s="202"/>
      <c r="D32" s="202"/>
      <c r="E32" s="202"/>
      <c r="F32" s="202"/>
      <c r="G32" s="202"/>
      <c r="H32" s="202"/>
      <c r="I32" s="202"/>
      <c r="J32" s="202"/>
    </row>
    <row r="33" spans="2:10" ht="15.75" customHeight="1">
      <c r="B33" s="119"/>
      <c r="C33" s="119"/>
      <c r="D33" s="119"/>
      <c r="E33" s="119"/>
      <c r="F33" s="119"/>
      <c r="G33" s="119"/>
      <c r="H33" s="119"/>
      <c r="I33" s="119"/>
      <c r="J33" s="119"/>
    </row>
    <row r="34" spans="2:9" ht="15.75" customHeight="1">
      <c r="B34" s="119"/>
      <c r="C34" s="119"/>
      <c r="D34" s="120" t="s">
        <v>2</v>
      </c>
      <c r="E34" s="203">
        <f>IF(N27=N31,0,'別紙１（返還あり）'!K48)</f>
      </c>
      <c r="F34" s="203"/>
      <c r="G34" s="203"/>
      <c r="H34" s="203"/>
      <c r="I34" s="121" t="s">
        <v>1</v>
      </c>
    </row>
    <row r="35" spans="5:8" ht="15.75" customHeight="1">
      <c r="E35" s="204" t="s">
        <v>64</v>
      </c>
      <c r="F35" s="204"/>
      <c r="G35" s="204"/>
      <c r="H35" s="204"/>
    </row>
    <row r="37" spans="3:5" ht="15.75" customHeight="1">
      <c r="C37" s="113" t="s">
        <v>65</v>
      </c>
      <c r="D37" s="113"/>
      <c r="E37" s="113"/>
    </row>
    <row r="38" spans="2:5" ht="15.75" customHeight="1">
      <c r="B38" s="112"/>
      <c r="C38" s="122" t="s">
        <v>76</v>
      </c>
      <c r="D38" s="113" t="s">
        <v>150</v>
      </c>
      <c r="E38" s="113"/>
    </row>
    <row r="39" spans="2:5" ht="15.75" customHeight="1">
      <c r="B39" s="117"/>
      <c r="C39" s="122" t="s">
        <v>77</v>
      </c>
      <c r="D39" s="118" t="s">
        <v>79</v>
      </c>
      <c r="E39" s="113"/>
    </row>
    <row r="40" spans="2:5" ht="15.75" customHeight="1">
      <c r="B40" s="117"/>
      <c r="C40" s="122"/>
      <c r="D40" s="118" t="s">
        <v>78</v>
      </c>
      <c r="E40" s="113"/>
    </row>
    <row r="41" spans="2:10" ht="15.75" customHeight="1">
      <c r="B41" s="117"/>
      <c r="C41" s="104"/>
      <c r="D41" s="104"/>
      <c r="F41" s="104"/>
      <c r="G41" s="104"/>
      <c r="H41" s="104"/>
      <c r="I41" s="104"/>
      <c r="J41" s="104"/>
    </row>
    <row r="42" ht="15.75" customHeight="1">
      <c r="B42" s="117"/>
    </row>
    <row r="43" spans="2:10" ht="15.75" customHeight="1">
      <c r="B43" s="117"/>
      <c r="C43" s="205"/>
      <c r="D43" s="205"/>
      <c r="E43" s="205"/>
      <c r="F43" s="205"/>
      <c r="G43" s="205"/>
      <c r="H43" s="205"/>
      <c r="I43" s="205"/>
      <c r="J43" s="205"/>
    </row>
  </sheetData>
  <sheetProtection/>
  <mergeCells count="26">
    <mergeCell ref="H15:K15"/>
    <mergeCell ref="B21:K21"/>
    <mergeCell ref="B2:K2"/>
    <mergeCell ref="H4:K4"/>
    <mergeCell ref="B8:E8"/>
    <mergeCell ref="F11:G11"/>
    <mergeCell ref="H11:K11"/>
    <mergeCell ref="F12:G12"/>
    <mergeCell ref="H12:K12"/>
    <mergeCell ref="H3:K3"/>
    <mergeCell ref="B18:K18"/>
    <mergeCell ref="B23:J23"/>
    <mergeCell ref="B25:K25"/>
    <mergeCell ref="E29:H29"/>
    <mergeCell ref="L12:L13"/>
    <mergeCell ref="F13:G13"/>
    <mergeCell ref="H13:K13"/>
    <mergeCell ref="F14:G14"/>
    <mergeCell ref="H14:K14"/>
    <mergeCell ref="F15:G15"/>
    <mergeCell ref="C27:K27"/>
    <mergeCell ref="B30:C30"/>
    <mergeCell ref="C31:J32"/>
    <mergeCell ref="E34:H34"/>
    <mergeCell ref="E35:H35"/>
    <mergeCell ref="C43:J43"/>
  </mergeCells>
  <printOptions/>
  <pageMargins left="0.8267716535433072" right="0.1968503937007874"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O49"/>
  <sheetViews>
    <sheetView view="pageBreakPreview" zoomScaleSheetLayoutView="100" zoomScalePageLayoutView="0" workbookViewId="0" topLeftCell="A1">
      <selection activeCell="C18" sqref="C18:L18"/>
    </sheetView>
  </sheetViews>
  <sheetFormatPr defaultColWidth="9.00390625" defaultRowHeight="13.5"/>
  <cols>
    <col min="1" max="1" width="1.75390625" style="2" customWidth="1"/>
    <col min="2" max="3" width="3.625" style="2" customWidth="1"/>
    <col min="4" max="4" width="14.00390625" style="2" customWidth="1"/>
    <col min="5" max="5" width="6.75390625" style="2" customWidth="1"/>
    <col min="6" max="6" width="12.625" style="2" customWidth="1"/>
    <col min="7" max="7" width="3.625" style="2" customWidth="1"/>
    <col min="8" max="8" width="12.625" style="2" customWidth="1"/>
    <col min="9" max="9" width="12.875" style="2" customWidth="1"/>
    <col min="10" max="10" width="3.625" style="2" customWidth="1"/>
    <col min="11" max="11" width="12.875" style="2" customWidth="1"/>
    <col min="12" max="12" width="15.875" style="2" customWidth="1"/>
    <col min="13" max="13" width="3.625" style="2" customWidth="1"/>
    <col min="14" max="14" width="1.75390625" style="2" customWidth="1"/>
    <col min="15" max="16384" width="9.00390625" style="2" customWidth="1"/>
  </cols>
  <sheetData>
    <row r="1" spans="1:13" ht="13.5">
      <c r="A1" s="20"/>
      <c r="B1" s="18"/>
      <c r="C1" s="18"/>
      <c r="D1" s="18"/>
      <c r="E1" s="18"/>
      <c r="F1" s="18"/>
      <c r="G1" s="18"/>
      <c r="H1" s="18"/>
      <c r="I1" s="18"/>
      <c r="J1" s="18"/>
      <c r="K1" s="18"/>
      <c r="L1" s="18"/>
      <c r="M1" s="1"/>
    </row>
    <row r="2" spans="1:14" ht="13.5">
      <c r="A2" s="18"/>
      <c r="B2" s="18"/>
      <c r="C2" s="18"/>
      <c r="D2" s="18"/>
      <c r="E2" s="18"/>
      <c r="F2" s="18"/>
      <c r="G2" s="18"/>
      <c r="H2" s="18"/>
      <c r="I2" s="18"/>
      <c r="J2" s="18"/>
      <c r="K2" s="18"/>
      <c r="L2" s="18"/>
      <c r="M2" s="1"/>
      <c r="N2" s="1"/>
    </row>
    <row r="3" spans="1:14" ht="14.25">
      <c r="A3" s="18"/>
      <c r="B3" s="248" t="s">
        <v>81</v>
      </c>
      <c r="C3" s="248"/>
      <c r="D3" s="248"/>
      <c r="E3" s="248"/>
      <c r="F3" s="248"/>
      <c r="G3" s="248"/>
      <c r="H3" s="248"/>
      <c r="I3" s="248"/>
      <c r="J3" s="248"/>
      <c r="K3" s="248"/>
      <c r="L3" s="248"/>
      <c r="M3" s="6"/>
      <c r="N3" s="1"/>
    </row>
    <row r="4" spans="1:14" ht="13.5">
      <c r="A4" s="18"/>
      <c r="B4" s="19"/>
      <c r="C4" s="19"/>
      <c r="D4" s="18"/>
      <c r="E4" s="18"/>
      <c r="F4" s="18"/>
      <c r="G4" s="18"/>
      <c r="H4" s="18"/>
      <c r="I4" s="18"/>
      <c r="J4" s="18"/>
      <c r="K4" s="18"/>
      <c r="L4" s="18"/>
      <c r="M4" s="1"/>
      <c r="N4" s="1"/>
    </row>
    <row r="5" spans="1:14" ht="13.5">
      <c r="A5" s="18"/>
      <c r="B5" s="235" t="s">
        <v>3</v>
      </c>
      <c r="C5" s="235"/>
      <c r="D5" s="235"/>
      <c r="E5" s="235"/>
      <c r="F5" s="17"/>
      <c r="G5" s="18"/>
      <c r="H5" s="18"/>
      <c r="I5" s="18"/>
      <c r="J5" s="18"/>
      <c r="K5" s="18"/>
      <c r="L5" s="18"/>
      <c r="M5" s="1"/>
      <c r="N5" s="1"/>
    </row>
    <row r="6" spans="1:14" ht="13.5">
      <c r="A6" s="18"/>
      <c r="B6" s="19"/>
      <c r="C6" s="245" t="str">
        <f>'【基本情報】'!$D$8</f>
        <v>　</v>
      </c>
      <c r="D6" s="245"/>
      <c r="E6" s="245"/>
      <c r="F6" s="245"/>
      <c r="G6" s="245"/>
      <c r="H6" s="245"/>
      <c r="I6" s="245"/>
      <c r="J6" s="245"/>
      <c r="K6" s="245"/>
      <c r="L6" s="245"/>
      <c r="M6" s="1"/>
      <c r="N6" s="1"/>
    </row>
    <row r="7" spans="1:14" ht="13.5">
      <c r="A7" s="18"/>
      <c r="B7" s="19"/>
      <c r="C7" s="245"/>
      <c r="D7" s="245"/>
      <c r="E7" s="245"/>
      <c r="F7" s="245"/>
      <c r="G7" s="245"/>
      <c r="H7" s="245"/>
      <c r="I7" s="245"/>
      <c r="J7" s="245"/>
      <c r="K7" s="245"/>
      <c r="L7" s="245"/>
      <c r="M7" s="1"/>
      <c r="N7" s="1"/>
    </row>
    <row r="8" spans="1:14" ht="13.5">
      <c r="A8" s="18"/>
      <c r="B8" s="19"/>
      <c r="C8" s="19"/>
      <c r="D8" s="18"/>
      <c r="E8" s="18"/>
      <c r="F8" s="18"/>
      <c r="G8" s="18"/>
      <c r="H8" s="18"/>
      <c r="I8" s="18"/>
      <c r="J8" s="18"/>
      <c r="K8" s="18"/>
      <c r="L8" s="18"/>
      <c r="M8" s="1"/>
      <c r="N8" s="1"/>
    </row>
    <row r="9" spans="1:14" ht="13.5">
      <c r="A9" s="18"/>
      <c r="B9" s="235" t="s">
        <v>4</v>
      </c>
      <c r="C9" s="235"/>
      <c r="D9" s="235"/>
      <c r="E9" s="235"/>
      <c r="F9" s="17"/>
      <c r="G9" s="18"/>
      <c r="H9" s="18"/>
      <c r="I9" s="18"/>
      <c r="J9" s="18"/>
      <c r="K9" s="18"/>
      <c r="L9" s="18"/>
      <c r="M9" s="1"/>
      <c r="N9" s="1"/>
    </row>
    <row r="10" spans="1:14" ht="13.5">
      <c r="A10" s="18"/>
      <c r="B10" s="17"/>
      <c r="C10" s="249" t="str">
        <f>'【基本情報】'!$D$5</f>
        <v>　</v>
      </c>
      <c r="D10" s="249"/>
      <c r="E10" s="249"/>
      <c r="F10" s="249"/>
      <c r="G10" s="249"/>
      <c r="H10" s="249"/>
      <c r="I10" s="249"/>
      <c r="J10" s="249"/>
      <c r="K10" s="249"/>
      <c r="L10" s="249"/>
      <c r="M10" s="1"/>
      <c r="N10" s="1"/>
    </row>
    <row r="11" spans="1:14" ht="13.5">
      <c r="A11" s="18"/>
      <c r="B11" s="19"/>
      <c r="C11" s="249"/>
      <c r="D11" s="249"/>
      <c r="E11" s="249"/>
      <c r="F11" s="249"/>
      <c r="G11" s="249"/>
      <c r="H11" s="249"/>
      <c r="I11" s="249"/>
      <c r="J11" s="249"/>
      <c r="K11" s="249"/>
      <c r="L11" s="249"/>
      <c r="M11" s="1"/>
      <c r="N11" s="1"/>
    </row>
    <row r="12" spans="1:14" ht="13.5">
      <c r="A12" s="18"/>
      <c r="B12" s="19"/>
      <c r="C12" s="19"/>
      <c r="D12" s="18"/>
      <c r="E12" s="18"/>
      <c r="F12" s="18"/>
      <c r="G12" s="18"/>
      <c r="H12" s="18"/>
      <c r="I12" s="18"/>
      <c r="J12" s="18"/>
      <c r="K12" s="18"/>
      <c r="L12" s="18"/>
      <c r="M12" s="1"/>
      <c r="N12" s="1"/>
    </row>
    <row r="13" spans="1:14" ht="13.5">
      <c r="A13" s="18"/>
      <c r="B13" s="235" t="s">
        <v>5</v>
      </c>
      <c r="C13" s="235"/>
      <c r="D13" s="235"/>
      <c r="E13" s="235"/>
      <c r="F13" s="17"/>
      <c r="G13" s="18"/>
      <c r="H13" s="18"/>
      <c r="I13" s="18"/>
      <c r="J13" s="18"/>
      <c r="K13" s="18"/>
      <c r="L13" s="18"/>
      <c r="M13" s="1"/>
      <c r="N13" s="1"/>
    </row>
    <row r="14" spans="1:14" ht="13.5">
      <c r="A14" s="18"/>
      <c r="B14" s="19"/>
      <c r="C14" s="245" t="str">
        <f>'【基本情報】'!$D$7</f>
        <v>　</v>
      </c>
      <c r="D14" s="245"/>
      <c r="E14" s="245"/>
      <c r="F14" s="245"/>
      <c r="G14" s="245"/>
      <c r="H14" s="245"/>
      <c r="I14" s="245"/>
      <c r="J14" s="245"/>
      <c r="K14" s="245"/>
      <c r="L14" s="245"/>
      <c r="M14" s="1"/>
      <c r="N14" s="1"/>
    </row>
    <row r="15" spans="1:14" ht="13.5">
      <c r="A15" s="18"/>
      <c r="B15" s="19"/>
      <c r="C15" s="245"/>
      <c r="D15" s="245"/>
      <c r="E15" s="245"/>
      <c r="F15" s="245"/>
      <c r="G15" s="245"/>
      <c r="H15" s="245"/>
      <c r="I15" s="245"/>
      <c r="J15" s="245"/>
      <c r="K15" s="245"/>
      <c r="L15" s="245"/>
      <c r="M15" s="1"/>
      <c r="N15" s="1"/>
    </row>
    <row r="16" spans="1:14" ht="13.5">
      <c r="A16" s="18"/>
      <c r="B16" s="19"/>
      <c r="C16" s="21"/>
      <c r="D16" s="18"/>
      <c r="E16" s="18"/>
      <c r="F16" s="18"/>
      <c r="G16" s="18"/>
      <c r="H16" s="18"/>
      <c r="I16" s="18"/>
      <c r="J16" s="18"/>
      <c r="K16" s="18"/>
      <c r="L16" s="18"/>
      <c r="M16" s="1"/>
      <c r="N16" s="1"/>
    </row>
    <row r="17" spans="1:14" ht="13.5">
      <c r="A17" s="18"/>
      <c r="B17" s="235" t="s">
        <v>135</v>
      </c>
      <c r="C17" s="235"/>
      <c r="D17" s="235"/>
      <c r="E17" s="235"/>
      <c r="F17" s="17"/>
      <c r="G17" s="18"/>
      <c r="H17" s="18"/>
      <c r="I17" s="18"/>
      <c r="J17" s="18"/>
      <c r="K17" s="18"/>
      <c r="L17" s="18"/>
      <c r="M17" s="1"/>
      <c r="N17" s="1"/>
    </row>
    <row r="18" spans="1:14" ht="13.5">
      <c r="A18" s="18"/>
      <c r="B18" s="19"/>
      <c r="C18" s="244" t="str">
        <f>'様式第３号'!O5</f>
        <v>和歌山県地域医療勤務環境改善体制整備事業補助金</v>
      </c>
      <c r="D18" s="244"/>
      <c r="E18" s="244"/>
      <c r="F18" s="244"/>
      <c r="G18" s="244"/>
      <c r="H18" s="244"/>
      <c r="I18" s="244"/>
      <c r="J18" s="244"/>
      <c r="K18" s="244"/>
      <c r="L18" s="244"/>
      <c r="M18" s="1"/>
      <c r="N18" s="1"/>
    </row>
    <row r="19" spans="1:14" ht="13.5">
      <c r="A19" s="18"/>
      <c r="B19" s="19"/>
      <c r="C19" s="19"/>
      <c r="D19" s="18"/>
      <c r="E19" s="18"/>
      <c r="F19" s="18"/>
      <c r="G19" s="23"/>
      <c r="H19" s="23"/>
      <c r="I19" s="18"/>
      <c r="J19" s="18"/>
      <c r="K19" s="18"/>
      <c r="L19" s="18"/>
      <c r="M19" s="1"/>
      <c r="N19" s="1"/>
    </row>
    <row r="20" spans="1:14" ht="13.5">
      <c r="A20" s="18"/>
      <c r="B20" s="235" t="s">
        <v>37</v>
      </c>
      <c r="C20" s="235"/>
      <c r="D20" s="235"/>
      <c r="E20" s="235"/>
      <c r="F20" s="17"/>
      <c r="G20" s="18"/>
      <c r="H20" s="18"/>
      <c r="I20" s="18"/>
      <c r="J20" s="18"/>
      <c r="K20" s="18"/>
      <c r="L20" s="18"/>
      <c r="M20" s="1"/>
      <c r="N20" s="1"/>
    </row>
    <row r="21" spans="1:14" ht="13.5">
      <c r="A21" s="18"/>
      <c r="B21" s="19"/>
      <c r="C21" s="246">
        <f>'様式第３号'!E29</f>
        <v>0</v>
      </c>
      <c r="D21" s="246"/>
      <c r="E21" s="22" t="s">
        <v>1</v>
      </c>
      <c r="F21" s="22"/>
      <c r="G21" s="22"/>
      <c r="H21" s="22"/>
      <c r="I21" s="247"/>
      <c r="J21" s="247"/>
      <c r="K21" s="24"/>
      <c r="L21" s="24"/>
      <c r="M21" s="1"/>
      <c r="N21" s="1"/>
    </row>
    <row r="22" spans="1:14" ht="13.5">
      <c r="A22" s="18"/>
      <c r="B22" s="19"/>
      <c r="C22" s="19"/>
      <c r="D22" s="18"/>
      <c r="E22" s="18"/>
      <c r="F22" s="18"/>
      <c r="G22" s="18"/>
      <c r="H22" s="18"/>
      <c r="I22" s="18"/>
      <c r="J22" s="18"/>
      <c r="K22" s="18"/>
      <c r="L22" s="18"/>
      <c r="M22" s="1"/>
      <c r="N22" s="1"/>
    </row>
    <row r="23" spans="1:14" ht="13.5">
      <c r="A23" s="18"/>
      <c r="B23" s="235" t="s">
        <v>6</v>
      </c>
      <c r="C23" s="235"/>
      <c r="D23" s="235"/>
      <c r="E23" s="235"/>
      <c r="F23" s="17"/>
      <c r="G23" s="18"/>
      <c r="H23" s="18"/>
      <c r="I23" s="18"/>
      <c r="J23" s="18"/>
      <c r="K23" s="18"/>
      <c r="L23" s="18"/>
      <c r="M23" s="1"/>
      <c r="N23" s="1"/>
    </row>
    <row r="24" spans="1:14" ht="13.5">
      <c r="A24" s="18"/>
      <c r="B24" s="236" t="s">
        <v>136</v>
      </c>
      <c r="C24" s="236"/>
      <c r="D24" s="236"/>
      <c r="E24" s="236"/>
      <c r="F24" s="25"/>
      <c r="G24" s="18"/>
      <c r="H24" s="18"/>
      <c r="I24" s="18"/>
      <c r="J24" s="18"/>
      <c r="K24" s="18"/>
      <c r="L24" s="18"/>
      <c r="M24" s="1"/>
      <c r="N24" s="1"/>
    </row>
    <row r="25" spans="1:14" ht="13.5">
      <c r="A25" s="26"/>
      <c r="B25" s="26"/>
      <c r="C25" s="237"/>
      <c r="D25" s="237"/>
      <c r="E25" s="237" t="s">
        <v>7</v>
      </c>
      <c r="F25" s="237"/>
      <c r="G25" s="237"/>
      <c r="H25" s="237"/>
      <c r="I25" s="237"/>
      <c r="J25" s="238" t="s">
        <v>8</v>
      </c>
      <c r="K25" s="239"/>
      <c r="L25" s="237" t="s">
        <v>9</v>
      </c>
      <c r="M25" s="7"/>
      <c r="N25" s="3"/>
    </row>
    <row r="26" spans="1:14" ht="13.5">
      <c r="A26" s="26"/>
      <c r="B26" s="26"/>
      <c r="C26" s="237"/>
      <c r="D26" s="237"/>
      <c r="E26" s="242" t="s">
        <v>10</v>
      </c>
      <c r="F26" s="243"/>
      <c r="G26" s="242" t="s">
        <v>11</v>
      </c>
      <c r="H26" s="243"/>
      <c r="I26" s="27" t="s">
        <v>12</v>
      </c>
      <c r="J26" s="240"/>
      <c r="K26" s="241"/>
      <c r="L26" s="237"/>
      <c r="M26" s="7"/>
      <c r="N26" s="3"/>
    </row>
    <row r="27" spans="1:15" ht="13.5">
      <c r="A27" s="18"/>
      <c r="B27" s="18"/>
      <c r="C27" s="232" t="s">
        <v>13</v>
      </c>
      <c r="D27" s="28">
        <f>IF($O$27=$O$29,'計算シートA'!C40,'計算シートB'!C48)</f>
        <v>0</v>
      </c>
      <c r="E27" s="230">
        <f>IF($O$27=$O$29,'計算シートA'!D40,'計算シートB'!D48)</f>
        <v>0</v>
      </c>
      <c r="F27" s="231"/>
      <c r="G27" s="230">
        <f>IF($O$27=$O$29,'計算シートA'!E40,'計算シートB'!E48)</f>
        <v>0</v>
      </c>
      <c r="H27" s="231"/>
      <c r="I27" s="29">
        <f>IF($O$27=$O$29,'計算シートA'!F40,'計算シートB'!F48)</f>
        <v>0</v>
      </c>
      <c r="J27" s="230">
        <f>IF($O$27=$O$29,'計算シートA'!H40,'計算シートB'!H48)</f>
        <v>0</v>
      </c>
      <c r="K27" s="231"/>
      <c r="L27" s="30">
        <f>SUM(I27:K27)</f>
        <v>0</v>
      </c>
      <c r="M27" s="8"/>
      <c r="N27" s="1"/>
      <c r="O27" s="2">
        <f>'【基本情報】'!B17</f>
        <v>0</v>
      </c>
    </row>
    <row r="28" spans="1:14" ht="13.5">
      <c r="A28" s="18"/>
      <c r="B28" s="18"/>
      <c r="C28" s="233"/>
      <c r="D28" s="28">
        <f>IF($O$27=$O$29,'計算シートA'!C41,'計算シートB'!C49)</f>
        <v>0</v>
      </c>
      <c r="E28" s="230">
        <f>IF($O$27=$O$29,'計算シートA'!D41,'計算シートB'!D49)</f>
        <v>0</v>
      </c>
      <c r="F28" s="231"/>
      <c r="G28" s="230">
        <f>IF($O$27=$O$29,'計算シートA'!E41,'計算シートB'!E49)</f>
        <v>0</v>
      </c>
      <c r="H28" s="231"/>
      <c r="I28" s="29">
        <f>IF($O$27=$O$29,'計算シートA'!F41,'計算シートB'!F49)</f>
        <v>0</v>
      </c>
      <c r="J28" s="230">
        <f>IF($O$27=$O$29,'計算シートA'!H41,'計算シートB'!H49)</f>
        <v>0</v>
      </c>
      <c r="K28" s="231"/>
      <c r="L28" s="30">
        <f>SUM(I28:K28)</f>
        <v>0</v>
      </c>
      <c r="M28" s="8"/>
      <c r="N28" s="1"/>
    </row>
    <row r="29" spans="1:15" ht="13.5">
      <c r="A29" s="18"/>
      <c r="B29" s="18"/>
      <c r="C29" s="233"/>
      <c r="D29" s="28">
        <f>IF($O$27=$O$29,'計算シートA'!C42,'計算シートB'!C50)</f>
        <v>0</v>
      </c>
      <c r="E29" s="230">
        <f>IF($O$27=$O$29,'計算シートA'!D42,'計算シートB'!D50)</f>
        <v>0</v>
      </c>
      <c r="F29" s="231"/>
      <c r="G29" s="230">
        <f>IF($O$27=$O$29,'計算シートA'!E42,'計算シートB'!E50)</f>
        <v>0</v>
      </c>
      <c r="H29" s="231"/>
      <c r="I29" s="29">
        <f>IF($O$27=$O$29,'計算シートA'!F42,'計算シートB'!F50)</f>
        <v>0</v>
      </c>
      <c r="J29" s="230">
        <f>IF($O$27=$O$29,'計算シートA'!H42,'計算シートB'!H50)</f>
        <v>0</v>
      </c>
      <c r="K29" s="231"/>
      <c r="L29" s="30">
        <f aca="true" t="shared" si="0" ref="L29:L35">SUM(I29:K29)</f>
        <v>0</v>
      </c>
      <c r="M29" s="8"/>
      <c r="N29" s="1"/>
      <c r="O29" s="4" t="s">
        <v>100</v>
      </c>
    </row>
    <row r="30" spans="1:15" ht="13.5">
      <c r="A30" s="18"/>
      <c r="B30" s="18"/>
      <c r="C30" s="233"/>
      <c r="D30" s="28">
        <f>IF($O$27=$O$29,'計算シートA'!C43,'計算シートB'!C51)</f>
        <v>0</v>
      </c>
      <c r="E30" s="230">
        <f>IF($O$27=$O$29,'計算シートA'!D43,'計算シートB'!D51)</f>
        <v>0</v>
      </c>
      <c r="F30" s="231"/>
      <c r="G30" s="230">
        <f>IF($O$27=$O$29,'計算シートA'!E43,'計算シートB'!E51)</f>
        <v>0</v>
      </c>
      <c r="H30" s="231"/>
      <c r="I30" s="29">
        <f>IF($O$27=$O$29,'計算シートA'!F43,'計算シートB'!F51)</f>
        <v>0</v>
      </c>
      <c r="J30" s="230">
        <f>IF($O$27=$O$29,'計算シートA'!H43,'計算シートB'!H51)</f>
        <v>0</v>
      </c>
      <c r="K30" s="231"/>
      <c r="L30" s="30">
        <f t="shared" si="0"/>
        <v>0</v>
      </c>
      <c r="M30" s="8"/>
      <c r="N30" s="1"/>
      <c r="O30" s="4" t="s">
        <v>101</v>
      </c>
    </row>
    <row r="31" spans="1:14" ht="13.5">
      <c r="A31" s="18"/>
      <c r="B31" s="18"/>
      <c r="C31" s="233"/>
      <c r="D31" s="28">
        <f>IF($O$27=$O$29,'計算シートA'!C44,'計算シートB'!C52)</f>
        <v>0</v>
      </c>
      <c r="E31" s="230">
        <f>IF($O$27=$O$29,'計算シートA'!D44,'計算シートB'!D52)</f>
        <v>0</v>
      </c>
      <c r="F31" s="231"/>
      <c r="G31" s="230">
        <f>IF($O$27=$O$29,'計算シートA'!E44,'計算シートB'!E52)</f>
        <v>0</v>
      </c>
      <c r="H31" s="231"/>
      <c r="I31" s="29">
        <f>IF($O$27=$O$29,'計算シートA'!F44,'計算シートB'!F52)</f>
        <v>0</v>
      </c>
      <c r="J31" s="230">
        <f>IF($O$27=$O$29,'計算シートA'!H44,'計算シートB'!H52)</f>
        <v>0</v>
      </c>
      <c r="K31" s="231"/>
      <c r="L31" s="30">
        <f t="shared" si="0"/>
        <v>0</v>
      </c>
      <c r="M31" s="8"/>
      <c r="N31" s="1"/>
    </row>
    <row r="32" spans="1:14" ht="13.5">
      <c r="A32" s="18"/>
      <c r="B32" s="18"/>
      <c r="C32" s="233"/>
      <c r="D32" s="28">
        <f>IF($O$27=$O$29,'計算シートA'!C45,'計算シートB'!C53)</f>
        <v>0</v>
      </c>
      <c r="E32" s="230">
        <f>IF($O$27=$O$29,'計算シートA'!D45,'計算シートB'!D53)</f>
        <v>0</v>
      </c>
      <c r="F32" s="231"/>
      <c r="G32" s="230">
        <f>IF($O$27=$O$29,'計算シートA'!E45,'計算シートB'!E53)</f>
        <v>0</v>
      </c>
      <c r="H32" s="231"/>
      <c r="I32" s="29">
        <f>IF($O$27=$O$29,'計算シートA'!F45,'計算シートB'!F53)</f>
        <v>0</v>
      </c>
      <c r="J32" s="230">
        <f>IF($O$27=$O$29,'計算シートA'!H45,'計算シートB'!H53)</f>
        <v>0</v>
      </c>
      <c r="K32" s="231"/>
      <c r="L32" s="30">
        <f t="shared" si="0"/>
        <v>0</v>
      </c>
      <c r="M32" s="8"/>
      <c r="N32" s="1"/>
    </row>
    <row r="33" spans="1:14" ht="13.5">
      <c r="A33" s="18"/>
      <c r="B33" s="18"/>
      <c r="C33" s="233"/>
      <c r="D33" s="28">
        <f>IF($O$27=$O$29,'計算シートA'!C46,'計算シートB'!C54)</f>
        <v>0</v>
      </c>
      <c r="E33" s="230">
        <f>IF($O$27=$O$29,'計算シートA'!D46,'計算シートB'!D54)</f>
        <v>0</v>
      </c>
      <c r="F33" s="231"/>
      <c r="G33" s="230">
        <f>IF($O$27=$O$29,'計算シートA'!E46,'計算シートB'!E54)</f>
        <v>0</v>
      </c>
      <c r="H33" s="231"/>
      <c r="I33" s="29">
        <f>IF($O$27=$O$29,'計算シートA'!F46,'計算シートB'!F54)</f>
        <v>0</v>
      </c>
      <c r="J33" s="230">
        <f>IF($O$27=$O$29,'計算シートA'!H46,'計算シートB'!H54)</f>
        <v>0</v>
      </c>
      <c r="K33" s="231"/>
      <c r="L33" s="30">
        <f t="shared" si="0"/>
        <v>0</v>
      </c>
      <c r="M33" s="8"/>
      <c r="N33" s="1"/>
    </row>
    <row r="34" spans="1:14" ht="13.5">
      <c r="A34" s="18"/>
      <c r="B34" s="18"/>
      <c r="C34" s="233"/>
      <c r="D34" s="28">
        <f>IF($O$27=$O$29,'計算シートA'!C47,'計算シートB'!C55)</f>
        <v>0</v>
      </c>
      <c r="E34" s="230">
        <f>IF($O$27=$O$29,'計算シートA'!D47,'計算シートB'!D55)</f>
        <v>0</v>
      </c>
      <c r="F34" s="231"/>
      <c r="G34" s="230">
        <f>IF($O$27=$O$29,'計算シートA'!E47,'計算シートB'!E55)</f>
        <v>0</v>
      </c>
      <c r="H34" s="231"/>
      <c r="I34" s="29">
        <f>IF($O$27=$O$29,'計算シートA'!F47,'計算シートB'!F55)</f>
        <v>0</v>
      </c>
      <c r="J34" s="230">
        <f>IF($O$27=$O$29,'計算シートA'!H47,'計算シートB'!H55)</f>
        <v>0</v>
      </c>
      <c r="K34" s="231"/>
      <c r="L34" s="30">
        <f t="shared" si="0"/>
        <v>0</v>
      </c>
      <c r="M34" s="8"/>
      <c r="N34" s="1"/>
    </row>
    <row r="35" spans="1:14" ht="13.5">
      <c r="A35" s="18"/>
      <c r="B35" s="18"/>
      <c r="C35" s="233"/>
      <c r="D35" s="28">
        <f>IF($O$27=$O$29,'計算シートA'!C48,'計算シートB'!C56)</f>
        <v>0</v>
      </c>
      <c r="E35" s="230">
        <f>IF($O$27=$O$29,'計算シートA'!D48,'計算シートB'!D56)</f>
        <v>0</v>
      </c>
      <c r="F35" s="231"/>
      <c r="G35" s="230">
        <f>IF($O$27=$O$29,'計算シートA'!E48,'計算シートB'!E56)</f>
        <v>0</v>
      </c>
      <c r="H35" s="231"/>
      <c r="I35" s="29">
        <f>IF($O$27=$O$29,'計算シートA'!F48,'計算シートB'!F56)</f>
        <v>0</v>
      </c>
      <c r="J35" s="230">
        <f>IF($O$27=$O$29,'計算シートA'!H48,'計算シートB'!H56)</f>
        <v>0</v>
      </c>
      <c r="K35" s="231"/>
      <c r="L35" s="30">
        <f t="shared" si="0"/>
        <v>0</v>
      </c>
      <c r="M35" s="8"/>
      <c r="N35" s="1"/>
    </row>
    <row r="36" spans="1:14" ht="13.5">
      <c r="A36" s="18"/>
      <c r="B36" s="18"/>
      <c r="C36" s="233"/>
      <c r="D36" s="28">
        <f>IF($O$27=$O$29,'計算シートA'!C49,'計算シートB'!C57)</f>
        <v>0</v>
      </c>
      <c r="E36" s="230">
        <f>IF($O$27=$O$29,'計算シートA'!D49,'計算シートB'!D57)</f>
        <v>0</v>
      </c>
      <c r="F36" s="231"/>
      <c r="G36" s="230">
        <f>IF($O$27=$O$29,'計算シートA'!E49,'計算シートB'!E57)</f>
        <v>0</v>
      </c>
      <c r="H36" s="231"/>
      <c r="I36" s="29">
        <f>IF($O$27=$O$29,'計算シートA'!F49,'計算シートB'!F57)</f>
        <v>0</v>
      </c>
      <c r="J36" s="230">
        <f>IF($O$27=$O$29,'計算シートA'!H49,'計算シートB'!H57)</f>
        <v>0</v>
      </c>
      <c r="K36" s="231"/>
      <c r="L36" s="30">
        <f>SUM(I36:K36)</f>
        <v>0</v>
      </c>
      <c r="M36" s="8"/>
      <c r="N36" s="1"/>
    </row>
    <row r="37" spans="1:14" ht="13.5">
      <c r="A37" s="18"/>
      <c r="B37" s="18"/>
      <c r="C37" s="234"/>
      <c r="D37" s="31" t="s">
        <v>9</v>
      </c>
      <c r="E37" s="227">
        <f>SUM(E27:E36)</f>
        <v>0</v>
      </c>
      <c r="F37" s="228"/>
      <c r="G37" s="227">
        <f>SUM(G27:G36)</f>
        <v>0</v>
      </c>
      <c r="H37" s="228"/>
      <c r="I37" s="32">
        <f>SUM(I27:I36)</f>
        <v>0</v>
      </c>
      <c r="J37" s="227">
        <f>SUM(J27:J36)</f>
        <v>0</v>
      </c>
      <c r="K37" s="228"/>
      <c r="L37" s="32">
        <f>SUM(E37:K37)</f>
        <v>0</v>
      </c>
      <c r="M37" s="8"/>
      <c r="N37" s="1"/>
    </row>
    <row r="38" spans="1:14" ht="13.5">
      <c r="A38" s="18"/>
      <c r="B38" s="18"/>
      <c r="C38" s="18"/>
      <c r="D38" s="18"/>
      <c r="E38" s="33"/>
      <c r="F38" s="33"/>
      <c r="G38" s="18"/>
      <c r="H38" s="18"/>
      <c r="I38" s="18"/>
      <c r="J38" s="18"/>
      <c r="K38" s="18"/>
      <c r="L38" s="18"/>
      <c r="M38" s="1"/>
      <c r="N38" s="1"/>
    </row>
    <row r="39" spans="1:14" ht="13.5">
      <c r="A39" s="18"/>
      <c r="B39" s="229" t="s">
        <v>14</v>
      </c>
      <c r="C39" s="229"/>
      <c r="D39" s="229"/>
      <c r="E39" s="229"/>
      <c r="F39" s="34"/>
      <c r="G39" s="35"/>
      <c r="H39" s="35"/>
      <c r="I39" s="35"/>
      <c r="J39" s="35"/>
      <c r="K39" s="35"/>
      <c r="L39" s="35"/>
      <c r="M39" s="4"/>
      <c r="N39" s="4"/>
    </row>
    <row r="40" spans="1:14" ht="13.5">
      <c r="A40" s="18"/>
      <c r="B40" s="35"/>
      <c r="C40" s="36"/>
      <c r="D40" s="222" t="e">
        <f>IF(O27=O29,'計算シートA'!K35,'計算シートB'!K43)</f>
        <v>#DIV/0!</v>
      </c>
      <c r="E40" s="224"/>
      <c r="F40" s="225" t="str">
        <f>IF(O27=O29,'計算シートA'!L35,'計算シートB'!L43)</f>
        <v>端数処理前</v>
      </c>
      <c r="G40" s="226"/>
      <c r="H40" s="38"/>
      <c r="I40" s="38"/>
      <c r="J40" s="38"/>
      <c r="K40" s="38"/>
      <c r="L40" s="38"/>
      <c r="M40" s="4"/>
      <c r="N40" s="4"/>
    </row>
    <row r="41" spans="1:14" ht="13.5">
      <c r="A41" s="18"/>
      <c r="B41" s="35"/>
      <c r="C41" s="35"/>
      <c r="D41" s="35"/>
      <c r="E41" s="35"/>
      <c r="F41" s="35"/>
      <c r="G41" s="35"/>
      <c r="H41" s="35"/>
      <c r="I41" s="35"/>
      <c r="J41" s="35"/>
      <c r="K41" s="35"/>
      <c r="L41" s="35"/>
      <c r="M41" s="4"/>
      <c r="N41" s="4"/>
    </row>
    <row r="42" spans="1:14" ht="13.5">
      <c r="A42" s="18"/>
      <c r="B42" s="229" t="s">
        <v>15</v>
      </c>
      <c r="C42" s="229"/>
      <c r="D42" s="229"/>
      <c r="E42" s="229"/>
      <c r="F42" s="229"/>
      <c r="G42" s="229"/>
      <c r="H42" s="34"/>
      <c r="I42" s="35"/>
      <c r="J42" s="35"/>
      <c r="K42" s="35"/>
      <c r="L42" s="35"/>
      <c r="M42" s="4"/>
      <c r="N42" s="4"/>
    </row>
    <row r="43" spans="1:12" ht="13.5">
      <c r="A43" s="18"/>
      <c r="B43" s="35"/>
      <c r="C43" s="36"/>
      <c r="D43" s="39">
        <f>I37</f>
        <v>0</v>
      </c>
      <c r="E43" s="40" t="s">
        <v>26</v>
      </c>
      <c r="F43" s="41">
        <f>L37</f>
        <v>0</v>
      </c>
      <c r="G43" s="42" t="s">
        <v>42</v>
      </c>
      <c r="H43" s="43"/>
      <c r="I43" s="222" t="e">
        <f>I37/L37</f>
        <v>#DIV/0!</v>
      </c>
      <c r="J43" s="223"/>
      <c r="K43" s="224"/>
      <c r="L43" s="44"/>
    </row>
    <row r="44" spans="1:13" ht="13.5">
      <c r="A44" s="18"/>
      <c r="B44" s="35"/>
      <c r="C44" s="35"/>
      <c r="D44" s="36"/>
      <c r="E44" s="36"/>
      <c r="F44" s="36"/>
      <c r="G44" s="36"/>
      <c r="H44" s="36"/>
      <c r="I44" s="35"/>
      <c r="J44" s="35"/>
      <c r="K44" s="35"/>
      <c r="L44" s="35"/>
      <c r="M44" s="4"/>
    </row>
    <row r="45" spans="1:14" ht="13.5">
      <c r="A45" s="18"/>
      <c r="B45" s="229" t="s">
        <v>16</v>
      </c>
      <c r="C45" s="229"/>
      <c r="D45" s="229"/>
      <c r="E45" s="229"/>
      <c r="F45" s="34"/>
      <c r="G45" s="35"/>
      <c r="H45" s="35"/>
      <c r="I45" s="35"/>
      <c r="J45" s="35"/>
      <c r="K45" s="35"/>
      <c r="L45" s="35"/>
      <c r="M45" s="4"/>
      <c r="N45" s="4"/>
    </row>
    <row r="46" spans="1:14" ht="13.5">
      <c r="A46" s="18"/>
      <c r="B46" s="35"/>
      <c r="C46" s="45" t="s">
        <v>34</v>
      </c>
      <c r="D46" s="46">
        <f>C21</f>
        <v>0</v>
      </c>
      <c r="E46" s="47" t="s">
        <v>27</v>
      </c>
      <c r="F46" s="39">
        <f>I37</f>
        <v>0</v>
      </c>
      <c r="G46" s="35" t="s">
        <v>35</v>
      </c>
      <c r="H46" s="39">
        <f>L37</f>
        <v>0</v>
      </c>
      <c r="I46" s="218" t="s">
        <v>28</v>
      </c>
      <c r="J46" s="219"/>
      <c r="K46" s="39" t="e">
        <f>ROUNDDOWN(D46*I43,0)</f>
        <v>#DIV/0!</v>
      </c>
      <c r="L46" s="37" t="s">
        <v>31</v>
      </c>
      <c r="M46" s="9"/>
      <c r="N46" s="9"/>
    </row>
    <row r="47" spans="1:14" ht="13.5">
      <c r="A47" s="18"/>
      <c r="B47" s="35"/>
      <c r="C47" s="48"/>
      <c r="D47" s="49"/>
      <c r="E47" s="47"/>
      <c r="F47" s="47"/>
      <c r="G47" s="50"/>
      <c r="H47" s="50"/>
      <c r="I47" s="51"/>
      <c r="J47" s="47"/>
      <c r="K47" s="47"/>
      <c r="L47" s="50"/>
      <c r="M47" s="5"/>
      <c r="N47" s="5"/>
    </row>
    <row r="48" spans="1:14" ht="13.5">
      <c r="A48" s="18"/>
      <c r="B48" s="35"/>
      <c r="C48" s="45" t="s">
        <v>33</v>
      </c>
      <c r="D48" s="52" t="e">
        <f>K46</f>
        <v>#DIV/0!</v>
      </c>
      <c r="E48" s="53" t="s">
        <v>27</v>
      </c>
      <c r="F48" s="35" t="s">
        <v>127</v>
      </c>
      <c r="G48" s="54"/>
      <c r="H48" s="54"/>
      <c r="I48" s="220" t="s">
        <v>28</v>
      </c>
      <c r="J48" s="221"/>
      <c r="K48" s="39">
        <f>IF(O27=O29,'計算シートA'!F60,'計算シートB'!F68)</f>
      </c>
      <c r="L48" s="37" t="s">
        <v>31</v>
      </c>
      <c r="M48" s="9"/>
      <c r="N48" s="9"/>
    </row>
    <row r="49" spans="1:14" ht="13.5">
      <c r="A49" s="18"/>
      <c r="B49" s="35"/>
      <c r="C49" s="35"/>
      <c r="D49" s="56"/>
      <c r="E49" s="54"/>
      <c r="F49" s="54"/>
      <c r="G49" s="54"/>
      <c r="H49" s="54"/>
      <c r="I49" s="54"/>
      <c r="J49" s="55"/>
      <c r="K49" s="55"/>
      <c r="L49" s="57" t="s">
        <v>41</v>
      </c>
      <c r="M49" s="5"/>
      <c r="N49" s="5"/>
    </row>
  </sheetData>
  <sheetProtection/>
  <mergeCells count="62">
    <mergeCell ref="B3:L3"/>
    <mergeCell ref="B5:E5"/>
    <mergeCell ref="B9:E9"/>
    <mergeCell ref="C10:L11"/>
    <mergeCell ref="C6:L7"/>
    <mergeCell ref="B13:E13"/>
    <mergeCell ref="B17:E17"/>
    <mergeCell ref="C18:L18"/>
    <mergeCell ref="B20:E20"/>
    <mergeCell ref="C14:L15"/>
    <mergeCell ref="C21:D21"/>
    <mergeCell ref="I21:J21"/>
    <mergeCell ref="B23:E23"/>
    <mergeCell ref="B24:E24"/>
    <mergeCell ref="C25:D26"/>
    <mergeCell ref="E25:I25"/>
    <mergeCell ref="J25:K26"/>
    <mergeCell ref="L25:L26"/>
    <mergeCell ref="E26:F26"/>
    <mergeCell ref="G26:H26"/>
    <mergeCell ref="C27:C37"/>
    <mergeCell ref="E27:F27"/>
    <mergeCell ref="G27:H27"/>
    <mergeCell ref="J27:K27"/>
    <mergeCell ref="E28:F28"/>
    <mergeCell ref="G28:H28"/>
    <mergeCell ref="J28:K28"/>
    <mergeCell ref="E29:F29"/>
    <mergeCell ref="G29:H29"/>
    <mergeCell ref="J29:K29"/>
    <mergeCell ref="E30:F30"/>
    <mergeCell ref="G30:H30"/>
    <mergeCell ref="J30:K30"/>
    <mergeCell ref="E31:F31"/>
    <mergeCell ref="G31:H31"/>
    <mergeCell ref="J31:K31"/>
    <mergeCell ref="E32:F32"/>
    <mergeCell ref="G32:H32"/>
    <mergeCell ref="J32:K32"/>
    <mergeCell ref="E33:F33"/>
    <mergeCell ref="G33:H33"/>
    <mergeCell ref="J33:K33"/>
    <mergeCell ref="E34:F34"/>
    <mergeCell ref="G34:H34"/>
    <mergeCell ref="J34:K34"/>
    <mergeCell ref="D40:E40"/>
    <mergeCell ref="E35:F35"/>
    <mergeCell ref="G35:H35"/>
    <mergeCell ref="J35:K35"/>
    <mergeCell ref="E36:F36"/>
    <mergeCell ref="G36:H36"/>
    <mergeCell ref="J36:K36"/>
    <mergeCell ref="I46:J46"/>
    <mergeCell ref="I48:J48"/>
    <mergeCell ref="I43:K43"/>
    <mergeCell ref="F40:G40"/>
    <mergeCell ref="E37:F37"/>
    <mergeCell ref="G37:H37"/>
    <mergeCell ref="J37:K37"/>
    <mergeCell ref="B39:E39"/>
    <mergeCell ref="B42:G42"/>
    <mergeCell ref="B45:E45"/>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13"/>
  </sheetPr>
  <dimension ref="A1:J43"/>
  <sheetViews>
    <sheetView view="pageBreakPreview" zoomScaleSheetLayoutView="100" zoomScalePageLayoutView="0" workbookViewId="0" topLeftCell="A1">
      <selection activeCell="D40" sqref="D40"/>
    </sheetView>
  </sheetViews>
  <sheetFormatPr defaultColWidth="9.00390625" defaultRowHeight="13.5"/>
  <cols>
    <col min="1" max="1" width="1.75390625" style="44" customWidth="1"/>
    <col min="2" max="3" width="3.625" style="44" customWidth="1"/>
    <col min="4" max="4" width="2.625" style="44" customWidth="1"/>
    <col min="5" max="5" width="14.00390625" style="44" customWidth="1"/>
    <col min="6" max="6" width="12.875" style="44" customWidth="1"/>
    <col min="7" max="7" width="3.50390625" style="44" bestFit="1" customWidth="1"/>
    <col min="8" max="9" width="20.375" style="44" customWidth="1"/>
    <col min="10" max="10" width="2.625" style="44" customWidth="1"/>
    <col min="11" max="16384" width="9.00390625" style="44" customWidth="1"/>
  </cols>
  <sheetData>
    <row r="1" spans="1:10" ht="13.5">
      <c r="A1" s="18"/>
      <c r="B1" s="18"/>
      <c r="C1" s="18"/>
      <c r="D1" s="18"/>
      <c r="E1" s="18"/>
      <c r="F1" s="18"/>
      <c r="G1" s="18"/>
      <c r="H1" s="18"/>
      <c r="I1" s="18"/>
      <c r="J1" s="18"/>
    </row>
    <row r="2" spans="1:10" ht="13.5">
      <c r="A2" s="18"/>
      <c r="B2" s="236"/>
      <c r="C2" s="236"/>
      <c r="D2" s="236"/>
      <c r="E2" s="236"/>
      <c r="F2" s="236"/>
      <c r="G2" s="236"/>
      <c r="H2" s="236"/>
      <c r="I2" s="236"/>
      <c r="J2" s="236"/>
    </row>
    <row r="3" spans="1:10" ht="13.5">
      <c r="A3" s="18"/>
      <c r="B3" s="18"/>
      <c r="C3" s="18"/>
      <c r="D3" s="18"/>
      <c r="E3" s="18"/>
      <c r="F3" s="18"/>
      <c r="G3" s="18"/>
      <c r="H3" s="18"/>
      <c r="I3" s="18"/>
      <c r="J3" s="18"/>
    </row>
    <row r="4" spans="1:10" ht="14.25">
      <c r="A4" s="18"/>
      <c r="B4" s="248" t="s">
        <v>113</v>
      </c>
      <c r="C4" s="248"/>
      <c r="D4" s="248"/>
      <c r="E4" s="248"/>
      <c r="F4" s="248"/>
      <c r="G4" s="248"/>
      <c r="H4" s="248"/>
      <c r="I4" s="248"/>
      <c r="J4" s="248"/>
    </row>
    <row r="5" spans="1:10" ht="13.5">
      <c r="A5" s="18"/>
      <c r="B5" s="19"/>
      <c r="C5" s="19"/>
      <c r="D5" s="18"/>
      <c r="E5" s="18"/>
      <c r="F5" s="18"/>
      <c r="G5" s="18"/>
      <c r="H5" s="18"/>
      <c r="I5" s="18"/>
      <c r="J5" s="18"/>
    </row>
    <row r="6" spans="1:10" ht="13.5">
      <c r="A6" s="18"/>
      <c r="B6" s="235" t="s">
        <v>3</v>
      </c>
      <c r="C6" s="235"/>
      <c r="D6" s="235"/>
      <c r="E6" s="235"/>
      <c r="F6" s="235"/>
      <c r="G6" s="18"/>
      <c r="H6" s="18"/>
      <c r="I6" s="18"/>
      <c r="J6" s="18"/>
    </row>
    <row r="7" spans="1:10" ht="13.5">
      <c r="A7" s="18"/>
      <c r="B7" s="19"/>
      <c r="C7" s="250" t="str">
        <f>'様式第３号'!H15</f>
        <v>　</v>
      </c>
      <c r="D7" s="250"/>
      <c r="E7" s="250"/>
      <c r="F7" s="250"/>
      <c r="G7" s="250"/>
      <c r="H7" s="250"/>
      <c r="I7" s="250"/>
      <c r="J7" s="250"/>
    </row>
    <row r="8" spans="1:10" ht="13.5">
      <c r="A8" s="18"/>
      <c r="B8" s="19"/>
      <c r="C8" s="19"/>
      <c r="D8" s="18"/>
      <c r="E8" s="18"/>
      <c r="F8" s="18"/>
      <c r="G8" s="18"/>
      <c r="H8" s="18"/>
      <c r="I8" s="18"/>
      <c r="J8" s="18"/>
    </row>
    <row r="9" spans="1:10" ht="13.5">
      <c r="A9" s="18"/>
      <c r="B9" s="235" t="s">
        <v>4</v>
      </c>
      <c r="C9" s="235"/>
      <c r="D9" s="235"/>
      <c r="E9" s="235"/>
      <c r="F9" s="235"/>
      <c r="G9" s="18"/>
      <c r="H9" s="18"/>
      <c r="I9" s="18"/>
      <c r="J9" s="18"/>
    </row>
    <row r="10" spans="1:10" ht="13.5">
      <c r="A10" s="18"/>
      <c r="B10" s="19"/>
      <c r="C10" s="251" t="str">
        <f>'様式第３号'!H13</f>
        <v>　</v>
      </c>
      <c r="D10" s="250"/>
      <c r="E10" s="250"/>
      <c r="F10" s="250"/>
      <c r="G10" s="250"/>
      <c r="H10" s="250"/>
      <c r="I10" s="250"/>
      <c r="J10" s="250"/>
    </row>
    <row r="11" spans="1:10" ht="13.5">
      <c r="A11" s="18"/>
      <c r="B11" s="19"/>
      <c r="C11" s="251"/>
      <c r="D11" s="250"/>
      <c r="E11" s="250"/>
      <c r="F11" s="250"/>
      <c r="G11" s="250"/>
      <c r="H11" s="250"/>
      <c r="I11" s="250"/>
      <c r="J11" s="250"/>
    </row>
    <row r="12" spans="1:10" ht="13.5">
      <c r="A12" s="18"/>
      <c r="B12" s="19"/>
      <c r="C12" s="19"/>
      <c r="D12" s="18"/>
      <c r="E12" s="18"/>
      <c r="F12" s="18"/>
      <c r="G12" s="18"/>
      <c r="H12" s="18"/>
      <c r="I12" s="18"/>
      <c r="J12" s="18"/>
    </row>
    <row r="13" spans="1:10" ht="13.5">
      <c r="A13" s="18"/>
      <c r="B13" s="235" t="s">
        <v>5</v>
      </c>
      <c r="C13" s="235"/>
      <c r="D13" s="235"/>
      <c r="E13" s="235"/>
      <c r="F13" s="235"/>
      <c r="G13" s="18"/>
      <c r="H13" s="18"/>
      <c r="I13" s="18"/>
      <c r="J13" s="18"/>
    </row>
    <row r="14" spans="1:10" ht="13.5">
      <c r="A14" s="18"/>
      <c r="B14" s="19"/>
      <c r="C14" s="250" t="str">
        <f>'様式第３号'!H14</f>
        <v>　</v>
      </c>
      <c r="D14" s="250"/>
      <c r="E14" s="250"/>
      <c r="F14" s="250"/>
      <c r="G14" s="250"/>
      <c r="H14" s="250"/>
      <c r="I14" s="250"/>
      <c r="J14" s="250"/>
    </row>
    <row r="15" spans="1:10" ht="13.5">
      <c r="A15" s="18"/>
      <c r="B15" s="19"/>
      <c r="C15" s="19"/>
      <c r="D15" s="18"/>
      <c r="E15" s="18"/>
      <c r="F15" s="18"/>
      <c r="G15" s="18"/>
      <c r="H15" s="18"/>
      <c r="I15" s="18"/>
      <c r="J15" s="18"/>
    </row>
    <row r="16" spans="1:10" ht="13.5">
      <c r="A16" s="18"/>
      <c r="B16" s="235" t="s">
        <v>135</v>
      </c>
      <c r="C16" s="235"/>
      <c r="D16" s="235"/>
      <c r="E16" s="235"/>
      <c r="F16" s="235"/>
      <c r="G16" s="18"/>
      <c r="H16" s="18"/>
      <c r="I16" s="18"/>
      <c r="J16" s="18"/>
    </row>
    <row r="17" spans="1:10" ht="13.5">
      <c r="A17" s="18"/>
      <c r="B17" s="19"/>
      <c r="C17" s="244" t="str">
        <f>'様式第３号'!O5</f>
        <v>和歌山県地域医療勤務環境改善体制整備事業補助金</v>
      </c>
      <c r="D17" s="244"/>
      <c r="E17" s="244"/>
      <c r="F17" s="244"/>
      <c r="G17" s="244"/>
      <c r="H17" s="244"/>
      <c r="I17" s="244"/>
      <c r="J17" s="244"/>
    </row>
    <row r="18" spans="1:10" ht="13.5">
      <c r="A18" s="18"/>
      <c r="B18" s="19"/>
      <c r="C18" s="19"/>
      <c r="D18" s="18"/>
      <c r="E18" s="18"/>
      <c r="F18" s="18"/>
      <c r="G18" s="18"/>
      <c r="H18" s="18"/>
      <c r="I18" s="18"/>
      <c r="J18" s="18"/>
    </row>
    <row r="19" spans="1:10" ht="13.5">
      <c r="A19" s="18"/>
      <c r="B19" s="235" t="s">
        <v>114</v>
      </c>
      <c r="C19" s="235"/>
      <c r="D19" s="235"/>
      <c r="E19" s="235"/>
      <c r="F19" s="235"/>
      <c r="G19" s="18"/>
      <c r="H19" s="18"/>
      <c r="I19" s="18"/>
      <c r="J19" s="18"/>
    </row>
    <row r="20" spans="1:10" ht="13.5">
      <c r="A20" s="18"/>
      <c r="B20" s="19"/>
      <c r="C20" s="252"/>
      <c r="D20" s="252"/>
      <c r="E20" s="252"/>
      <c r="F20" s="252"/>
      <c r="G20" s="98" t="s">
        <v>1</v>
      </c>
      <c r="H20" s="86" t="str">
        <f>'計算シートA'!I53</f>
        <v>（付け医対第   号）</v>
      </c>
      <c r="I20" s="98"/>
      <c r="J20" s="98"/>
    </row>
    <row r="21" spans="1:10" ht="13.5">
      <c r="A21" s="18"/>
      <c r="B21" s="19"/>
      <c r="C21" s="87" t="s">
        <v>97</v>
      </c>
      <c r="D21" s="18"/>
      <c r="E21" s="18"/>
      <c r="F21" s="18"/>
      <c r="G21" s="18"/>
      <c r="H21" s="18"/>
      <c r="I21" s="18"/>
      <c r="J21" s="18"/>
    </row>
    <row r="22" spans="1:10" ht="13.5">
      <c r="A22" s="18"/>
      <c r="B22" s="19"/>
      <c r="C22" s="87"/>
      <c r="D22" s="18"/>
      <c r="E22" s="18"/>
      <c r="F22" s="18"/>
      <c r="G22" s="18"/>
      <c r="H22" s="18"/>
      <c r="I22" s="18"/>
      <c r="J22" s="18"/>
    </row>
    <row r="23" spans="1:10" ht="13.5">
      <c r="A23" s="18"/>
      <c r="B23" s="235" t="s">
        <v>115</v>
      </c>
      <c r="C23" s="235"/>
      <c r="D23" s="235"/>
      <c r="E23" s="235"/>
      <c r="F23" s="235"/>
      <c r="G23" s="18"/>
      <c r="H23" s="18"/>
      <c r="I23" s="18"/>
      <c r="J23" s="18"/>
    </row>
    <row r="24" spans="1:10" ht="13.5">
      <c r="A24" s="18"/>
      <c r="B24" s="17"/>
      <c r="C24" s="235" t="s">
        <v>116</v>
      </c>
      <c r="D24" s="235"/>
      <c r="E24" s="235"/>
      <c r="F24" s="235"/>
      <c r="G24" s="235"/>
      <c r="H24" s="235"/>
      <c r="I24" s="235"/>
      <c r="J24" s="235"/>
    </row>
    <row r="25" spans="1:10" ht="13.5">
      <c r="A25" s="18"/>
      <c r="B25" s="18"/>
      <c r="C25" s="18"/>
      <c r="D25" s="18"/>
      <c r="E25" s="18"/>
      <c r="F25" s="18"/>
      <c r="G25" s="18"/>
      <c r="H25" s="18"/>
      <c r="I25" s="18"/>
      <c r="J25" s="18"/>
    </row>
    <row r="26" spans="1:10" ht="14.25">
      <c r="A26" s="18"/>
      <c r="B26" s="18"/>
      <c r="C26" s="253"/>
      <c r="D26" s="178" t="s">
        <v>137</v>
      </c>
      <c r="E26" s="178"/>
      <c r="F26" s="178"/>
      <c r="G26" s="178"/>
      <c r="H26" s="178"/>
      <c r="I26" s="178"/>
      <c r="J26" s="178"/>
    </row>
    <row r="27" spans="1:10" ht="14.25">
      <c r="A27" s="18"/>
      <c r="B27" s="18"/>
      <c r="C27" s="253"/>
      <c r="D27" s="178"/>
      <c r="E27" s="178"/>
      <c r="F27" s="178"/>
      <c r="G27" s="178"/>
      <c r="H27" s="178"/>
      <c r="I27" s="178"/>
      <c r="J27" s="178"/>
    </row>
    <row r="28" spans="1:10" ht="13.5">
      <c r="A28" s="18"/>
      <c r="B28" s="18"/>
      <c r="C28" s="95"/>
      <c r="D28" s="79"/>
      <c r="E28" s="79"/>
      <c r="F28" s="79"/>
      <c r="G28" s="79"/>
      <c r="H28" s="79"/>
      <c r="I28" s="79"/>
      <c r="J28" s="79"/>
    </row>
    <row r="29" spans="1:10" ht="13.5">
      <c r="A29" s="18"/>
      <c r="B29" s="18"/>
      <c r="C29" s="18"/>
      <c r="D29" s="18"/>
      <c r="E29" s="18"/>
      <c r="F29" s="18"/>
      <c r="G29" s="18"/>
      <c r="H29" s="18"/>
      <c r="I29" s="18"/>
      <c r="J29" s="18"/>
    </row>
    <row r="30" spans="1:10" ht="14.25">
      <c r="A30" s="18"/>
      <c r="B30" s="18"/>
      <c r="C30" s="253"/>
      <c r="D30" s="178" t="s">
        <v>138</v>
      </c>
      <c r="E30" s="178"/>
      <c r="F30" s="178"/>
      <c r="G30" s="178"/>
      <c r="H30" s="178"/>
      <c r="I30" s="178"/>
      <c r="J30" s="178"/>
    </row>
    <row r="31" spans="1:10" ht="14.25">
      <c r="A31" s="18"/>
      <c r="B31" s="18"/>
      <c r="C31" s="253"/>
      <c r="D31" s="178"/>
      <c r="E31" s="178"/>
      <c r="F31" s="178"/>
      <c r="G31" s="178"/>
      <c r="H31" s="178"/>
      <c r="I31" s="178"/>
      <c r="J31" s="178"/>
    </row>
    <row r="32" spans="1:10" ht="13.5">
      <c r="A32" s="18"/>
      <c r="B32" s="18"/>
      <c r="C32" s="95"/>
      <c r="D32" s="79"/>
      <c r="E32" s="79"/>
      <c r="F32" s="79"/>
      <c r="G32" s="79"/>
      <c r="H32" s="79"/>
      <c r="I32" s="79"/>
      <c r="J32" s="79"/>
    </row>
    <row r="33" spans="1:10" ht="13.5">
      <c r="A33" s="18"/>
      <c r="B33" s="18"/>
      <c r="C33" s="18"/>
      <c r="D33" s="18"/>
      <c r="E33" s="18"/>
      <c r="F33" s="18"/>
      <c r="G33" s="18"/>
      <c r="H33" s="18"/>
      <c r="I33" s="18"/>
      <c r="J33" s="18"/>
    </row>
    <row r="34" spans="1:10" ht="14.25">
      <c r="A34" s="18"/>
      <c r="B34" s="18"/>
      <c r="C34" s="253"/>
      <c r="D34" s="178" t="s">
        <v>139</v>
      </c>
      <c r="E34" s="178"/>
      <c r="F34" s="178"/>
      <c r="G34" s="178"/>
      <c r="H34" s="178"/>
      <c r="I34" s="178"/>
      <c r="J34" s="178"/>
    </row>
    <row r="35" spans="1:10" ht="14.25">
      <c r="A35" s="18"/>
      <c r="B35" s="18"/>
      <c r="C35" s="253"/>
      <c r="D35" s="178"/>
      <c r="E35" s="178"/>
      <c r="F35" s="178"/>
      <c r="G35" s="178"/>
      <c r="H35" s="178"/>
      <c r="I35" s="178"/>
      <c r="J35" s="178"/>
    </row>
    <row r="36" spans="1:10" ht="13.5">
      <c r="A36" s="18"/>
      <c r="B36" s="18"/>
      <c r="C36" s="95"/>
      <c r="D36" s="79"/>
      <c r="E36" s="79"/>
      <c r="F36" s="79"/>
      <c r="G36" s="79"/>
      <c r="H36" s="79"/>
      <c r="I36" s="79"/>
      <c r="J36" s="79"/>
    </row>
    <row r="37" spans="1:10" ht="13.5">
      <c r="A37" s="18"/>
      <c r="B37" s="18"/>
      <c r="C37" s="18"/>
      <c r="D37" s="18"/>
      <c r="E37" s="18"/>
      <c r="F37" s="18"/>
      <c r="G37" s="18"/>
      <c r="H37" s="18"/>
      <c r="I37" s="18"/>
      <c r="J37" s="18"/>
    </row>
    <row r="38" spans="1:10" ht="14.25">
      <c r="A38" s="18"/>
      <c r="B38" s="18"/>
      <c r="C38" s="253"/>
      <c r="D38" s="178" t="s">
        <v>140</v>
      </c>
      <c r="E38" s="178"/>
      <c r="F38" s="178"/>
      <c r="G38" s="178"/>
      <c r="H38" s="178"/>
      <c r="I38" s="178"/>
      <c r="J38" s="178"/>
    </row>
    <row r="39" spans="1:10" ht="14.25">
      <c r="A39" s="18"/>
      <c r="B39" s="18"/>
      <c r="C39" s="253"/>
      <c r="D39" s="178"/>
      <c r="E39" s="178"/>
      <c r="F39" s="178"/>
      <c r="G39" s="178"/>
      <c r="H39" s="178"/>
      <c r="I39" s="178"/>
      <c r="J39" s="178"/>
    </row>
    <row r="40" spans="1:10" ht="13.5">
      <c r="A40" s="18"/>
      <c r="B40" s="18"/>
      <c r="C40" s="18"/>
      <c r="D40" s="18"/>
      <c r="E40" s="18"/>
      <c r="F40" s="18"/>
      <c r="G40" s="18"/>
      <c r="H40" s="18"/>
      <c r="I40" s="18"/>
      <c r="J40" s="18"/>
    </row>
    <row r="41" spans="1:10" ht="13.5">
      <c r="A41" s="18"/>
      <c r="B41" s="18"/>
      <c r="C41" s="18"/>
      <c r="D41" s="18"/>
      <c r="E41" s="18"/>
      <c r="F41" s="18"/>
      <c r="G41" s="18"/>
      <c r="H41" s="18"/>
      <c r="I41" s="18"/>
      <c r="J41" s="18"/>
    </row>
    <row r="42" spans="1:10" ht="14.25">
      <c r="A42" s="18"/>
      <c r="B42" s="18"/>
      <c r="C42" s="253"/>
      <c r="D42" s="178" t="s">
        <v>40</v>
      </c>
      <c r="E42" s="178"/>
      <c r="F42" s="178"/>
      <c r="G42" s="178"/>
      <c r="H42" s="178"/>
      <c r="I42" s="178"/>
      <c r="J42" s="178"/>
    </row>
    <row r="43" spans="1:10" ht="14.25">
      <c r="A43" s="90"/>
      <c r="B43" s="90"/>
      <c r="C43" s="253"/>
      <c r="D43" s="79" t="s">
        <v>117</v>
      </c>
      <c r="E43" s="178"/>
      <c r="F43" s="178"/>
      <c r="G43" s="178"/>
      <c r="H43" s="178"/>
      <c r="I43" s="178"/>
      <c r="J43" s="79" t="s">
        <v>118</v>
      </c>
    </row>
  </sheetData>
  <sheetProtection/>
  <mergeCells count="26">
    <mergeCell ref="C34:C35"/>
    <mergeCell ref="D34:J35"/>
    <mergeCell ref="C38:C39"/>
    <mergeCell ref="D38:J39"/>
    <mergeCell ref="C42:C43"/>
    <mergeCell ref="D42:J42"/>
    <mergeCell ref="E43:I43"/>
    <mergeCell ref="B23:F23"/>
    <mergeCell ref="C24:J24"/>
    <mergeCell ref="C26:C27"/>
    <mergeCell ref="D26:J27"/>
    <mergeCell ref="C30:C31"/>
    <mergeCell ref="D30:J31"/>
    <mergeCell ref="C20:F20"/>
    <mergeCell ref="C11:J11"/>
    <mergeCell ref="B13:F13"/>
    <mergeCell ref="C14:J14"/>
    <mergeCell ref="B16:F16"/>
    <mergeCell ref="C17:J17"/>
    <mergeCell ref="B19:F19"/>
    <mergeCell ref="B2:J2"/>
    <mergeCell ref="B4:J4"/>
    <mergeCell ref="B6:F6"/>
    <mergeCell ref="C7:J7"/>
    <mergeCell ref="B9:F9"/>
    <mergeCell ref="C10:J10"/>
  </mergeCells>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O3"/>
  <sheetViews>
    <sheetView zoomScale="90" zoomScaleNormal="90" zoomScalePageLayoutView="0" workbookViewId="0" topLeftCell="A1">
      <selection activeCell="F20" sqref="F20"/>
    </sheetView>
  </sheetViews>
  <sheetFormatPr defaultColWidth="9.00390625" defaultRowHeight="13.5"/>
  <cols>
    <col min="1" max="10" width="12.25390625" style="0" customWidth="1"/>
    <col min="11" max="13" width="7.375" style="0" customWidth="1"/>
    <col min="14" max="14" width="12.625" style="0" customWidth="1"/>
    <col min="15" max="15" width="12.125" style="0" customWidth="1"/>
  </cols>
  <sheetData>
    <row r="1" spans="7:14" ht="13.5">
      <c r="G1" s="254" t="s">
        <v>66</v>
      </c>
      <c r="H1" s="254"/>
      <c r="I1" s="254"/>
      <c r="J1" s="254"/>
      <c r="K1" s="254" t="s">
        <v>67</v>
      </c>
      <c r="L1" s="254"/>
      <c r="M1" s="254"/>
      <c r="N1" s="12"/>
    </row>
    <row r="2" spans="1:15" ht="13.5">
      <c r="A2" s="13" t="s">
        <v>46</v>
      </c>
      <c r="B2" s="13" t="s">
        <v>47</v>
      </c>
      <c r="C2" s="13" t="s">
        <v>60</v>
      </c>
      <c r="D2" s="13" t="s">
        <v>68</v>
      </c>
      <c r="E2" s="13" t="s">
        <v>69</v>
      </c>
      <c r="F2" s="13" t="s">
        <v>70</v>
      </c>
      <c r="G2" s="13" t="s">
        <v>71</v>
      </c>
      <c r="H2" s="13" t="s">
        <v>39</v>
      </c>
      <c r="I2" s="13" t="s">
        <v>72</v>
      </c>
      <c r="J2" s="13" t="s">
        <v>73</v>
      </c>
      <c r="K2" s="13" t="s">
        <v>36</v>
      </c>
      <c r="L2" s="13" t="s">
        <v>30</v>
      </c>
      <c r="M2" s="13" t="s">
        <v>29</v>
      </c>
      <c r="N2" s="13" t="s">
        <v>74</v>
      </c>
      <c r="O2" s="14" t="s">
        <v>75</v>
      </c>
    </row>
    <row r="3" spans="1:15" ht="13.5">
      <c r="A3" s="13" t="str">
        <f>'【基本情報】'!$D$3</f>
        <v>　</v>
      </c>
      <c r="B3" s="13" t="str">
        <f>'【基本情報】'!$D$4</f>
        <v>　</v>
      </c>
      <c r="C3" s="13" t="str">
        <f>'【基本情報】'!$D$5</f>
        <v>　</v>
      </c>
      <c r="D3" s="13" t="str">
        <f>'【基本情報】'!$D$6</f>
        <v>　</v>
      </c>
      <c r="E3" s="13" t="str">
        <f>'【基本情報】'!$D$7</f>
        <v>　</v>
      </c>
      <c r="F3" s="13" t="str">
        <f>'【基本情報】'!$D$8</f>
        <v>　</v>
      </c>
      <c r="G3" s="13" t="str">
        <f>'【基本情報】'!$D$9</f>
        <v>　</v>
      </c>
      <c r="H3" s="13" t="str">
        <f>'【基本情報】'!$D$10</f>
        <v>　</v>
      </c>
      <c r="I3" s="13" t="str">
        <f>'【基本情報】'!$D$11</f>
        <v>　</v>
      </c>
      <c r="J3" s="13" t="str">
        <f>'【基本情報】'!$D$12</f>
        <v>　</v>
      </c>
      <c r="K3" s="13" t="str">
        <f>'【基本情報】'!$E$13</f>
        <v>　</v>
      </c>
      <c r="L3" s="13">
        <f>'【基本情報】'!$G$13</f>
        <v>0</v>
      </c>
      <c r="M3" s="13">
        <f>'【基本情報】'!$I$13</f>
        <v>0</v>
      </c>
      <c r="N3" s="15">
        <f>'様式第３号'!E29</f>
        <v>0</v>
      </c>
      <c r="O3" s="16">
        <f>'様式第３号'!E34</f>
      </c>
    </row>
  </sheetData>
  <sheetProtection/>
  <mergeCells count="2">
    <mergeCell ref="G1:J1"/>
    <mergeCell ref="K1:M1"/>
  </mergeCells>
  <printOptions/>
  <pageMargins left="0.7" right="0.7" top="0.75" bottom="0.75" header="0.3" footer="0.3"/>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116297</cp:lastModifiedBy>
  <cp:lastPrinted>2021-05-10T12:07:01Z</cp:lastPrinted>
  <dcterms:modified xsi:type="dcterms:W3CDTF">2021-06-02T02:12:36Z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