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13"/>
  </bookViews>
  <sheets>
    <sheet name="46" sheetId="17" r:id="rId1"/>
    <sheet name="45" sheetId="16" r:id="rId2"/>
    <sheet name="44" sheetId="15" r:id="rId3"/>
    <sheet name="43" sheetId="14" r:id="rId4"/>
    <sheet name="42" sheetId="13" r:id="rId5"/>
    <sheet name="41" sheetId="12" r:id="rId6"/>
    <sheet name="40" sheetId="11" r:id="rId7"/>
    <sheet name="39" sheetId="10" r:id="rId8"/>
    <sheet name="38" sheetId="9" r:id="rId9"/>
    <sheet name="37" sheetId="8" r:id="rId10"/>
    <sheet name="36" sheetId="7" r:id="rId11"/>
    <sheet name="35" sheetId="6" r:id="rId12"/>
    <sheet name="34" sheetId="5" r:id="rId13"/>
    <sheet name="33" sheetId="4" r:id="rId14"/>
  </sheets>
  <definedNames>
    <definedName name="_Key1" localSheetId="13" hidden="1">'33'!$G$7:$G$66</definedName>
    <definedName name="_Key1" localSheetId="12" hidden="1">'34'!$G$7:$G$66</definedName>
    <definedName name="_Key1" localSheetId="11" hidden="1">'35'!$G$7:$G$66</definedName>
    <definedName name="_Key1" localSheetId="10" hidden="1">'36'!$G$7:$G$66</definedName>
    <definedName name="_Key1" localSheetId="9" hidden="1">'37'!$G$7:$G$67</definedName>
    <definedName name="_Key1" localSheetId="8" hidden="1">'38'!$G$7:$G$66</definedName>
    <definedName name="_Key1" localSheetId="7" hidden="1">'39'!$G$7:$G$66</definedName>
    <definedName name="_Key1" localSheetId="6" hidden="1">'40'!$G$7:$G$66</definedName>
    <definedName name="_Key1" localSheetId="5" hidden="1">'41'!$G$7:$G$66</definedName>
    <definedName name="_Key1" localSheetId="4" hidden="1">'42'!$G$7:$G$66</definedName>
    <definedName name="_Key1" localSheetId="3" hidden="1">'43'!$G$65:$G$67</definedName>
    <definedName name="_Key1" localSheetId="2" hidden="1">'44'!$G$7:$G$66</definedName>
    <definedName name="_Key1" localSheetId="1" hidden="1">'45'!$G$7:$G$66</definedName>
    <definedName name="_Key1" localSheetId="0" hidden="1">'46'!$G$7:$G$66</definedName>
    <definedName name="_Key2" localSheetId="13" hidden="1">'33'!#REF!</definedName>
    <definedName name="_Key2" localSheetId="12" hidden="1">'34'!#REF!</definedName>
    <definedName name="_Key2" localSheetId="11" hidden="1">'35'!#REF!</definedName>
    <definedName name="_Key2" localSheetId="10" hidden="1">'36'!#REF!</definedName>
    <definedName name="_Key2" localSheetId="9" hidden="1">'37'!#REF!</definedName>
    <definedName name="_Key2" localSheetId="8" hidden="1">'38'!#REF!</definedName>
    <definedName name="_Key2" localSheetId="7" hidden="1">'39'!#REF!</definedName>
    <definedName name="_Key2" localSheetId="6" hidden="1">'40'!#REF!</definedName>
    <definedName name="_Key2" localSheetId="5" hidden="1">'41'!#REF!</definedName>
    <definedName name="_Key2" localSheetId="4" hidden="1">'42'!#REF!</definedName>
    <definedName name="_Key2" localSheetId="3" hidden="1">'43'!#REF!</definedName>
    <definedName name="_Key2" localSheetId="2" hidden="1">'44'!#REF!</definedName>
    <definedName name="_Key2" localSheetId="1" hidden="1">'45'!#REF!</definedName>
    <definedName name="_Key2" localSheetId="0" hidden="1">'46'!#REF!</definedName>
    <definedName name="_Order1" localSheetId="13" hidden="1">0</definedName>
    <definedName name="_Order1" localSheetId="12" hidden="1">0</definedName>
    <definedName name="_Order1" localSheetId="11" hidden="1">0</definedName>
    <definedName name="_Order1" localSheetId="10" hidden="1">0</definedName>
    <definedName name="_Order1" localSheetId="9" hidden="1">0</definedName>
    <definedName name="_Order1" localSheetId="8" hidden="1">0</definedName>
    <definedName name="_Order1" localSheetId="7" hidden="1">0</definedName>
    <definedName name="_Order1" localSheetId="6" hidden="1">0</definedName>
    <definedName name="_Order1" localSheetId="5" hidden="1">0</definedName>
    <definedName name="_Order1" localSheetId="4" hidden="1">0</definedName>
    <definedName name="_Order1" localSheetId="3" hidden="1">0</definedName>
    <definedName name="_Order1" localSheetId="2" hidden="1">0</definedName>
    <definedName name="_Order1" localSheetId="1" hidden="1">0</definedName>
    <definedName name="_Order1" localSheetId="0" hidden="1">0</definedName>
    <definedName name="_Order2" localSheetId="13" hidden="1">255</definedName>
    <definedName name="_Order2" localSheetId="12" hidden="1">255</definedName>
    <definedName name="_Order2" localSheetId="11" hidden="1">255</definedName>
    <definedName name="_Order2" localSheetId="10" hidden="1">255</definedName>
    <definedName name="_Order2" localSheetId="9" hidden="1">255</definedName>
    <definedName name="_Order2" localSheetId="8" hidden="1">255</definedName>
    <definedName name="_Order2" localSheetId="7" hidden="1">255</definedName>
    <definedName name="_Order2" localSheetId="6" hidden="1">255</definedName>
    <definedName name="_Order2" localSheetId="5" hidden="1">255</definedName>
    <definedName name="_Order2" localSheetId="4" hidden="1">255</definedName>
    <definedName name="_Order2" localSheetId="3" hidden="1">255</definedName>
    <definedName name="_Order2" localSheetId="2" hidden="1">255</definedName>
    <definedName name="_Order2" localSheetId="1" hidden="1">255</definedName>
    <definedName name="_Order2" localSheetId="0" hidden="1">255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3" hidden="1">'33'!$B$7:$G$66</definedName>
    <definedName name="_Sort" localSheetId="12" hidden="1">'34'!$B$7:$G$66</definedName>
    <definedName name="_Sort" localSheetId="11" hidden="1">'35'!$B$7:$G$66</definedName>
    <definedName name="_Sort" localSheetId="10" hidden="1">'36'!$B$7:$G$66</definedName>
    <definedName name="_Sort" localSheetId="9" hidden="1">'37'!$B$7:$G$67</definedName>
    <definedName name="_Sort" localSheetId="8" hidden="1">'38'!$B$7:$G$66</definedName>
    <definedName name="_Sort" localSheetId="7" hidden="1">'39'!$B$7:$G$66</definedName>
    <definedName name="_Sort" localSheetId="6" hidden="1">'40'!$B$7:$G$66</definedName>
    <definedName name="_Sort" localSheetId="5" hidden="1">'41'!$B$7:$G$66</definedName>
    <definedName name="_Sort" localSheetId="4" hidden="1">'42'!$B$7:$G$66</definedName>
    <definedName name="_Sort" localSheetId="3" hidden="1">'43'!$B$65:$G$67</definedName>
    <definedName name="_Sort" localSheetId="2" hidden="1">'44'!$B$7:$G$66</definedName>
    <definedName name="_Sort" localSheetId="1" hidden="1">'45'!$B$7:$G$66</definedName>
    <definedName name="_Sort" localSheetId="0" hidden="1">'46'!$B$7:$G$66</definedName>
    <definedName name="\a" localSheetId="12">'34'!$B$80</definedName>
    <definedName name="\a" localSheetId="11">'35'!$B$80</definedName>
    <definedName name="\a" localSheetId="10">'36'!$B$80</definedName>
    <definedName name="\a" localSheetId="9">'37'!$B$81</definedName>
    <definedName name="\a" localSheetId="8">'38'!$B$80</definedName>
    <definedName name="\a" localSheetId="7">'39'!$B$80</definedName>
    <definedName name="\a" localSheetId="6">'40'!$B$80</definedName>
    <definedName name="\a" localSheetId="5">'41'!$B$80</definedName>
    <definedName name="\a" localSheetId="4">'42'!$B$80</definedName>
    <definedName name="\a" localSheetId="3">'43'!$B$80</definedName>
    <definedName name="\a" localSheetId="2">'44'!$B$80</definedName>
    <definedName name="\a" localSheetId="1">'45'!$B$80</definedName>
    <definedName name="\a" localSheetId="0">'46'!$B$80</definedName>
    <definedName name="\a">'33'!$B$80</definedName>
    <definedName name="\b" localSheetId="12">'34'!$B$86</definedName>
    <definedName name="\b" localSheetId="11">'35'!$B$86</definedName>
    <definedName name="\b" localSheetId="10">'36'!$B$86</definedName>
    <definedName name="\b" localSheetId="9">'37'!$B$87</definedName>
    <definedName name="\b" localSheetId="8">'38'!$B$86</definedName>
    <definedName name="\b" localSheetId="7">'39'!$B$86</definedName>
    <definedName name="\b" localSheetId="6">'40'!$B$86</definedName>
    <definedName name="\b" localSheetId="5">'41'!$B$86</definedName>
    <definedName name="\b" localSheetId="4">'42'!$B$86</definedName>
    <definedName name="\b" localSheetId="3">'43'!$B$86</definedName>
    <definedName name="\b" localSheetId="2">'44'!$B$86</definedName>
    <definedName name="\b" localSheetId="1">'45'!$B$86</definedName>
    <definedName name="\b" localSheetId="0">'46'!$B$86</definedName>
    <definedName name="\b">'33'!$B$86</definedName>
    <definedName name="\c" localSheetId="12">'34'!$B$84</definedName>
    <definedName name="\c" localSheetId="11">'35'!$B$84</definedName>
    <definedName name="\c" localSheetId="10">'36'!$B$84</definedName>
    <definedName name="\c" localSheetId="9">'37'!$B$85</definedName>
    <definedName name="\c" localSheetId="8">'38'!$B$84</definedName>
    <definedName name="\c" localSheetId="7">'39'!$B$84</definedName>
    <definedName name="\c" localSheetId="6">'40'!$B$84</definedName>
    <definedName name="\c" localSheetId="5">'41'!$B$84</definedName>
    <definedName name="\c" localSheetId="4">'42'!$B$84</definedName>
    <definedName name="\c" localSheetId="3">'43'!$B$84</definedName>
    <definedName name="\c" localSheetId="2">'44'!$B$84</definedName>
    <definedName name="\c" localSheetId="1">'45'!$B$84</definedName>
    <definedName name="\c" localSheetId="0">'46'!$B$84</definedName>
    <definedName name="\c">'33'!$B$84</definedName>
    <definedName name="\d" localSheetId="12">'34'!$B$90</definedName>
    <definedName name="\d" localSheetId="11">'35'!$B$90</definedName>
    <definedName name="\d" localSheetId="10">'36'!$B$90</definedName>
    <definedName name="\d" localSheetId="9">'37'!$B$91</definedName>
    <definedName name="\d" localSheetId="8">'38'!$B$90</definedName>
    <definedName name="\d" localSheetId="7">'39'!$B$90</definedName>
    <definedName name="\d" localSheetId="6">'40'!$B$90</definedName>
    <definedName name="\d" localSheetId="5">'41'!$B$90</definedName>
    <definedName name="\d" localSheetId="4">'42'!$B$90</definedName>
    <definedName name="\d" localSheetId="3">'43'!$B$90</definedName>
    <definedName name="\d" localSheetId="2">'44'!$B$90</definedName>
    <definedName name="\d" localSheetId="1">'45'!$B$90</definedName>
    <definedName name="\d" localSheetId="0">'46'!$B$90</definedName>
    <definedName name="\d">'33'!$B$90</definedName>
    <definedName name="\e" localSheetId="12">'34'!$B$92</definedName>
    <definedName name="\e" localSheetId="11">'35'!$B$92</definedName>
    <definedName name="\e" localSheetId="10">'36'!$B$92</definedName>
    <definedName name="\e" localSheetId="9">'37'!$B$93</definedName>
    <definedName name="\e" localSheetId="8">'38'!$B$92</definedName>
    <definedName name="\e" localSheetId="7">'39'!$B$92</definedName>
    <definedName name="\e" localSheetId="6">'40'!$B$92</definedName>
    <definedName name="\e" localSheetId="5">'41'!$B$92</definedName>
    <definedName name="\e" localSheetId="4">'42'!$B$92</definedName>
    <definedName name="\e" localSheetId="3">'43'!$B$92</definedName>
    <definedName name="\e" localSheetId="2">'44'!$B$92</definedName>
    <definedName name="\e" localSheetId="1">'45'!$B$92</definedName>
    <definedName name="\e" localSheetId="0">'46'!$B$92</definedName>
    <definedName name="\e">'33'!$B$92</definedName>
    <definedName name="\f" localSheetId="12">'34'!$B$94</definedName>
    <definedName name="\f" localSheetId="11">'35'!$B$94</definedName>
    <definedName name="\f" localSheetId="10">'36'!$B$94</definedName>
    <definedName name="\f" localSheetId="9">'37'!$B$95</definedName>
    <definedName name="\f" localSheetId="8">'38'!$B$94</definedName>
    <definedName name="\f" localSheetId="7">'39'!$B$94</definedName>
    <definedName name="\f" localSheetId="6">'40'!$B$94</definedName>
    <definedName name="\f" localSheetId="5">'41'!$B$94</definedName>
    <definedName name="\f" localSheetId="4">'42'!$B$94</definedName>
    <definedName name="\f" localSheetId="3">'43'!$B$94</definedName>
    <definedName name="\f" localSheetId="2">'44'!$B$94</definedName>
    <definedName name="\f" localSheetId="1">'45'!$B$94</definedName>
    <definedName name="\f" localSheetId="0">'46'!$B$94</definedName>
    <definedName name="\f">'33'!$B$94</definedName>
    <definedName name="\k" localSheetId="12">'34'!$B$78</definedName>
    <definedName name="\k" localSheetId="11">'35'!$B$78</definedName>
    <definedName name="\k" localSheetId="10">'36'!$B$78</definedName>
    <definedName name="\k" localSheetId="9">'37'!$B$79</definedName>
    <definedName name="\k" localSheetId="8">'38'!$B$78</definedName>
    <definedName name="\k" localSheetId="7">'39'!$B$78</definedName>
    <definedName name="\k" localSheetId="6">'40'!$B$78</definedName>
    <definedName name="\k" localSheetId="5">'41'!$B$78</definedName>
    <definedName name="\k" localSheetId="4">'42'!$B$78</definedName>
    <definedName name="\k" localSheetId="3">'43'!$B$78</definedName>
    <definedName name="\k" localSheetId="2">'44'!$B$78</definedName>
    <definedName name="\k" localSheetId="1">'45'!$B$78</definedName>
    <definedName name="\k" localSheetId="0">'46'!$B$78</definedName>
    <definedName name="\k">'33'!$B$78</definedName>
    <definedName name="\p" localSheetId="12">'34'!$B$76</definedName>
    <definedName name="\p" localSheetId="11">'35'!$B$76</definedName>
    <definedName name="\p" localSheetId="10">'36'!$B$76</definedName>
    <definedName name="\p" localSheetId="9">'37'!$B$77</definedName>
    <definedName name="\p" localSheetId="8">'38'!$B$76</definedName>
    <definedName name="\p" localSheetId="7">'39'!$B$76</definedName>
    <definedName name="\p" localSheetId="6">'40'!$B$76</definedName>
    <definedName name="\p" localSheetId="5">'41'!$B$76</definedName>
    <definedName name="\p" localSheetId="4">'42'!$B$76</definedName>
    <definedName name="\p" localSheetId="3">'43'!$B$76</definedName>
    <definedName name="\p" localSheetId="2">'44'!$B$76</definedName>
    <definedName name="\p" localSheetId="1">'45'!$B$76</definedName>
    <definedName name="\p" localSheetId="0">'46'!$B$76</definedName>
    <definedName name="\p">'33'!$B$76</definedName>
    <definedName name="_xlnm.Print_Area" localSheetId="13">'33'!$B$1:$G$72</definedName>
    <definedName name="_xlnm.Print_Area" localSheetId="12">'34'!$B$1:$G$72</definedName>
    <definedName name="_xlnm.Print_Area" localSheetId="11">'35'!$B$1:$G$72</definedName>
    <definedName name="_xlnm.Print_Area" localSheetId="10">'36'!$B$1:$G$72</definedName>
    <definedName name="_xlnm.Print_Area" localSheetId="9">'37'!$B$1:$G$73</definedName>
    <definedName name="_xlnm.Print_Area" localSheetId="8">'38'!$B$1:$G$72</definedName>
    <definedName name="_xlnm.Print_Area" localSheetId="7">'39'!$B$1:$G$72</definedName>
    <definedName name="_xlnm.Print_Area" localSheetId="6">'40'!$B$1:$G$72</definedName>
    <definedName name="_xlnm.Print_Area" localSheetId="5">'41'!$B$1:$G$72</definedName>
    <definedName name="_xlnm.Print_Area" localSheetId="4">'42'!$B$1:$G$72</definedName>
    <definedName name="_xlnm.Print_Area" localSheetId="3">'43'!$B$1:$G$72</definedName>
    <definedName name="_xlnm.Print_Area" localSheetId="2">'44'!$B$1:$G$72</definedName>
    <definedName name="_xlnm.Print_Area" localSheetId="1">'45'!$B$1:$G$72</definedName>
    <definedName name="_xlnm.Print_Area" localSheetId="0">'46'!$B$1:$G$72</definedName>
    <definedName name="Print_Area_MI" localSheetId="12">'34'!$B$1:$G$72</definedName>
    <definedName name="Print_Area_MI" localSheetId="11">'35'!$B$1:$G$72</definedName>
    <definedName name="Print_Area_MI" localSheetId="10">'36'!$B$1:$G$72</definedName>
    <definedName name="Print_Area_MI" localSheetId="9">'37'!$B$1:$G$73</definedName>
    <definedName name="Print_Area_MI" localSheetId="8">'38'!$B$1:$G$72</definedName>
    <definedName name="Print_Area_MI" localSheetId="7">'39'!$B$1:$G$72</definedName>
    <definedName name="Print_Area_MI" localSheetId="6">'40'!$B$1:$G$72</definedName>
    <definedName name="Print_Area_MI" localSheetId="5">'41'!$B$1:$G$72</definedName>
    <definedName name="Print_Area_MI" localSheetId="4">'42'!$B$1:$G$72</definedName>
    <definedName name="Print_Area_MI" localSheetId="3">'43'!$B$1:$G$72</definedName>
    <definedName name="Print_Area_MI" localSheetId="2">'44'!$B$1:$G$72</definedName>
    <definedName name="Print_Area_MI" localSheetId="1">'45'!$B$1:$G$72</definedName>
    <definedName name="Print_Area_MI" localSheetId="0">'46'!$B$1:$G$72</definedName>
    <definedName name="Print_Area_MI">'33'!$B$1:$G$72</definedName>
  </definedNames>
  <calcPr calcId="145621"/>
</workbook>
</file>

<file path=xl/calcChain.xml><?xml version="1.0" encoding="utf-8"?>
<calcChain xmlns="http://schemas.openxmlformats.org/spreadsheetml/2006/main">
  <c r="G27" i="16" l="1"/>
  <c r="G26" i="16"/>
  <c r="G25" i="16"/>
  <c r="G23" i="16"/>
  <c r="G20" i="16"/>
  <c r="G16" i="16"/>
  <c r="G14" i="16"/>
  <c r="G13" i="16"/>
  <c r="G11" i="16"/>
  <c r="G10" i="16"/>
  <c r="G8" i="16"/>
  <c r="G7" i="16"/>
  <c r="G67" i="11"/>
  <c r="G67" i="7"/>
</calcChain>
</file>

<file path=xl/sharedStrings.xml><?xml version="1.0" encoding="utf-8"?>
<sst xmlns="http://schemas.openxmlformats.org/spreadsheetml/2006/main" count="985" uniqueCount="139">
  <si>
    <t>33.耕地面積</t>
  </si>
  <si>
    <t>順  位</t>
  </si>
  <si>
    <t xml:space="preserve">  市 町 村</t>
  </si>
  <si>
    <t>98年</t>
  </si>
  <si>
    <t>99年</t>
  </si>
  <si>
    <t>2000年</t>
  </si>
  <si>
    <t>耕地面積</t>
  </si>
  <si>
    <t>ha</t>
  </si>
  <si>
    <t xml:space="preserve"> 和 歌 山市</t>
  </si>
  <si>
    <t xml:space="preserve"> 田  辺  市</t>
  </si>
  <si>
    <t xml:space="preserve"> かつらぎ町</t>
  </si>
  <si>
    <t xml:space="preserve"> 粉  河  町</t>
  </si>
  <si>
    <t xml:space="preserve"> 南 部 川村</t>
  </si>
  <si>
    <t xml:space="preserve"> 有  田  市</t>
  </si>
  <si>
    <t xml:space="preserve"> 金  屋  町</t>
  </si>
  <si>
    <t xml:space="preserve"> 橋  本  市</t>
  </si>
  <si>
    <t xml:space="preserve"> 下  津  町</t>
  </si>
  <si>
    <t xml:space="preserve"> 吉  備  町</t>
  </si>
  <si>
    <t xml:space="preserve"> 打  田  町</t>
  </si>
  <si>
    <t xml:space="preserve"> 海  南  市</t>
  </si>
  <si>
    <t xml:space="preserve"> 印  南  町</t>
  </si>
  <si>
    <t xml:space="preserve"> 御  坊  市</t>
  </si>
  <si>
    <t xml:space="preserve"> 那  賀  町</t>
  </si>
  <si>
    <t xml:space="preserve"> 川  辺  町</t>
  </si>
  <si>
    <t xml:space="preserve"> 桃  山  町</t>
  </si>
  <si>
    <t xml:space="preserve"> 南  部  町</t>
  </si>
  <si>
    <t xml:space="preserve"> 広  川  町</t>
  </si>
  <si>
    <t xml:space="preserve"> 貴 志 川町</t>
  </si>
  <si>
    <t xml:space="preserve"> 上 富 田町</t>
  </si>
  <si>
    <t xml:space="preserve"> 日  高  町</t>
  </si>
  <si>
    <t xml:space="preserve"> 湯  浅  町</t>
  </si>
  <si>
    <t xml:space="preserve"> 岩  出  町</t>
  </si>
  <si>
    <t xml:space="preserve"> 美  里  町</t>
  </si>
  <si>
    <t xml:space="preserve"> 九 度 山町</t>
  </si>
  <si>
    <t xml:space="preserve"> 野  上  町</t>
  </si>
  <si>
    <t xml:space="preserve"> 日 置 川町</t>
  </si>
  <si>
    <t xml:space="preserve"> 清  水  町</t>
  </si>
  <si>
    <t xml:space="preserve"> 那智勝浦町</t>
  </si>
  <si>
    <t xml:space="preserve"> 由  良  町</t>
  </si>
  <si>
    <t xml:space="preserve"> 白  浜  町</t>
  </si>
  <si>
    <t xml:space="preserve"> 高 野 口町</t>
  </si>
  <si>
    <t xml:space="preserve"> 龍  神  村</t>
  </si>
  <si>
    <t xml:space="preserve"> す さ み町</t>
  </si>
  <si>
    <t xml:space="preserve"> 中  津  村</t>
  </si>
  <si>
    <t xml:space="preserve"> 中 辺 路町</t>
  </si>
  <si>
    <t xml:space="preserve"> 美  浜  町</t>
  </si>
  <si>
    <t xml:space="preserve"> 高  野  町</t>
  </si>
  <si>
    <t xml:space="preserve"> 古 座 川町</t>
  </si>
  <si>
    <t xml:space="preserve"> 大  塔  村</t>
  </si>
  <si>
    <t xml:space="preserve"> 美  山  村</t>
  </si>
  <si>
    <t xml:space="preserve"> 本  宮  町</t>
  </si>
  <si>
    <t xml:space="preserve"> 新  宮  市</t>
  </si>
  <si>
    <t xml:space="preserve"> 熊 野 川町</t>
  </si>
  <si>
    <t xml:space="preserve"> 古  座  町</t>
  </si>
  <si>
    <t xml:space="preserve"> 串  本  町</t>
  </si>
  <si>
    <t xml:space="preserve"> 花  園  村</t>
  </si>
  <si>
    <t xml:space="preserve"> 北  山  村</t>
  </si>
  <si>
    <t xml:space="preserve"> 太  地  町</t>
  </si>
  <si>
    <t xml:space="preserve"> 県  合  計</t>
  </si>
  <si>
    <t xml:space="preserve"> 資料:</t>
  </si>
  <si>
    <t xml:space="preserve">統計情報事務所｢和歌山県農林業の動き｣ </t>
  </si>
  <si>
    <t xml:space="preserve"> 時期:</t>
  </si>
  <si>
    <t>2000年8月1日，毎年</t>
  </si>
  <si>
    <t xml:space="preserve"> 解説:</t>
  </si>
  <si>
    <t>｢耕地｣とは､農作物の栽培を目的とする</t>
  </si>
  <si>
    <t>土地(田､畑)でけい畔を含む｡</t>
  </si>
  <si>
    <t>34.農 家 数</t>
  </si>
  <si>
    <t xml:space="preserve"> 90年</t>
  </si>
  <si>
    <t xml:space="preserve"> 95年</t>
  </si>
  <si>
    <t>農 家 数</t>
  </si>
  <si>
    <t>戸</t>
  </si>
  <si>
    <t>農林水産省「2000年世界農林業ｾﾝｻｽ」</t>
  </si>
  <si>
    <t>2000年2月1日，5年毎</t>
  </si>
  <si>
    <t>｢農家｣とは､経営耕地面積が10a以上か農</t>
  </si>
  <si>
    <t>作物総販売額が年間15万円以上の世帯｡</t>
  </si>
  <si>
    <t>35.農家人口割合</t>
  </si>
  <si>
    <t>(農家世帯員数÷総人口)</t>
  </si>
  <si>
    <t>90年</t>
  </si>
  <si>
    <t>95年</t>
  </si>
  <si>
    <t>農家人口割合</t>
  </si>
  <si>
    <t>％</t>
  </si>
  <si>
    <t xml:space="preserve"> ☆県 平 均</t>
  </si>
  <si>
    <t>ｾﾝｻｽでの｢世帯員｣とは､原則として住居</t>
  </si>
  <si>
    <t xml:space="preserve"> と生計を共にしている人(下宿人等を除く)。</t>
  </si>
  <si>
    <t>36.農業粗生産額</t>
  </si>
  <si>
    <t>粗生産額</t>
  </si>
  <si>
    <t>千万円</t>
  </si>
  <si>
    <t>和歌山統計情報事務所「農林水産統計」</t>
  </si>
  <si>
    <t>2000年，毎年</t>
  </si>
  <si>
    <t>粗生産額=収穫量×農家庭先販売価格</t>
  </si>
  <si>
    <t>注)収穫量には､種子､飼料用数量を除く｡</t>
  </si>
  <si>
    <t>37.農業粗生産額（米）</t>
  </si>
  <si>
    <t xml:space="preserve">  米</t>
  </si>
  <si>
    <t xml:space="preserve">   95年 96年 97年 98年 1999年 </t>
  </si>
  <si>
    <t xml:space="preserve">     粗生産額  138  129  112   98   99億円</t>
  </si>
  <si>
    <t>38.農業粗生産額（野菜）</t>
  </si>
  <si>
    <t xml:space="preserve"> 野菜</t>
  </si>
  <si>
    <t xml:space="preserve">   95年 96年 97年 98年 1999年</t>
  </si>
  <si>
    <t xml:space="preserve">     粗生産額  215  206  201  213  183億円</t>
  </si>
  <si>
    <t>39.農業粗生産額（果実）</t>
  </si>
  <si>
    <t xml:space="preserve"> 果実</t>
  </si>
  <si>
    <t xml:space="preserve">     粗生産額  789  899  710  791  573億円</t>
  </si>
  <si>
    <t>40.農業粗生産額（花き）</t>
  </si>
  <si>
    <t xml:space="preserve"> 花き</t>
  </si>
  <si>
    <t xml:space="preserve">     粗生産額  120  117  105  100   88億円</t>
  </si>
  <si>
    <t>41.生産農業所得</t>
  </si>
  <si>
    <t>生産農業所得</t>
  </si>
  <si>
    <t>生産農業所得=農業粗収益－農業経営費</t>
  </si>
  <si>
    <t>42.農家１戸当りの生産農業所得</t>
  </si>
  <si>
    <t>千円</t>
  </si>
  <si>
    <t>産物総販売額が年間15万円以上の世帯｡</t>
  </si>
  <si>
    <t>43.人工林面積</t>
  </si>
  <si>
    <t xml:space="preserve"> 85年</t>
  </si>
  <si>
    <t xml:space="preserve"> 人工林面積</t>
  </si>
  <si>
    <t>2000年8月1日，10年毎  *速報値</t>
  </si>
  <si>
    <t>｢人工林｣とは､植林､種子の散布､さし木</t>
  </si>
  <si>
    <t>等により人工的に更新した山林｡</t>
  </si>
  <si>
    <t>44.天然林面積</t>
  </si>
  <si>
    <t xml:space="preserve"> 天然林面積</t>
  </si>
  <si>
    <t>2000年8月1日，10年毎   *速報値</t>
  </si>
  <si>
    <t>2000年本県の天然林面積割合  38.0％</t>
  </si>
  <si>
    <t xml:space="preserve">   〃 全国の      〃        56.3％</t>
  </si>
  <si>
    <t>45.海面漁業・海面養殖業漁獲物販売金額</t>
  </si>
  <si>
    <t xml:space="preserve"> 88年</t>
  </si>
  <si>
    <t>93年</t>
  </si>
  <si>
    <t>1998年</t>
  </si>
  <si>
    <t>販売金額</t>
  </si>
  <si>
    <t>百万円</t>
  </si>
  <si>
    <t>－</t>
  </si>
  <si>
    <t>農林水産省「第10次漁業ｾﾝｻｽ」</t>
  </si>
  <si>
    <t>1997年11月～1998年10月，5年毎</t>
  </si>
  <si>
    <t>自家消費分を除く販売金額。</t>
  </si>
  <si>
    <t>46.海面漁業漁獲量</t>
  </si>
  <si>
    <t>漁 獲 量</t>
  </si>
  <si>
    <t>トン</t>
  </si>
  <si>
    <t xml:space="preserve"> －</t>
  </si>
  <si>
    <t>統計情報事務所｢海面漁業生産統計調査｣</t>
  </si>
  <si>
    <t>漁獲量の計上は､漁業経営体が所属する</t>
  </si>
  <si>
    <t>漁業地区に計上する属人統計によった｡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</si>
</sst>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\-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82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applyBorder="1" applyAlignment="1" applyProtection="1">
      <alignment horizontal="center"/>
    </xf>
    <xf numFmtId="37" fontId="1" fillId="0" borderId="9" xfId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7" xfId="1" applyBorder="1" applyAlignment="1" applyProtection="1">
      <alignment horizontal="left"/>
    </xf>
    <xf numFmtId="37" fontId="1" fillId="0" borderId="12" xfId="1" applyBorder="1" applyProtection="1"/>
    <xf numFmtId="37" fontId="1" fillId="0" borderId="13" xfId="1" applyBorder="1" applyProtection="1"/>
    <xf numFmtId="37" fontId="4" fillId="0" borderId="14" xfId="1" applyFont="1" applyBorder="1" applyProtection="1">
      <protection locked="0"/>
    </xf>
    <xf numFmtId="37" fontId="1" fillId="0" borderId="14" xfId="1" applyBorder="1"/>
    <xf numFmtId="37" fontId="2" fillId="2" borderId="8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0" xfId="1" applyFont="1" applyFill="1" applyBorder="1" applyProtection="1"/>
    <xf numFmtId="37" fontId="2" fillId="2" borderId="15" xfId="1" applyFont="1" applyFill="1" applyBorder="1" applyProtection="1"/>
    <xf numFmtId="37" fontId="2" fillId="2" borderId="11" xfId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6" xfId="1" applyBorder="1"/>
    <xf numFmtId="37" fontId="1" fillId="0" borderId="17" xfId="1" applyBorder="1"/>
    <xf numFmtId="37" fontId="1" fillId="0" borderId="1" xfId="1" applyBorder="1" applyAlignment="1" applyProtection="1">
      <alignment horizontal="left"/>
    </xf>
    <xf numFmtId="37" fontId="1" fillId="0" borderId="18" xfId="1" applyBorder="1"/>
    <xf numFmtId="37" fontId="1" fillId="0" borderId="0" xfId="1" applyAlignment="1" applyProtection="1">
      <alignment horizontal="left"/>
    </xf>
    <xf numFmtId="37" fontId="2" fillId="0" borderId="1" xfId="1" applyFont="1" applyBorder="1" applyProtection="1"/>
    <xf numFmtId="37" fontId="1" fillId="0" borderId="10" xfId="1" applyBorder="1" applyAlignment="1" applyProtection="1">
      <alignment horizontal="left"/>
    </xf>
    <xf numFmtId="37" fontId="1" fillId="0" borderId="9" xfId="1" applyBorder="1" applyAlignment="1" applyProtection="1">
      <alignment horizontal="left"/>
    </xf>
    <xf numFmtId="37" fontId="2" fillId="0" borderId="7" xfId="1" applyFont="1" applyBorder="1" applyProtection="1"/>
    <xf numFmtId="37" fontId="2" fillId="0" borderId="0" xfId="1" applyFont="1" applyBorder="1" applyProtection="1"/>
    <xf numFmtId="37" fontId="2" fillId="0" borderId="12" xfId="1" applyFont="1" applyBorder="1" applyProtection="1"/>
    <xf numFmtId="37" fontId="2" fillId="0" borderId="13" xfId="1" applyFont="1" applyBorder="1" applyProtection="1"/>
    <xf numFmtId="176" fontId="2" fillId="0" borderId="14" xfId="1" applyNumberFormat="1" applyFont="1" applyBorder="1" applyProtection="1">
      <protection locked="0"/>
    </xf>
    <xf numFmtId="37" fontId="1" fillId="2" borderId="9" xfId="1" applyFill="1" applyBorder="1"/>
    <xf numFmtId="37" fontId="4" fillId="0" borderId="16" xfId="1" applyFont="1" applyBorder="1" applyProtection="1">
      <protection locked="0"/>
    </xf>
    <xf numFmtId="37" fontId="4" fillId="0" borderId="18" xfId="1" applyFont="1" applyBorder="1" applyProtection="1">
      <protection locked="0"/>
    </xf>
    <xf numFmtId="37" fontId="2" fillId="0" borderId="0" xfId="1" applyFont="1" applyProtection="1"/>
    <xf numFmtId="37" fontId="2" fillId="0" borderId="1" xfId="1" applyFont="1" applyBorder="1" applyAlignment="1" applyProtection="1">
      <alignment horizontal="left"/>
    </xf>
    <xf numFmtId="37" fontId="1" fillId="0" borderId="0" xfId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176" fontId="4" fillId="0" borderId="14" xfId="1" applyNumberFormat="1" applyFont="1" applyBorder="1" applyProtection="1">
      <protection locked="0"/>
    </xf>
    <xf numFmtId="37" fontId="1" fillId="0" borderId="0" xfId="1" applyProtection="1"/>
    <xf numFmtId="37" fontId="2" fillId="2" borderId="7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176" fontId="2" fillId="2" borderId="14" xfId="1" applyNumberFormat="1" applyFont="1" applyFill="1" applyBorder="1" applyProtection="1">
      <protection locked="0"/>
    </xf>
    <xf numFmtId="37" fontId="1" fillId="0" borderId="8" xfId="1" applyBorder="1"/>
    <xf numFmtId="37" fontId="1" fillId="0" borderId="10" xfId="1" applyBorder="1"/>
    <xf numFmtId="37" fontId="1" fillId="0" borderId="15" xfId="1" applyBorder="1"/>
    <xf numFmtId="37" fontId="4" fillId="0" borderId="11" xfId="1" applyFont="1" applyBorder="1" applyProtection="1">
      <protection locked="0"/>
    </xf>
    <xf numFmtId="177" fontId="1" fillId="0" borderId="16" xfId="1" applyNumberFormat="1" applyBorder="1" applyProtection="1"/>
    <xf numFmtId="37" fontId="1" fillId="0" borderId="17" xfId="1" applyBorder="1" applyAlignment="1" applyProtection="1">
      <alignment horizontal="left"/>
    </xf>
    <xf numFmtId="37" fontId="4" fillId="0" borderId="14" xfId="1" applyNumberFormat="1" applyFont="1" applyBorder="1" applyProtection="1">
      <protection locked="0"/>
    </xf>
    <xf numFmtId="37" fontId="2" fillId="2" borderId="11" xfId="1" applyNumberFormat="1" applyFont="1" applyFill="1" applyBorder="1" applyProtection="1">
      <protection locked="0"/>
    </xf>
    <xf numFmtId="37" fontId="4" fillId="0" borderId="7" xfId="1" applyNumberFormat="1" applyFont="1" applyBorder="1" applyProtection="1">
      <protection locked="0"/>
    </xf>
    <xf numFmtId="37" fontId="4" fillId="0" borderId="7" xfId="1" applyFont="1" applyBorder="1" applyProtection="1">
      <protection locked="0"/>
    </xf>
    <xf numFmtId="37" fontId="2" fillId="2" borderId="14" xfId="1" applyFont="1" applyFill="1" applyBorder="1" applyProtection="1">
      <protection locked="0"/>
    </xf>
    <xf numFmtId="37" fontId="2" fillId="0" borderId="8" xfId="1" applyFont="1" applyBorder="1" applyProtection="1"/>
    <xf numFmtId="37" fontId="2" fillId="0" borderId="9" xfId="1" applyFont="1" applyBorder="1" applyProtection="1"/>
    <xf numFmtId="37" fontId="2" fillId="0" borderId="10" xfId="1" applyFont="1" applyBorder="1" applyProtection="1"/>
    <xf numFmtId="37" fontId="2" fillId="0" borderId="15" xfId="1" applyFont="1" applyBorder="1" applyProtection="1"/>
    <xf numFmtId="37" fontId="2" fillId="0" borderId="11" xfId="1" applyFont="1" applyBorder="1" applyProtection="1">
      <protection locked="0"/>
    </xf>
    <xf numFmtId="37" fontId="1" fillId="0" borderId="7" xfId="1" applyBorder="1" applyAlignment="1" applyProtection="1">
      <alignment horizontal="center"/>
    </xf>
    <xf numFmtId="37" fontId="4" fillId="0" borderId="0" xfId="1" applyFont="1" applyProtection="1">
      <protection locked="0"/>
    </xf>
    <xf numFmtId="37" fontId="4" fillId="0" borderId="7" xfId="1" applyFont="1" applyBorder="1" applyAlignment="1" applyProtection="1">
      <alignment horizontal="right"/>
      <protection locked="0"/>
    </xf>
    <xf numFmtId="37" fontId="4" fillId="0" borderId="0" xfId="1" applyFont="1" applyAlignment="1" applyProtection="1">
      <alignment horizontal="right"/>
      <protection locked="0"/>
    </xf>
    <xf numFmtId="37" fontId="4" fillId="0" borderId="14" xfId="1" applyFont="1" applyBorder="1" applyAlignment="1" applyProtection="1">
      <alignment horizontal="right"/>
      <protection locked="0"/>
    </xf>
    <xf numFmtId="37" fontId="2" fillId="2" borderId="11" xfId="1" applyFont="1" applyFill="1" applyBorder="1" applyProtection="1"/>
    <xf numFmtId="37" fontId="1" fillId="0" borderId="7" xfId="1" applyBorder="1" applyProtection="1"/>
    <xf numFmtId="37" fontId="2" fillId="0" borderId="0" xfId="1" applyNumberFormat="1" applyFo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132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133</v>
      </c>
      <c r="H5" s="10"/>
    </row>
    <row r="6" spans="2:8" x14ac:dyDescent="0.2">
      <c r="B6" s="10"/>
      <c r="C6" s="16"/>
      <c r="D6" s="17"/>
      <c r="E6" s="18"/>
      <c r="F6" s="18"/>
      <c r="G6" s="19" t="s">
        <v>134</v>
      </c>
      <c r="H6" s="10"/>
    </row>
    <row r="7" spans="2:8" x14ac:dyDescent="0.2">
      <c r="B7" s="20" t="s">
        <v>13</v>
      </c>
      <c r="C7" s="16"/>
      <c r="D7" s="21">
        <v>4</v>
      </c>
      <c r="E7" s="22">
        <v>1</v>
      </c>
      <c r="F7" s="22">
        <v>1</v>
      </c>
      <c r="G7" s="23">
        <v>7017</v>
      </c>
      <c r="H7" s="10"/>
    </row>
    <row r="8" spans="2:8" x14ac:dyDescent="0.2">
      <c r="B8" s="20" t="s">
        <v>9</v>
      </c>
      <c r="C8" s="16"/>
      <c r="D8" s="21">
        <v>1</v>
      </c>
      <c r="E8" s="22">
        <v>3</v>
      </c>
      <c r="F8" s="22">
        <v>2</v>
      </c>
      <c r="G8" s="23">
        <v>6719</v>
      </c>
      <c r="H8" s="10"/>
    </row>
    <row r="9" spans="2:8" x14ac:dyDescent="0.2">
      <c r="B9" s="20" t="s">
        <v>29</v>
      </c>
      <c r="C9" s="16"/>
      <c r="D9" s="21">
        <v>2</v>
      </c>
      <c r="E9" s="22">
        <v>2</v>
      </c>
      <c r="F9" s="22">
        <v>3</v>
      </c>
      <c r="G9" s="23">
        <v>6290</v>
      </c>
      <c r="H9" s="10"/>
    </row>
    <row r="10" spans="2:8" x14ac:dyDescent="0.2">
      <c r="B10" s="20" t="s">
        <v>37</v>
      </c>
      <c r="C10" s="16"/>
      <c r="D10" s="21">
        <v>3</v>
      </c>
      <c r="E10" s="22">
        <v>4</v>
      </c>
      <c r="F10" s="22">
        <v>4</v>
      </c>
      <c r="G10" s="23">
        <v>5772</v>
      </c>
      <c r="H10" s="10"/>
    </row>
    <row r="11" spans="2:8" x14ac:dyDescent="0.2">
      <c r="B11" s="20" t="s">
        <v>54</v>
      </c>
      <c r="C11" s="16"/>
      <c r="D11" s="21">
        <v>5</v>
      </c>
      <c r="E11" s="22">
        <v>5</v>
      </c>
      <c r="F11" s="22">
        <v>5</v>
      </c>
      <c r="G11" s="23">
        <v>4363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25</v>
      </c>
      <c r="C13" s="16"/>
      <c r="D13" s="21">
        <v>6</v>
      </c>
      <c r="E13" s="22">
        <v>6</v>
      </c>
      <c r="F13" s="22">
        <v>6</v>
      </c>
      <c r="G13" s="23">
        <v>3248</v>
      </c>
      <c r="H13" s="10"/>
    </row>
    <row r="14" spans="2:8" x14ac:dyDescent="0.2">
      <c r="B14" s="20" t="s">
        <v>57</v>
      </c>
      <c r="C14" s="16"/>
      <c r="D14" s="21">
        <v>7</v>
      </c>
      <c r="E14" s="22">
        <v>8</v>
      </c>
      <c r="F14" s="22">
        <v>7</v>
      </c>
      <c r="G14" s="23">
        <v>2765</v>
      </c>
      <c r="H14" s="10"/>
    </row>
    <row r="15" spans="2:8" x14ac:dyDescent="0.2">
      <c r="B15" s="20" t="s">
        <v>21</v>
      </c>
      <c r="C15" s="16"/>
      <c r="D15" s="21">
        <v>8</v>
      </c>
      <c r="E15" s="22">
        <v>7</v>
      </c>
      <c r="F15" s="22">
        <v>8</v>
      </c>
      <c r="G15" s="23">
        <v>2467</v>
      </c>
      <c r="H15" s="10"/>
    </row>
    <row r="16" spans="2:8" x14ac:dyDescent="0.2">
      <c r="B16" s="20" t="s">
        <v>8</v>
      </c>
      <c r="C16" s="16"/>
      <c r="D16" s="21">
        <v>9</v>
      </c>
      <c r="E16" s="22">
        <v>9</v>
      </c>
      <c r="F16" s="22">
        <v>9</v>
      </c>
      <c r="G16" s="23">
        <v>1607</v>
      </c>
      <c r="H16" s="10"/>
    </row>
    <row r="17" spans="2:8" x14ac:dyDescent="0.2">
      <c r="B17" s="20" t="s">
        <v>30</v>
      </c>
      <c r="C17" s="16"/>
      <c r="D17" s="21">
        <v>10</v>
      </c>
      <c r="E17" s="22">
        <v>10</v>
      </c>
      <c r="F17" s="22">
        <v>10</v>
      </c>
      <c r="G17" s="23">
        <v>1334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38</v>
      </c>
      <c r="C19" s="16"/>
      <c r="D19" s="21">
        <v>11</v>
      </c>
      <c r="E19" s="22">
        <v>11</v>
      </c>
      <c r="F19" s="22">
        <v>11</v>
      </c>
      <c r="G19" s="23">
        <v>1191</v>
      </c>
      <c r="H19" s="10"/>
    </row>
    <row r="20" spans="2:8" x14ac:dyDescent="0.2">
      <c r="B20" s="20" t="s">
        <v>51</v>
      </c>
      <c r="C20" s="16"/>
      <c r="D20" s="21">
        <v>13</v>
      </c>
      <c r="E20" s="22">
        <v>15</v>
      </c>
      <c r="F20" s="22">
        <v>12</v>
      </c>
      <c r="G20" s="23">
        <v>980</v>
      </c>
      <c r="H20" s="10"/>
    </row>
    <row r="21" spans="2:8" x14ac:dyDescent="0.2">
      <c r="B21" s="20" t="s">
        <v>42</v>
      </c>
      <c r="C21" s="16"/>
      <c r="D21" s="21">
        <v>14</v>
      </c>
      <c r="E21" s="22">
        <v>14</v>
      </c>
      <c r="F21" s="22">
        <v>13</v>
      </c>
      <c r="G21" s="23">
        <v>964</v>
      </c>
      <c r="H21" s="10"/>
    </row>
    <row r="22" spans="2:8" x14ac:dyDescent="0.2">
      <c r="B22" s="20" t="s">
        <v>53</v>
      </c>
      <c r="C22" s="16"/>
      <c r="D22" s="21">
        <v>12</v>
      </c>
      <c r="E22" s="22">
        <v>12</v>
      </c>
      <c r="F22" s="22">
        <v>14</v>
      </c>
      <c r="G22" s="23">
        <v>891</v>
      </c>
      <c r="H22" s="10"/>
    </row>
    <row r="23" spans="2:8" x14ac:dyDescent="0.2">
      <c r="B23" s="20" t="s">
        <v>16</v>
      </c>
      <c r="C23" s="16"/>
      <c r="D23" s="21">
        <v>15</v>
      </c>
      <c r="E23" s="22">
        <v>13</v>
      </c>
      <c r="F23" s="22">
        <v>15</v>
      </c>
      <c r="G23" s="23">
        <v>603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20</v>
      </c>
      <c r="C25" s="16"/>
      <c r="D25" s="21">
        <v>16</v>
      </c>
      <c r="E25" s="22">
        <v>17</v>
      </c>
      <c r="F25" s="22">
        <v>16</v>
      </c>
      <c r="G25" s="23">
        <v>428</v>
      </c>
      <c r="H25" s="10"/>
    </row>
    <row r="26" spans="2:8" x14ac:dyDescent="0.2">
      <c r="B26" s="20" t="s">
        <v>45</v>
      </c>
      <c r="C26" s="16"/>
      <c r="D26" s="21">
        <v>17</v>
      </c>
      <c r="E26" s="22">
        <v>18</v>
      </c>
      <c r="F26" s="22">
        <v>17</v>
      </c>
      <c r="G26" s="23">
        <v>343</v>
      </c>
      <c r="H26" s="10"/>
    </row>
    <row r="27" spans="2:8" x14ac:dyDescent="0.2">
      <c r="B27" s="20" t="s">
        <v>39</v>
      </c>
      <c r="C27" s="16"/>
      <c r="D27" s="21">
        <v>19</v>
      </c>
      <c r="E27" s="22">
        <v>20</v>
      </c>
      <c r="F27" s="22">
        <v>18</v>
      </c>
      <c r="G27" s="23">
        <v>300</v>
      </c>
      <c r="H27" s="10"/>
    </row>
    <row r="28" spans="2:8" x14ac:dyDescent="0.2">
      <c r="B28" s="20" t="s">
        <v>26</v>
      </c>
      <c r="C28" s="16"/>
      <c r="D28" s="21">
        <v>18</v>
      </c>
      <c r="E28" s="22">
        <v>16</v>
      </c>
      <c r="F28" s="22">
        <v>19</v>
      </c>
      <c r="G28" s="23">
        <v>298</v>
      </c>
      <c r="H28" s="10"/>
    </row>
    <row r="29" spans="2:8" x14ac:dyDescent="0.2">
      <c r="B29" s="20" t="s">
        <v>35</v>
      </c>
      <c r="C29" s="16"/>
      <c r="D29" s="21">
        <v>20</v>
      </c>
      <c r="E29" s="22">
        <v>21</v>
      </c>
      <c r="F29" s="22">
        <v>20</v>
      </c>
      <c r="G29" s="23">
        <v>240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19</v>
      </c>
      <c r="C31" s="16"/>
      <c r="D31" s="21">
        <v>21</v>
      </c>
      <c r="E31" s="22">
        <v>19</v>
      </c>
      <c r="F31" s="22">
        <v>21</v>
      </c>
      <c r="G31" s="23">
        <v>146</v>
      </c>
      <c r="H31" s="10"/>
    </row>
    <row r="32" spans="2:8" x14ac:dyDescent="0.2">
      <c r="B32" s="20" t="s">
        <v>34</v>
      </c>
      <c r="C32" s="16"/>
      <c r="D32" s="21">
        <v>22</v>
      </c>
      <c r="E32" s="22">
        <v>22</v>
      </c>
      <c r="F32" s="22">
        <v>22</v>
      </c>
      <c r="G32" s="78" t="s">
        <v>135</v>
      </c>
      <c r="H32" s="10"/>
    </row>
    <row r="33" spans="2:8" x14ac:dyDescent="0.2">
      <c r="B33" s="20" t="s">
        <v>32</v>
      </c>
      <c r="C33" s="16"/>
      <c r="D33" s="21">
        <v>22</v>
      </c>
      <c r="E33" s="22">
        <v>22</v>
      </c>
      <c r="F33" s="22">
        <v>22</v>
      </c>
      <c r="G33" s="78" t="s">
        <v>135</v>
      </c>
      <c r="H33" s="10"/>
    </row>
    <row r="34" spans="2:8" x14ac:dyDescent="0.2">
      <c r="B34" s="20" t="s">
        <v>18</v>
      </c>
      <c r="C34" s="16"/>
      <c r="D34" s="21">
        <v>22</v>
      </c>
      <c r="E34" s="22">
        <v>22</v>
      </c>
      <c r="F34" s="22">
        <v>22</v>
      </c>
      <c r="G34" s="78" t="s">
        <v>135</v>
      </c>
      <c r="H34" s="10"/>
    </row>
    <row r="35" spans="2:8" x14ac:dyDescent="0.2">
      <c r="B35" s="20" t="s">
        <v>11</v>
      </c>
      <c r="C35" s="16"/>
      <c r="D35" s="21">
        <v>22</v>
      </c>
      <c r="E35" s="22">
        <v>22</v>
      </c>
      <c r="F35" s="22">
        <v>22</v>
      </c>
      <c r="G35" s="78" t="s">
        <v>135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22</v>
      </c>
      <c r="C37" s="16"/>
      <c r="D37" s="21">
        <v>22</v>
      </c>
      <c r="E37" s="22">
        <v>22</v>
      </c>
      <c r="F37" s="22">
        <v>22</v>
      </c>
      <c r="G37" s="78" t="s">
        <v>135</v>
      </c>
      <c r="H37" s="10"/>
    </row>
    <row r="38" spans="2:8" x14ac:dyDescent="0.2">
      <c r="B38" s="20" t="s">
        <v>24</v>
      </c>
      <c r="C38" s="16"/>
      <c r="D38" s="21">
        <v>22</v>
      </c>
      <c r="E38" s="22">
        <v>22</v>
      </c>
      <c r="F38" s="22">
        <v>22</v>
      </c>
      <c r="G38" s="78" t="s">
        <v>135</v>
      </c>
      <c r="H38" s="10"/>
    </row>
    <row r="39" spans="2:8" x14ac:dyDescent="0.2">
      <c r="B39" s="20" t="s">
        <v>27</v>
      </c>
      <c r="C39" s="16"/>
      <c r="D39" s="21">
        <v>22</v>
      </c>
      <c r="E39" s="22">
        <v>22</v>
      </c>
      <c r="F39" s="22">
        <v>22</v>
      </c>
      <c r="G39" s="78" t="s">
        <v>135</v>
      </c>
      <c r="H39" s="10"/>
    </row>
    <row r="40" spans="2:8" x14ac:dyDescent="0.2">
      <c r="B40" s="20" t="s">
        <v>31</v>
      </c>
      <c r="C40" s="16"/>
      <c r="D40" s="21">
        <v>22</v>
      </c>
      <c r="E40" s="22">
        <v>22</v>
      </c>
      <c r="F40" s="22">
        <v>22</v>
      </c>
      <c r="G40" s="78" t="s">
        <v>135</v>
      </c>
      <c r="H40" s="10"/>
    </row>
    <row r="41" spans="2:8" x14ac:dyDescent="0.2">
      <c r="B41" s="20" t="s">
        <v>10</v>
      </c>
      <c r="C41" s="16"/>
      <c r="D41" s="21">
        <v>22</v>
      </c>
      <c r="E41" s="22">
        <v>22</v>
      </c>
      <c r="F41" s="22">
        <v>22</v>
      </c>
      <c r="G41" s="78" t="s">
        <v>135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40</v>
      </c>
      <c r="C43" s="16"/>
      <c r="D43" s="21">
        <v>22</v>
      </c>
      <c r="E43" s="22">
        <v>22</v>
      </c>
      <c r="F43" s="22">
        <v>22</v>
      </c>
      <c r="G43" s="78" t="s">
        <v>135</v>
      </c>
      <c r="H43" s="10"/>
    </row>
    <row r="44" spans="2:8" x14ac:dyDescent="0.2">
      <c r="B44" s="20" t="s">
        <v>33</v>
      </c>
      <c r="C44" s="16"/>
      <c r="D44" s="21">
        <v>22</v>
      </c>
      <c r="E44" s="22">
        <v>22</v>
      </c>
      <c r="F44" s="22">
        <v>22</v>
      </c>
      <c r="G44" s="78" t="s">
        <v>135</v>
      </c>
      <c r="H44" s="10"/>
    </row>
    <row r="45" spans="2:8" x14ac:dyDescent="0.2">
      <c r="B45" s="20" t="s">
        <v>46</v>
      </c>
      <c r="C45" s="16"/>
      <c r="D45" s="21">
        <v>22</v>
      </c>
      <c r="E45" s="22">
        <v>22</v>
      </c>
      <c r="F45" s="22">
        <v>22</v>
      </c>
      <c r="G45" s="78" t="s">
        <v>135</v>
      </c>
      <c r="H45" s="10"/>
    </row>
    <row r="46" spans="2:8" x14ac:dyDescent="0.2">
      <c r="B46" s="20" t="s">
        <v>55</v>
      </c>
      <c r="C46" s="16"/>
      <c r="D46" s="21">
        <v>22</v>
      </c>
      <c r="E46" s="22">
        <v>22</v>
      </c>
      <c r="F46" s="22">
        <v>22</v>
      </c>
      <c r="G46" s="78" t="s">
        <v>135</v>
      </c>
      <c r="H46" s="10"/>
    </row>
    <row r="47" spans="2:8" x14ac:dyDescent="0.2">
      <c r="B47" s="20" t="s">
        <v>17</v>
      </c>
      <c r="C47" s="16"/>
      <c r="D47" s="21">
        <v>22</v>
      </c>
      <c r="E47" s="22">
        <v>22</v>
      </c>
      <c r="F47" s="22">
        <v>22</v>
      </c>
      <c r="G47" s="78" t="s">
        <v>135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14</v>
      </c>
      <c r="C49" s="16"/>
      <c r="D49" s="21">
        <v>22</v>
      </c>
      <c r="E49" s="22">
        <v>22</v>
      </c>
      <c r="F49" s="22">
        <v>22</v>
      </c>
      <c r="G49" s="78" t="s">
        <v>135</v>
      </c>
      <c r="H49" s="10"/>
    </row>
    <row r="50" spans="2:8" x14ac:dyDescent="0.2">
      <c r="B50" s="20" t="s">
        <v>36</v>
      </c>
      <c r="C50" s="16"/>
      <c r="D50" s="21">
        <v>22</v>
      </c>
      <c r="E50" s="22">
        <v>22</v>
      </c>
      <c r="F50" s="22">
        <v>22</v>
      </c>
      <c r="G50" s="78" t="s">
        <v>135</v>
      </c>
      <c r="H50" s="10"/>
    </row>
    <row r="51" spans="2:8" x14ac:dyDescent="0.2">
      <c r="B51" s="20" t="s">
        <v>23</v>
      </c>
      <c r="C51" s="16"/>
      <c r="D51" s="21">
        <v>22</v>
      </c>
      <c r="E51" s="22">
        <v>22</v>
      </c>
      <c r="F51" s="22">
        <v>22</v>
      </c>
      <c r="G51" s="78" t="s">
        <v>135</v>
      </c>
      <c r="H51" s="10"/>
    </row>
    <row r="52" spans="2:8" x14ac:dyDescent="0.2">
      <c r="B52" s="20" t="s">
        <v>43</v>
      </c>
      <c r="C52" s="16"/>
      <c r="D52" s="21">
        <v>22</v>
      </c>
      <c r="E52" s="22">
        <v>22</v>
      </c>
      <c r="F52" s="22">
        <v>22</v>
      </c>
      <c r="G52" s="78" t="s">
        <v>135</v>
      </c>
      <c r="H52" s="10"/>
    </row>
    <row r="53" spans="2:8" x14ac:dyDescent="0.2">
      <c r="B53" s="20" t="s">
        <v>49</v>
      </c>
      <c r="C53" s="16"/>
      <c r="D53" s="21">
        <v>22</v>
      </c>
      <c r="E53" s="22">
        <v>22</v>
      </c>
      <c r="F53" s="22">
        <v>22</v>
      </c>
      <c r="G53" s="78" t="s">
        <v>135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41</v>
      </c>
      <c r="C55" s="16"/>
      <c r="D55" s="21">
        <v>22</v>
      </c>
      <c r="E55" s="22">
        <v>22</v>
      </c>
      <c r="F55" s="22">
        <v>22</v>
      </c>
      <c r="G55" s="78" t="s">
        <v>135</v>
      </c>
      <c r="H55" s="10"/>
    </row>
    <row r="56" spans="2:8" x14ac:dyDescent="0.2">
      <c r="B56" s="20" t="s">
        <v>12</v>
      </c>
      <c r="C56" s="16"/>
      <c r="D56" s="21">
        <v>22</v>
      </c>
      <c r="E56" s="22">
        <v>22</v>
      </c>
      <c r="F56" s="22">
        <v>22</v>
      </c>
      <c r="G56" s="78" t="s">
        <v>135</v>
      </c>
      <c r="H56" s="10"/>
    </row>
    <row r="57" spans="2:8" x14ac:dyDescent="0.2">
      <c r="B57" s="20" t="s">
        <v>44</v>
      </c>
      <c r="C57" s="16"/>
      <c r="D57" s="21">
        <v>22</v>
      </c>
      <c r="E57" s="22">
        <v>22</v>
      </c>
      <c r="F57" s="22">
        <v>22</v>
      </c>
      <c r="G57" s="78" t="s">
        <v>135</v>
      </c>
      <c r="H57" s="10"/>
    </row>
    <row r="58" spans="2:8" x14ac:dyDescent="0.2">
      <c r="B58" s="20" t="s">
        <v>48</v>
      </c>
      <c r="C58" s="16"/>
      <c r="D58" s="21">
        <v>22</v>
      </c>
      <c r="E58" s="22">
        <v>22</v>
      </c>
      <c r="F58" s="22">
        <v>22</v>
      </c>
      <c r="G58" s="78" t="s">
        <v>135</v>
      </c>
      <c r="H58" s="10"/>
    </row>
    <row r="59" spans="2:8" x14ac:dyDescent="0.2">
      <c r="B59" s="20" t="s">
        <v>28</v>
      </c>
      <c r="C59" s="16"/>
      <c r="D59" s="21">
        <v>22</v>
      </c>
      <c r="E59" s="22">
        <v>22</v>
      </c>
      <c r="F59" s="22">
        <v>22</v>
      </c>
      <c r="G59" s="78" t="s">
        <v>135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47</v>
      </c>
      <c r="C61" s="16"/>
      <c r="D61" s="21">
        <v>22</v>
      </c>
      <c r="E61" s="22">
        <v>22</v>
      </c>
      <c r="F61" s="22">
        <v>22</v>
      </c>
      <c r="G61" s="78" t="s">
        <v>135</v>
      </c>
      <c r="H61" s="10"/>
    </row>
    <row r="62" spans="2:8" x14ac:dyDescent="0.2">
      <c r="B62" s="20" t="s">
        <v>52</v>
      </c>
      <c r="C62" s="16"/>
      <c r="D62" s="21">
        <v>22</v>
      </c>
      <c r="E62" s="22">
        <v>22</v>
      </c>
      <c r="F62" s="22">
        <v>22</v>
      </c>
      <c r="G62" s="78" t="s">
        <v>135</v>
      </c>
      <c r="H62" s="10"/>
    </row>
    <row r="63" spans="2:8" x14ac:dyDescent="0.2">
      <c r="B63" s="20" t="s">
        <v>50</v>
      </c>
      <c r="C63" s="16"/>
      <c r="D63" s="21">
        <v>22</v>
      </c>
      <c r="E63" s="22">
        <v>22</v>
      </c>
      <c r="F63" s="22">
        <v>22</v>
      </c>
      <c r="G63" s="78" t="s">
        <v>135</v>
      </c>
      <c r="H63" s="10"/>
    </row>
    <row r="64" spans="2:8" x14ac:dyDescent="0.2">
      <c r="B64" s="20" t="s">
        <v>56</v>
      </c>
      <c r="C64" s="16"/>
      <c r="D64" s="21">
        <v>22</v>
      </c>
      <c r="E64" s="22">
        <v>22</v>
      </c>
      <c r="F64" s="22">
        <v>22</v>
      </c>
      <c r="G64" s="78" t="s">
        <v>135</v>
      </c>
      <c r="H64" s="10"/>
    </row>
    <row r="65" spans="2:8" x14ac:dyDescent="0.2">
      <c r="B65" s="20" t="s">
        <v>15</v>
      </c>
      <c r="C65" s="16"/>
      <c r="D65" s="21">
        <v>22</v>
      </c>
      <c r="E65" s="22">
        <v>22</v>
      </c>
      <c r="F65" s="22">
        <v>22</v>
      </c>
      <c r="G65" s="78" t="s">
        <v>135</v>
      </c>
      <c r="H65" s="10"/>
    </row>
    <row r="66" spans="2:8" x14ac:dyDescent="0.2">
      <c r="B66" s="10"/>
      <c r="C66" s="16"/>
      <c r="D66" s="17"/>
      <c r="E66" s="18"/>
      <c r="F66" s="18"/>
      <c r="G66" s="23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47967</v>
      </c>
      <c r="H67" s="10"/>
    </row>
    <row r="68" spans="2:8" x14ac:dyDescent="0.2">
      <c r="B68" s="20" t="s">
        <v>59</v>
      </c>
      <c r="C68" s="30" t="s">
        <v>136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137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138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5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8" width="5.875" style="2" customWidth="1"/>
    <col min="9" max="256" width="18.375" style="2"/>
    <col min="257" max="257" width="13.375" style="2" customWidth="1"/>
    <col min="258" max="262" width="8.375" style="2" customWidth="1"/>
    <col min="263" max="263" width="15.875" style="2" customWidth="1"/>
    <col min="264" max="264" width="5.875" style="2" customWidth="1"/>
    <col min="265" max="512" width="18.375" style="2"/>
    <col min="513" max="513" width="13.375" style="2" customWidth="1"/>
    <col min="514" max="518" width="8.375" style="2" customWidth="1"/>
    <col min="519" max="519" width="15.875" style="2" customWidth="1"/>
    <col min="520" max="520" width="5.875" style="2" customWidth="1"/>
    <col min="521" max="768" width="18.375" style="2"/>
    <col min="769" max="769" width="13.375" style="2" customWidth="1"/>
    <col min="770" max="774" width="8.375" style="2" customWidth="1"/>
    <col min="775" max="775" width="15.875" style="2" customWidth="1"/>
    <col min="776" max="776" width="5.875" style="2" customWidth="1"/>
    <col min="777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032" width="5.875" style="2" customWidth="1"/>
    <col min="1033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288" width="5.875" style="2" customWidth="1"/>
    <col min="1289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544" width="5.875" style="2" customWidth="1"/>
    <col min="1545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1800" width="5.875" style="2" customWidth="1"/>
    <col min="1801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056" width="5.875" style="2" customWidth="1"/>
    <col min="2057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312" width="5.875" style="2" customWidth="1"/>
    <col min="2313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568" width="5.875" style="2" customWidth="1"/>
    <col min="2569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2824" width="5.875" style="2" customWidth="1"/>
    <col min="2825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080" width="5.875" style="2" customWidth="1"/>
    <col min="3081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336" width="5.875" style="2" customWidth="1"/>
    <col min="3337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592" width="5.875" style="2" customWidth="1"/>
    <col min="3593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3848" width="5.875" style="2" customWidth="1"/>
    <col min="3849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104" width="5.875" style="2" customWidth="1"/>
    <col min="4105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360" width="5.875" style="2" customWidth="1"/>
    <col min="4361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616" width="5.875" style="2" customWidth="1"/>
    <col min="4617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4872" width="5.875" style="2" customWidth="1"/>
    <col min="4873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128" width="5.875" style="2" customWidth="1"/>
    <col min="5129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384" width="5.875" style="2" customWidth="1"/>
    <col min="5385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640" width="5.875" style="2" customWidth="1"/>
    <col min="5641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5896" width="5.875" style="2" customWidth="1"/>
    <col min="5897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152" width="5.875" style="2" customWidth="1"/>
    <col min="6153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408" width="5.875" style="2" customWidth="1"/>
    <col min="6409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664" width="5.875" style="2" customWidth="1"/>
    <col min="6665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6920" width="5.875" style="2" customWidth="1"/>
    <col min="6921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176" width="5.875" style="2" customWidth="1"/>
    <col min="7177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432" width="5.875" style="2" customWidth="1"/>
    <col min="7433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688" width="5.875" style="2" customWidth="1"/>
    <col min="7689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7944" width="5.875" style="2" customWidth="1"/>
    <col min="7945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200" width="5.875" style="2" customWidth="1"/>
    <col min="8201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456" width="5.875" style="2" customWidth="1"/>
    <col min="8457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712" width="5.875" style="2" customWidth="1"/>
    <col min="8713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8968" width="5.875" style="2" customWidth="1"/>
    <col min="8969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224" width="5.875" style="2" customWidth="1"/>
    <col min="9225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480" width="5.875" style="2" customWidth="1"/>
    <col min="9481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736" width="5.875" style="2" customWidth="1"/>
    <col min="9737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9992" width="5.875" style="2" customWidth="1"/>
    <col min="9993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248" width="5.875" style="2" customWidth="1"/>
    <col min="10249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504" width="5.875" style="2" customWidth="1"/>
    <col min="10505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0760" width="5.875" style="2" customWidth="1"/>
    <col min="10761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016" width="5.875" style="2" customWidth="1"/>
    <col min="11017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272" width="5.875" style="2" customWidth="1"/>
    <col min="11273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528" width="5.875" style="2" customWidth="1"/>
    <col min="11529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1784" width="5.875" style="2" customWidth="1"/>
    <col min="11785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040" width="5.875" style="2" customWidth="1"/>
    <col min="12041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296" width="5.875" style="2" customWidth="1"/>
    <col min="12297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552" width="5.875" style="2" customWidth="1"/>
    <col min="12553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2808" width="5.875" style="2" customWidth="1"/>
    <col min="12809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064" width="5.875" style="2" customWidth="1"/>
    <col min="13065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320" width="5.875" style="2" customWidth="1"/>
    <col min="13321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576" width="5.875" style="2" customWidth="1"/>
    <col min="13577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3832" width="5.875" style="2" customWidth="1"/>
    <col min="13833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088" width="5.875" style="2" customWidth="1"/>
    <col min="14089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344" width="5.875" style="2" customWidth="1"/>
    <col min="14345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600" width="5.875" style="2" customWidth="1"/>
    <col min="14601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4856" width="5.875" style="2" customWidth="1"/>
    <col min="14857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112" width="5.875" style="2" customWidth="1"/>
    <col min="15113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368" width="5.875" style="2" customWidth="1"/>
    <col min="15369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624" width="5.875" style="2" customWidth="1"/>
    <col min="15625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5880" width="5.875" style="2" customWidth="1"/>
    <col min="15881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136" width="5.875" style="2" customWidth="1"/>
    <col min="16137" max="16384" width="18.375" style="2"/>
  </cols>
  <sheetData>
    <row r="2" spans="2:8" x14ac:dyDescent="0.2">
      <c r="B2" s="1" t="s">
        <v>91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85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64">
        <v>204.8</v>
      </c>
      <c r="H7" s="10"/>
    </row>
    <row r="8" spans="2:8" x14ac:dyDescent="0.2">
      <c r="B8" s="20" t="s">
        <v>18</v>
      </c>
      <c r="C8" s="16"/>
      <c r="D8" s="21">
        <v>2</v>
      </c>
      <c r="E8" s="22">
        <v>2</v>
      </c>
      <c r="F8" s="22">
        <v>2</v>
      </c>
      <c r="G8" s="64">
        <v>56.9</v>
      </c>
      <c r="H8" s="10"/>
    </row>
    <row r="9" spans="2:8" x14ac:dyDescent="0.2">
      <c r="B9" s="20" t="s">
        <v>15</v>
      </c>
      <c r="C9" s="16"/>
      <c r="D9" s="21">
        <v>7</v>
      </c>
      <c r="E9" s="22">
        <v>3</v>
      </c>
      <c r="F9" s="22">
        <v>3</v>
      </c>
      <c r="G9" s="64">
        <v>49.5</v>
      </c>
      <c r="H9" s="10"/>
    </row>
    <row r="10" spans="2:8" x14ac:dyDescent="0.2">
      <c r="B10" s="20" t="s">
        <v>21</v>
      </c>
      <c r="C10" s="16"/>
      <c r="D10" s="21">
        <v>3</v>
      </c>
      <c r="E10" s="22">
        <v>4</v>
      </c>
      <c r="F10" s="22">
        <v>4</v>
      </c>
      <c r="G10" s="64">
        <v>45.6</v>
      </c>
      <c r="H10" s="10"/>
    </row>
    <row r="11" spans="2:8" x14ac:dyDescent="0.2">
      <c r="B11" s="20" t="s">
        <v>31</v>
      </c>
      <c r="C11" s="16"/>
      <c r="D11" s="21">
        <v>5</v>
      </c>
      <c r="E11" s="22">
        <v>5</v>
      </c>
      <c r="F11" s="22">
        <v>5</v>
      </c>
      <c r="G11" s="64">
        <v>43.1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29</v>
      </c>
      <c r="C13" s="16"/>
      <c r="D13" s="21">
        <v>4</v>
      </c>
      <c r="E13" s="22">
        <v>7</v>
      </c>
      <c r="F13" s="22">
        <v>6</v>
      </c>
      <c r="G13" s="64">
        <v>40.4</v>
      </c>
      <c r="H13" s="10"/>
    </row>
    <row r="14" spans="2:8" x14ac:dyDescent="0.2">
      <c r="B14" s="20" t="s">
        <v>19</v>
      </c>
      <c r="C14" s="16"/>
      <c r="D14" s="21">
        <v>6</v>
      </c>
      <c r="E14" s="22">
        <v>6</v>
      </c>
      <c r="F14" s="22">
        <v>7</v>
      </c>
      <c r="G14" s="64">
        <v>39.200000000000003</v>
      </c>
      <c r="H14" s="10"/>
    </row>
    <row r="15" spans="2:8" x14ac:dyDescent="0.2">
      <c r="B15" s="20" t="s">
        <v>27</v>
      </c>
      <c r="C15" s="16"/>
      <c r="D15" s="21">
        <v>13</v>
      </c>
      <c r="E15" s="22">
        <v>8</v>
      </c>
      <c r="F15" s="22">
        <v>8</v>
      </c>
      <c r="G15" s="64">
        <v>29.5</v>
      </c>
      <c r="H15" s="10"/>
    </row>
    <row r="16" spans="2:8" x14ac:dyDescent="0.2">
      <c r="B16" s="20" t="s">
        <v>28</v>
      </c>
      <c r="C16" s="16"/>
      <c r="D16" s="21">
        <v>9</v>
      </c>
      <c r="E16" s="22">
        <v>10</v>
      </c>
      <c r="F16" s="22">
        <v>9</v>
      </c>
      <c r="G16" s="64">
        <v>26.5</v>
      </c>
      <c r="H16" s="10"/>
    </row>
    <row r="17" spans="2:8" x14ac:dyDescent="0.2">
      <c r="B17" s="20" t="s">
        <v>39</v>
      </c>
      <c r="C17" s="16"/>
      <c r="D17" s="21">
        <v>11</v>
      </c>
      <c r="E17" s="22">
        <v>11</v>
      </c>
      <c r="F17" s="22">
        <v>10</v>
      </c>
      <c r="G17" s="64">
        <v>25.7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20</v>
      </c>
      <c r="C19" s="16"/>
      <c r="D19" s="21">
        <v>12</v>
      </c>
      <c r="E19" s="22">
        <v>12</v>
      </c>
      <c r="F19" s="22">
        <v>11</v>
      </c>
      <c r="G19" s="64">
        <v>24.1</v>
      </c>
      <c r="H19" s="10"/>
    </row>
    <row r="20" spans="2:8" x14ac:dyDescent="0.2">
      <c r="B20" s="20" t="s">
        <v>10</v>
      </c>
      <c r="C20" s="16"/>
      <c r="D20" s="21">
        <v>15</v>
      </c>
      <c r="E20" s="22">
        <v>14</v>
      </c>
      <c r="F20" s="22">
        <v>12</v>
      </c>
      <c r="G20" s="64">
        <v>23.6</v>
      </c>
      <c r="H20" s="10"/>
    </row>
    <row r="21" spans="2:8" x14ac:dyDescent="0.2">
      <c r="B21" s="20" t="s">
        <v>9</v>
      </c>
      <c r="C21" s="16"/>
      <c r="D21" s="21">
        <v>10</v>
      </c>
      <c r="E21" s="22">
        <v>13</v>
      </c>
      <c r="F21" s="22">
        <v>13</v>
      </c>
      <c r="G21" s="64">
        <v>22</v>
      </c>
      <c r="H21" s="10"/>
    </row>
    <row r="22" spans="2:8" x14ac:dyDescent="0.2">
      <c r="B22" s="20" t="s">
        <v>37</v>
      </c>
      <c r="C22" s="16"/>
      <c r="D22" s="21">
        <v>8</v>
      </c>
      <c r="E22" s="22">
        <v>9</v>
      </c>
      <c r="F22" s="22">
        <v>14</v>
      </c>
      <c r="G22" s="64">
        <v>20.2</v>
      </c>
      <c r="H22" s="10"/>
    </row>
    <row r="23" spans="2:8" x14ac:dyDescent="0.2">
      <c r="B23" s="20" t="s">
        <v>23</v>
      </c>
      <c r="C23" s="16"/>
      <c r="D23" s="21">
        <v>14</v>
      </c>
      <c r="E23" s="22">
        <v>15</v>
      </c>
      <c r="F23" s="22">
        <v>15</v>
      </c>
      <c r="G23" s="64">
        <v>18.399999999999999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12</v>
      </c>
      <c r="C25" s="16"/>
      <c r="D25" s="21">
        <v>16</v>
      </c>
      <c r="E25" s="22">
        <v>16</v>
      </c>
      <c r="F25" s="22">
        <v>16</v>
      </c>
      <c r="G25" s="64">
        <v>16.7</v>
      </c>
      <c r="H25" s="10"/>
    </row>
    <row r="26" spans="2:8" x14ac:dyDescent="0.2">
      <c r="B26" s="20" t="s">
        <v>45</v>
      </c>
      <c r="C26" s="16"/>
      <c r="D26" s="21">
        <v>17</v>
      </c>
      <c r="E26" s="22">
        <v>17</v>
      </c>
      <c r="F26" s="22">
        <v>17</v>
      </c>
      <c r="G26" s="64">
        <v>15.9</v>
      </c>
      <c r="H26" s="10"/>
    </row>
    <row r="27" spans="2:8" x14ac:dyDescent="0.2">
      <c r="B27" s="20" t="s">
        <v>35</v>
      </c>
      <c r="C27" s="16"/>
      <c r="D27" s="21">
        <v>18</v>
      </c>
      <c r="E27" s="22">
        <v>18</v>
      </c>
      <c r="F27" s="22">
        <v>18</v>
      </c>
      <c r="G27" s="64">
        <v>15.1</v>
      </c>
      <c r="H27" s="10"/>
    </row>
    <row r="28" spans="2:8" x14ac:dyDescent="0.2">
      <c r="B28" s="20" t="s">
        <v>11</v>
      </c>
      <c r="C28" s="16"/>
      <c r="D28" s="21">
        <v>22</v>
      </c>
      <c r="E28" s="22">
        <v>19</v>
      </c>
      <c r="F28" s="22">
        <v>19</v>
      </c>
      <c r="G28" s="64">
        <v>14.1</v>
      </c>
      <c r="H28" s="10"/>
    </row>
    <row r="29" spans="2:8" x14ac:dyDescent="0.2">
      <c r="B29" s="20" t="s">
        <v>26</v>
      </c>
      <c r="C29" s="16"/>
      <c r="D29" s="21">
        <v>20</v>
      </c>
      <c r="E29" s="22">
        <v>21</v>
      </c>
      <c r="F29" s="22">
        <v>20</v>
      </c>
      <c r="G29" s="64">
        <v>13.9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36</v>
      </c>
      <c r="C31" s="16"/>
      <c r="D31" s="21">
        <v>19</v>
      </c>
      <c r="E31" s="22">
        <v>20</v>
      </c>
      <c r="F31" s="22">
        <v>21</v>
      </c>
      <c r="G31" s="64">
        <v>13.6</v>
      </c>
      <c r="H31" s="10"/>
    </row>
    <row r="32" spans="2:8" x14ac:dyDescent="0.2">
      <c r="B32" s="20" t="s">
        <v>42</v>
      </c>
      <c r="C32" s="16"/>
      <c r="D32" s="21">
        <v>21</v>
      </c>
      <c r="E32" s="22">
        <v>22</v>
      </c>
      <c r="F32" s="22">
        <v>22</v>
      </c>
      <c r="G32" s="64">
        <v>12.2</v>
      </c>
      <c r="H32" s="10"/>
    </row>
    <row r="33" spans="2:8" x14ac:dyDescent="0.2">
      <c r="B33" s="20" t="s">
        <v>32</v>
      </c>
      <c r="C33" s="16"/>
      <c r="D33" s="21">
        <v>26</v>
      </c>
      <c r="E33" s="22">
        <v>23</v>
      </c>
      <c r="F33" s="22">
        <v>23</v>
      </c>
      <c r="G33" s="64">
        <v>9.6999999999999993</v>
      </c>
      <c r="H33" s="10"/>
    </row>
    <row r="34" spans="2:8" x14ac:dyDescent="0.2">
      <c r="B34" s="20" t="s">
        <v>38</v>
      </c>
      <c r="C34" s="16"/>
      <c r="D34" s="21">
        <v>24</v>
      </c>
      <c r="E34" s="22">
        <v>24</v>
      </c>
      <c r="F34" s="22">
        <v>24</v>
      </c>
      <c r="G34" s="64">
        <v>9.5</v>
      </c>
      <c r="H34" s="10"/>
    </row>
    <row r="35" spans="2:8" x14ac:dyDescent="0.2">
      <c r="B35" s="20" t="s">
        <v>40</v>
      </c>
      <c r="C35" s="16"/>
      <c r="D35" s="21">
        <v>36</v>
      </c>
      <c r="E35" s="22">
        <v>26</v>
      </c>
      <c r="F35" s="22">
        <v>25</v>
      </c>
      <c r="G35" s="64">
        <v>9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44</v>
      </c>
      <c r="C37" s="16"/>
      <c r="D37" s="21">
        <v>27</v>
      </c>
      <c r="E37" s="22">
        <v>28</v>
      </c>
      <c r="F37" s="22">
        <v>26</v>
      </c>
      <c r="G37" s="64">
        <v>8.6999999999999993</v>
      </c>
      <c r="H37" s="10"/>
    </row>
    <row r="38" spans="2:8" x14ac:dyDescent="0.2">
      <c r="B38" s="20" t="s">
        <v>41</v>
      </c>
      <c r="C38" s="16"/>
      <c r="D38" s="21">
        <v>25</v>
      </c>
      <c r="E38" s="22">
        <v>27</v>
      </c>
      <c r="F38" s="22">
        <v>27</v>
      </c>
      <c r="G38" s="64">
        <v>8.4</v>
      </c>
      <c r="H38" s="10"/>
    </row>
    <row r="39" spans="2:8" x14ac:dyDescent="0.2">
      <c r="B39" s="20" t="s">
        <v>47</v>
      </c>
      <c r="C39" s="16"/>
      <c r="D39" s="21">
        <v>23</v>
      </c>
      <c r="E39" s="22">
        <v>24</v>
      </c>
      <c r="F39" s="22">
        <v>28</v>
      </c>
      <c r="G39" s="64">
        <v>8.1999999999999993</v>
      </c>
      <c r="H39" s="10"/>
    </row>
    <row r="40" spans="2:8" x14ac:dyDescent="0.2">
      <c r="B40" s="20" t="s">
        <v>43</v>
      </c>
      <c r="C40" s="16"/>
      <c r="D40" s="21">
        <v>34</v>
      </c>
      <c r="E40" s="22">
        <v>31</v>
      </c>
      <c r="F40" s="22">
        <v>29</v>
      </c>
      <c r="G40" s="64">
        <v>7.9</v>
      </c>
      <c r="H40" s="10"/>
    </row>
    <row r="41" spans="2:8" x14ac:dyDescent="0.2">
      <c r="B41" s="20" t="s">
        <v>25</v>
      </c>
      <c r="C41" s="16"/>
      <c r="D41" s="21">
        <v>31</v>
      </c>
      <c r="E41" s="22">
        <v>30</v>
      </c>
      <c r="F41" s="22">
        <v>29</v>
      </c>
      <c r="G41" s="64">
        <v>7.9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14</v>
      </c>
      <c r="C43" s="16"/>
      <c r="D43" s="21">
        <v>30</v>
      </c>
      <c r="E43" s="22">
        <v>29</v>
      </c>
      <c r="F43" s="22">
        <v>31</v>
      </c>
      <c r="G43" s="64">
        <v>7.4</v>
      </c>
      <c r="H43" s="10"/>
    </row>
    <row r="44" spans="2:8" x14ac:dyDescent="0.2">
      <c r="B44" s="20" t="s">
        <v>34</v>
      </c>
      <c r="C44" s="16"/>
      <c r="D44" s="21">
        <v>35</v>
      </c>
      <c r="E44" s="22">
        <v>32</v>
      </c>
      <c r="F44" s="22">
        <v>32</v>
      </c>
      <c r="G44" s="64">
        <v>7.2</v>
      </c>
      <c r="H44" s="10"/>
    </row>
    <row r="45" spans="2:8" x14ac:dyDescent="0.2">
      <c r="B45" s="20" t="s">
        <v>51</v>
      </c>
      <c r="C45" s="16"/>
      <c r="D45" s="21">
        <v>28</v>
      </c>
      <c r="E45" s="22">
        <v>33</v>
      </c>
      <c r="F45" s="22">
        <v>33</v>
      </c>
      <c r="G45" s="64">
        <v>6.5</v>
      </c>
      <c r="H45" s="10"/>
    </row>
    <row r="46" spans="2:8" x14ac:dyDescent="0.2">
      <c r="B46" s="20" t="s">
        <v>52</v>
      </c>
      <c r="C46" s="16"/>
      <c r="D46" s="21">
        <v>28</v>
      </c>
      <c r="E46" s="22">
        <v>35</v>
      </c>
      <c r="F46" s="22">
        <v>34</v>
      </c>
      <c r="G46" s="64">
        <v>6.4</v>
      </c>
      <c r="H46" s="10"/>
    </row>
    <row r="47" spans="2:8" x14ac:dyDescent="0.2">
      <c r="B47" s="20" t="s">
        <v>53</v>
      </c>
      <c r="C47" s="16"/>
      <c r="D47" s="21">
        <v>31</v>
      </c>
      <c r="E47" s="22">
        <v>34</v>
      </c>
      <c r="F47" s="22">
        <v>35</v>
      </c>
      <c r="G47" s="64">
        <v>6.3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48</v>
      </c>
      <c r="C49" s="16"/>
      <c r="D49" s="21">
        <v>37</v>
      </c>
      <c r="E49" s="22">
        <v>37</v>
      </c>
      <c r="F49" s="22">
        <v>36</v>
      </c>
      <c r="G49" s="64">
        <v>5.9</v>
      </c>
      <c r="H49" s="10"/>
    </row>
    <row r="50" spans="2:8" x14ac:dyDescent="0.2">
      <c r="B50" s="20" t="s">
        <v>50</v>
      </c>
      <c r="C50" s="16"/>
      <c r="D50" s="21">
        <v>33</v>
      </c>
      <c r="E50" s="22">
        <v>36</v>
      </c>
      <c r="F50" s="22">
        <v>36</v>
      </c>
      <c r="G50" s="64">
        <v>5.9</v>
      </c>
      <c r="H50" s="10"/>
    </row>
    <row r="51" spans="2:8" x14ac:dyDescent="0.2">
      <c r="B51" s="20" t="s">
        <v>24</v>
      </c>
      <c r="C51" s="16"/>
      <c r="D51" s="21">
        <v>38</v>
      </c>
      <c r="E51" s="22">
        <v>37</v>
      </c>
      <c r="F51" s="22">
        <v>38</v>
      </c>
      <c r="G51" s="23">
        <v>4.9000000000000004</v>
      </c>
      <c r="H51" s="10"/>
    </row>
    <row r="52" spans="2:8" x14ac:dyDescent="0.2">
      <c r="B52" s="20" t="s">
        <v>54</v>
      </c>
      <c r="C52" s="16"/>
      <c r="D52" s="21">
        <v>39</v>
      </c>
      <c r="E52" s="22">
        <v>40</v>
      </c>
      <c r="F52" s="22">
        <v>38</v>
      </c>
      <c r="G52" s="64">
        <v>4.9000000000000004</v>
      </c>
      <c r="H52" s="10"/>
    </row>
    <row r="53" spans="2:8" x14ac:dyDescent="0.2">
      <c r="B53" s="20" t="s">
        <v>22</v>
      </c>
      <c r="C53" s="16"/>
      <c r="D53" s="21">
        <v>41</v>
      </c>
      <c r="E53" s="22">
        <v>39</v>
      </c>
      <c r="F53" s="22">
        <v>40</v>
      </c>
      <c r="G53" s="64">
        <v>4.8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49</v>
      </c>
      <c r="C55" s="16"/>
      <c r="D55" s="21">
        <v>40</v>
      </c>
      <c r="E55" s="22">
        <v>41</v>
      </c>
      <c r="F55" s="22">
        <v>41</v>
      </c>
      <c r="G55" s="64">
        <v>4.4000000000000004</v>
      </c>
      <c r="H55" s="10"/>
    </row>
    <row r="56" spans="2:8" x14ac:dyDescent="0.2">
      <c r="B56" s="20" t="s">
        <v>13</v>
      </c>
      <c r="C56" s="16"/>
      <c r="D56" s="21">
        <v>43</v>
      </c>
      <c r="E56" s="22">
        <v>43</v>
      </c>
      <c r="F56" s="22">
        <v>42</v>
      </c>
      <c r="G56" s="23">
        <v>3.3</v>
      </c>
      <c r="H56" s="10"/>
    </row>
    <row r="57" spans="2:8" x14ac:dyDescent="0.2">
      <c r="B57" s="20" t="s">
        <v>17</v>
      </c>
      <c r="C57" s="16"/>
      <c r="D57" s="21">
        <v>42</v>
      </c>
      <c r="E57" s="22">
        <v>43</v>
      </c>
      <c r="F57" s="22">
        <v>43</v>
      </c>
      <c r="G57" s="64">
        <v>3.2</v>
      </c>
      <c r="H57" s="10"/>
    </row>
    <row r="58" spans="2:8" x14ac:dyDescent="0.2">
      <c r="B58" s="20" t="s">
        <v>33</v>
      </c>
      <c r="C58" s="16"/>
      <c r="D58" s="21">
        <v>46</v>
      </c>
      <c r="E58" s="22">
        <v>46</v>
      </c>
      <c r="F58" s="22">
        <v>44</v>
      </c>
      <c r="G58" s="64">
        <v>3</v>
      </c>
      <c r="H58" s="10"/>
    </row>
    <row r="59" spans="2:8" x14ac:dyDescent="0.2">
      <c r="B59" s="20" t="s">
        <v>30</v>
      </c>
      <c r="C59" s="16"/>
      <c r="D59" s="21">
        <v>44</v>
      </c>
      <c r="E59" s="22">
        <v>45</v>
      </c>
      <c r="F59" s="22">
        <v>45</v>
      </c>
      <c r="G59" s="64">
        <v>2.9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46</v>
      </c>
      <c r="C61" s="16"/>
      <c r="D61" s="21">
        <v>45</v>
      </c>
      <c r="E61" s="22">
        <v>42</v>
      </c>
      <c r="F61" s="22">
        <v>46</v>
      </c>
      <c r="G61" s="64">
        <v>2.8</v>
      </c>
      <c r="H61" s="10"/>
    </row>
    <row r="62" spans="2:8" x14ac:dyDescent="0.2">
      <c r="B62" s="20" t="s">
        <v>16</v>
      </c>
      <c r="C62" s="16"/>
      <c r="D62" s="21">
        <v>47</v>
      </c>
      <c r="E62" s="22">
        <v>47</v>
      </c>
      <c r="F62" s="22">
        <v>47</v>
      </c>
      <c r="G62" s="64">
        <v>0.9</v>
      </c>
      <c r="H62" s="10"/>
    </row>
    <row r="63" spans="2:8" x14ac:dyDescent="0.2">
      <c r="B63" s="20" t="s">
        <v>55</v>
      </c>
      <c r="C63" s="16"/>
      <c r="D63" s="21">
        <v>48</v>
      </c>
      <c r="E63" s="22">
        <v>48</v>
      </c>
      <c r="F63" s="22">
        <v>47</v>
      </c>
      <c r="G63" s="64">
        <v>0.9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3">
        <v>0.04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64">
        <v>0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10"/>
      <c r="C67" s="16"/>
      <c r="D67" s="17"/>
      <c r="E67" s="18"/>
      <c r="F67" s="18"/>
      <c r="G67" s="24"/>
      <c r="H67" s="10"/>
    </row>
    <row r="68" spans="2:8" x14ac:dyDescent="0.2">
      <c r="B68" s="25" t="s">
        <v>58</v>
      </c>
      <c r="C68" s="26"/>
      <c r="D68" s="27"/>
      <c r="E68" s="28"/>
      <c r="F68" s="28"/>
      <c r="G68" s="65">
        <v>922.3</v>
      </c>
      <c r="H68" s="10"/>
    </row>
    <row r="69" spans="2:8" x14ac:dyDescent="0.2">
      <c r="B69" s="20" t="s">
        <v>59</v>
      </c>
      <c r="C69" s="30" t="s">
        <v>87</v>
      </c>
      <c r="D69" s="16"/>
      <c r="E69" s="16"/>
      <c r="F69" s="16"/>
      <c r="G69" s="31"/>
      <c r="H69" s="10"/>
    </row>
    <row r="70" spans="2:8" x14ac:dyDescent="0.2">
      <c r="B70" s="20" t="s">
        <v>61</v>
      </c>
      <c r="C70" s="30" t="s">
        <v>88</v>
      </c>
      <c r="D70" s="16"/>
      <c r="E70" s="16"/>
      <c r="F70" s="16"/>
      <c r="G70" s="31"/>
      <c r="H70" s="10"/>
    </row>
    <row r="71" spans="2:8" x14ac:dyDescent="0.2">
      <c r="B71" s="20" t="s">
        <v>63</v>
      </c>
      <c r="C71" s="30" t="s">
        <v>92</v>
      </c>
      <c r="D71" s="30" t="s">
        <v>93</v>
      </c>
      <c r="E71" s="16"/>
      <c r="F71" s="16"/>
      <c r="G71" s="31"/>
      <c r="H71" s="10"/>
    </row>
    <row r="72" spans="2:8" ht="18" thickBot="1" x14ac:dyDescent="0.25">
      <c r="B72" s="63" t="s">
        <v>94</v>
      </c>
      <c r="C72" s="3"/>
      <c r="D72" s="3"/>
      <c r="E72" s="3"/>
      <c r="F72" s="3"/>
      <c r="G72" s="34"/>
      <c r="H72" s="10"/>
    </row>
    <row r="73" spans="2:8" x14ac:dyDescent="0.2">
      <c r="B73" s="35"/>
    </row>
    <row r="77" spans="2:8" x14ac:dyDescent="0.2">
      <c r="B77" s="35"/>
    </row>
    <row r="79" spans="2:8" x14ac:dyDescent="0.2">
      <c r="B79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5" spans="2:2" x14ac:dyDescent="0.2">
      <c r="B85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1" spans="2:2" x14ac:dyDescent="0.2">
      <c r="B91" s="35"/>
    </row>
    <row r="93" spans="2:2" x14ac:dyDescent="0.2">
      <c r="B93" s="35"/>
    </row>
    <row r="95" spans="2:2" x14ac:dyDescent="0.2">
      <c r="B95" s="35"/>
    </row>
  </sheetData>
  <phoneticPr fontId="3"/>
  <pageMargins left="0.78740157480314965" right="0.78740157480314965" top="0.98425196850393704" bottom="0.78740157480314965" header="0.51200000000000001" footer="0.51200000000000001"/>
  <pageSetup paperSize="9" scale="63" orientation="portrait" horizontalDpi="400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84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85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9</v>
      </c>
      <c r="C7" s="16"/>
      <c r="D7" s="21">
        <v>1</v>
      </c>
      <c r="E7" s="22">
        <v>1</v>
      </c>
      <c r="F7" s="22">
        <v>1</v>
      </c>
      <c r="G7" s="64">
        <v>1129.0999999999999</v>
      </c>
      <c r="H7" s="10"/>
    </row>
    <row r="8" spans="2:8" x14ac:dyDescent="0.2">
      <c r="B8" s="20" t="s">
        <v>8</v>
      </c>
      <c r="C8" s="16"/>
      <c r="D8" s="21">
        <v>2</v>
      </c>
      <c r="E8" s="22">
        <v>3</v>
      </c>
      <c r="F8" s="22">
        <v>2</v>
      </c>
      <c r="G8" s="64">
        <v>900.7</v>
      </c>
      <c r="H8" s="10"/>
    </row>
    <row r="9" spans="2:8" x14ac:dyDescent="0.2">
      <c r="B9" s="20" t="s">
        <v>12</v>
      </c>
      <c r="C9" s="16"/>
      <c r="D9" s="21">
        <v>3</v>
      </c>
      <c r="E9" s="22">
        <v>2</v>
      </c>
      <c r="F9" s="22">
        <v>3</v>
      </c>
      <c r="G9" s="64">
        <v>846.1</v>
      </c>
      <c r="H9" s="10"/>
    </row>
    <row r="10" spans="2:8" x14ac:dyDescent="0.2">
      <c r="B10" s="20" t="s">
        <v>11</v>
      </c>
      <c r="C10" s="16"/>
      <c r="D10" s="21">
        <v>7</v>
      </c>
      <c r="E10" s="22">
        <v>6</v>
      </c>
      <c r="F10" s="22">
        <v>4</v>
      </c>
      <c r="G10" s="64">
        <v>636.70000000000005</v>
      </c>
      <c r="H10" s="10"/>
    </row>
    <row r="11" spans="2:8" x14ac:dyDescent="0.2">
      <c r="B11" s="20" t="s">
        <v>13</v>
      </c>
      <c r="C11" s="16"/>
      <c r="D11" s="21">
        <v>4</v>
      </c>
      <c r="E11" s="22">
        <v>14</v>
      </c>
      <c r="F11" s="22">
        <v>5</v>
      </c>
      <c r="G11" s="64">
        <v>554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10</v>
      </c>
      <c r="C13" s="16"/>
      <c r="D13" s="21">
        <v>6</v>
      </c>
      <c r="E13" s="22">
        <v>8</v>
      </c>
      <c r="F13" s="22">
        <v>6</v>
      </c>
      <c r="G13" s="64">
        <v>537.6</v>
      </c>
      <c r="H13" s="10"/>
    </row>
    <row r="14" spans="2:8" x14ac:dyDescent="0.2">
      <c r="B14" s="20" t="s">
        <v>17</v>
      </c>
      <c r="C14" s="16"/>
      <c r="D14" s="21">
        <v>5</v>
      </c>
      <c r="E14" s="22">
        <v>11</v>
      </c>
      <c r="F14" s="22">
        <v>7</v>
      </c>
      <c r="G14" s="64">
        <v>530.20000000000005</v>
      </c>
      <c r="H14" s="10"/>
    </row>
    <row r="15" spans="2:8" x14ac:dyDescent="0.2">
      <c r="B15" s="20" t="s">
        <v>20</v>
      </c>
      <c r="C15" s="16"/>
      <c r="D15" s="21">
        <v>10</v>
      </c>
      <c r="E15" s="22">
        <v>4</v>
      </c>
      <c r="F15" s="22">
        <v>8</v>
      </c>
      <c r="G15" s="64">
        <v>521.79999999999995</v>
      </c>
      <c r="H15" s="10"/>
    </row>
    <row r="16" spans="2:8" x14ac:dyDescent="0.2">
      <c r="B16" s="20" t="s">
        <v>14</v>
      </c>
      <c r="C16" s="16"/>
      <c r="D16" s="21">
        <v>9</v>
      </c>
      <c r="E16" s="22">
        <v>12</v>
      </c>
      <c r="F16" s="22">
        <v>9</v>
      </c>
      <c r="G16" s="64">
        <v>505</v>
      </c>
      <c r="H16" s="10"/>
    </row>
    <row r="17" spans="2:8" x14ac:dyDescent="0.2">
      <c r="B17" s="20" t="s">
        <v>21</v>
      </c>
      <c r="C17" s="16"/>
      <c r="D17" s="21">
        <v>8</v>
      </c>
      <c r="E17" s="22">
        <v>7</v>
      </c>
      <c r="F17" s="22">
        <v>10</v>
      </c>
      <c r="G17" s="64">
        <v>457.4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25</v>
      </c>
      <c r="C19" s="16"/>
      <c r="D19" s="21">
        <v>12</v>
      </c>
      <c r="E19" s="22">
        <v>5</v>
      </c>
      <c r="F19" s="22">
        <v>11</v>
      </c>
      <c r="G19" s="64">
        <v>440.2</v>
      </c>
      <c r="H19" s="10"/>
    </row>
    <row r="20" spans="2:8" x14ac:dyDescent="0.2">
      <c r="B20" s="20" t="s">
        <v>18</v>
      </c>
      <c r="C20" s="16"/>
      <c r="D20" s="21">
        <v>13</v>
      </c>
      <c r="E20" s="22">
        <v>10</v>
      </c>
      <c r="F20" s="22">
        <v>12</v>
      </c>
      <c r="G20" s="64">
        <v>400.5</v>
      </c>
      <c r="H20" s="10"/>
    </row>
    <row r="21" spans="2:8" x14ac:dyDescent="0.2">
      <c r="B21" s="20" t="s">
        <v>16</v>
      </c>
      <c r="C21" s="16"/>
      <c r="D21" s="21">
        <v>11</v>
      </c>
      <c r="E21" s="22">
        <v>15</v>
      </c>
      <c r="F21" s="22">
        <v>13</v>
      </c>
      <c r="G21" s="64">
        <v>394.2</v>
      </c>
      <c r="H21" s="10"/>
    </row>
    <row r="22" spans="2:8" x14ac:dyDescent="0.2">
      <c r="B22" s="20" t="s">
        <v>24</v>
      </c>
      <c r="C22" s="16"/>
      <c r="D22" s="21">
        <v>15</v>
      </c>
      <c r="E22" s="22">
        <v>13</v>
      </c>
      <c r="F22" s="22">
        <v>14</v>
      </c>
      <c r="G22" s="64">
        <v>388.4</v>
      </c>
      <c r="H22" s="10"/>
    </row>
    <row r="23" spans="2:8" x14ac:dyDescent="0.2">
      <c r="B23" s="20" t="s">
        <v>15</v>
      </c>
      <c r="C23" s="16"/>
      <c r="D23" s="21">
        <v>14</v>
      </c>
      <c r="E23" s="22">
        <v>9</v>
      </c>
      <c r="F23" s="22">
        <v>15</v>
      </c>
      <c r="G23" s="64">
        <v>337.5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26</v>
      </c>
      <c r="C25" s="16"/>
      <c r="D25" s="21">
        <v>16</v>
      </c>
      <c r="E25" s="22">
        <v>19</v>
      </c>
      <c r="F25" s="22">
        <v>16</v>
      </c>
      <c r="G25" s="64">
        <v>248.8</v>
      </c>
      <c r="H25" s="10"/>
    </row>
    <row r="26" spans="2:8" x14ac:dyDescent="0.2">
      <c r="B26" s="20" t="s">
        <v>22</v>
      </c>
      <c r="C26" s="16"/>
      <c r="D26" s="21">
        <v>18</v>
      </c>
      <c r="E26" s="22">
        <v>17</v>
      </c>
      <c r="F26" s="22">
        <v>17</v>
      </c>
      <c r="G26" s="64">
        <v>248.3</v>
      </c>
      <c r="H26" s="10"/>
    </row>
    <row r="27" spans="2:8" x14ac:dyDescent="0.2">
      <c r="B27" s="20" t="s">
        <v>30</v>
      </c>
      <c r="C27" s="16"/>
      <c r="D27" s="21">
        <v>19</v>
      </c>
      <c r="E27" s="22">
        <v>24</v>
      </c>
      <c r="F27" s="22">
        <v>18</v>
      </c>
      <c r="G27" s="64">
        <v>236.5</v>
      </c>
      <c r="H27" s="10"/>
    </row>
    <row r="28" spans="2:8" x14ac:dyDescent="0.2">
      <c r="B28" s="20" t="s">
        <v>23</v>
      </c>
      <c r="C28" s="16"/>
      <c r="D28" s="21">
        <v>17</v>
      </c>
      <c r="E28" s="22">
        <v>18</v>
      </c>
      <c r="F28" s="22">
        <v>19</v>
      </c>
      <c r="G28" s="64">
        <v>219.1</v>
      </c>
      <c r="H28" s="10"/>
    </row>
    <row r="29" spans="2:8" x14ac:dyDescent="0.2">
      <c r="B29" s="20" t="s">
        <v>28</v>
      </c>
      <c r="C29" s="16"/>
      <c r="D29" s="21">
        <v>20</v>
      </c>
      <c r="E29" s="22">
        <v>16</v>
      </c>
      <c r="F29" s="22">
        <v>20</v>
      </c>
      <c r="G29" s="64">
        <v>203.5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19</v>
      </c>
      <c r="C31" s="16"/>
      <c r="D31" s="21">
        <v>21</v>
      </c>
      <c r="E31" s="22">
        <v>23</v>
      </c>
      <c r="F31" s="22">
        <v>21</v>
      </c>
      <c r="G31" s="64">
        <v>180.7</v>
      </c>
      <c r="H31" s="10"/>
    </row>
    <row r="32" spans="2:8" x14ac:dyDescent="0.2">
      <c r="B32" s="20" t="s">
        <v>27</v>
      </c>
      <c r="C32" s="16"/>
      <c r="D32" s="21">
        <v>22</v>
      </c>
      <c r="E32" s="22">
        <v>21</v>
      </c>
      <c r="F32" s="22">
        <v>22</v>
      </c>
      <c r="G32" s="64">
        <v>179.9</v>
      </c>
      <c r="H32" s="10"/>
    </row>
    <row r="33" spans="2:8" x14ac:dyDescent="0.2">
      <c r="B33" s="20" t="s">
        <v>34</v>
      </c>
      <c r="C33" s="16"/>
      <c r="D33" s="21">
        <v>24</v>
      </c>
      <c r="E33" s="22">
        <v>26</v>
      </c>
      <c r="F33" s="22">
        <v>23</v>
      </c>
      <c r="G33" s="64">
        <v>142.1</v>
      </c>
      <c r="H33" s="10"/>
    </row>
    <row r="34" spans="2:8" x14ac:dyDescent="0.2">
      <c r="B34" s="20" t="s">
        <v>29</v>
      </c>
      <c r="C34" s="16"/>
      <c r="D34" s="21">
        <v>23</v>
      </c>
      <c r="E34" s="22">
        <v>20</v>
      </c>
      <c r="F34" s="22">
        <v>24</v>
      </c>
      <c r="G34" s="64">
        <v>139.5</v>
      </c>
      <c r="H34" s="10"/>
    </row>
    <row r="35" spans="2:8" x14ac:dyDescent="0.2">
      <c r="B35" s="20" t="s">
        <v>31</v>
      </c>
      <c r="C35" s="16"/>
      <c r="D35" s="21">
        <v>25</v>
      </c>
      <c r="E35" s="22">
        <v>25</v>
      </c>
      <c r="F35" s="22">
        <v>25</v>
      </c>
      <c r="G35" s="64">
        <v>139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35</v>
      </c>
      <c r="C37" s="16"/>
      <c r="D37" s="21">
        <v>26</v>
      </c>
      <c r="E37" s="22">
        <v>22</v>
      </c>
      <c r="F37" s="22">
        <v>26</v>
      </c>
      <c r="G37" s="64">
        <v>122.9</v>
      </c>
      <c r="H37" s="10"/>
    </row>
    <row r="38" spans="2:8" x14ac:dyDescent="0.2">
      <c r="B38" s="20" t="s">
        <v>32</v>
      </c>
      <c r="C38" s="16"/>
      <c r="D38" s="21">
        <v>27</v>
      </c>
      <c r="E38" s="22">
        <v>27</v>
      </c>
      <c r="F38" s="22">
        <v>27</v>
      </c>
      <c r="G38" s="64">
        <v>111.8</v>
      </c>
      <c r="H38" s="10"/>
    </row>
    <row r="39" spans="2:8" x14ac:dyDescent="0.2">
      <c r="B39" s="20" t="s">
        <v>33</v>
      </c>
      <c r="C39" s="16"/>
      <c r="D39" s="21">
        <v>28</v>
      </c>
      <c r="E39" s="22">
        <v>28</v>
      </c>
      <c r="F39" s="22">
        <v>28</v>
      </c>
      <c r="G39" s="64">
        <v>99.9</v>
      </c>
      <c r="H39" s="10"/>
    </row>
    <row r="40" spans="2:8" x14ac:dyDescent="0.2">
      <c r="B40" s="20" t="s">
        <v>36</v>
      </c>
      <c r="C40" s="16"/>
      <c r="D40" s="21">
        <v>30</v>
      </c>
      <c r="E40" s="22">
        <v>29</v>
      </c>
      <c r="F40" s="22">
        <v>29</v>
      </c>
      <c r="G40" s="64">
        <v>99.4</v>
      </c>
      <c r="H40" s="10"/>
    </row>
    <row r="41" spans="2:8" x14ac:dyDescent="0.2">
      <c r="B41" s="20" t="s">
        <v>38</v>
      </c>
      <c r="C41" s="16"/>
      <c r="D41" s="21">
        <v>29</v>
      </c>
      <c r="E41" s="22">
        <v>31</v>
      </c>
      <c r="F41" s="22">
        <v>30</v>
      </c>
      <c r="G41" s="64">
        <v>91.1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44</v>
      </c>
      <c r="C43" s="16"/>
      <c r="D43" s="21">
        <v>32</v>
      </c>
      <c r="E43" s="22">
        <v>30</v>
      </c>
      <c r="F43" s="22">
        <v>31</v>
      </c>
      <c r="G43" s="64">
        <v>86.7</v>
      </c>
      <c r="H43" s="10"/>
    </row>
    <row r="44" spans="2:8" x14ac:dyDescent="0.2">
      <c r="B44" s="20" t="s">
        <v>39</v>
      </c>
      <c r="C44" s="16"/>
      <c r="D44" s="21">
        <v>31</v>
      </c>
      <c r="E44" s="22">
        <v>32</v>
      </c>
      <c r="F44" s="22">
        <v>32</v>
      </c>
      <c r="G44" s="64">
        <v>68.8</v>
      </c>
      <c r="H44" s="10"/>
    </row>
    <row r="45" spans="2:8" x14ac:dyDescent="0.2">
      <c r="B45" s="20" t="s">
        <v>45</v>
      </c>
      <c r="C45" s="16"/>
      <c r="D45" s="21">
        <v>33</v>
      </c>
      <c r="E45" s="22">
        <v>33</v>
      </c>
      <c r="F45" s="22">
        <v>33</v>
      </c>
      <c r="G45" s="64">
        <v>66.5</v>
      </c>
      <c r="H45" s="10"/>
    </row>
    <row r="46" spans="2:8" x14ac:dyDescent="0.2">
      <c r="B46" s="20" t="s">
        <v>37</v>
      </c>
      <c r="C46" s="16"/>
      <c r="D46" s="21">
        <v>34</v>
      </c>
      <c r="E46" s="22">
        <v>35</v>
      </c>
      <c r="F46" s="22">
        <v>34</v>
      </c>
      <c r="G46" s="64">
        <v>56.9</v>
      </c>
      <c r="H46" s="10"/>
    </row>
    <row r="47" spans="2:8" x14ac:dyDescent="0.2">
      <c r="B47" s="20" t="s">
        <v>49</v>
      </c>
      <c r="C47" s="16"/>
      <c r="D47" s="21">
        <v>35</v>
      </c>
      <c r="E47" s="22">
        <v>34</v>
      </c>
      <c r="F47" s="22">
        <v>35</v>
      </c>
      <c r="G47" s="64">
        <v>46.1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41</v>
      </c>
      <c r="C49" s="16"/>
      <c r="D49" s="21">
        <v>37</v>
      </c>
      <c r="E49" s="22">
        <v>36</v>
      </c>
      <c r="F49" s="22">
        <v>36</v>
      </c>
      <c r="G49" s="64">
        <v>43.3</v>
      </c>
      <c r="H49" s="10"/>
    </row>
    <row r="50" spans="2:8" x14ac:dyDescent="0.2">
      <c r="B50" s="20" t="s">
        <v>40</v>
      </c>
      <c r="C50" s="16"/>
      <c r="D50" s="21">
        <v>36</v>
      </c>
      <c r="E50" s="22">
        <v>37</v>
      </c>
      <c r="F50" s="22">
        <v>37</v>
      </c>
      <c r="G50" s="64">
        <v>39.9</v>
      </c>
      <c r="H50" s="10"/>
    </row>
    <row r="51" spans="2:8" x14ac:dyDescent="0.2">
      <c r="B51" s="20" t="s">
        <v>43</v>
      </c>
      <c r="C51" s="16"/>
      <c r="D51" s="21">
        <v>39</v>
      </c>
      <c r="E51" s="22">
        <v>39</v>
      </c>
      <c r="F51" s="22">
        <v>38</v>
      </c>
      <c r="G51" s="64">
        <v>39.5</v>
      </c>
      <c r="H51" s="10"/>
    </row>
    <row r="52" spans="2:8" x14ac:dyDescent="0.2">
      <c r="B52" s="20" t="s">
        <v>42</v>
      </c>
      <c r="C52" s="16"/>
      <c r="D52" s="21">
        <v>38</v>
      </c>
      <c r="E52" s="22">
        <v>38</v>
      </c>
      <c r="F52" s="22">
        <v>39</v>
      </c>
      <c r="G52" s="64">
        <v>37.9</v>
      </c>
      <c r="H52" s="10"/>
    </row>
    <row r="53" spans="2:8" x14ac:dyDescent="0.2">
      <c r="B53" s="20" t="s">
        <v>54</v>
      </c>
      <c r="C53" s="16"/>
      <c r="D53" s="21">
        <v>43</v>
      </c>
      <c r="E53" s="22">
        <v>40</v>
      </c>
      <c r="F53" s="22">
        <v>40</v>
      </c>
      <c r="G53" s="64">
        <v>33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51</v>
      </c>
      <c r="C55" s="16"/>
      <c r="D55" s="21">
        <v>40</v>
      </c>
      <c r="E55" s="22">
        <v>41</v>
      </c>
      <c r="F55" s="22">
        <v>41</v>
      </c>
      <c r="G55" s="64">
        <v>31.9</v>
      </c>
      <c r="H55" s="10"/>
    </row>
    <row r="56" spans="2:8" x14ac:dyDescent="0.2">
      <c r="B56" s="20" t="s">
        <v>47</v>
      </c>
      <c r="C56" s="16"/>
      <c r="D56" s="21">
        <v>42</v>
      </c>
      <c r="E56" s="22">
        <v>43</v>
      </c>
      <c r="F56" s="22">
        <v>42</v>
      </c>
      <c r="G56" s="64">
        <v>28.9</v>
      </c>
      <c r="H56" s="10"/>
    </row>
    <row r="57" spans="2:8" x14ac:dyDescent="0.2">
      <c r="B57" s="20" t="s">
        <v>46</v>
      </c>
      <c r="C57" s="16"/>
      <c r="D57" s="21">
        <v>41</v>
      </c>
      <c r="E57" s="22">
        <v>42</v>
      </c>
      <c r="F57" s="22">
        <v>43</v>
      </c>
      <c r="G57" s="64">
        <v>26.7</v>
      </c>
      <c r="H57" s="10"/>
    </row>
    <row r="58" spans="2:8" x14ac:dyDescent="0.2">
      <c r="B58" s="20" t="s">
        <v>48</v>
      </c>
      <c r="C58" s="16"/>
      <c r="D58" s="21">
        <v>44</v>
      </c>
      <c r="E58" s="22">
        <v>44</v>
      </c>
      <c r="F58" s="22">
        <v>44</v>
      </c>
      <c r="G58" s="64">
        <v>25.3</v>
      </c>
      <c r="H58" s="10"/>
    </row>
    <row r="59" spans="2:8" x14ac:dyDescent="0.2">
      <c r="B59" s="20" t="s">
        <v>50</v>
      </c>
      <c r="C59" s="16"/>
      <c r="D59" s="21">
        <v>45</v>
      </c>
      <c r="E59" s="22">
        <v>45</v>
      </c>
      <c r="F59" s="22">
        <v>45</v>
      </c>
      <c r="G59" s="64">
        <v>22.4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53</v>
      </c>
      <c r="C61" s="16"/>
      <c r="D61" s="21">
        <v>46</v>
      </c>
      <c r="E61" s="22">
        <v>46</v>
      </c>
      <c r="F61" s="22">
        <v>46</v>
      </c>
      <c r="G61" s="64">
        <v>20</v>
      </c>
      <c r="H61" s="10"/>
    </row>
    <row r="62" spans="2:8" x14ac:dyDescent="0.2">
      <c r="B62" s="20" t="s">
        <v>52</v>
      </c>
      <c r="C62" s="16"/>
      <c r="D62" s="21">
        <v>47</v>
      </c>
      <c r="E62" s="22">
        <v>47</v>
      </c>
      <c r="F62" s="22">
        <v>47</v>
      </c>
      <c r="G62" s="64">
        <v>16.7</v>
      </c>
      <c r="H62" s="10"/>
    </row>
    <row r="63" spans="2:8" x14ac:dyDescent="0.2">
      <c r="B63" s="20" t="s">
        <v>56</v>
      </c>
      <c r="C63" s="16"/>
      <c r="D63" s="21">
        <v>49</v>
      </c>
      <c r="E63" s="22">
        <v>49</v>
      </c>
      <c r="F63" s="22">
        <v>48</v>
      </c>
      <c r="G63" s="64">
        <v>3</v>
      </c>
      <c r="H63" s="10"/>
    </row>
    <row r="64" spans="2:8" x14ac:dyDescent="0.2">
      <c r="B64" s="20" t="s">
        <v>55</v>
      </c>
      <c r="C64" s="16"/>
      <c r="D64" s="21">
        <v>48</v>
      </c>
      <c r="E64" s="22">
        <v>48</v>
      </c>
      <c r="F64" s="22">
        <v>49</v>
      </c>
      <c r="G64" s="64">
        <v>2.8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64">
        <v>2.5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5" t="s">
        <v>58</v>
      </c>
      <c r="C67" s="26"/>
      <c r="D67" s="27"/>
      <c r="E67" s="28"/>
      <c r="F67" s="28"/>
      <c r="G67" s="65">
        <f>SUM(G7:G65)</f>
        <v>11740.699999999995</v>
      </c>
      <c r="H67" s="10"/>
    </row>
    <row r="68" spans="2:8" x14ac:dyDescent="0.2">
      <c r="B68" s="20" t="s">
        <v>59</v>
      </c>
      <c r="C68" s="30" t="s">
        <v>87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89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90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12" x14ac:dyDescent="0.2">
      <c r="B2" s="1" t="s">
        <v>75</v>
      </c>
    </row>
    <row r="3" spans="2:12" ht="18" thickBot="1" x14ac:dyDescent="0.25">
      <c r="B3" s="3"/>
      <c r="C3" s="48" t="s">
        <v>76</v>
      </c>
      <c r="D3" s="3"/>
      <c r="E3" s="3"/>
      <c r="F3" s="3"/>
      <c r="G3" s="3"/>
    </row>
    <row r="4" spans="2:12" x14ac:dyDescent="0.2">
      <c r="B4" s="4"/>
      <c r="C4" s="5"/>
      <c r="D4" s="6"/>
      <c r="E4" s="7" t="s">
        <v>1</v>
      </c>
      <c r="F4" s="8"/>
      <c r="G4" s="9"/>
      <c r="H4" s="10"/>
      <c r="J4" s="49"/>
    </row>
    <row r="5" spans="2:12" x14ac:dyDescent="0.2">
      <c r="B5" s="11" t="s">
        <v>2</v>
      </c>
      <c r="C5" s="12"/>
      <c r="D5" s="13" t="s">
        <v>77</v>
      </c>
      <c r="E5" s="14" t="s">
        <v>78</v>
      </c>
      <c r="F5" s="14" t="s">
        <v>5</v>
      </c>
      <c r="G5" s="50" t="s">
        <v>79</v>
      </c>
      <c r="H5" s="10"/>
      <c r="I5" s="49"/>
      <c r="J5" s="49"/>
    </row>
    <row r="6" spans="2:12" x14ac:dyDescent="0.2">
      <c r="B6" s="10"/>
      <c r="C6" s="16"/>
      <c r="D6" s="17"/>
      <c r="E6" s="18"/>
      <c r="F6" s="18"/>
      <c r="G6" s="19" t="s">
        <v>80</v>
      </c>
      <c r="H6" s="10"/>
    </row>
    <row r="7" spans="2:12" x14ac:dyDescent="0.2">
      <c r="B7" s="20" t="s">
        <v>12</v>
      </c>
      <c r="C7" s="16"/>
      <c r="D7" s="21">
        <v>1</v>
      </c>
      <c r="E7" s="22">
        <v>1</v>
      </c>
      <c r="F7" s="22">
        <v>1</v>
      </c>
      <c r="G7" s="51">
        <v>79.535164503471179</v>
      </c>
      <c r="H7" s="10"/>
      <c r="I7" s="52"/>
      <c r="J7" s="52"/>
    </row>
    <row r="8" spans="2:12" x14ac:dyDescent="0.2">
      <c r="B8" s="20" t="s">
        <v>14</v>
      </c>
      <c r="C8" s="16"/>
      <c r="D8" s="21">
        <v>2</v>
      </c>
      <c r="E8" s="22">
        <v>2</v>
      </c>
      <c r="F8" s="22">
        <v>2</v>
      </c>
      <c r="G8" s="51">
        <v>57.06504984071524</v>
      </c>
      <c r="H8" s="10"/>
      <c r="I8" s="52"/>
      <c r="J8" s="52"/>
    </row>
    <row r="9" spans="2:12" x14ac:dyDescent="0.2">
      <c r="B9" s="20" t="s">
        <v>23</v>
      </c>
      <c r="C9" s="16"/>
      <c r="D9" s="21">
        <v>3</v>
      </c>
      <c r="E9" s="22">
        <v>4</v>
      </c>
      <c r="F9" s="22">
        <v>3</v>
      </c>
      <c r="G9" s="51">
        <v>47.899768250289689</v>
      </c>
      <c r="H9" s="10"/>
      <c r="I9" s="52"/>
      <c r="J9" s="52"/>
      <c r="K9" s="16"/>
    </row>
    <row r="10" spans="2:12" x14ac:dyDescent="0.2">
      <c r="B10" s="20" t="s">
        <v>20</v>
      </c>
      <c r="C10" s="16"/>
      <c r="D10" s="21">
        <v>6</v>
      </c>
      <c r="E10" s="22">
        <v>5</v>
      </c>
      <c r="F10" s="22">
        <v>4</v>
      </c>
      <c r="G10" s="51">
        <v>47.671204831610197</v>
      </c>
      <c r="H10" s="10"/>
      <c r="I10" s="52"/>
      <c r="J10" s="52"/>
      <c r="L10" s="16"/>
    </row>
    <row r="11" spans="2:12" x14ac:dyDescent="0.2">
      <c r="B11" s="20" t="s">
        <v>43</v>
      </c>
      <c r="C11" s="16"/>
      <c r="D11" s="21">
        <v>4</v>
      </c>
      <c r="E11" s="22">
        <v>3</v>
      </c>
      <c r="F11" s="22">
        <v>5</v>
      </c>
      <c r="G11" s="51">
        <v>45.271867612293143</v>
      </c>
      <c r="H11" s="10"/>
      <c r="I11" s="52"/>
      <c r="J11" s="52"/>
      <c r="L11" s="16"/>
    </row>
    <row r="12" spans="2:12" x14ac:dyDescent="0.2">
      <c r="B12" s="10"/>
      <c r="C12" s="16"/>
      <c r="D12" s="17"/>
      <c r="E12" s="18"/>
      <c r="F12" s="18"/>
      <c r="G12" s="24"/>
      <c r="H12" s="10"/>
      <c r="L12" s="16"/>
    </row>
    <row r="13" spans="2:12" x14ac:dyDescent="0.2">
      <c r="B13" s="20" t="s">
        <v>32</v>
      </c>
      <c r="C13" s="16"/>
      <c r="D13" s="21">
        <v>5</v>
      </c>
      <c r="E13" s="22">
        <v>6</v>
      </c>
      <c r="F13" s="22">
        <v>6</v>
      </c>
      <c r="G13" s="51">
        <v>43.464373464373466</v>
      </c>
      <c r="H13" s="10"/>
      <c r="I13" s="52"/>
      <c r="J13" s="52"/>
      <c r="L13" s="16"/>
    </row>
    <row r="14" spans="2:12" x14ac:dyDescent="0.2">
      <c r="B14" s="20" t="s">
        <v>36</v>
      </c>
      <c r="C14" s="16"/>
      <c r="D14" s="21">
        <v>12</v>
      </c>
      <c r="E14" s="22">
        <v>10</v>
      </c>
      <c r="F14" s="22">
        <v>7</v>
      </c>
      <c r="G14" s="51">
        <v>43.460490463215258</v>
      </c>
      <c r="H14" s="10"/>
      <c r="I14" s="52"/>
      <c r="J14" s="52"/>
      <c r="L14" s="16"/>
    </row>
    <row r="15" spans="2:12" x14ac:dyDescent="0.2">
      <c r="B15" s="20" t="s">
        <v>24</v>
      </c>
      <c r="C15" s="16"/>
      <c r="D15" s="21">
        <v>9</v>
      </c>
      <c r="E15" s="22">
        <v>7</v>
      </c>
      <c r="F15" s="22">
        <v>8</v>
      </c>
      <c r="G15" s="51">
        <v>41.275960701405296</v>
      </c>
      <c r="H15" s="10"/>
      <c r="I15" s="52"/>
      <c r="J15" s="52"/>
      <c r="L15" s="16"/>
    </row>
    <row r="16" spans="2:12" x14ac:dyDescent="0.2">
      <c r="B16" s="20" t="s">
        <v>41</v>
      </c>
      <c r="C16" s="16"/>
      <c r="D16" s="21">
        <v>10</v>
      </c>
      <c r="E16" s="22">
        <v>11</v>
      </c>
      <c r="F16" s="22">
        <v>9</v>
      </c>
      <c r="G16" s="51">
        <v>40.910109840842857</v>
      </c>
      <c r="H16" s="10"/>
      <c r="I16" s="52"/>
      <c r="J16" s="52"/>
      <c r="L16" s="16"/>
    </row>
    <row r="17" spans="2:12" x14ac:dyDescent="0.2">
      <c r="B17" s="20" t="s">
        <v>29</v>
      </c>
      <c r="C17" s="16"/>
      <c r="D17" s="21">
        <v>8</v>
      </c>
      <c r="E17" s="22">
        <v>9</v>
      </c>
      <c r="F17" s="22">
        <v>10</v>
      </c>
      <c r="G17" s="51">
        <v>40.612758813654168</v>
      </c>
      <c r="H17" s="10"/>
      <c r="I17" s="52"/>
      <c r="J17" s="52"/>
      <c r="L17" s="16"/>
    </row>
    <row r="18" spans="2:12" x14ac:dyDescent="0.2">
      <c r="B18" s="10"/>
      <c r="C18" s="16"/>
      <c r="D18" s="17"/>
      <c r="E18" s="18"/>
      <c r="F18" s="18"/>
      <c r="G18" s="24"/>
      <c r="H18" s="10"/>
      <c r="L18" s="16"/>
    </row>
    <row r="19" spans="2:12" x14ac:dyDescent="0.2">
      <c r="B19" s="20" t="s">
        <v>11</v>
      </c>
      <c r="C19" s="16"/>
      <c r="D19" s="21">
        <v>7</v>
      </c>
      <c r="E19" s="22">
        <v>8</v>
      </c>
      <c r="F19" s="22">
        <v>11</v>
      </c>
      <c r="G19" s="51">
        <v>40.448043503960278</v>
      </c>
      <c r="H19" s="10"/>
      <c r="I19" s="52"/>
      <c r="J19" s="52"/>
      <c r="L19" s="16"/>
    </row>
    <row r="20" spans="2:12" x14ac:dyDescent="0.2">
      <c r="B20" s="20" t="s">
        <v>17</v>
      </c>
      <c r="C20" s="16"/>
      <c r="D20" s="21">
        <v>11</v>
      </c>
      <c r="E20" s="22">
        <v>12</v>
      </c>
      <c r="F20" s="22">
        <v>12</v>
      </c>
      <c r="G20" s="51">
        <v>37.7977405743841</v>
      </c>
      <c r="H20" s="10"/>
      <c r="I20" s="52"/>
      <c r="J20" s="52"/>
      <c r="L20" s="16"/>
    </row>
    <row r="21" spans="2:12" x14ac:dyDescent="0.2">
      <c r="B21" s="20" t="s">
        <v>49</v>
      </c>
      <c r="C21" s="16"/>
      <c r="D21" s="21">
        <v>14</v>
      </c>
      <c r="E21" s="22">
        <v>13</v>
      </c>
      <c r="F21" s="22">
        <v>13</v>
      </c>
      <c r="G21" s="51">
        <v>36.581986143187066</v>
      </c>
      <c r="H21" s="10"/>
      <c r="I21" s="52"/>
      <c r="J21" s="52"/>
      <c r="L21" s="16"/>
    </row>
    <row r="22" spans="2:12" x14ac:dyDescent="0.2">
      <c r="B22" s="20" t="s">
        <v>10</v>
      </c>
      <c r="C22" s="16"/>
      <c r="D22" s="21">
        <v>16</v>
      </c>
      <c r="E22" s="22">
        <v>16</v>
      </c>
      <c r="F22" s="22">
        <v>14</v>
      </c>
      <c r="G22" s="51">
        <v>35.70409719148099</v>
      </c>
      <c r="H22" s="10"/>
      <c r="I22" s="52"/>
      <c r="J22" s="52"/>
      <c r="L22" s="16"/>
    </row>
    <row r="23" spans="2:12" x14ac:dyDescent="0.2">
      <c r="B23" s="20" t="s">
        <v>26</v>
      </c>
      <c r="C23" s="16"/>
      <c r="D23" s="21">
        <v>17</v>
      </c>
      <c r="E23" s="22">
        <v>17</v>
      </c>
      <c r="F23" s="22">
        <v>15</v>
      </c>
      <c r="G23" s="51">
        <v>35.235019734481519</v>
      </c>
      <c r="H23" s="10"/>
      <c r="I23" s="52"/>
      <c r="J23" s="52"/>
      <c r="L23" s="16"/>
    </row>
    <row r="24" spans="2:12" x14ac:dyDescent="0.2">
      <c r="B24" s="10"/>
      <c r="C24" s="16"/>
      <c r="D24" s="17"/>
      <c r="E24" s="18"/>
      <c r="F24" s="18"/>
      <c r="G24" s="24"/>
      <c r="H24" s="10"/>
      <c r="L24" s="16"/>
    </row>
    <row r="25" spans="2:12" x14ac:dyDescent="0.2">
      <c r="B25" s="20" t="s">
        <v>18</v>
      </c>
      <c r="C25" s="16"/>
      <c r="D25" s="21">
        <v>13</v>
      </c>
      <c r="E25" s="22">
        <v>14</v>
      </c>
      <c r="F25" s="22">
        <v>16</v>
      </c>
      <c r="G25" s="51">
        <v>34.757140976701329</v>
      </c>
      <c r="H25" s="10"/>
      <c r="I25" s="52"/>
      <c r="J25" s="52"/>
      <c r="L25" s="16"/>
    </row>
    <row r="26" spans="2:12" x14ac:dyDescent="0.2">
      <c r="B26" s="20" t="s">
        <v>22</v>
      </c>
      <c r="C26" s="16"/>
      <c r="D26" s="21">
        <v>15</v>
      </c>
      <c r="E26" s="22">
        <v>15</v>
      </c>
      <c r="F26" s="22">
        <v>17</v>
      </c>
      <c r="G26" s="51">
        <v>34.601018675721562</v>
      </c>
      <c r="H26" s="10"/>
      <c r="I26" s="52"/>
      <c r="J26" s="52"/>
      <c r="L26" s="16"/>
    </row>
    <row r="27" spans="2:12" x14ac:dyDescent="0.2">
      <c r="B27" s="20" t="s">
        <v>16</v>
      </c>
      <c r="C27" s="16"/>
      <c r="D27" s="21">
        <v>18</v>
      </c>
      <c r="E27" s="22">
        <v>18</v>
      </c>
      <c r="F27" s="22">
        <v>18</v>
      </c>
      <c r="G27" s="51">
        <v>34.346831696488628</v>
      </c>
      <c r="H27" s="10"/>
      <c r="I27" s="52"/>
      <c r="J27" s="52"/>
      <c r="L27" s="16"/>
    </row>
    <row r="28" spans="2:12" x14ac:dyDescent="0.2">
      <c r="B28" s="20" t="s">
        <v>33</v>
      </c>
      <c r="C28" s="16"/>
      <c r="D28" s="21">
        <v>21</v>
      </c>
      <c r="E28" s="22">
        <v>19</v>
      </c>
      <c r="F28" s="22">
        <v>19</v>
      </c>
      <c r="G28" s="51">
        <v>31.516548657994402</v>
      </c>
      <c r="H28" s="10"/>
      <c r="I28" s="52"/>
      <c r="J28" s="52"/>
      <c r="L28" s="16"/>
    </row>
    <row r="29" spans="2:12" x14ac:dyDescent="0.2">
      <c r="B29" s="20" t="s">
        <v>25</v>
      </c>
      <c r="C29" s="16"/>
      <c r="D29" s="21">
        <v>26</v>
      </c>
      <c r="E29" s="22">
        <v>22</v>
      </c>
      <c r="F29" s="22">
        <v>20</v>
      </c>
      <c r="G29" s="51">
        <v>28.157375431672424</v>
      </c>
      <c r="H29" s="10"/>
      <c r="I29" s="52"/>
      <c r="J29" s="52"/>
      <c r="L29" s="16"/>
    </row>
    <row r="30" spans="2:12" x14ac:dyDescent="0.2">
      <c r="B30" s="10"/>
      <c r="C30" s="16"/>
      <c r="D30" s="17"/>
      <c r="E30" s="18"/>
      <c r="F30" s="18"/>
      <c r="G30" s="24"/>
      <c r="H30" s="10"/>
      <c r="L30" s="16"/>
    </row>
    <row r="31" spans="2:12" x14ac:dyDescent="0.2">
      <c r="B31" s="20" t="s">
        <v>44</v>
      </c>
      <c r="C31" s="16"/>
      <c r="D31" s="21">
        <v>19</v>
      </c>
      <c r="E31" s="22">
        <v>21</v>
      </c>
      <c r="F31" s="22">
        <v>21</v>
      </c>
      <c r="G31" s="51">
        <v>27.924528301886792</v>
      </c>
      <c r="H31" s="10"/>
      <c r="I31" s="52"/>
      <c r="J31" s="52"/>
      <c r="L31" s="16"/>
    </row>
    <row r="32" spans="2:12" x14ac:dyDescent="0.2">
      <c r="B32" s="20" t="s">
        <v>47</v>
      </c>
      <c r="C32" s="16"/>
      <c r="D32" s="21">
        <v>24</v>
      </c>
      <c r="E32" s="22">
        <v>23</v>
      </c>
      <c r="F32" s="22">
        <v>22</v>
      </c>
      <c r="G32" s="51">
        <v>25.764895330112722</v>
      </c>
      <c r="H32" s="10"/>
      <c r="I32" s="52"/>
      <c r="J32" s="52"/>
      <c r="L32" s="16"/>
    </row>
    <row r="33" spans="2:12" x14ac:dyDescent="0.2">
      <c r="B33" s="20" t="s">
        <v>55</v>
      </c>
      <c r="C33" s="16"/>
      <c r="D33" s="21">
        <v>20</v>
      </c>
      <c r="E33" s="22">
        <v>20</v>
      </c>
      <c r="F33" s="22">
        <v>23</v>
      </c>
      <c r="G33" s="51">
        <v>24.104234527687296</v>
      </c>
      <c r="H33" s="10"/>
      <c r="I33" s="52"/>
      <c r="J33" s="52"/>
      <c r="L33" s="16"/>
    </row>
    <row r="34" spans="2:12" x14ac:dyDescent="0.2">
      <c r="B34" s="20" t="s">
        <v>35</v>
      </c>
      <c r="C34" s="16"/>
      <c r="D34" s="21">
        <v>25</v>
      </c>
      <c r="E34" s="22">
        <v>25</v>
      </c>
      <c r="F34" s="22">
        <v>24</v>
      </c>
      <c r="G34" s="51">
        <v>23.796736211526543</v>
      </c>
      <c r="H34" s="10"/>
      <c r="I34" s="52"/>
      <c r="J34" s="52"/>
      <c r="L34" s="16"/>
    </row>
    <row r="35" spans="2:12" x14ac:dyDescent="0.2">
      <c r="B35" s="20" t="s">
        <v>38</v>
      </c>
      <c r="C35" s="16"/>
      <c r="D35" s="21">
        <v>30</v>
      </c>
      <c r="E35" s="22">
        <v>29</v>
      </c>
      <c r="F35" s="22">
        <v>25</v>
      </c>
      <c r="G35" s="51">
        <v>23.593442622950821</v>
      </c>
      <c r="H35" s="10"/>
      <c r="I35" s="52"/>
      <c r="J35" s="52"/>
      <c r="L35" s="16"/>
    </row>
    <row r="36" spans="2:12" x14ac:dyDescent="0.2">
      <c r="B36" s="10"/>
      <c r="C36" s="16"/>
      <c r="D36" s="17"/>
      <c r="E36" s="18"/>
      <c r="F36" s="18"/>
      <c r="G36" s="24"/>
      <c r="H36" s="10"/>
      <c r="L36" s="16"/>
    </row>
    <row r="37" spans="2:12" x14ac:dyDescent="0.2">
      <c r="B37" s="20" t="s">
        <v>48</v>
      </c>
      <c r="C37" s="16"/>
      <c r="D37" s="21">
        <v>23</v>
      </c>
      <c r="E37" s="22">
        <v>24</v>
      </c>
      <c r="F37" s="22">
        <v>26</v>
      </c>
      <c r="G37" s="51">
        <v>23.197781885397411</v>
      </c>
      <c r="H37" s="10"/>
      <c r="I37" s="52"/>
      <c r="J37" s="52"/>
      <c r="L37" s="16"/>
    </row>
    <row r="38" spans="2:12" x14ac:dyDescent="0.2">
      <c r="B38" s="20" t="s">
        <v>34</v>
      </c>
      <c r="C38" s="16"/>
      <c r="D38" s="21">
        <v>29</v>
      </c>
      <c r="E38" s="22">
        <v>27</v>
      </c>
      <c r="F38" s="22">
        <v>27</v>
      </c>
      <c r="G38" s="51">
        <v>22.003126127209331</v>
      </c>
      <c r="H38" s="10"/>
      <c r="I38" s="52"/>
      <c r="J38" s="52"/>
      <c r="L38" s="16"/>
    </row>
    <row r="39" spans="2:12" x14ac:dyDescent="0.2">
      <c r="B39" s="20" t="s">
        <v>28</v>
      </c>
      <c r="C39" s="16"/>
      <c r="D39" s="21">
        <v>27</v>
      </c>
      <c r="E39" s="22">
        <v>28</v>
      </c>
      <c r="F39" s="22">
        <v>28</v>
      </c>
      <c r="G39" s="51">
        <v>20.157230535825114</v>
      </c>
      <c r="H39" s="10"/>
      <c r="I39" s="52"/>
      <c r="J39" s="52"/>
      <c r="L39" s="16"/>
    </row>
    <row r="40" spans="2:12" x14ac:dyDescent="0.2">
      <c r="B40" s="20" t="s">
        <v>52</v>
      </c>
      <c r="C40" s="16"/>
      <c r="D40" s="21">
        <v>22</v>
      </c>
      <c r="E40" s="22">
        <v>26</v>
      </c>
      <c r="F40" s="22">
        <v>29</v>
      </c>
      <c r="G40" s="51">
        <v>19.970631424375917</v>
      </c>
      <c r="H40" s="10"/>
      <c r="I40" s="52"/>
      <c r="J40" s="52"/>
      <c r="L40" s="16"/>
    </row>
    <row r="41" spans="2:12" x14ac:dyDescent="0.2">
      <c r="B41" s="20" t="s">
        <v>50</v>
      </c>
      <c r="C41" s="16"/>
      <c r="D41" s="21">
        <v>28</v>
      </c>
      <c r="E41" s="22">
        <v>31</v>
      </c>
      <c r="F41" s="22">
        <v>30</v>
      </c>
      <c r="G41" s="51">
        <v>19.255621607650557</v>
      </c>
      <c r="H41" s="10"/>
      <c r="I41" s="52"/>
      <c r="J41" s="52"/>
      <c r="L41" s="16"/>
    </row>
    <row r="42" spans="2:12" x14ac:dyDescent="0.2">
      <c r="B42" s="10"/>
      <c r="C42" s="16"/>
      <c r="D42" s="17"/>
      <c r="E42" s="18"/>
      <c r="F42" s="18"/>
      <c r="G42" s="24"/>
      <c r="H42" s="10"/>
      <c r="L42" s="16"/>
    </row>
    <row r="43" spans="2:12" x14ac:dyDescent="0.2">
      <c r="B43" s="20" t="s">
        <v>13</v>
      </c>
      <c r="C43" s="16"/>
      <c r="D43" s="21">
        <v>34</v>
      </c>
      <c r="E43" s="22">
        <v>32</v>
      </c>
      <c r="F43" s="22">
        <v>31</v>
      </c>
      <c r="G43" s="51">
        <v>18.959626867888655</v>
      </c>
      <c r="H43" s="10"/>
      <c r="I43" s="52"/>
      <c r="J43" s="52"/>
      <c r="L43" s="16"/>
    </row>
    <row r="44" spans="2:12" x14ac:dyDescent="0.2">
      <c r="B44" s="20" t="s">
        <v>42</v>
      </c>
      <c r="C44" s="16"/>
      <c r="D44" s="21">
        <v>31</v>
      </c>
      <c r="E44" s="22">
        <v>30</v>
      </c>
      <c r="F44" s="22">
        <v>32</v>
      </c>
      <c r="G44" s="51">
        <v>17.456317204301076</v>
      </c>
      <c r="H44" s="10"/>
      <c r="I44" s="52"/>
      <c r="J44" s="52"/>
      <c r="L44" s="16"/>
    </row>
    <row r="45" spans="2:12" x14ac:dyDescent="0.2">
      <c r="B45" s="20" t="s">
        <v>27</v>
      </c>
      <c r="C45" s="16"/>
      <c r="D45" s="21">
        <v>32</v>
      </c>
      <c r="E45" s="22">
        <v>33</v>
      </c>
      <c r="F45" s="22">
        <v>33</v>
      </c>
      <c r="G45" s="51">
        <v>16.33853598368044</v>
      </c>
      <c r="H45" s="10"/>
      <c r="I45" s="52"/>
      <c r="J45" s="52"/>
      <c r="L45" s="16"/>
    </row>
    <row r="46" spans="2:12" x14ac:dyDescent="0.2">
      <c r="B46" s="20" t="s">
        <v>15</v>
      </c>
      <c r="C46" s="16"/>
      <c r="D46" s="21">
        <v>33</v>
      </c>
      <c r="E46" s="22">
        <v>34</v>
      </c>
      <c r="F46" s="22">
        <v>34</v>
      </c>
      <c r="G46" s="51">
        <v>15.663416317117901</v>
      </c>
      <c r="H46" s="10"/>
      <c r="I46" s="52"/>
      <c r="J46" s="52"/>
      <c r="L46" s="16"/>
    </row>
    <row r="47" spans="2:12" x14ac:dyDescent="0.2">
      <c r="B47" s="20" t="s">
        <v>21</v>
      </c>
      <c r="C47" s="16"/>
      <c r="D47" s="21">
        <v>36</v>
      </c>
      <c r="E47" s="22">
        <v>35</v>
      </c>
      <c r="F47" s="22">
        <v>35</v>
      </c>
      <c r="G47" s="51">
        <v>15.620318185060997</v>
      </c>
      <c r="H47" s="10"/>
      <c r="I47" s="52"/>
      <c r="J47" s="52"/>
      <c r="L47" s="16"/>
    </row>
    <row r="48" spans="2:12" x14ac:dyDescent="0.2">
      <c r="B48" s="10"/>
      <c r="C48" s="16"/>
      <c r="D48" s="17"/>
      <c r="E48" s="18"/>
      <c r="F48" s="18"/>
      <c r="G48" s="24"/>
      <c r="H48" s="10"/>
      <c r="L48" s="16"/>
    </row>
    <row r="49" spans="2:12" x14ac:dyDescent="0.2">
      <c r="B49" s="53" t="s">
        <v>81</v>
      </c>
      <c r="C49" s="54"/>
      <c r="D49" s="55"/>
      <c r="E49" s="56"/>
      <c r="F49" s="56"/>
      <c r="G49" s="57">
        <v>14.970857416310874</v>
      </c>
      <c r="H49" s="10"/>
      <c r="I49" s="52"/>
      <c r="J49" s="52"/>
      <c r="L49" s="16"/>
    </row>
    <row r="50" spans="2:12" x14ac:dyDescent="0.2">
      <c r="B50" s="20" t="s">
        <v>30</v>
      </c>
      <c r="C50" s="16"/>
      <c r="D50" s="21">
        <v>37</v>
      </c>
      <c r="E50" s="22">
        <v>36</v>
      </c>
      <c r="F50" s="22">
        <v>36</v>
      </c>
      <c r="G50" s="51">
        <v>14.886437378325763</v>
      </c>
      <c r="H50" s="10"/>
      <c r="I50" s="52"/>
      <c r="J50" s="52"/>
      <c r="L50" s="16"/>
    </row>
    <row r="51" spans="2:12" x14ac:dyDescent="0.2">
      <c r="B51" s="20" t="s">
        <v>9</v>
      </c>
      <c r="C51" s="16"/>
      <c r="D51" s="21">
        <v>39</v>
      </c>
      <c r="E51" s="22">
        <v>37</v>
      </c>
      <c r="F51" s="22">
        <v>37</v>
      </c>
      <c r="G51" s="51">
        <v>14.337691870380898</v>
      </c>
      <c r="H51" s="10"/>
      <c r="I51" s="52"/>
      <c r="J51" s="52"/>
      <c r="L51" s="16"/>
    </row>
    <row r="52" spans="2:12" x14ac:dyDescent="0.2">
      <c r="B52" s="20" t="s">
        <v>19</v>
      </c>
      <c r="C52" s="16"/>
      <c r="D52" s="21">
        <v>42</v>
      </c>
      <c r="E52" s="22">
        <v>42</v>
      </c>
      <c r="F52" s="22">
        <v>38</v>
      </c>
      <c r="G52" s="51">
        <v>12.466213989056628</v>
      </c>
      <c r="H52" s="10"/>
      <c r="I52" s="52"/>
      <c r="J52" s="52"/>
      <c r="L52" s="16"/>
    </row>
    <row r="53" spans="2:12" x14ac:dyDescent="0.2">
      <c r="B53" s="20" t="s">
        <v>56</v>
      </c>
      <c r="C53" s="16"/>
      <c r="D53" s="21">
        <v>35</v>
      </c>
      <c r="E53" s="22">
        <v>38</v>
      </c>
      <c r="F53" s="22">
        <v>39</v>
      </c>
      <c r="G53" s="51">
        <v>11.023622047244094</v>
      </c>
      <c r="H53" s="10"/>
      <c r="I53" s="52"/>
      <c r="J53" s="52"/>
      <c r="L53" s="16"/>
    </row>
    <row r="54" spans="2:12" x14ac:dyDescent="0.2">
      <c r="B54" s="20" t="s">
        <v>46</v>
      </c>
      <c r="C54" s="16"/>
      <c r="D54" s="21">
        <v>38</v>
      </c>
      <c r="E54" s="22">
        <v>40</v>
      </c>
      <c r="F54" s="22">
        <v>40</v>
      </c>
      <c r="G54" s="51">
        <v>10.943043884220355</v>
      </c>
      <c r="H54" s="10"/>
      <c r="I54" s="52"/>
      <c r="J54" s="52"/>
      <c r="L54" s="16"/>
    </row>
    <row r="55" spans="2:12" x14ac:dyDescent="0.2">
      <c r="B55" s="10"/>
      <c r="C55" s="16"/>
      <c r="D55" s="17"/>
      <c r="E55" s="18"/>
      <c r="F55" s="18"/>
      <c r="G55" s="24"/>
      <c r="H55" s="10"/>
      <c r="L55" s="16"/>
    </row>
    <row r="56" spans="2:12" x14ac:dyDescent="0.2">
      <c r="B56" s="20" t="s">
        <v>40</v>
      </c>
      <c r="C56" s="16"/>
      <c r="D56" s="21">
        <v>41</v>
      </c>
      <c r="E56" s="22">
        <v>39</v>
      </c>
      <c r="F56" s="22">
        <v>41</v>
      </c>
      <c r="G56" s="51">
        <v>10.910507858163397</v>
      </c>
      <c r="H56" s="10"/>
      <c r="I56" s="52"/>
      <c r="J56" s="52"/>
      <c r="L56" s="16"/>
    </row>
    <row r="57" spans="2:12" x14ac:dyDescent="0.2">
      <c r="B57" s="20" t="s">
        <v>39</v>
      </c>
      <c r="C57" s="16"/>
      <c r="D57" s="21">
        <v>43</v>
      </c>
      <c r="E57" s="22">
        <v>41</v>
      </c>
      <c r="F57" s="22">
        <v>42</v>
      </c>
      <c r="G57" s="51">
        <v>10.724064496501368</v>
      </c>
      <c r="H57" s="10"/>
      <c r="I57" s="52"/>
      <c r="J57" s="52"/>
      <c r="L57" s="16"/>
    </row>
    <row r="58" spans="2:12" x14ac:dyDescent="0.2">
      <c r="B58" s="20" t="s">
        <v>53</v>
      </c>
      <c r="C58" s="16"/>
      <c r="D58" s="21">
        <v>44</v>
      </c>
      <c r="E58" s="22">
        <v>43</v>
      </c>
      <c r="F58" s="22">
        <v>43</v>
      </c>
      <c r="G58" s="51">
        <v>10.675722744688262</v>
      </c>
      <c r="H58" s="10"/>
      <c r="I58" s="52"/>
      <c r="J58" s="52"/>
      <c r="L58" s="16"/>
    </row>
    <row r="59" spans="2:12" x14ac:dyDescent="0.2">
      <c r="B59" s="20" t="s">
        <v>37</v>
      </c>
      <c r="C59" s="16"/>
      <c r="D59" s="21">
        <v>45</v>
      </c>
      <c r="E59" s="22">
        <v>45</v>
      </c>
      <c r="F59" s="22">
        <v>44</v>
      </c>
      <c r="G59" s="51">
        <v>8.9303187928104233</v>
      </c>
      <c r="H59" s="10"/>
      <c r="I59" s="52"/>
      <c r="J59" s="52"/>
      <c r="L59" s="16"/>
    </row>
    <row r="60" spans="2:12" x14ac:dyDescent="0.2">
      <c r="B60" s="20" t="s">
        <v>45</v>
      </c>
      <c r="C60" s="16"/>
      <c r="D60" s="21">
        <v>46</v>
      </c>
      <c r="E60" s="22">
        <v>46</v>
      </c>
      <c r="F60" s="22">
        <v>45</v>
      </c>
      <c r="G60" s="51">
        <v>8.8957055214723919</v>
      </c>
      <c r="H60" s="10"/>
      <c r="I60" s="52"/>
      <c r="J60" s="52"/>
      <c r="L60" s="16"/>
    </row>
    <row r="61" spans="2:12" x14ac:dyDescent="0.2">
      <c r="B61" s="10"/>
      <c r="C61" s="16"/>
      <c r="D61" s="17"/>
      <c r="E61" s="18"/>
      <c r="F61" s="18"/>
      <c r="G61" s="24"/>
      <c r="H61" s="10"/>
      <c r="L61" s="16"/>
    </row>
    <row r="62" spans="2:12" x14ac:dyDescent="0.2">
      <c r="B62" s="20" t="s">
        <v>31</v>
      </c>
      <c r="C62" s="16"/>
      <c r="D62" s="21">
        <v>40</v>
      </c>
      <c r="E62" s="22">
        <v>44</v>
      </c>
      <c r="F62" s="22">
        <v>46</v>
      </c>
      <c r="G62" s="51">
        <v>8.8566326106819506</v>
      </c>
      <c r="H62" s="10"/>
      <c r="I62" s="52"/>
      <c r="J62" s="52"/>
      <c r="L62" s="16"/>
    </row>
    <row r="63" spans="2:12" x14ac:dyDescent="0.2">
      <c r="B63" s="20" t="s">
        <v>8</v>
      </c>
      <c r="C63" s="16"/>
      <c r="D63" s="21">
        <v>48</v>
      </c>
      <c r="E63" s="22">
        <v>48</v>
      </c>
      <c r="F63" s="22">
        <v>47</v>
      </c>
      <c r="G63" s="51">
        <v>5.2156119114942143</v>
      </c>
      <c r="H63" s="10"/>
      <c r="I63" s="52"/>
      <c r="J63" s="52"/>
      <c r="L63" s="16"/>
    </row>
    <row r="64" spans="2:12" x14ac:dyDescent="0.2">
      <c r="B64" s="20" t="s">
        <v>54</v>
      </c>
      <c r="C64" s="16"/>
      <c r="D64" s="21">
        <v>47</v>
      </c>
      <c r="E64" s="22">
        <v>47</v>
      </c>
      <c r="F64" s="22">
        <v>48</v>
      </c>
      <c r="G64" s="51">
        <v>5.0041435583604255</v>
      </c>
      <c r="H64" s="10"/>
      <c r="I64" s="52"/>
      <c r="J64" s="52"/>
      <c r="L64" s="16"/>
    </row>
    <row r="65" spans="2:12" x14ac:dyDescent="0.2">
      <c r="B65" s="20" t="s">
        <v>51</v>
      </c>
      <c r="C65" s="16"/>
      <c r="D65" s="21">
        <v>49</v>
      </c>
      <c r="E65" s="22">
        <v>49</v>
      </c>
      <c r="F65" s="22">
        <v>49</v>
      </c>
      <c r="G65" s="51">
        <v>1.8591736335375608</v>
      </c>
      <c r="H65" s="10"/>
      <c r="I65" s="52"/>
      <c r="J65" s="52"/>
      <c r="L65" s="16"/>
    </row>
    <row r="66" spans="2:12" x14ac:dyDescent="0.2">
      <c r="B66" s="20" t="s">
        <v>57</v>
      </c>
      <c r="C66" s="16"/>
      <c r="D66" s="21">
        <v>50</v>
      </c>
      <c r="E66" s="22">
        <v>50</v>
      </c>
      <c r="F66" s="22">
        <v>50</v>
      </c>
      <c r="G66" s="51">
        <v>1.8003706645485835</v>
      </c>
      <c r="H66" s="10"/>
      <c r="I66" s="52"/>
      <c r="J66" s="52"/>
      <c r="L66" s="16"/>
    </row>
    <row r="67" spans="2:12" x14ac:dyDescent="0.2">
      <c r="B67" s="58"/>
      <c r="C67" s="12"/>
      <c r="D67" s="59"/>
      <c r="E67" s="60"/>
      <c r="F67" s="60"/>
      <c r="G67" s="61"/>
      <c r="H67" s="10"/>
      <c r="J67" s="47"/>
      <c r="L67" s="16"/>
    </row>
    <row r="68" spans="2:12" x14ac:dyDescent="0.2">
      <c r="B68" s="20" t="s">
        <v>59</v>
      </c>
      <c r="C68" s="30" t="s">
        <v>71</v>
      </c>
      <c r="D68" s="16"/>
      <c r="E68" s="16"/>
      <c r="F68" s="16"/>
      <c r="G68" s="62"/>
      <c r="H68" s="10"/>
      <c r="L68" s="16"/>
    </row>
    <row r="69" spans="2:12" x14ac:dyDescent="0.2">
      <c r="B69" s="20" t="s">
        <v>61</v>
      </c>
      <c r="C69" s="30" t="s">
        <v>72</v>
      </c>
      <c r="D69" s="16"/>
      <c r="E69" s="16"/>
      <c r="F69" s="16"/>
      <c r="G69" s="31"/>
      <c r="H69" s="10"/>
      <c r="L69" s="16"/>
    </row>
    <row r="70" spans="2:12" x14ac:dyDescent="0.2">
      <c r="B70" s="20" t="s">
        <v>63</v>
      </c>
      <c r="C70" s="30" t="s">
        <v>82</v>
      </c>
      <c r="D70" s="16"/>
      <c r="E70" s="16"/>
      <c r="F70" s="16"/>
      <c r="G70" s="31"/>
      <c r="H70" s="10"/>
      <c r="L70" s="16"/>
    </row>
    <row r="71" spans="2:12" ht="18" thickBot="1" x14ac:dyDescent="0.25">
      <c r="B71" s="63" t="s">
        <v>83</v>
      </c>
      <c r="C71" s="3"/>
      <c r="D71" s="3"/>
      <c r="E71" s="3"/>
      <c r="F71" s="3"/>
      <c r="G71" s="34"/>
      <c r="H71" s="10"/>
      <c r="L71" s="16"/>
    </row>
    <row r="72" spans="2:12" x14ac:dyDescent="0.2">
      <c r="B72" s="35"/>
      <c r="L72" s="16"/>
    </row>
    <row r="73" spans="2:12" x14ac:dyDescent="0.2">
      <c r="L73" s="16"/>
    </row>
    <row r="74" spans="2:12" x14ac:dyDescent="0.2">
      <c r="J74" s="35"/>
      <c r="L74" s="16"/>
    </row>
    <row r="75" spans="2:12" x14ac:dyDescent="0.2">
      <c r="L75" s="16"/>
    </row>
    <row r="76" spans="2:12" x14ac:dyDescent="0.2">
      <c r="B76" s="35"/>
      <c r="L76" s="16"/>
    </row>
    <row r="77" spans="2:12" x14ac:dyDescent="0.2">
      <c r="L77" s="16"/>
    </row>
    <row r="78" spans="2:12" x14ac:dyDescent="0.2">
      <c r="B78" s="35"/>
      <c r="L78" s="16"/>
    </row>
    <row r="79" spans="2:12" x14ac:dyDescent="0.2">
      <c r="L79" s="16"/>
    </row>
    <row r="80" spans="2:12" x14ac:dyDescent="0.2">
      <c r="B80" s="35"/>
      <c r="L80" s="16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101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66</v>
      </c>
    </row>
    <row r="3" spans="2:8" ht="18" thickBot="1" x14ac:dyDescent="0.25">
      <c r="B3" s="3"/>
      <c r="C3" s="36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37" t="s">
        <v>67</v>
      </c>
      <c r="E5" s="38" t="s">
        <v>68</v>
      </c>
      <c r="F5" s="38" t="s">
        <v>5</v>
      </c>
      <c r="G5" s="15" t="s">
        <v>69</v>
      </c>
      <c r="H5" s="10"/>
    </row>
    <row r="6" spans="2:8" x14ac:dyDescent="0.2">
      <c r="B6" s="10"/>
      <c r="C6" s="16"/>
      <c r="D6" s="17"/>
      <c r="E6" s="18"/>
      <c r="F6" s="18"/>
      <c r="G6" s="19" t="s">
        <v>70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3">
        <v>4772</v>
      </c>
      <c r="H7" s="10"/>
    </row>
    <row r="8" spans="2:8" x14ac:dyDescent="0.2">
      <c r="B8" s="20" t="s">
        <v>9</v>
      </c>
      <c r="C8" s="16"/>
      <c r="D8" s="21">
        <v>2</v>
      </c>
      <c r="E8" s="22">
        <v>2</v>
      </c>
      <c r="F8" s="22">
        <v>2</v>
      </c>
      <c r="G8" s="23">
        <v>2416</v>
      </c>
      <c r="H8" s="10"/>
    </row>
    <row r="9" spans="2:8" x14ac:dyDescent="0.2">
      <c r="B9" s="20" t="s">
        <v>15</v>
      </c>
      <c r="C9" s="16"/>
      <c r="D9" s="21">
        <v>3</v>
      </c>
      <c r="E9" s="22">
        <v>3</v>
      </c>
      <c r="F9" s="22">
        <v>3</v>
      </c>
      <c r="G9" s="23">
        <v>2015</v>
      </c>
      <c r="H9" s="10"/>
    </row>
    <row r="10" spans="2:8" x14ac:dyDescent="0.2">
      <c r="B10" s="20" t="s">
        <v>10</v>
      </c>
      <c r="C10" s="16"/>
      <c r="D10" s="21">
        <v>4</v>
      </c>
      <c r="E10" s="22">
        <v>4</v>
      </c>
      <c r="F10" s="22">
        <v>4</v>
      </c>
      <c r="G10" s="23">
        <v>1785</v>
      </c>
      <c r="H10" s="10"/>
    </row>
    <row r="11" spans="2:8" x14ac:dyDescent="0.2">
      <c r="B11" s="20" t="s">
        <v>11</v>
      </c>
      <c r="C11" s="16"/>
      <c r="D11" s="21">
        <v>5</v>
      </c>
      <c r="E11" s="22">
        <v>5</v>
      </c>
      <c r="F11" s="22">
        <v>5</v>
      </c>
      <c r="G11" s="23">
        <v>1630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19</v>
      </c>
      <c r="C13" s="16"/>
      <c r="D13" s="21">
        <v>7</v>
      </c>
      <c r="E13" s="22">
        <v>8</v>
      </c>
      <c r="F13" s="22">
        <v>6</v>
      </c>
      <c r="G13" s="23">
        <v>1408</v>
      </c>
      <c r="H13" s="10"/>
    </row>
    <row r="14" spans="2:8" x14ac:dyDescent="0.2">
      <c r="B14" s="20" t="s">
        <v>14</v>
      </c>
      <c r="C14" s="16"/>
      <c r="D14" s="21">
        <v>8</v>
      </c>
      <c r="E14" s="22">
        <v>7</v>
      </c>
      <c r="F14" s="22">
        <v>7</v>
      </c>
      <c r="G14" s="23">
        <v>1386</v>
      </c>
      <c r="H14" s="10"/>
    </row>
    <row r="15" spans="2:8" x14ac:dyDescent="0.2">
      <c r="B15" s="20" t="s">
        <v>13</v>
      </c>
      <c r="C15" s="16"/>
      <c r="D15" s="21">
        <v>6</v>
      </c>
      <c r="E15" s="22">
        <v>6</v>
      </c>
      <c r="F15" s="22">
        <v>8</v>
      </c>
      <c r="G15" s="23">
        <v>1381</v>
      </c>
      <c r="H15" s="10"/>
    </row>
    <row r="16" spans="2:8" x14ac:dyDescent="0.2">
      <c r="B16" s="20" t="s">
        <v>18</v>
      </c>
      <c r="C16" s="16"/>
      <c r="D16" s="21">
        <v>9</v>
      </c>
      <c r="E16" s="22">
        <v>9</v>
      </c>
      <c r="F16" s="22">
        <v>9</v>
      </c>
      <c r="G16" s="23">
        <v>1242</v>
      </c>
      <c r="H16" s="10"/>
    </row>
    <row r="17" spans="2:8" x14ac:dyDescent="0.2">
      <c r="B17" s="20" t="s">
        <v>17</v>
      </c>
      <c r="C17" s="16"/>
      <c r="D17" s="21">
        <v>10</v>
      </c>
      <c r="E17" s="22">
        <v>10</v>
      </c>
      <c r="F17" s="22">
        <v>10</v>
      </c>
      <c r="G17" s="23">
        <v>1227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16</v>
      </c>
      <c r="C19" s="16"/>
      <c r="D19" s="21">
        <v>11</v>
      </c>
      <c r="E19" s="22">
        <v>11</v>
      </c>
      <c r="F19" s="22">
        <v>11</v>
      </c>
      <c r="G19" s="23">
        <v>1150</v>
      </c>
      <c r="H19" s="10"/>
    </row>
    <row r="20" spans="2:8" x14ac:dyDescent="0.2">
      <c r="B20" s="20" t="s">
        <v>12</v>
      </c>
      <c r="C20" s="16"/>
      <c r="D20" s="21">
        <v>14</v>
      </c>
      <c r="E20" s="22">
        <v>13</v>
      </c>
      <c r="F20" s="22">
        <v>12</v>
      </c>
      <c r="G20" s="23">
        <v>1137</v>
      </c>
      <c r="H20" s="10"/>
    </row>
    <row r="21" spans="2:8" x14ac:dyDescent="0.2">
      <c r="B21" s="20" t="s">
        <v>20</v>
      </c>
      <c r="C21" s="16"/>
      <c r="D21" s="21">
        <v>12</v>
      </c>
      <c r="E21" s="22">
        <v>12</v>
      </c>
      <c r="F21" s="22">
        <v>13</v>
      </c>
      <c r="G21" s="23">
        <v>1117</v>
      </c>
      <c r="H21" s="10"/>
    </row>
    <row r="22" spans="2:8" x14ac:dyDescent="0.2">
      <c r="B22" s="20" t="s">
        <v>31</v>
      </c>
      <c r="C22" s="16"/>
      <c r="D22" s="21">
        <v>15</v>
      </c>
      <c r="E22" s="22">
        <v>15</v>
      </c>
      <c r="F22" s="22">
        <v>14</v>
      </c>
      <c r="G22" s="23">
        <v>1035</v>
      </c>
      <c r="H22" s="10"/>
    </row>
    <row r="23" spans="2:8" x14ac:dyDescent="0.2">
      <c r="B23" s="20" t="s">
        <v>21</v>
      </c>
      <c r="C23" s="16"/>
      <c r="D23" s="21">
        <v>13</v>
      </c>
      <c r="E23" s="22">
        <v>14</v>
      </c>
      <c r="F23" s="22">
        <v>15</v>
      </c>
      <c r="G23" s="23">
        <v>986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24</v>
      </c>
      <c r="C25" s="16"/>
      <c r="D25" s="21">
        <v>16</v>
      </c>
      <c r="E25" s="22">
        <v>16</v>
      </c>
      <c r="F25" s="22">
        <v>16</v>
      </c>
      <c r="G25" s="23">
        <v>857</v>
      </c>
      <c r="H25" s="10"/>
    </row>
    <row r="26" spans="2:8" x14ac:dyDescent="0.2">
      <c r="B26" s="20" t="s">
        <v>27</v>
      </c>
      <c r="C26" s="16"/>
      <c r="D26" s="21">
        <v>17</v>
      </c>
      <c r="E26" s="22">
        <v>17</v>
      </c>
      <c r="F26" s="22">
        <v>17</v>
      </c>
      <c r="G26" s="23">
        <v>825</v>
      </c>
      <c r="H26" s="10"/>
    </row>
    <row r="27" spans="2:8" x14ac:dyDescent="0.2">
      <c r="B27" s="20" t="s">
        <v>23</v>
      </c>
      <c r="C27" s="16"/>
      <c r="D27" s="21">
        <v>19</v>
      </c>
      <c r="E27" s="22">
        <v>19</v>
      </c>
      <c r="F27" s="22">
        <v>18</v>
      </c>
      <c r="G27" s="23">
        <v>783</v>
      </c>
      <c r="H27" s="10"/>
    </row>
    <row r="28" spans="2:8" x14ac:dyDescent="0.2">
      <c r="B28" s="20" t="s">
        <v>36</v>
      </c>
      <c r="C28" s="16"/>
      <c r="D28" s="21">
        <v>21</v>
      </c>
      <c r="E28" s="22">
        <v>21</v>
      </c>
      <c r="F28" s="22">
        <v>19</v>
      </c>
      <c r="G28" s="23">
        <v>772</v>
      </c>
      <c r="H28" s="10"/>
    </row>
    <row r="29" spans="2:8" x14ac:dyDescent="0.2">
      <c r="B29" s="20" t="s">
        <v>28</v>
      </c>
      <c r="C29" s="16"/>
      <c r="D29" s="21">
        <v>18</v>
      </c>
      <c r="E29" s="22">
        <v>18</v>
      </c>
      <c r="F29" s="22">
        <v>20</v>
      </c>
      <c r="G29" s="23">
        <v>762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29</v>
      </c>
      <c r="C31" s="16"/>
      <c r="D31" s="21">
        <v>22</v>
      </c>
      <c r="E31" s="22">
        <v>22</v>
      </c>
      <c r="F31" s="22">
        <v>21</v>
      </c>
      <c r="G31" s="23">
        <v>712</v>
      </c>
      <c r="H31" s="10"/>
    </row>
    <row r="32" spans="2:8" x14ac:dyDescent="0.2">
      <c r="B32" s="20" t="s">
        <v>22</v>
      </c>
      <c r="C32" s="16"/>
      <c r="D32" s="21">
        <v>20</v>
      </c>
      <c r="E32" s="22">
        <v>20</v>
      </c>
      <c r="F32" s="22">
        <v>22</v>
      </c>
      <c r="G32" s="23">
        <v>709</v>
      </c>
      <c r="H32" s="10"/>
    </row>
    <row r="33" spans="2:8" x14ac:dyDescent="0.2">
      <c r="B33" s="20" t="s">
        <v>26</v>
      </c>
      <c r="C33" s="16"/>
      <c r="D33" s="21">
        <v>25</v>
      </c>
      <c r="E33" s="22">
        <v>24</v>
      </c>
      <c r="F33" s="22">
        <v>23</v>
      </c>
      <c r="G33" s="23">
        <v>620</v>
      </c>
      <c r="H33" s="10"/>
    </row>
    <row r="34" spans="2:8" x14ac:dyDescent="0.2">
      <c r="B34" s="20" t="s">
        <v>37</v>
      </c>
      <c r="C34" s="16"/>
      <c r="D34" s="21">
        <v>23</v>
      </c>
      <c r="E34" s="22">
        <v>23</v>
      </c>
      <c r="F34" s="22">
        <v>24</v>
      </c>
      <c r="G34" s="23">
        <v>613</v>
      </c>
      <c r="H34" s="10"/>
    </row>
    <row r="35" spans="2:8" x14ac:dyDescent="0.2">
      <c r="B35" s="20" t="s">
        <v>39</v>
      </c>
      <c r="C35" s="16"/>
      <c r="D35" s="21">
        <v>27</v>
      </c>
      <c r="E35" s="22">
        <v>26</v>
      </c>
      <c r="F35" s="22">
        <v>25</v>
      </c>
      <c r="G35" s="23">
        <v>576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32</v>
      </c>
      <c r="C37" s="16"/>
      <c r="D37" s="21">
        <v>24</v>
      </c>
      <c r="E37" s="22">
        <v>25</v>
      </c>
      <c r="F37" s="22">
        <v>26</v>
      </c>
      <c r="G37" s="23">
        <v>555</v>
      </c>
      <c r="H37" s="10"/>
    </row>
    <row r="38" spans="2:8" x14ac:dyDescent="0.2">
      <c r="B38" s="20" t="s">
        <v>41</v>
      </c>
      <c r="C38" s="16"/>
      <c r="D38" s="21">
        <v>26</v>
      </c>
      <c r="E38" s="22">
        <v>27</v>
      </c>
      <c r="F38" s="22">
        <v>27</v>
      </c>
      <c r="G38" s="23">
        <v>540</v>
      </c>
      <c r="H38" s="10"/>
    </row>
    <row r="39" spans="2:8" x14ac:dyDescent="0.2">
      <c r="B39" s="20" t="s">
        <v>25</v>
      </c>
      <c r="C39" s="16"/>
      <c r="D39" s="21">
        <v>34</v>
      </c>
      <c r="E39" s="22">
        <v>29</v>
      </c>
      <c r="F39" s="22">
        <v>28</v>
      </c>
      <c r="G39" s="23">
        <v>521</v>
      </c>
      <c r="H39" s="10"/>
    </row>
    <row r="40" spans="2:8" x14ac:dyDescent="0.2">
      <c r="B40" s="20" t="s">
        <v>30</v>
      </c>
      <c r="C40" s="16"/>
      <c r="D40" s="21">
        <v>29</v>
      </c>
      <c r="E40" s="22">
        <v>30</v>
      </c>
      <c r="F40" s="22">
        <v>29</v>
      </c>
      <c r="G40" s="23">
        <v>485</v>
      </c>
      <c r="H40" s="10"/>
    </row>
    <row r="41" spans="2:8" x14ac:dyDescent="0.2">
      <c r="B41" s="20" t="s">
        <v>34</v>
      </c>
      <c r="C41" s="16"/>
      <c r="D41" s="21">
        <v>28</v>
      </c>
      <c r="E41" s="22">
        <v>28</v>
      </c>
      <c r="F41" s="22">
        <v>30</v>
      </c>
      <c r="G41" s="23">
        <v>470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33</v>
      </c>
      <c r="C43" s="16"/>
      <c r="D43" s="21">
        <v>30</v>
      </c>
      <c r="E43" s="22">
        <v>31</v>
      </c>
      <c r="F43" s="22">
        <v>31</v>
      </c>
      <c r="G43" s="23">
        <v>458</v>
      </c>
      <c r="H43" s="10"/>
    </row>
    <row r="44" spans="2:8" x14ac:dyDescent="0.2">
      <c r="B44" s="20" t="s">
        <v>38</v>
      </c>
      <c r="C44" s="16"/>
      <c r="D44" s="21">
        <v>36</v>
      </c>
      <c r="E44" s="22">
        <v>34</v>
      </c>
      <c r="F44" s="22">
        <v>32</v>
      </c>
      <c r="G44" s="23">
        <v>433</v>
      </c>
      <c r="H44" s="10"/>
    </row>
    <row r="45" spans="2:8" x14ac:dyDescent="0.2">
      <c r="B45" s="20" t="s">
        <v>40</v>
      </c>
      <c r="C45" s="16"/>
      <c r="D45" s="21">
        <v>31</v>
      </c>
      <c r="E45" s="22">
        <v>32</v>
      </c>
      <c r="F45" s="22">
        <v>33</v>
      </c>
      <c r="G45" s="23">
        <v>412</v>
      </c>
      <c r="H45" s="10"/>
    </row>
    <row r="46" spans="2:8" x14ac:dyDescent="0.2">
      <c r="B46" s="20" t="s">
        <v>44</v>
      </c>
      <c r="C46" s="16"/>
      <c r="D46" s="21">
        <v>31</v>
      </c>
      <c r="E46" s="22">
        <v>35</v>
      </c>
      <c r="F46" s="22">
        <v>34</v>
      </c>
      <c r="G46" s="23">
        <v>390</v>
      </c>
      <c r="H46" s="10"/>
    </row>
    <row r="47" spans="2:8" x14ac:dyDescent="0.2">
      <c r="B47" s="20" t="s">
        <v>42</v>
      </c>
      <c r="C47" s="16"/>
      <c r="D47" s="21">
        <v>33</v>
      </c>
      <c r="E47" s="22">
        <v>33</v>
      </c>
      <c r="F47" s="22">
        <v>35</v>
      </c>
      <c r="G47" s="23">
        <v>387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35</v>
      </c>
      <c r="C49" s="16"/>
      <c r="D49" s="21">
        <v>37</v>
      </c>
      <c r="E49" s="22">
        <v>36</v>
      </c>
      <c r="F49" s="22">
        <v>36</v>
      </c>
      <c r="G49" s="23">
        <v>366</v>
      </c>
      <c r="H49" s="10"/>
    </row>
    <row r="50" spans="2:8" x14ac:dyDescent="0.2">
      <c r="B50" s="20" t="s">
        <v>47</v>
      </c>
      <c r="C50" s="16"/>
      <c r="D50" s="21">
        <v>38</v>
      </c>
      <c r="E50" s="22">
        <v>38</v>
      </c>
      <c r="F50" s="22">
        <v>37</v>
      </c>
      <c r="G50" s="23">
        <v>358</v>
      </c>
      <c r="H50" s="10"/>
    </row>
    <row r="51" spans="2:8" x14ac:dyDescent="0.2">
      <c r="B51" s="20" t="s">
        <v>43</v>
      </c>
      <c r="C51" s="16"/>
      <c r="D51" s="21">
        <v>40</v>
      </c>
      <c r="E51" s="22">
        <v>39</v>
      </c>
      <c r="F51" s="22">
        <v>38</v>
      </c>
      <c r="G51" s="23">
        <v>340</v>
      </c>
      <c r="H51" s="10"/>
    </row>
    <row r="52" spans="2:8" x14ac:dyDescent="0.2">
      <c r="B52" s="20" t="s">
        <v>54</v>
      </c>
      <c r="C52" s="16"/>
      <c r="D52" s="21">
        <v>35</v>
      </c>
      <c r="E52" s="22">
        <v>37</v>
      </c>
      <c r="F52" s="22">
        <v>39</v>
      </c>
      <c r="G52" s="23">
        <v>295</v>
      </c>
      <c r="H52" s="10"/>
    </row>
    <row r="53" spans="2:8" x14ac:dyDescent="0.2">
      <c r="B53" s="20" t="s">
        <v>48</v>
      </c>
      <c r="C53" s="16"/>
      <c r="D53" s="21">
        <v>42</v>
      </c>
      <c r="E53" s="22">
        <v>42</v>
      </c>
      <c r="F53" s="22">
        <v>40</v>
      </c>
      <c r="G53" s="23">
        <v>287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50</v>
      </c>
      <c r="C55" s="16"/>
      <c r="D55" s="21">
        <v>39</v>
      </c>
      <c r="E55" s="22">
        <v>40</v>
      </c>
      <c r="F55" s="22">
        <v>41</v>
      </c>
      <c r="G55" s="23">
        <v>274</v>
      </c>
      <c r="H55" s="10"/>
    </row>
    <row r="56" spans="2:8" x14ac:dyDescent="0.2">
      <c r="B56" s="20" t="s">
        <v>49</v>
      </c>
      <c r="C56" s="16"/>
      <c r="D56" s="21">
        <v>43</v>
      </c>
      <c r="E56" s="22">
        <v>40</v>
      </c>
      <c r="F56" s="22">
        <v>42</v>
      </c>
      <c r="G56" s="23">
        <v>272</v>
      </c>
      <c r="H56" s="10"/>
    </row>
    <row r="57" spans="2:8" x14ac:dyDescent="0.2">
      <c r="B57" s="20" t="s">
        <v>51</v>
      </c>
      <c r="C57" s="16"/>
      <c r="D57" s="21">
        <v>44</v>
      </c>
      <c r="E57" s="22">
        <v>44</v>
      </c>
      <c r="F57" s="22">
        <v>43</v>
      </c>
      <c r="G57" s="23">
        <v>219</v>
      </c>
      <c r="H57" s="10"/>
    </row>
    <row r="58" spans="2:8" x14ac:dyDescent="0.2">
      <c r="B58" s="20" t="s">
        <v>46</v>
      </c>
      <c r="C58" s="16"/>
      <c r="D58" s="21">
        <v>41</v>
      </c>
      <c r="E58" s="22">
        <v>43</v>
      </c>
      <c r="F58" s="22">
        <v>44</v>
      </c>
      <c r="G58" s="23">
        <v>214</v>
      </c>
      <c r="H58" s="10"/>
    </row>
    <row r="59" spans="2:8" x14ac:dyDescent="0.2">
      <c r="B59" s="20" t="s">
        <v>53</v>
      </c>
      <c r="C59" s="16"/>
      <c r="D59" s="21">
        <v>46</v>
      </c>
      <c r="E59" s="22">
        <v>45</v>
      </c>
      <c r="F59" s="22">
        <v>45</v>
      </c>
      <c r="G59" s="23">
        <v>203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45</v>
      </c>
      <c r="C61" s="16"/>
      <c r="D61" s="21">
        <v>47</v>
      </c>
      <c r="E61" s="22">
        <v>46</v>
      </c>
      <c r="F61" s="22">
        <v>46</v>
      </c>
      <c r="G61" s="23">
        <v>196</v>
      </c>
      <c r="H61" s="10"/>
    </row>
    <row r="62" spans="2:8" x14ac:dyDescent="0.2">
      <c r="B62" s="20" t="s">
        <v>52</v>
      </c>
      <c r="C62" s="16"/>
      <c r="D62" s="21">
        <v>45</v>
      </c>
      <c r="E62" s="22">
        <v>47</v>
      </c>
      <c r="F62" s="22">
        <v>47</v>
      </c>
      <c r="G62" s="23">
        <v>160</v>
      </c>
      <c r="H62" s="10"/>
    </row>
    <row r="63" spans="2:8" x14ac:dyDescent="0.2">
      <c r="B63" s="20" t="s">
        <v>55</v>
      </c>
      <c r="C63" s="16"/>
      <c r="D63" s="21">
        <v>48</v>
      </c>
      <c r="E63" s="22">
        <v>48</v>
      </c>
      <c r="F63" s="22">
        <v>48</v>
      </c>
      <c r="G63" s="23">
        <v>54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3">
        <v>35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23">
        <v>23</v>
      </c>
      <c r="H65" s="10"/>
    </row>
    <row r="66" spans="2:8" x14ac:dyDescent="0.2">
      <c r="B66" s="39"/>
      <c r="C66" s="40"/>
      <c r="D66" s="41"/>
      <c r="E66" s="42"/>
      <c r="F66" s="42"/>
      <c r="G66" s="43"/>
      <c r="H66" s="10"/>
    </row>
    <row r="67" spans="2:8" x14ac:dyDescent="0.2">
      <c r="B67" s="25" t="s">
        <v>58</v>
      </c>
      <c r="C67" s="44"/>
      <c r="D67" s="27"/>
      <c r="E67" s="28"/>
      <c r="F67" s="28"/>
      <c r="G67" s="29">
        <v>39863</v>
      </c>
      <c r="H67" s="10"/>
    </row>
    <row r="68" spans="2:8" x14ac:dyDescent="0.2">
      <c r="B68" s="20" t="s">
        <v>59</v>
      </c>
      <c r="C68" s="30" t="s">
        <v>71</v>
      </c>
      <c r="D68" s="40"/>
      <c r="E68" s="40"/>
      <c r="F68" s="40"/>
      <c r="G68" s="45"/>
      <c r="H68" s="10"/>
    </row>
    <row r="69" spans="2:8" x14ac:dyDescent="0.2">
      <c r="B69" s="20" t="s">
        <v>61</v>
      </c>
      <c r="C69" s="30" t="s">
        <v>72</v>
      </c>
      <c r="D69" s="40"/>
      <c r="E69" s="40"/>
      <c r="F69" s="40"/>
      <c r="G69" s="45"/>
      <c r="H69" s="10"/>
    </row>
    <row r="70" spans="2:8" x14ac:dyDescent="0.2">
      <c r="B70" s="20" t="s">
        <v>63</v>
      </c>
      <c r="C70" s="30" t="s">
        <v>73</v>
      </c>
      <c r="D70" s="40"/>
      <c r="E70" s="40"/>
      <c r="F70" s="40"/>
      <c r="G70" s="45"/>
      <c r="H70" s="10"/>
    </row>
    <row r="71" spans="2:8" ht="18" thickBot="1" x14ac:dyDescent="0.25">
      <c r="B71" s="32"/>
      <c r="C71" s="33" t="s">
        <v>74</v>
      </c>
      <c r="D71" s="36"/>
      <c r="E71" s="36"/>
      <c r="F71" s="36"/>
      <c r="G71" s="46"/>
      <c r="H71" s="10"/>
    </row>
    <row r="72" spans="2:8" x14ac:dyDescent="0.2">
      <c r="B72" s="35"/>
      <c r="C72" s="47"/>
      <c r="D72" s="47"/>
      <c r="E72" s="47"/>
      <c r="F72" s="47"/>
      <c r="G72" s="47"/>
    </row>
    <row r="73" spans="2:8" x14ac:dyDescent="0.2">
      <c r="C73" s="47"/>
      <c r="D73" s="47"/>
      <c r="E73" s="47"/>
      <c r="F73" s="47"/>
      <c r="G73" s="47"/>
    </row>
    <row r="74" spans="2:8" x14ac:dyDescent="0.2">
      <c r="C74" s="47"/>
      <c r="D74" s="47"/>
      <c r="E74" s="47"/>
      <c r="F74" s="47"/>
      <c r="G74" s="47"/>
    </row>
    <row r="75" spans="2:8" x14ac:dyDescent="0.2">
      <c r="C75" s="47"/>
      <c r="D75" s="47"/>
      <c r="E75" s="47"/>
      <c r="F75" s="47"/>
      <c r="G75" s="47"/>
    </row>
    <row r="76" spans="2:8" x14ac:dyDescent="0.2">
      <c r="B76" s="35"/>
      <c r="C76" s="47"/>
      <c r="D76" s="47"/>
      <c r="E76" s="47"/>
      <c r="F76" s="47"/>
      <c r="G76" s="47"/>
    </row>
    <row r="77" spans="2:8" x14ac:dyDescent="0.2">
      <c r="C77" s="47"/>
      <c r="D77" s="47"/>
      <c r="E77" s="47"/>
      <c r="F77" s="47"/>
      <c r="G77" s="47"/>
    </row>
    <row r="78" spans="2:8" x14ac:dyDescent="0.2">
      <c r="B78" s="35"/>
      <c r="C78" s="47"/>
      <c r="D78" s="47"/>
      <c r="E78" s="47"/>
      <c r="F78" s="47"/>
      <c r="G78" s="47"/>
    </row>
    <row r="79" spans="2:8" x14ac:dyDescent="0.2">
      <c r="C79" s="47"/>
      <c r="D79" s="47"/>
      <c r="E79" s="47"/>
      <c r="F79" s="47"/>
      <c r="G79" s="47"/>
    </row>
    <row r="80" spans="2:8" x14ac:dyDescent="0.2">
      <c r="B80" s="35"/>
      <c r="C80" s="47"/>
      <c r="D80" s="47"/>
      <c r="E80" s="47"/>
      <c r="F80" s="47"/>
      <c r="G80" s="47"/>
    </row>
    <row r="81" spans="2:7" x14ac:dyDescent="0.2">
      <c r="B81" s="35"/>
      <c r="C81" s="47"/>
      <c r="D81" s="47"/>
      <c r="E81" s="47"/>
      <c r="F81" s="47"/>
      <c r="G81" s="47"/>
    </row>
    <row r="82" spans="2:7" x14ac:dyDescent="0.2">
      <c r="B82" s="35"/>
      <c r="C82" s="47"/>
      <c r="D82" s="47"/>
      <c r="E82" s="47"/>
      <c r="F82" s="47"/>
      <c r="G82" s="47"/>
    </row>
    <row r="83" spans="2:7" x14ac:dyDescent="0.2">
      <c r="C83" s="47"/>
      <c r="D83" s="47"/>
      <c r="E83" s="47"/>
      <c r="F83" s="47"/>
      <c r="G83" s="47"/>
    </row>
    <row r="84" spans="2:7" x14ac:dyDescent="0.2">
      <c r="B84" s="35"/>
      <c r="C84" s="47"/>
      <c r="D84" s="47"/>
      <c r="E84" s="47"/>
      <c r="F84" s="47"/>
      <c r="G84" s="47"/>
    </row>
    <row r="85" spans="2:7" x14ac:dyDescent="0.2">
      <c r="C85" s="47"/>
      <c r="D85" s="47"/>
      <c r="E85" s="47"/>
      <c r="F85" s="47"/>
      <c r="G85" s="47"/>
    </row>
    <row r="86" spans="2:7" x14ac:dyDescent="0.2">
      <c r="B86" s="35"/>
      <c r="C86" s="47"/>
      <c r="D86" s="47"/>
      <c r="E86" s="47"/>
      <c r="F86" s="47"/>
      <c r="G86" s="47"/>
    </row>
    <row r="87" spans="2:7" x14ac:dyDescent="0.2">
      <c r="B87" s="35"/>
      <c r="C87" s="47"/>
      <c r="D87" s="47"/>
      <c r="E87" s="47"/>
      <c r="F87" s="47"/>
      <c r="G87" s="47"/>
    </row>
    <row r="88" spans="2:7" x14ac:dyDescent="0.2">
      <c r="B88" s="35"/>
      <c r="G88" s="47"/>
    </row>
    <row r="89" spans="2:7" x14ac:dyDescent="0.2">
      <c r="G89" s="47"/>
    </row>
    <row r="90" spans="2:7" x14ac:dyDescent="0.2">
      <c r="B90" s="35"/>
      <c r="G90" s="47"/>
    </row>
    <row r="91" spans="2:7" x14ac:dyDescent="0.2">
      <c r="G91" s="47"/>
    </row>
    <row r="92" spans="2:7" x14ac:dyDescent="0.2">
      <c r="B92" s="35"/>
      <c r="G92" s="47"/>
    </row>
    <row r="93" spans="2:7" x14ac:dyDescent="0.2">
      <c r="G93" s="47"/>
    </row>
    <row r="94" spans="2:7" x14ac:dyDescent="0.2">
      <c r="B94" s="35"/>
      <c r="G94" s="47"/>
    </row>
    <row r="95" spans="2:7" x14ac:dyDescent="0.2">
      <c r="B95" s="47"/>
      <c r="G95" s="47"/>
    </row>
    <row r="96" spans="2:7" x14ac:dyDescent="0.2">
      <c r="B96" s="47"/>
      <c r="G96" s="47"/>
    </row>
    <row r="97" spans="2:7" x14ac:dyDescent="0.2">
      <c r="B97" s="47"/>
      <c r="G97" s="47"/>
    </row>
    <row r="98" spans="2:7" x14ac:dyDescent="0.2">
      <c r="B98" s="47"/>
      <c r="G98" s="47"/>
    </row>
    <row r="99" spans="2:7" x14ac:dyDescent="0.2">
      <c r="B99" s="47"/>
      <c r="G99" s="47"/>
    </row>
    <row r="100" spans="2:7" x14ac:dyDescent="0.2">
      <c r="B100" s="47"/>
      <c r="G100" s="47"/>
    </row>
    <row r="101" spans="2:7" x14ac:dyDescent="0.2">
      <c r="B101" s="47"/>
      <c r="G101" s="4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tabSelected="1" view="pageBreakPreview" zoomScale="60" zoomScaleNormal="70" workbookViewId="0">
      <selection activeCell="J34" sqref="J34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6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3">
        <v>3460</v>
      </c>
      <c r="H7" s="10"/>
    </row>
    <row r="8" spans="2:8" x14ac:dyDescent="0.2">
      <c r="B8" s="20" t="s">
        <v>9</v>
      </c>
      <c r="C8" s="16"/>
      <c r="D8" s="21">
        <v>2</v>
      </c>
      <c r="E8" s="22">
        <v>2</v>
      </c>
      <c r="F8" s="22">
        <v>2</v>
      </c>
      <c r="G8" s="23">
        <v>2730</v>
      </c>
      <c r="H8" s="10"/>
    </row>
    <row r="9" spans="2:8" x14ac:dyDescent="0.2">
      <c r="B9" s="20" t="s">
        <v>10</v>
      </c>
      <c r="C9" s="16"/>
      <c r="D9" s="21">
        <v>3</v>
      </c>
      <c r="E9" s="22">
        <v>3</v>
      </c>
      <c r="F9" s="22">
        <v>3</v>
      </c>
      <c r="G9" s="23">
        <v>2230</v>
      </c>
      <c r="H9" s="10"/>
    </row>
    <row r="10" spans="2:8" x14ac:dyDescent="0.2">
      <c r="B10" s="20" t="s">
        <v>11</v>
      </c>
      <c r="C10" s="16"/>
      <c r="D10" s="21">
        <v>4</v>
      </c>
      <c r="E10" s="22">
        <v>4</v>
      </c>
      <c r="F10" s="22">
        <v>4</v>
      </c>
      <c r="G10" s="23">
        <v>1870</v>
      </c>
      <c r="H10" s="10"/>
    </row>
    <row r="11" spans="2:8" x14ac:dyDescent="0.2">
      <c r="B11" s="20" t="s">
        <v>12</v>
      </c>
      <c r="C11" s="16"/>
      <c r="D11" s="21">
        <v>5</v>
      </c>
      <c r="E11" s="22">
        <v>5</v>
      </c>
      <c r="F11" s="22">
        <v>5</v>
      </c>
      <c r="G11" s="23">
        <v>1630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13</v>
      </c>
      <c r="C13" s="16"/>
      <c r="D13" s="21">
        <v>6</v>
      </c>
      <c r="E13" s="22">
        <v>7</v>
      </c>
      <c r="F13" s="22">
        <v>6</v>
      </c>
      <c r="G13" s="23">
        <v>1540</v>
      </c>
      <c r="H13" s="10"/>
    </row>
    <row r="14" spans="2:8" x14ac:dyDescent="0.2">
      <c r="B14" s="20" t="s">
        <v>14</v>
      </c>
      <c r="C14" s="16"/>
      <c r="D14" s="21">
        <v>6</v>
      </c>
      <c r="E14" s="22">
        <v>6</v>
      </c>
      <c r="F14" s="22">
        <v>6</v>
      </c>
      <c r="G14" s="23">
        <v>1540</v>
      </c>
      <c r="H14" s="10"/>
    </row>
    <row r="15" spans="2:8" x14ac:dyDescent="0.2">
      <c r="B15" s="20" t="s">
        <v>15</v>
      </c>
      <c r="C15" s="16"/>
      <c r="D15" s="21">
        <v>8</v>
      </c>
      <c r="E15" s="22">
        <v>8</v>
      </c>
      <c r="F15" s="22">
        <v>8</v>
      </c>
      <c r="G15" s="23">
        <v>1440</v>
      </c>
      <c r="H15" s="10"/>
    </row>
    <row r="16" spans="2:8" x14ac:dyDescent="0.2">
      <c r="B16" s="20" t="s">
        <v>16</v>
      </c>
      <c r="C16" s="16"/>
      <c r="D16" s="21">
        <v>9</v>
      </c>
      <c r="E16" s="22">
        <v>9</v>
      </c>
      <c r="F16" s="22">
        <v>9</v>
      </c>
      <c r="G16" s="23">
        <v>1380</v>
      </c>
      <c r="H16" s="10"/>
    </row>
    <row r="17" spans="2:8" x14ac:dyDescent="0.2">
      <c r="B17" s="20" t="s">
        <v>17</v>
      </c>
      <c r="C17" s="16"/>
      <c r="D17" s="21">
        <v>10</v>
      </c>
      <c r="E17" s="22">
        <v>10</v>
      </c>
      <c r="F17" s="22">
        <v>10</v>
      </c>
      <c r="G17" s="23">
        <v>1330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18</v>
      </c>
      <c r="C19" s="16"/>
      <c r="D19" s="21">
        <v>11</v>
      </c>
      <c r="E19" s="22">
        <v>11</v>
      </c>
      <c r="F19" s="22">
        <v>11</v>
      </c>
      <c r="G19" s="23">
        <v>1280</v>
      </c>
      <c r="H19" s="10"/>
    </row>
    <row r="20" spans="2:8" x14ac:dyDescent="0.2">
      <c r="B20" s="20" t="s">
        <v>19</v>
      </c>
      <c r="C20" s="16"/>
      <c r="D20" s="21">
        <v>13</v>
      </c>
      <c r="E20" s="22">
        <v>12</v>
      </c>
      <c r="F20" s="22">
        <v>12</v>
      </c>
      <c r="G20" s="23">
        <v>1070</v>
      </c>
      <c r="H20" s="10"/>
    </row>
    <row r="21" spans="2:8" x14ac:dyDescent="0.2">
      <c r="B21" s="20" t="s">
        <v>20</v>
      </c>
      <c r="C21" s="16"/>
      <c r="D21" s="21">
        <v>12</v>
      </c>
      <c r="E21" s="22">
        <v>12</v>
      </c>
      <c r="F21" s="22">
        <v>13</v>
      </c>
      <c r="G21" s="23">
        <v>1060</v>
      </c>
      <c r="H21" s="10"/>
    </row>
    <row r="22" spans="2:8" x14ac:dyDescent="0.2">
      <c r="B22" s="20" t="s">
        <v>21</v>
      </c>
      <c r="C22" s="16"/>
      <c r="D22" s="21">
        <v>14</v>
      </c>
      <c r="E22" s="22">
        <v>14</v>
      </c>
      <c r="F22" s="22">
        <v>14</v>
      </c>
      <c r="G22" s="23">
        <v>956</v>
      </c>
      <c r="H22" s="10"/>
    </row>
    <row r="23" spans="2:8" x14ac:dyDescent="0.2">
      <c r="B23" s="20" t="s">
        <v>22</v>
      </c>
      <c r="C23" s="16"/>
      <c r="D23" s="21">
        <v>15</v>
      </c>
      <c r="E23" s="22">
        <v>15</v>
      </c>
      <c r="F23" s="22">
        <v>15</v>
      </c>
      <c r="G23" s="23">
        <v>909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23</v>
      </c>
      <c r="C25" s="16"/>
      <c r="D25" s="21">
        <v>16</v>
      </c>
      <c r="E25" s="22">
        <v>16</v>
      </c>
      <c r="F25" s="22">
        <v>16</v>
      </c>
      <c r="G25" s="23">
        <v>891</v>
      </c>
      <c r="H25" s="10"/>
    </row>
    <row r="26" spans="2:8" x14ac:dyDescent="0.2">
      <c r="B26" s="20" t="s">
        <v>24</v>
      </c>
      <c r="C26" s="16"/>
      <c r="D26" s="21">
        <v>17</v>
      </c>
      <c r="E26" s="22">
        <v>17</v>
      </c>
      <c r="F26" s="22">
        <v>17</v>
      </c>
      <c r="G26" s="23">
        <v>837</v>
      </c>
      <c r="H26" s="10"/>
    </row>
    <row r="27" spans="2:8" x14ac:dyDescent="0.2">
      <c r="B27" s="20" t="s">
        <v>25</v>
      </c>
      <c r="C27" s="16"/>
      <c r="D27" s="21">
        <v>18</v>
      </c>
      <c r="E27" s="22">
        <v>18</v>
      </c>
      <c r="F27" s="22">
        <v>18</v>
      </c>
      <c r="G27" s="23">
        <v>747</v>
      </c>
      <c r="H27" s="10"/>
    </row>
    <row r="28" spans="2:8" x14ac:dyDescent="0.2">
      <c r="B28" s="20" t="s">
        <v>26</v>
      </c>
      <c r="C28" s="16"/>
      <c r="D28" s="21">
        <v>19</v>
      </c>
      <c r="E28" s="22">
        <v>19</v>
      </c>
      <c r="F28" s="22">
        <v>19</v>
      </c>
      <c r="G28" s="23">
        <v>695</v>
      </c>
      <c r="H28" s="10"/>
    </row>
    <row r="29" spans="2:8" x14ac:dyDescent="0.2">
      <c r="B29" s="20" t="s">
        <v>27</v>
      </c>
      <c r="C29" s="16"/>
      <c r="D29" s="21">
        <v>20</v>
      </c>
      <c r="E29" s="22">
        <v>20</v>
      </c>
      <c r="F29" s="22">
        <v>20</v>
      </c>
      <c r="G29" s="23">
        <v>691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28</v>
      </c>
      <c r="C31" s="16"/>
      <c r="D31" s="21">
        <v>21</v>
      </c>
      <c r="E31" s="22">
        <v>21</v>
      </c>
      <c r="F31" s="22">
        <v>21</v>
      </c>
      <c r="G31" s="23">
        <v>660</v>
      </c>
      <c r="H31" s="10"/>
    </row>
    <row r="32" spans="2:8" x14ac:dyDescent="0.2">
      <c r="B32" s="20" t="s">
        <v>29</v>
      </c>
      <c r="C32" s="16"/>
      <c r="D32" s="21">
        <v>22</v>
      </c>
      <c r="E32" s="22">
        <v>22</v>
      </c>
      <c r="F32" s="22">
        <v>22</v>
      </c>
      <c r="G32" s="23">
        <v>608</v>
      </c>
      <c r="H32" s="10"/>
    </row>
    <row r="33" spans="2:8" x14ac:dyDescent="0.2">
      <c r="B33" s="20" t="s">
        <v>30</v>
      </c>
      <c r="C33" s="16"/>
      <c r="D33" s="21">
        <v>25</v>
      </c>
      <c r="E33" s="22">
        <v>23</v>
      </c>
      <c r="F33" s="22">
        <v>23</v>
      </c>
      <c r="G33" s="23">
        <v>604</v>
      </c>
      <c r="H33" s="10"/>
    </row>
    <row r="34" spans="2:8" x14ac:dyDescent="0.2">
      <c r="B34" s="20" t="s">
        <v>31</v>
      </c>
      <c r="C34" s="16"/>
      <c r="D34" s="21">
        <v>23</v>
      </c>
      <c r="E34" s="22">
        <v>24</v>
      </c>
      <c r="F34" s="22">
        <v>24</v>
      </c>
      <c r="G34" s="23">
        <v>592</v>
      </c>
      <c r="H34" s="10"/>
    </row>
    <row r="35" spans="2:8" x14ac:dyDescent="0.2">
      <c r="B35" s="20" t="s">
        <v>32</v>
      </c>
      <c r="C35" s="16"/>
      <c r="D35" s="21">
        <v>24</v>
      </c>
      <c r="E35" s="22">
        <v>25</v>
      </c>
      <c r="F35" s="22">
        <v>25</v>
      </c>
      <c r="G35" s="23">
        <v>589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33</v>
      </c>
      <c r="C37" s="16"/>
      <c r="D37" s="21">
        <v>26</v>
      </c>
      <c r="E37" s="22">
        <v>26</v>
      </c>
      <c r="F37" s="22">
        <v>26</v>
      </c>
      <c r="G37" s="23">
        <v>535</v>
      </c>
      <c r="H37" s="10"/>
    </row>
    <row r="38" spans="2:8" x14ac:dyDescent="0.2">
      <c r="B38" s="20" t="s">
        <v>34</v>
      </c>
      <c r="C38" s="16"/>
      <c r="D38" s="21">
        <v>28</v>
      </c>
      <c r="E38" s="22">
        <v>27</v>
      </c>
      <c r="F38" s="22">
        <v>27</v>
      </c>
      <c r="G38" s="23">
        <v>443</v>
      </c>
      <c r="H38" s="10"/>
    </row>
    <row r="39" spans="2:8" x14ac:dyDescent="0.2">
      <c r="B39" s="20" t="s">
        <v>35</v>
      </c>
      <c r="C39" s="16"/>
      <c r="D39" s="21">
        <v>30</v>
      </c>
      <c r="E39" s="22">
        <v>29</v>
      </c>
      <c r="F39" s="22">
        <v>28</v>
      </c>
      <c r="G39" s="23">
        <v>432</v>
      </c>
      <c r="H39" s="10"/>
    </row>
    <row r="40" spans="2:8" x14ac:dyDescent="0.2">
      <c r="B40" s="20" t="s">
        <v>36</v>
      </c>
      <c r="C40" s="16"/>
      <c r="D40" s="21">
        <v>29</v>
      </c>
      <c r="E40" s="22">
        <v>30</v>
      </c>
      <c r="F40" s="22">
        <v>29</v>
      </c>
      <c r="G40" s="23">
        <v>429</v>
      </c>
      <c r="H40" s="10"/>
    </row>
    <row r="41" spans="2:8" x14ac:dyDescent="0.2">
      <c r="B41" s="20" t="s">
        <v>37</v>
      </c>
      <c r="C41" s="16"/>
      <c r="D41" s="21">
        <v>27</v>
      </c>
      <c r="E41" s="22">
        <v>27</v>
      </c>
      <c r="F41" s="22">
        <v>30</v>
      </c>
      <c r="G41" s="23">
        <v>427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38</v>
      </c>
      <c r="C43" s="16"/>
      <c r="D43" s="21">
        <v>31</v>
      </c>
      <c r="E43" s="22">
        <v>31</v>
      </c>
      <c r="F43" s="22">
        <v>31</v>
      </c>
      <c r="G43" s="23">
        <v>391</v>
      </c>
      <c r="H43" s="10"/>
    </row>
    <row r="44" spans="2:8" x14ac:dyDescent="0.2">
      <c r="B44" s="20" t="s">
        <v>39</v>
      </c>
      <c r="C44" s="16"/>
      <c r="D44" s="21">
        <v>32</v>
      </c>
      <c r="E44" s="22">
        <v>32</v>
      </c>
      <c r="F44" s="22">
        <v>32</v>
      </c>
      <c r="G44" s="23">
        <v>310</v>
      </c>
      <c r="H44" s="10"/>
    </row>
    <row r="45" spans="2:8" x14ac:dyDescent="0.2">
      <c r="B45" s="20" t="s">
        <v>40</v>
      </c>
      <c r="C45" s="16"/>
      <c r="D45" s="21">
        <v>33</v>
      </c>
      <c r="E45" s="22">
        <v>33</v>
      </c>
      <c r="F45" s="22">
        <v>33</v>
      </c>
      <c r="G45" s="23">
        <v>261</v>
      </c>
      <c r="H45" s="10"/>
    </row>
    <row r="46" spans="2:8" x14ac:dyDescent="0.2">
      <c r="B46" s="20" t="s">
        <v>41</v>
      </c>
      <c r="C46" s="16"/>
      <c r="D46" s="21">
        <v>34</v>
      </c>
      <c r="E46" s="22">
        <v>34</v>
      </c>
      <c r="F46" s="22">
        <v>34</v>
      </c>
      <c r="G46" s="23">
        <v>257</v>
      </c>
      <c r="H46" s="10"/>
    </row>
    <row r="47" spans="2:8" x14ac:dyDescent="0.2">
      <c r="B47" s="20" t="s">
        <v>42</v>
      </c>
      <c r="C47" s="16"/>
      <c r="D47" s="21">
        <v>36</v>
      </c>
      <c r="E47" s="22">
        <v>36</v>
      </c>
      <c r="F47" s="22">
        <v>35</v>
      </c>
      <c r="G47" s="23">
        <v>243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43</v>
      </c>
      <c r="C49" s="16"/>
      <c r="D49" s="21">
        <v>35</v>
      </c>
      <c r="E49" s="22">
        <v>35</v>
      </c>
      <c r="F49" s="22">
        <v>36</v>
      </c>
      <c r="G49" s="23">
        <v>242</v>
      </c>
      <c r="H49" s="10"/>
    </row>
    <row r="50" spans="2:8" x14ac:dyDescent="0.2">
      <c r="B50" s="20" t="s">
        <v>44</v>
      </c>
      <c r="C50" s="16"/>
      <c r="D50" s="21">
        <v>37</v>
      </c>
      <c r="E50" s="22">
        <v>37</v>
      </c>
      <c r="F50" s="22">
        <v>37</v>
      </c>
      <c r="G50" s="23">
        <v>241</v>
      </c>
      <c r="H50" s="10"/>
    </row>
    <row r="51" spans="2:8" x14ac:dyDescent="0.2">
      <c r="B51" s="20" t="s">
        <v>45</v>
      </c>
      <c r="C51" s="16"/>
      <c r="D51" s="21">
        <v>38</v>
      </c>
      <c r="E51" s="22">
        <v>38</v>
      </c>
      <c r="F51" s="22">
        <v>38</v>
      </c>
      <c r="G51" s="23">
        <v>208</v>
      </c>
      <c r="H51" s="10"/>
    </row>
    <row r="52" spans="2:8" x14ac:dyDescent="0.2">
      <c r="B52" s="20" t="s">
        <v>46</v>
      </c>
      <c r="C52" s="16"/>
      <c r="D52" s="21">
        <v>39</v>
      </c>
      <c r="E52" s="22">
        <v>39</v>
      </c>
      <c r="F52" s="22">
        <v>39</v>
      </c>
      <c r="G52" s="23">
        <v>201</v>
      </c>
      <c r="H52" s="10"/>
    </row>
    <row r="53" spans="2:8" x14ac:dyDescent="0.2">
      <c r="B53" s="20" t="s">
        <v>47</v>
      </c>
      <c r="C53" s="16"/>
      <c r="D53" s="21">
        <v>40</v>
      </c>
      <c r="E53" s="22">
        <v>40</v>
      </c>
      <c r="F53" s="22">
        <v>40</v>
      </c>
      <c r="G53" s="23">
        <v>185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48</v>
      </c>
      <c r="C55" s="16"/>
      <c r="D55" s="21">
        <v>41</v>
      </c>
      <c r="E55" s="22">
        <v>41</v>
      </c>
      <c r="F55" s="22">
        <v>41</v>
      </c>
      <c r="G55" s="23">
        <v>155</v>
      </c>
      <c r="H55" s="10"/>
    </row>
    <row r="56" spans="2:8" x14ac:dyDescent="0.2">
      <c r="B56" s="20" t="s">
        <v>49</v>
      </c>
      <c r="C56" s="16"/>
      <c r="D56" s="21">
        <v>44</v>
      </c>
      <c r="E56" s="22">
        <v>42</v>
      </c>
      <c r="F56" s="22">
        <v>42</v>
      </c>
      <c r="G56" s="23">
        <v>139</v>
      </c>
      <c r="H56" s="10"/>
    </row>
    <row r="57" spans="2:8" x14ac:dyDescent="0.2">
      <c r="B57" s="20" t="s">
        <v>50</v>
      </c>
      <c r="C57" s="16"/>
      <c r="D57" s="21">
        <v>42</v>
      </c>
      <c r="E57" s="22">
        <v>43</v>
      </c>
      <c r="F57" s="22">
        <v>43</v>
      </c>
      <c r="G57" s="23">
        <v>137</v>
      </c>
      <c r="H57" s="10"/>
    </row>
    <row r="58" spans="2:8" x14ac:dyDescent="0.2">
      <c r="B58" s="20" t="s">
        <v>51</v>
      </c>
      <c r="C58" s="16"/>
      <c r="D58" s="21">
        <v>43</v>
      </c>
      <c r="E58" s="22">
        <v>44</v>
      </c>
      <c r="F58" s="22">
        <v>44</v>
      </c>
      <c r="G58" s="23">
        <v>135</v>
      </c>
      <c r="H58" s="10"/>
    </row>
    <row r="59" spans="2:8" x14ac:dyDescent="0.2">
      <c r="B59" s="20" t="s">
        <v>52</v>
      </c>
      <c r="C59" s="16"/>
      <c r="D59" s="21">
        <v>45</v>
      </c>
      <c r="E59" s="22">
        <v>45</v>
      </c>
      <c r="F59" s="22">
        <v>45</v>
      </c>
      <c r="G59" s="23">
        <v>127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53</v>
      </c>
      <c r="C61" s="16"/>
      <c r="D61" s="21">
        <v>46</v>
      </c>
      <c r="E61" s="22">
        <v>46</v>
      </c>
      <c r="F61" s="22">
        <v>46</v>
      </c>
      <c r="G61" s="23">
        <v>123</v>
      </c>
      <c r="H61" s="10"/>
    </row>
    <row r="62" spans="2:8" x14ac:dyDescent="0.2">
      <c r="B62" s="20" t="s">
        <v>54</v>
      </c>
      <c r="C62" s="16"/>
      <c r="D62" s="21">
        <v>47</v>
      </c>
      <c r="E62" s="22">
        <v>47</v>
      </c>
      <c r="F62" s="22">
        <v>47</v>
      </c>
      <c r="G62" s="23">
        <v>118</v>
      </c>
      <c r="H62" s="10"/>
    </row>
    <row r="63" spans="2:8" x14ac:dyDescent="0.2">
      <c r="B63" s="20" t="s">
        <v>55</v>
      </c>
      <c r="C63" s="16"/>
      <c r="D63" s="21">
        <v>48</v>
      </c>
      <c r="E63" s="22">
        <v>48</v>
      </c>
      <c r="F63" s="22">
        <v>48</v>
      </c>
      <c r="G63" s="23">
        <v>45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3">
        <v>24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23">
        <v>11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37200</v>
      </c>
      <c r="H67" s="10"/>
    </row>
    <row r="68" spans="2:8" x14ac:dyDescent="0.2">
      <c r="B68" s="20" t="s">
        <v>59</v>
      </c>
      <c r="C68" s="30" t="s">
        <v>60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62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64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65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10" width="13.375" style="2" customWidth="1"/>
    <col min="11" max="256" width="18.375" style="2"/>
    <col min="257" max="257" width="13.375" style="2" customWidth="1"/>
    <col min="258" max="262" width="8.375" style="2" customWidth="1"/>
    <col min="263" max="263" width="15.875" style="2" customWidth="1"/>
    <col min="264" max="266" width="13.375" style="2" customWidth="1"/>
    <col min="267" max="512" width="18.375" style="2"/>
    <col min="513" max="513" width="13.375" style="2" customWidth="1"/>
    <col min="514" max="518" width="8.375" style="2" customWidth="1"/>
    <col min="519" max="519" width="15.875" style="2" customWidth="1"/>
    <col min="520" max="522" width="13.375" style="2" customWidth="1"/>
    <col min="523" max="768" width="18.375" style="2"/>
    <col min="769" max="769" width="13.375" style="2" customWidth="1"/>
    <col min="770" max="774" width="8.375" style="2" customWidth="1"/>
    <col min="775" max="775" width="15.875" style="2" customWidth="1"/>
    <col min="776" max="778" width="13.375" style="2" customWidth="1"/>
    <col min="779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034" width="13.375" style="2" customWidth="1"/>
    <col min="1035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290" width="13.375" style="2" customWidth="1"/>
    <col min="1291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546" width="13.375" style="2" customWidth="1"/>
    <col min="1547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1802" width="13.375" style="2" customWidth="1"/>
    <col min="1803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058" width="13.375" style="2" customWidth="1"/>
    <col min="2059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314" width="13.375" style="2" customWidth="1"/>
    <col min="2315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570" width="13.375" style="2" customWidth="1"/>
    <col min="2571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2826" width="13.375" style="2" customWidth="1"/>
    <col min="2827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082" width="13.375" style="2" customWidth="1"/>
    <col min="3083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338" width="13.375" style="2" customWidth="1"/>
    <col min="3339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594" width="13.375" style="2" customWidth="1"/>
    <col min="3595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3850" width="13.375" style="2" customWidth="1"/>
    <col min="3851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106" width="13.375" style="2" customWidth="1"/>
    <col min="4107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362" width="13.375" style="2" customWidth="1"/>
    <col min="4363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618" width="13.375" style="2" customWidth="1"/>
    <col min="4619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4874" width="13.375" style="2" customWidth="1"/>
    <col min="4875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130" width="13.375" style="2" customWidth="1"/>
    <col min="5131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386" width="13.375" style="2" customWidth="1"/>
    <col min="5387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642" width="13.375" style="2" customWidth="1"/>
    <col min="5643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5898" width="13.375" style="2" customWidth="1"/>
    <col min="5899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154" width="13.375" style="2" customWidth="1"/>
    <col min="6155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410" width="13.375" style="2" customWidth="1"/>
    <col min="6411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666" width="13.375" style="2" customWidth="1"/>
    <col min="6667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6922" width="13.375" style="2" customWidth="1"/>
    <col min="6923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178" width="13.375" style="2" customWidth="1"/>
    <col min="7179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434" width="13.375" style="2" customWidth="1"/>
    <col min="7435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690" width="13.375" style="2" customWidth="1"/>
    <col min="7691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7946" width="13.375" style="2" customWidth="1"/>
    <col min="7947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202" width="13.375" style="2" customWidth="1"/>
    <col min="8203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458" width="13.375" style="2" customWidth="1"/>
    <col min="8459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714" width="13.375" style="2" customWidth="1"/>
    <col min="8715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8970" width="13.375" style="2" customWidth="1"/>
    <col min="8971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226" width="13.375" style="2" customWidth="1"/>
    <col min="9227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482" width="13.375" style="2" customWidth="1"/>
    <col min="9483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738" width="13.375" style="2" customWidth="1"/>
    <col min="9739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9994" width="13.375" style="2" customWidth="1"/>
    <col min="9995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250" width="13.375" style="2" customWidth="1"/>
    <col min="10251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506" width="13.375" style="2" customWidth="1"/>
    <col min="10507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0762" width="13.375" style="2" customWidth="1"/>
    <col min="10763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018" width="13.375" style="2" customWidth="1"/>
    <col min="11019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274" width="13.375" style="2" customWidth="1"/>
    <col min="11275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530" width="13.375" style="2" customWidth="1"/>
    <col min="11531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1786" width="13.375" style="2" customWidth="1"/>
    <col min="11787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042" width="13.375" style="2" customWidth="1"/>
    <col min="12043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298" width="13.375" style="2" customWidth="1"/>
    <col min="12299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554" width="13.375" style="2" customWidth="1"/>
    <col min="12555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2810" width="13.375" style="2" customWidth="1"/>
    <col min="12811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066" width="13.375" style="2" customWidth="1"/>
    <col min="13067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322" width="13.375" style="2" customWidth="1"/>
    <col min="13323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578" width="13.375" style="2" customWidth="1"/>
    <col min="13579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3834" width="13.375" style="2" customWidth="1"/>
    <col min="13835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090" width="13.375" style="2" customWidth="1"/>
    <col min="14091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346" width="13.375" style="2" customWidth="1"/>
    <col min="14347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602" width="13.375" style="2" customWidth="1"/>
    <col min="14603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4858" width="13.375" style="2" customWidth="1"/>
    <col min="14859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114" width="13.375" style="2" customWidth="1"/>
    <col min="15115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370" width="13.375" style="2" customWidth="1"/>
    <col min="15371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626" width="13.375" style="2" customWidth="1"/>
    <col min="15627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5882" width="13.375" style="2" customWidth="1"/>
    <col min="15883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138" width="13.375" style="2" customWidth="1"/>
    <col min="16139" max="16384" width="18.375" style="2"/>
  </cols>
  <sheetData>
    <row r="2" spans="2:11" x14ac:dyDescent="0.2">
      <c r="B2" s="1" t="s">
        <v>122</v>
      </c>
    </row>
    <row r="3" spans="2:11" ht="18" thickBot="1" x14ac:dyDescent="0.25">
      <c r="B3" s="3"/>
      <c r="C3" s="3"/>
      <c r="D3" s="3"/>
      <c r="E3" s="3"/>
      <c r="F3" s="3"/>
      <c r="G3" s="3"/>
    </row>
    <row r="4" spans="2:11" x14ac:dyDescent="0.2">
      <c r="B4" s="4"/>
      <c r="C4" s="5"/>
      <c r="D4" s="6"/>
      <c r="E4" s="7" t="s">
        <v>1</v>
      </c>
      <c r="F4" s="8"/>
      <c r="G4" s="9"/>
      <c r="H4" s="74"/>
      <c r="I4" s="49"/>
      <c r="J4" s="49"/>
    </row>
    <row r="5" spans="2:11" x14ac:dyDescent="0.2">
      <c r="B5" s="11" t="s">
        <v>2</v>
      </c>
      <c r="C5" s="12"/>
      <c r="D5" s="37" t="s">
        <v>123</v>
      </c>
      <c r="E5" s="14" t="s">
        <v>124</v>
      </c>
      <c r="F5" s="14" t="s">
        <v>125</v>
      </c>
      <c r="G5" s="15" t="s">
        <v>126</v>
      </c>
      <c r="H5" s="74"/>
      <c r="I5" s="49"/>
      <c r="J5" s="49"/>
    </row>
    <row r="6" spans="2:11" x14ac:dyDescent="0.2">
      <c r="B6" s="10"/>
      <c r="C6" s="16"/>
      <c r="D6" s="17"/>
      <c r="E6" s="18"/>
      <c r="F6" s="18"/>
      <c r="G6" s="19" t="s">
        <v>127</v>
      </c>
      <c r="H6" s="10"/>
    </row>
    <row r="7" spans="2:11" x14ac:dyDescent="0.2">
      <c r="B7" s="20" t="s">
        <v>54</v>
      </c>
      <c r="C7" s="16"/>
      <c r="D7" s="21">
        <v>2</v>
      </c>
      <c r="E7" s="22">
        <v>1</v>
      </c>
      <c r="F7" s="22">
        <v>1</v>
      </c>
      <c r="G7" s="23">
        <f>2675+1755+388+224</f>
        <v>5042</v>
      </c>
      <c r="H7" s="67"/>
      <c r="I7" s="75"/>
      <c r="J7" s="75"/>
      <c r="K7" s="35"/>
    </row>
    <row r="8" spans="2:11" x14ac:dyDescent="0.2">
      <c r="B8" s="20" t="s">
        <v>37</v>
      </c>
      <c r="C8" s="16"/>
      <c r="D8" s="21">
        <v>1</v>
      </c>
      <c r="E8" s="22">
        <v>2</v>
      </c>
      <c r="F8" s="22">
        <v>2</v>
      </c>
      <c r="G8" s="23">
        <f>428+2832+985+544</f>
        <v>4789</v>
      </c>
      <c r="H8" s="67"/>
      <c r="I8" s="75"/>
      <c r="J8" s="75"/>
      <c r="K8" s="35"/>
    </row>
    <row r="9" spans="2:11" x14ac:dyDescent="0.2">
      <c r="B9" s="20" t="s">
        <v>57</v>
      </c>
      <c r="C9" s="16"/>
      <c r="D9" s="21">
        <v>4</v>
      </c>
      <c r="E9" s="22">
        <v>4</v>
      </c>
      <c r="F9" s="22">
        <v>3</v>
      </c>
      <c r="G9" s="23">
        <v>3011</v>
      </c>
      <c r="H9" s="76"/>
      <c r="I9" s="77"/>
      <c r="J9" s="77"/>
      <c r="K9" s="35"/>
    </row>
    <row r="10" spans="2:11" x14ac:dyDescent="0.2">
      <c r="B10" s="20" t="s">
        <v>13</v>
      </c>
      <c r="C10" s="16"/>
      <c r="D10" s="21">
        <v>5</v>
      </c>
      <c r="E10" s="22">
        <v>5</v>
      </c>
      <c r="F10" s="22">
        <v>4</v>
      </c>
      <c r="G10" s="23">
        <f>124+2479+134+90</f>
        <v>2827</v>
      </c>
      <c r="H10" s="67"/>
      <c r="I10" s="75"/>
      <c r="J10" s="75"/>
      <c r="K10" s="35"/>
    </row>
    <row r="11" spans="2:11" x14ac:dyDescent="0.2">
      <c r="B11" s="20" t="s">
        <v>39</v>
      </c>
      <c r="C11" s="16"/>
      <c r="D11" s="21">
        <v>3</v>
      </c>
      <c r="E11" s="22">
        <v>3</v>
      </c>
      <c r="F11" s="22">
        <v>5</v>
      </c>
      <c r="G11" s="23">
        <f>2113+415</f>
        <v>2528</v>
      </c>
      <c r="H11" s="67"/>
      <c r="I11" s="75"/>
      <c r="J11" s="75"/>
      <c r="K11" s="35"/>
    </row>
    <row r="12" spans="2:11" x14ac:dyDescent="0.2">
      <c r="B12" s="10"/>
      <c r="C12" s="16"/>
      <c r="D12" s="17"/>
      <c r="E12" s="18"/>
      <c r="F12" s="18"/>
      <c r="G12" s="24"/>
      <c r="H12" s="10"/>
    </row>
    <row r="13" spans="2:11" x14ac:dyDescent="0.2">
      <c r="B13" s="20" t="s">
        <v>8</v>
      </c>
      <c r="C13" s="16"/>
      <c r="D13" s="21">
        <v>6</v>
      </c>
      <c r="E13" s="22">
        <v>6</v>
      </c>
      <c r="F13" s="22">
        <v>6</v>
      </c>
      <c r="G13" s="23">
        <f>866+121+742+243+66+16+3+16</f>
        <v>2073</v>
      </c>
      <c r="H13" s="67"/>
      <c r="I13" s="75"/>
      <c r="J13" s="75"/>
      <c r="K13" s="35"/>
    </row>
    <row r="14" spans="2:11" x14ac:dyDescent="0.2">
      <c r="B14" s="20" t="s">
        <v>9</v>
      </c>
      <c r="C14" s="16"/>
      <c r="D14" s="21">
        <v>7</v>
      </c>
      <c r="E14" s="22">
        <v>7</v>
      </c>
      <c r="F14" s="22">
        <v>7</v>
      </c>
      <c r="G14" s="23">
        <f>1744+218+77</f>
        <v>2039</v>
      </c>
      <c r="H14" s="67"/>
      <c r="I14" s="75"/>
      <c r="J14" s="75"/>
      <c r="K14" s="35"/>
    </row>
    <row r="15" spans="2:11" x14ac:dyDescent="0.2">
      <c r="B15" s="20" t="s">
        <v>29</v>
      </c>
      <c r="C15" s="16"/>
      <c r="D15" s="21">
        <v>8</v>
      </c>
      <c r="E15" s="22">
        <v>8</v>
      </c>
      <c r="F15" s="22">
        <v>8</v>
      </c>
      <c r="G15" s="23">
        <v>1813</v>
      </c>
      <c r="H15" s="67"/>
      <c r="I15" s="75"/>
      <c r="J15" s="75"/>
      <c r="K15" s="35"/>
    </row>
    <row r="16" spans="2:11" x14ac:dyDescent="0.2">
      <c r="B16" s="20" t="s">
        <v>38</v>
      </c>
      <c r="C16" s="16"/>
      <c r="D16" s="21">
        <v>9</v>
      </c>
      <c r="E16" s="22">
        <v>10</v>
      </c>
      <c r="F16" s="22">
        <v>9</v>
      </c>
      <c r="G16" s="23">
        <f>196+188+165+349+45</f>
        <v>943</v>
      </c>
      <c r="H16" s="76"/>
      <c r="I16" s="77"/>
      <c r="J16" s="77"/>
      <c r="K16" s="35"/>
    </row>
    <row r="17" spans="2:11" x14ac:dyDescent="0.2">
      <c r="B17" s="20" t="s">
        <v>25</v>
      </c>
      <c r="C17" s="16"/>
      <c r="D17" s="21">
        <v>10</v>
      </c>
      <c r="E17" s="22">
        <v>9</v>
      </c>
      <c r="F17" s="22">
        <v>10</v>
      </c>
      <c r="G17" s="23">
        <v>929</v>
      </c>
      <c r="H17" s="76"/>
      <c r="I17" s="77"/>
      <c r="J17" s="77"/>
      <c r="K17" s="35"/>
    </row>
    <row r="18" spans="2:11" x14ac:dyDescent="0.2">
      <c r="B18" s="10"/>
      <c r="C18" s="16"/>
      <c r="D18" s="17"/>
      <c r="E18" s="18"/>
      <c r="F18" s="18"/>
      <c r="G18" s="24"/>
      <c r="H18" s="10"/>
    </row>
    <row r="19" spans="2:11" x14ac:dyDescent="0.2">
      <c r="B19" s="20" t="s">
        <v>42</v>
      </c>
      <c r="C19" s="16"/>
      <c r="D19" s="21">
        <v>13</v>
      </c>
      <c r="E19" s="22">
        <v>12</v>
      </c>
      <c r="F19" s="22">
        <v>11</v>
      </c>
      <c r="G19" s="23">
        <v>888</v>
      </c>
      <c r="H19" s="76"/>
      <c r="I19" s="77"/>
      <c r="J19" s="77"/>
      <c r="K19" s="35"/>
    </row>
    <row r="20" spans="2:11" x14ac:dyDescent="0.2">
      <c r="B20" s="20" t="s">
        <v>30</v>
      </c>
      <c r="C20" s="16"/>
      <c r="D20" s="21">
        <v>12</v>
      </c>
      <c r="E20" s="22">
        <v>11</v>
      </c>
      <c r="F20" s="22">
        <v>12</v>
      </c>
      <c r="G20" s="23">
        <f>80+337+350</f>
        <v>767</v>
      </c>
      <c r="H20" s="76"/>
      <c r="I20" s="77"/>
      <c r="J20" s="77"/>
      <c r="K20" s="35"/>
    </row>
    <row r="21" spans="2:11" x14ac:dyDescent="0.2">
      <c r="B21" s="20" t="s">
        <v>21</v>
      </c>
      <c r="C21" s="16"/>
      <c r="D21" s="21">
        <v>11</v>
      </c>
      <c r="E21" s="22">
        <v>13</v>
      </c>
      <c r="F21" s="22">
        <v>13</v>
      </c>
      <c r="G21" s="23">
        <v>750</v>
      </c>
      <c r="H21" s="76"/>
      <c r="I21" s="77"/>
      <c r="J21" s="77"/>
      <c r="K21" s="35"/>
    </row>
    <row r="22" spans="2:11" x14ac:dyDescent="0.2">
      <c r="B22" s="20" t="s">
        <v>26</v>
      </c>
      <c r="C22" s="16"/>
      <c r="D22" s="21">
        <v>18</v>
      </c>
      <c r="E22" s="22">
        <v>18</v>
      </c>
      <c r="F22" s="22">
        <v>14</v>
      </c>
      <c r="G22" s="23">
        <v>653</v>
      </c>
      <c r="H22" s="76"/>
      <c r="I22" s="77"/>
      <c r="J22" s="77"/>
      <c r="K22" s="35"/>
    </row>
    <row r="23" spans="2:11" x14ac:dyDescent="0.2">
      <c r="B23" s="20" t="s">
        <v>45</v>
      </c>
      <c r="C23" s="16"/>
      <c r="D23" s="21">
        <v>15</v>
      </c>
      <c r="E23" s="22">
        <v>15</v>
      </c>
      <c r="F23" s="22">
        <v>15</v>
      </c>
      <c r="G23" s="23">
        <f>179+304</f>
        <v>483</v>
      </c>
      <c r="H23" s="76"/>
      <c r="I23" s="77"/>
      <c r="J23" s="77"/>
      <c r="K23" s="35"/>
    </row>
    <row r="24" spans="2:11" x14ac:dyDescent="0.2">
      <c r="B24" s="10"/>
      <c r="C24" s="16"/>
      <c r="D24" s="17"/>
      <c r="E24" s="18"/>
      <c r="F24" s="18"/>
      <c r="G24" s="24"/>
      <c r="H24" s="10"/>
    </row>
    <row r="25" spans="2:11" x14ac:dyDescent="0.2">
      <c r="B25" s="20" t="s">
        <v>51</v>
      </c>
      <c r="C25" s="16"/>
      <c r="D25" s="21">
        <v>20</v>
      </c>
      <c r="E25" s="22">
        <v>19</v>
      </c>
      <c r="F25" s="22">
        <v>16</v>
      </c>
      <c r="G25" s="23">
        <f>301+164</f>
        <v>465</v>
      </c>
      <c r="H25" s="76"/>
      <c r="I25" s="77"/>
      <c r="J25" s="77"/>
      <c r="K25" s="35"/>
    </row>
    <row r="26" spans="2:11" x14ac:dyDescent="0.2">
      <c r="B26" s="20" t="s">
        <v>16</v>
      </c>
      <c r="C26" s="16"/>
      <c r="D26" s="21">
        <v>16</v>
      </c>
      <c r="E26" s="22">
        <v>16</v>
      </c>
      <c r="F26" s="22">
        <v>17</v>
      </c>
      <c r="G26" s="23">
        <f>79+139+112+48</f>
        <v>378</v>
      </c>
      <c r="H26" s="76"/>
      <c r="I26" s="77"/>
      <c r="J26" s="77"/>
      <c r="K26" s="35"/>
    </row>
    <row r="27" spans="2:11" x14ac:dyDescent="0.2">
      <c r="B27" s="20" t="s">
        <v>53</v>
      </c>
      <c r="C27" s="16"/>
      <c r="D27" s="21">
        <v>14</v>
      </c>
      <c r="E27" s="22">
        <v>14</v>
      </c>
      <c r="F27" s="22">
        <v>18</v>
      </c>
      <c r="G27" s="23">
        <f>15+131+73+150</f>
        <v>369</v>
      </c>
      <c r="H27" s="76"/>
      <c r="I27" s="77"/>
      <c r="J27" s="77"/>
      <c r="K27" s="35"/>
    </row>
    <row r="28" spans="2:11" x14ac:dyDescent="0.2">
      <c r="B28" s="20" t="s">
        <v>20</v>
      </c>
      <c r="C28" s="16"/>
      <c r="D28" s="21">
        <v>19</v>
      </c>
      <c r="E28" s="22">
        <v>17</v>
      </c>
      <c r="F28" s="22">
        <v>19</v>
      </c>
      <c r="G28" s="23">
        <v>335</v>
      </c>
      <c r="H28" s="76"/>
      <c r="I28" s="77"/>
      <c r="J28" s="77"/>
      <c r="K28" s="35"/>
    </row>
    <row r="29" spans="2:11" x14ac:dyDescent="0.2">
      <c r="B29" s="20" t="s">
        <v>35</v>
      </c>
      <c r="C29" s="16"/>
      <c r="D29" s="21">
        <v>17</v>
      </c>
      <c r="E29" s="22">
        <v>20</v>
      </c>
      <c r="F29" s="22">
        <v>20</v>
      </c>
      <c r="G29" s="23">
        <v>238</v>
      </c>
      <c r="H29" s="76"/>
      <c r="I29" s="77"/>
      <c r="J29" s="77"/>
      <c r="K29" s="35"/>
    </row>
    <row r="30" spans="2:11" x14ac:dyDescent="0.2">
      <c r="B30" s="10"/>
      <c r="C30" s="16"/>
      <c r="D30" s="17"/>
      <c r="E30" s="18"/>
      <c r="F30" s="18"/>
      <c r="G30" s="24"/>
      <c r="H30" s="10"/>
    </row>
    <row r="31" spans="2:11" x14ac:dyDescent="0.2">
      <c r="B31" s="20" t="s">
        <v>19</v>
      </c>
      <c r="C31" s="16"/>
      <c r="D31" s="21">
        <v>21</v>
      </c>
      <c r="E31" s="22">
        <v>21</v>
      </c>
      <c r="F31" s="22">
        <v>21</v>
      </c>
      <c r="G31" s="23">
        <v>138</v>
      </c>
      <c r="H31" s="76"/>
      <c r="I31" s="77"/>
      <c r="J31" s="77"/>
      <c r="K31" s="35"/>
    </row>
    <row r="32" spans="2:11" x14ac:dyDescent="0.2">
      <c r="B32" s="20" t="s">
        <v>15</v>
      </c>
      <c r="C32" s="16"/>
      <c r="D32" s="21">
        <v>22</v>
      </c>
      <c r="E32" s="22">
        <v>22</v>
      </c>
      <c r="F32" s="22">
        <v>22</v>
      </c>
      <c r="G32" s="78" t="s">
        <v>128</v>
      </c>
      <c r="H32" s="67"/>
      <c r="I32" s="75"/>
      <c r="J32" s="75"/>
      <c r="K32" s="35"/>
    </row>
    <row r="33" spans="2:11" x14ac:dyDescent="0.2">
      <c r="B33" s="20" t="s">
        <v>34</v>
      </c>
      <c r="C33" s="16"/>
      <c r="D33" s="21">
        <v>22</v>
      </c>
      <c r="E33" s="22">
        <v>22</v>
      </c>
      <c r="F33" s="22">
        <v>22</v>
      </c>
      <c r="G33" s="78" t="s">
        <v>128</v>
      </c>
      <c r="H33" s="67"/>
      <c r="I33" s="75"/>
      <c r="J33" s="75"/>
      <c r="K33" s="35"/>
    </row>
    <row r="34" spans="2:11" x14ac:dyDescent="0.2">
      <c r="B34" s="20" t="s">
        <v>32</v>
      </c>
      <c r="C34" s="16"/>
      <c r="D34" s="21">
        <v>22</v>
      </c>
      <c r="E34" s="22">
        <v>22</v>
      </c>
      <c r="F34" s="22">
        <v>22</v>
      </c>
      <c r="G34" s="78" t="s">
        <v>128</v>
      </c>
      <c r="H34" s="76"/>
      <c r="I34" s="77"/>
      <c r="J34" s="77"/>
      <c r="K34" s="35"/>
    </row>
    <row r="35" spans="2:11" x14ac:dyDescent="0.2">
      <c r="B35" s="20" t="s">
        <v>18</v>
      </c>
      <c r="C35" s="16"/>
      <c r="D35" s="21">
        <v>22</v>
      </c>
      <c r="E35" s="22">
        <v>22</v>
      </c>
      <c r="F35" s="22">
        <v>22</v>
      </c>
      <c r="G35" s="78" t="s">
        <v>128</v>
      </c>
      <c r="H35" s="76"/>
      <c r="I35" s="77"/>
      <c r="J35" s="77"/>
      <c r="K35" s="35"/>
    </row>
    <row r="36" spans="2:11" x14ac:dyDescent="0.2">
      <c r="B36" s="10"/>
      <c r="C36" s="16"/>
      <c r="D36" s="17"/>
      <c r="E36" s="18"/>
      <c r="F36" s="18"/>
      <c r="G36" s="24"/>
      <c r="H36" s="10"/>
    </row>
    <row r="37" spans="2:11" x14ac:dyDescent="0.2">
      <c r="B37" s="20" t="s">
        <v>11</v>
      </c>
      <c r="C37" s="16"/>
      <c r="D37" s="21">
        <v>22</v>
      </c>
      <c r="E37" s="22">
        <v>22</v>
      </c>
      <c r="F37" s="22">
        <v>22</v>
      </c>
      <c r="G37" s="78" t="s">
        <v>128</v>
      </c>
      <c r="H37" s="76"/>
      <c r="I37" s="77"/>
      <c r="J37" s="77"/>
      <c r="K37" s="35"/>
    </row>
    <row r="38" spans="2:11" x14ac:dyDescent="0.2">
      <c r="B38" s="20" t="s">
        <v>22</v>
      </c>
      <c r="C38" s="16"/>
      <c r="D38" s="21">
        <v>22</v>
      </c>
      <c r="E38" s="22">
        <v>22</v>
      </c>
      <c r="F38" s="22">
        <v>22</v>
      </c>
      <c r="G38" s="78" t="s">
        <v>128</v>
      </c>
      <c r="H38" s="67"/>
      <c r="I38" s="75"/>
      <c r="J38" s="75"/>
      <c r="K38" s="35"/>
    </row>
    <row r="39" spans="2:11" x14ac:dyDescent="0.2">
      <c r="B39" s="20" t="s">
        <v>24</v>
      </c>
      <c r="C39" s="16"/>
      <c r="D39" s="21">
        <v>22</v>
      </c>
      <c r="E39" s="22">
        <v>22</v>
      </c>
      <c r="F39" s="22">
        <v>22</v>
      </c>
      <c r="G39" s="78" t="s">
        <v>128</v>
      </c>
      <c r="H39" s="67"/>
      <c r="I39" s="75"/>
      <c r="J39" s="75"/>
      <c r="K39" s="35"/>
    </row>
    <row r="40" spans="2:11" x14ac:dyDescent="0.2">
      <c r="B40" s="20" t="s">
        <v>27</v>
      </c>
      <c r="C40" s="16"/>
      <c r="D40" s="21">
        <v>22</v>
      </c>
      <c r="E40" s="22">
        <v>22</v>
      </c>
      <c r="F40" s="22">
        <v>22</v>
      </c>
      <c r="G40" s="78" t="s">
        <v>128</v>
      </c>
      <c r="H40" s="67"/>
      <c r="I40" s="75"/>
      <c r="J40" s="75"/>
      <c r="K40" s="35"/>
    </row>
    <row r="41" spans="2:11" x14ac:dyDescent="0.2">
      <c r="B41" s="20" t="s">
        <v>31</v>
      </c>
      <c r="C41" s="16"/>
      <c r="D41" s="21">
        <v>22</v>
      </c>
      <c r="E41" s="22">
        <v>22</v>
      </c>
      <c r="F41" s="22">
        <v>22</v>
      </c>
      <c r="G41" s="78" t="s">
        <v>128</v>
      </c>
      <c r="H41" s="76"/>
      <c r="I41" s="77"/>
      <c r="J41" s="77"/>
      <c r="K41" s="35"/>
    </row>
    <row r="42" spans="2:11" x14ac:dyDescent="0.2">
      <c r="B42" s="10"/>
      <c r="C42" s="16"/>
      <c r="D42" s="17"/>
      <c r="E42" s="18"/>
      <c r="F42" s="18"/>
      <c r="G42" s="24"/>
      <c r="H42" s="10"/>
    </row>
    <row r="43" spans="2:11" x14ac:dyDescent="0.2">
      <c r="B43" s="20" t="s">
        <v>10</v>
      </c>
      <c r="C43" s="16"/>
      <c r="D43" s="21">
        <v>22</v>
      </c>
      <c r="E43" s="22">
        <v>22</v>
      </c>
      <c r="F43" s="22">
        <v>22</v>
      </c>
      <c r="G43" s="78" t="s">
        <v>128</v>
      </c>
      <c r="H43" s="76"/>
      <c r="I43" s="77"/>
      <c r="J43" s="77"/>
      <c r="K43" s="35"/>
    </row>
    <row r="44" spans="2:11" x14ac:dyDescent="0.2">
      <c r="B44" s="20" t="s">
        <v>40</v>
      </c>
      <c r="C44" s="16"/>
      <c r="D44" s="21">
        <v>22</v>
      </c>
      <c r="E44" s="22">
        <v>22</v>
      </c>
      <c r="F44" s="22">
        <v>22</v>
      </c>
      <c r="G44" s="78" t="s">
        <v>128</v>
      </c>
      <c r="H44" s="76"/>
      <c r="I44" s="77"/>
      <c r="J44" s="77"/>
      <c r="K44" s="35"/>
    </row>
    <row r="45" spans="2:11" x14ac:dyDescent="0.2">
      <c r="B45" s="20" t="s">
        <v>33</v>
      </c>
      <c r="C45" s="16"/>
      <c r="D45" s="21">
        <v>22</v>
      </c>
      <c r="E45" s="22">
        <v>22</v>
      </c>
      <c r="F45" s="22">
        <v>22</v>
      </c>
      <c r="G45" s="78" t="s">
        <v>128</v>
      </c>
      <c r="H45" s="76"/>
      <c r="I45" s="77"/>
      <c r="J45" s="77"/>
      <c r="K45" s="35"/>
    </row>
    <row r="46" spans="2:11" x14ac:dyDescent="0.2">
      <c r="B46" s="20" t="s">
        <v>46</v>
      </c>
      <c r="C46" s="16"/>
      <c r="D46" s="21">
        <v>22</v>
      </c>
      <c r="E46" s="22">
        <v>22</v>
      </c>
      <c r="F46" s="22">
        <v>22</v>
      </c>
      <c r="G46" s="78" t="s">
        <v>128</v>
      </c>
      <c r="H46" s="76"/>
      <c r="I46" s="77"/>
      <c r="J46" s="77"/>
      <c r="K46" s="35"/>
    </row>
    <row r="47" spans="2:11" x14ac:dyDescent="0.2">
      <c r="B47" s="20" t="s">
        <v>55</v>
      </c>
      <c r="C47" s="16"/>
      <c r="D47" s="21">
        <v>22</v>
      </c>
      <c r="E47" s="22">
        <v>22</v>
      </c>
      <c r="F47" s="22">
        <v>22</v>
      </c>
      <c r="G47" s="78" t="s">
        <v>128</v>
      </c>
      <c r="H47" s="67"/>
      <c r="I47" s="75"/>
      <c r="J47" s="75"/>
      <c r="K47" s="35"/>
    </row>
    <row r="48" spans="2:11" x14ac:dyDescent="0.2">
      <c r="B48" s="10"/>
      <c r="C48" s="16"/>
      <c r="D48" s="17"/>
      <c r="E48" s="18"/>
      <c r="F48" s="18"/>
      <c r="G48" s="24"/>
      <c r="H48" s="10"/>
    </row>
    <row r="49" spans="2:11" x14ac:dyDescent="0.2">
      <c r="B49" s="20" t="s">
        <v>17</v>
      </c>
      <c r="C49" s="16"/>
      <c r="D49" s="21">
        <v>22</v>
      </c>
      <c r="E49" s="22">
        <v>22</v>
      </c>
      <c r="F49" s="22">
        <v>22</v>
      </c>
      <c r="G49" s="78" t="s">
        <v>128</v>
      </c>
      <c r="H49" s="67"/>
      <c r="I49" s="75"/>
      <c r="J49" s="75"/>
      <c r="K49" s="35"/>
    </row>
    <row r="50" spans="2:11" x14ac:dyDescent="0.2">
      <c r="B50" s="20" t="s">
        <v>14</v>
      </c>
      <c r="C50" s="16"/>
      <c r="D50" s="21">
        <v>22</v>
      </c>
      <c r="E50" s="22">
        <v>22</v>
      </c>
      <c r="F50" s="22">
        <v>22</v>
      </c>
      <c r="G50" s="78" t="s">
        <v>128</v>
      </c>
      <c r="H50" s="67"/>
      <c r="I50" s="75"/>
      <c r="J50" s="75"/>
      <c r="K50" s="35"/>
    </row>
    <row r="51" spans="2:11" x14ac:dyDescent="0.2">
      <c r="B51" s="20" t="s">
        <v>36</v>
      </c>
      <c r="C51" s="16"/>
      <c r="D51" s="21">
        <v>22</v>
      </c>
      <c r="E51" s="22">
        <v>22</v>
      </c>
      <c r="F51" s="22">
        <v>22</v>
      </c>
      <c r="G51" s="78" t="s">
        <v>128</v>
      </c>
      <c r="H51" s="76"/>
      <c r="I51" s="77"/>
      <c r="J51" s="77"/>
      <c r="K51" s="35"/>
    </row>
    <row r="52" spans="2:11" x14ac:dyDescent="0.2">
      <c r="B52" s="20" t="s">
        <v>23</v>
      </c>
      <c r="C52" s="16"/>
      <c r="D52" s="21">
        <v>22</v>
      </c>
      <c r="E52" s="22">
        <v>22</v>
      </c>
      <c r="F52" s="22">
        <v>22</v>
      </c>
      <c r="G52" s="78" t="s">
        <v>128</v>
      </c>
      <c r="H52" s="76"/>
      <c r="I52" s="77"/>
      <c r="J52" s="77"/>
      <c r="K52" s="35"/>
    </row>
    <row r="53" spans="2:11" x14ac:dyDescent="0.2">
      <c r="B53" s="20" t="s">
        <v>43</v>
      </c>
      <c r="C53" s="16"/>
      <c r="D53" s="21">
        <v>22</v>
      </c>
      <c r="E53" s="22">
        <v>22</v>
      </c>
      <c r="F53" s="22">
        <v>22</v>
      </c>
      <c r="G53" s="78" t="s">
        <v>128</v>
      </c>
      <c r="H53" s="76"/>
      <c r="I53" s="77"/>
      <c r="J53" s="77"/>
      <c r="K53" s="35"/>
    </row>
    <row r="54" spans="2:11" x14ac:dyDescent="0.2">
      <c r="B54" s="10"/>
      <c r="C54" s="16"/>
      <c r="D54" s="17"/>
      <c r="E54" s="18"/>
      <c r="F54" s="18"/>
      <c r="G54" s="24"/>
      <c r="H54" s="10"/>
    </row>
    <row r="55" spans="2:11" x14ac:dyDescent="0.2">
      <c r="B55" s="20" t="s">
        <v>49</v>
      </c>
      <c r="C55" s="16"/>
      <c r="D55" s="21">
        <v>22</v>
      </c>
      <c r="E55" s="22">
        <v>22</v>
      </c>
      <c r="F55" s="22">
        <v>22</v>
      </c>
      <c r="G55" s="78" t="s">
        <v>128</v>
      </c>
      <c r="H55" s="67"/>
      <c r="I55" s="75"/>
      <c r="J55" s="75"/>
      <c r="K55" s="35"/>
    </row>
    <row r="56" spans="2:11" x14ac:dyDescent="0.2">
      <c r="B56" s="20" t="s">
        <v>41</v>
      </c>
      <c r="C56" s="16"/>
      <c r="D56" s="21">
        <v>22</v>
      </c>
      <c r="E56" s="22">
        <v>22</v>
      </c>
      <c r="F56" s="22">
        <v>22</v>
      </c>
      <c r="G56" s="78" t="s">
        <v>128</v>
      </c>
      <c r="H56" s="67"/>
      <c r="I56" s="75"/>
      <c r="J56" s="75"/>
      <c r="K56" s="35"/>
    </row>
    <row r="57" spans="2:11" x14ac:dyDescent="0.2">
      <c r="B57" s="20" t="s">
        <v>12</v>
      </c>
      <c r="C57" s="16"/>
      <c r="D57" s="21">
        <v>22</v>
      </c>
      <c r="E57" s="22">
        <v>22</v>
      </c>
      <c r="F57" s="22">
        <v>22</v>
      </c>
      <c r="G57" s="78" t="s">
        <v>128</v>
      </c>
      <c r="H57" s="67"/>
      <c r="I57" s="75"/>
      <c r="J57" s="75"/>
      <c r="K57" s="35"/>
    </row>
    <row r="58" spans="2:11" x14ac:dyDescent="0.2">
      <c r="B58" s="20" t="s">
        <v>44</v>
      </c>
      <c r="C58" s="16"/>
      <c r="D58" s="21">
        <v>22</v>
      </c>
      <c r="E58" s="22">
        <v>22</v>
      </c>
      <c r="F58" s="22">
        <v>22</v>
      </c>
      <c r="G58" s="78" t="s">
        <v>128</v>
      </c>
      <c r="H58" s="67"/>
      <c r="I58" s="75"/>
      <c r="J58" s="75"/>
      <c r="K58" s="35"/>
    </row>
    <row r="59" spans="2:11" x14ac:dyDescent="0.2">
      <c r="B59" s="20" t="s">
        <v>48</v>
      </c>
      <c r="C59" s="16"/>
      <c r="D59" s="21">
        <v>22</v>
      </c>
      <c r="E59" s="22">
        <v>22</v>
      </c>
      <c r="F59" s="22">
        <v>22</v>
      </c>
      <c r="G59" s="78" t="s">
        <v>128</v>
      </c>
      <c r="H59" s="67"/>
      <c r="I59" s="75"/>
      <c r="J59" s="75"/>
      <c r="K59" s="35"/>
    </row>
    <row r="60" spans="2:11" x14ac:dyDescent="0.2">
      <c r="B60" s="10"/>
      <c r="C60" s="16"/>
      <c r="D60" s="17"/>
      <c r="E60" s="18"/>
      <c r="F60" s="18"/>
      <c r="G60" s="24"/>
      <c r="H60" s="10"/>
    </row>
    <row r="61" spans="2:11" x14ac:dyDescent="0.2">
      <c r="B61" s="20" t="s">
        <v>28</v>
      </c>
      <c r="C61" s="16"/>
      <c r="D61" s="21">
        <v>22</v>
      </c>
      <c r="E61" s="22">
        <v>22</v>
      </c>
      <c r="F61" s="22">
        <v>22</v>
      </c>
      <c r="G61" s="78" t="s">
        <v>128</v>
      </c>
      <c r="H61" s="67"/>
      <c r="I61" s="75"/>
      <c r="J61" s="75"/>
      <c r="K61" s="35"/>
    </row>
    <row r="62" spans="2:11" x14ac:dyDescent="0.2">
      <c r="B62" s="20" t="s">
        <v>47</v>
      </c>
      <c r="C62" s="16"/>
      <c r="D62" s="21">
        <v>22</v>
      </c>
      <c r="E62" s="22">
        <v>22</v>
      </c>
      <c r="F62" s="22">
        <v>22</v>
      </c>
      <c r="G62" s="78" t="s">
        <v>128</v>
      </c>
      <c r="H62" s="76"/>
      <c r="I62" s="77"/>
      <c r="J62" s="77"/>
      <c r="K62" s="35"/>
    </row>
    <row r="63" spans="2:11" x14ac:dyDescent="0.2">
      <c r="B63" s="20" t="s">
        <v>52</v>
      </c>
      <c r="C63" s="16"/>
      <c r="D63" s="21">
        <v>22</v>
      </c>
      <c r="E63" s="22">
        <v>22</v>
      </c>
      <c r="F63" s="22">
        <v>22</v>
      </c>
      <c r="G63" s="78" t="s">
        <v>128</v>
      </c>
      <c r="H63" s="76"/>
      <c r="I63" s="77"/>
      <c r="J63" s="77"/>
      <c r="K63" s="35"/>
    </row>
    <row r="64" spans="2:11" x14ac:dyDescent="0.2">
      <c r="B64" s="20" t="s">
        <v>50</v>
      </c>
      <c r="C64" s="16"/>
      <c r="D64" s="21">
        <v>22</v>
      </c>
      <c r="E64" s="22">
        <v>22</v>
      </c>
      <c r="F64" s="22">
        <v>22</v>
      </c>
      <c r="G64" s="78" t="s">
        <v>128</v>
      </c>
      <c r="H64" s="76"/>
      <c r="I64" s="77"/>
      <c r="J64" s="77"/>
      <c r="K64" s="35"/>
    </row>
    <row r="65" spans="2:11" x14ac:dyDescent="0.2">
      <c r="B65" s="20" t="s">
        <v>56</v>
      </c>
      <c r="C65" s="16"/>
      <c r="D65" s="21">
        <v>22</v>
      </c>
      <c r="E65" s="22">
        <v>22</v>
      </c>
      <c r="F65" s="22">
        <v>22</v>
      </c>
      <c r="G65" s="78" t="s">
        <v>128</v>
      </c>
      <c r="H65" s="76"/>
      <c r="I65" s="77"/>
      <c r="J65" s="77"/>
      <c r="K65" s="35"/>
    </row>
    <row r="66" spans="2:11" x14ac:dyDescent="0.2">
      <c r="B66" s="39"/>
      <c r="C66" s="40"/>
      <c r="D66" s="41"/>
      <c r="E66" s="42"/>
      <c r="F66" s="42"/>
      <c r="G66" s="23"/>
      <c r="H66" s="10"/>
      <c r="J66" s="75"/>
      <c r="K66" s="47"/>
    </row>
    <row r="67" spans="2:11" x14ac:dyDescent="0.2">
      <c r="B67" s="25" t="s">
        <v>58</v>
      </c>
      <c r="C67" s="26"/>
      <c r="D67" s="27"/>
      <c r="E67" s="28"/>
      <c r="F67" s="28"/>
      <c r="G67" s="79">
        <v>31457</v>
      </c>
      <c r="H67" s="80"/>
      <c r="I67" s="81"/>
      <c r="J67" s="52"/>
      <c r="K67" s="1"/>
    </row>
    <row r="68" spans="2:11" x14ac:dyDescent="0.2">
      <c r="B68" s="10"/>
      <c r="C68" s="16"/>
      <c r="D68" s="16"/>
      <c r="E68" s="16"/>
      <c r="F68" s="16"/>
      <c r="G68" s="31"/>
      <c r="H68" s="10"/>
    </row>
    <row r="69" spans="2:11" x14ac:dyDescent="0.2">
      <c r="B69" s="20" t="s">
        <v>59</v>
      </c>
      <c r="C69" s="30" t="s">
        <v>129</v>
      </c>
      <c r="D69" s="16"/>
      <c r="E69" s="16"/>
      <c r="F69" s="16"/>
      <c r="G69" s="31"/>
      <c r="H69" s="10"/>
    </row>
    <row r="70" spans="2:11" x14ac:dyDescent="0.2">
      <c r="B70" s="20" t="s">
        <v>61</v>
      </c>
      <c r="C70" s="30" t="s">
        <v>130</v>
      </c>
      <c r="D70" s="16"/>
      <c r="E70" s="16"/>
      <c r="F70" s="16"/>
      <c r="G70" s="31"/>
      <c r="H70" s="10"/>
    </row>
    <row r="71" spans="2:11" ht="18" thickBot="1" x14ac:dyDescent="0.25">
      <c r="B71" s="63" t="s">
        <v>63</v>
      </c>
      <c r="C71" s="33" t="s">
        <v>131</v>
      </c>
      <c r="D71" s="3"/>
      <c r="E71" s="3"/>
      <c r="F71" s="3"/>
      <c r="G71" s="34"/>
      <c r="H71" s="10"/>
    </row>
    <row r="72" spans="2:11" x14ac:dyDescent="0.2">
      <c r="B72" s="35"/>
    </row>
    <row r="76" spans="2:11" x14ac:dyDescent="0.2">
      <c r="B76" s="35"/>
    </row>
    <row r="78" spans="2:11" x14ac:dyDescent="0.2">
      <c r="B78" s="35"/>
    </row>
    <row r="80" spans="2:11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117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37" t="s">
        <v>112</v>
      </c>
      <c r="E5" s="38" t="s">
        <v>67</v>
      </c>
      <c r="F5" s="38" t="s">
        <v>5</v>
      </c>
      <c r="G5" s="50" t="s">
        <v>118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47</v>
      </c>
      <c r="C7" s="16"/>
      <c r="D7" s="21">
        <v>1</v>
      </c>
      <c r="E7" s="22">
        <v>1</v>
      </c>
      <c r="F7" s="22">
        <v>1</v>
      </c>
      <c r="G7" s="23">
        <v>11227</v>
      </c>
      <c r="H7" s="10"/>
    </row>
    <row r="8" spans="2:8" x14ac:dyDescent="0.2">
      <c r="B8" s="20" t="s">
        <v>37</v>
      </c>
      <c r="C8" s="16"/>
      <c r="D8" s="21">
        <v>3</v>
      </c>
      <c r="E8" s="22">
        <v>2</v>
      </c>
      <c r="F8" s="22">
        <v>2</v>
      </c>
      <c r="G8" s="23">
        <v>7038</v>
      </c>
      <c r="H8" s="10"/>
    </row>
    <row r="9" spans="2:8" x14ac:dyDescent="0.2">
      <c r="B9" s="20" t="s">
        <v>41</v>
      </c>
      <c r="C9" s="16"/>
      <c r="D9" s="21">
        <v>2</v>
      </c>
      <c r="E9" s="22">
        <v>3</v>
      </c>
      <c r="F9" s="22">
        <v>3</v>
      </c>
      <c r="G9" s="23">
        <v>6643</v>
      </c>
      <c r="H9" s="10"/>
    </row>
    <row r="10" spans="2:8" x14ac:dyDescent="0.2">
      <c r="B10" s="20" t="s">
        <v>52</v>
      </c>
      <c r="C10" s="16"/>
      <c r="D10" s="21">
        <v>4</v>
      </c>
      <c r="E10" s="22">
        <v>4</v>
      </c>
      <c r="F10" s="22">
        <v>4</v>
      </c>
      <c r="G10" s="23">
        <v>6464</v>
      </c>
      <c r="H10" s="10"/>
    </row>
    <row r="11" spans="2:8" x14ac:dyDescent="0.2">
      <c r="B11" s="20" t="s">
        <v>50</v>
      </c>
      <c r="C11" s="16"/>
      <c r="D11" s="21">
        <v>7</v>
      </c>
      <c r="E11" s="22">
        <v>5</v>
      </c>
      <c r="F11" s="22">
        <v>5</v>
      </c>
      <c r="G11" s="23">
        <v>6316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48</v>
      </c>
      <c r="C13" s="16"/>
      <c r="D13" s="21">
        <v>6</v>
      </c>
      <c r="E13" s="22">
        <v>7</v>
      </c>
      <c r="F13" s="22">
        <v>6</v>
      </c>
      <c r="G13" s="23">
        <v>6205</v>
      </c>
      <c r="H13" s="10"/>
    </row>
    <row r="14" spans="2:8" x14ac:dyDescent="0.2">
      <c r="B14" s="20" t="s">
        <v>49</v>
      </c>
      <c r="C14" s="16"/>
      <c r="D14" s="21">
        <v>5</v>
      </c>
      <c r="E14" s="22">
        <v>6</v>
      </c>
      <c r="F14" s="22">
        <v>7</v>
      </c>
      <c r="G14" s="23">
        <v>6022</v>
      </c>
      <c r="H14" s="10"/>
    </row>
    <row r="15" spans="2:8" x14ac:dyDescent="0.2">
      <c r="B15" s="20" t="s">
        <v>8</v>
      </c>
      <c r="C15" s="16"/>
      <c r="D15" s="21">
        <v>8</v>
      </c>
      <c r="E15" s="22">
        <v>8</v>
      </c>
      <c r="F15" s="22">
        <v>8</v>
      </c>
      <c r="G15" s="64">
        <v>5518</v>
      </c>
      <c r="H15" s="10"/>
    </row>
    <row r="16" spans="2:8" x14ac:dyDescent="0.2">
      <c r="B16" s="20" t="s">
        <v>42</v>
      </c>
      <c r="C16" s="16"/>
      <c r="D16" s="21">
        <v>10</v>
      </c>
      <c r="E16" s="22">
        <v>10</v>
      </c>
      <c r="F16" s="22">
        <v>9</v>
      </c>
      <c r="G16" s="23">
        <v>4818</v>
      </c>
      <c r="H16" s="10"/>
    </row>
    <row r="17" spans="2:8" x14ac:dyDescent="0.2">
      <c r="B17" s="20" t="s">
        <v>9</v>
      </c>
      <c r="C17" s="16"/>
      <c r="D17" s="21">
        <v>9</v>
      </c>
      <c r="E17" s="22">
        <v>9</v>
      </c>
      <c r="F17" s="22">
        <v>10</v>
      </c>
      <c r="G17" s="23">
        <v>4771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44</v>
      </c>
      <c r="C19" s="16"/>
      <c r="D19" s="21">
        <v>12</v>
      </c>
      <c r="E19" s="22">
        <v>12</v>
      </c>
      <c r="F19" s="22">
        <v>11</v>
      </c>
      <c r="G19" s="23">
        <v>4285</v>
      </c>
      <c r="H19" s="10"/>
    </row>
    <row r="20" spans="2:8" x14ac:dyDescent="0.2">
      <c r="B20" s="20" t="s">
        <v>20</v>
      </c>
      <c r="C20" s="16"/>
      <c r="D20" s="21">
        <v>11</v>
      </c>
      <c r="E20" s="22">
        <v>11</v>
      </c>
      <c r="F20" s="22">
        <v>12</v>
      </c>
      <c r="G20" s="23">
        <v>4244</v>
      </c>
      <c r="H20" s="10"/>
    </row>
    <row r="21" spans="2:8" x14ac:dyDescent="0.2">
      <c r="B21" s="20" t="s">
        <v>35</v>
      </c>
      <c r="C21" s="16"/>
      <c r="D21" s="21">
        <v>13</v>
      </c>
      <c r="E21" s="22">
        <v>13</v>
      </c>
      <c r="F21" s="22">
        <v>13</v>
      </c>
      <c r="G21" s="23">
        <v>4144</v>
      </c>
      <c r="H21" s="10"/>
    </row>
    <row r="22" spans="2:8" x14ac:dyDescent="0.2">
      <c r="B22" s="20" t="s">
        <v>14</v>
      </c>
      <c r="C22" s="16"/>
      <c r="D22" s="21">
        <v>14</v>
      </c>
      <c r="E22" s="22">
        <v>14</v>
      </c>
      <c r="F22" s="22">
        <v>14</v>
      </c>
      <c r="G22" s="23">
        <v>3848</v>
      </c>
      <c r="H22" s="10"/>
    </row>
    <row r="23" spans="2:8" x14ac:dyDescent="0.2">
      <c r="B23" s="20" t="s">
        <v>54</v>
      </c>
      <c r="C23" s="16"/>
      <c r="D23" s="21">
        <v>15</v>
      </c>
      <c r="E23" s="22">
        <v>15</v>
      </c>
      <c r="F23" s="22">
        <v>15</v>
      </c>
      <c r="G23" s="23">
        <v>3681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23</v>
      </c>
      <c r="C25" s="16"/>
      <c r="D25" s="21">
        <v>16</v>
      </c>
      <c r="E25" s="22">
        <v>16</v>
      </c>
      <c r="F25" s="22">
        <v>16</v>
      </c>
      <c r="G25" s="23">
        <v>3329</v>
      </c>
      <c r="H25" s="10"/>
    </row>
    <row r="26" spans="2:8" x14ac:dyDescent="0.2">
      <c r="B26" s="20" t="s">
        <v>12</v>
      </c>
      <c r="C26" s="16"/>
      <c r="D26" s="21">
        <v>17</v>
      </c>
      <c r="E26" s="22">
        <v>17</v>
      </c>
      <c r="F26" s="22">
        <v>17</v>
      </c>
      <c r="G26" s="23">
        <v>3125</v>
      </c>
      <c r="H26" s="10"/>
    </row>
    <row r="27" spans="2:8" x14ac:dyDescent="0.2">
      <c r="B27" s="20" t="s">
        <v>29</v>
      </c>
      <c r="C27" s="16"/>
      <c r="D27" s="21">
        <v>21</v>
      </c>
      <c r="E27" s="22">
        <v>18</v>
      </c>
      <c r="F27" s="22">
        <v>18</v>
      </c>
      <c r="G27" s="23">
        <v>2484</v>
      </c>
      <c r="H27" s="10"/>
    </row>
    <row r="28" spans="2:8" x14ac:dyDescent="0.2">
      <c r="B28" s="20" t="s">
        <v>39</v>
      </c>
      <c r="C28" s="16"/>
      <c r="D28" s="21">
        <v>19</v>
      </c>
      <c r="E28" s="22">
        <v>19</v>
      </c>
      <c r="F28" s="22">
        <v>19</v>
      </c>
      <c r="G28" s="23">
        <v>2476</v>
      </c>
      <c r="H28" s="10"/>
    </row>
    <row r="29" spans="2:8" x14ac:dyDescent="0.2">
      <c r="B29" s="20" t="s">
        <v>15</v>
      </c>
      <c r="C29" s="16"/>
      <c r="D29" s="21">
        <v>24</v>
      </c>
      <c r="E29" s="22">
        <v>21</v>
      </c>
      <c r="F29" s="22">
        <v>20</v>
      </c>
      <c r="G29" s="23">
        <v>2333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53</v>
      </c>
      <c r="C31" s="16"/>
      <c r="D31" s="21">
        <v>23</v>
      </c>
      <c r="E31" s="22">
        <v>22</v>
      </c>
      <c r="F31" s="22">
        <v>21</v>
      </c>
      <c r="G31" s="23">
        <v>2296</v>
      </c>
      <c r="H31" s="10"/>
    </row>
    <row r="32" spans="2:8" x14ac:dyDescent="0.2">
      <c r="B32" s="20" t="s">
        <v>36</v>
      </c>
      <c r="C32" s="16"/>
      <c r="D32" s="21">
        <v>20</v>
      </c>
      <c r="E32" s="22">
        <v>26</v>
      </c>
      <c r="F32" s="22">
        <v>22</v>
      </c>
      <c r="G32" s="23">
        <v>2274</v>
      </c>
      <c r="H32" s="10"/>
    </row>
    <row r="33" spans="2:8" x14ac:dyDescent="0.2">
      <c r="B33" s="20" t="s">
        <v>43</v>
      </c>
      <c r="C33" s="16"/>
      <c r="D33" s="21">
        <v>22</v>
      </c>
      <c r="E33" s="22">
        <v>20</v>
      </c>
      <c r="F33" s="22">
        <v>23</v>
      </c>
      <c r="G33" s="23">
        <v>2224</v>
      </c>
      <c r="H33" s="10"/>
    </row>
    <row r="34" spans="2:8" x14ac:dyDescent="0.2">
      <c r="B34" s="20" t="s">
        <v>46</v>
      </c>
      <c r="C34" s="16"/>
      <c r="D34" s="21">
        <v>25</v>
      </c>
      <c r="E34" s="22">
        <v>23</v>
      </c>
      <c r="F34" s="22">
        <v>24</v>
      </c>
      <c r="G34" s="23">
        <v>2219</v>
      </c>
      <c r="H34" s="10"/>
    </row>
    <row r="35" spans="2:8" x14ac:dyDescent="0.2">
      <c r="B35" s="20" t="s">
        <v>26</v>
      </c>
      <c r="C35" s="16"/>
      <c r="D35" s="21">
        <v>18</v>
      </c>
      <c r="E35" s="22">
        <v>24</v>
      </c>
      <c r="F35" s="22">
        <v>25</v>
      </c>
      <c r="G35" s="23">
        <v>2202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19</v>
      </c>
      <c r="C37" s="16"/>
      <c r="D37" s="21">
        <v>26</v>
      </c>
      <c r="E37" s="22">
        <v>25</v>
      </c>
      <c r="F37" s="22">
        <v>26</v>
      </c>
      <c r="G37" s="64">
        <v>1914</v>
      </c>
      <c r="H37" s="10"/>
    </row>
    <row r="38" spans="2:8" x14ac:dyDescent="0.2">
      <c r="B38" s="20" t="s">
        <v>51</v>
      </c>
      <c r="C38" s="16"/>
      <c r="D38" s="21">
        <v>29</v>
      </c>
      <c r="E38" s="22">
        <v>27</v>
      </c>
      <c r="F38" s="22">
        <v>27</v>
      </c>
      <c r="G38" s="23">
        <v>1617</v>
      </c>
      <c r="H38" s="10"/>
    </row>
    <row r="39" spans="2:8" x14ac:dyDescent="0.2">
      <c r="B39" s="20" t="s">
        <v>38</v>
      </c>
      <c r="C39" s="16"/>
      <c r="D39" s="21">
        <v>30</v>
      </c>
      <c r="E39" s="22">
        <v>30</v>
      </c>
      <c r="F39" s="22">
        <v>28</v>
      </c>
      <c r="G39" s="23">
        <v>1613</v>
      </c>
      <c r="H39" s="10"/>
    </row>
    <row r="40" spans="2:8" x14ac:dyDescent="0.2">
      <c r="B40" s="20" t="s">
        <v>21</v>
      </c>
      <c r="C40" s="16"/>
      <c r="D40" s="21">
        <v>27</v>
      </c>
      <c r="E40" s="22">
        <v>28</v>
      </c>
      <c r="F40" s="22">
        <v>29</v>
      </c>
      <c r="G40" s="23">
        <v>1571</v>
      </c>
      <c r="H40" s="10"/>
    </row>
    <row r="41" spans="2:8" x14ac:dyDescent="0.2">
      <c r="B41" s="20" t="s">
        <v>10</v>
      </c>
      <c r="C41" s="16"/>
      <c r="D41" s="21">
        <v>28</v>
      </c>
      <c r="E41" s="22">
        <v>29</v>
      </c>
      <c r="F41" s="22">
        <v>30</v>
      </c>
      <c r="G41" s="23">
        <v>1522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11</v>
      </c>
      <c r="C43" s="16"/>
      <c r="D43" s="21">
        <v>32</v>
      </c>
      <c r="E43" s="22">
        <v>32</v>
      </c>
      <c r="F43" s="22">
        <v>31</v>
      </c>
      <c r="G43" s="23">
        <v>1399</v>
      </c>
      <c r="H43" s="10"/>
    </row>
    <row r="44" spans="2:8" x14ac:dyDescent="0.2">
      <c r="B44" s="20" t="s">
        <v>32</v>
      </c>
      <c r="C44" s="16"/>
      <c r="D44" s="21">
        <v>31</v>
      </c>
      <c r="E44" s="22">
        <v>31</v>
      </c>
      <c r="F44" s="22">
        <v>32</v>
      </c>
      <c r="G44" s="23">
        <v>1385</v>
      </c>
      <c r="H44" s="10"/>
    </row>
    <row r="45" spans="2:8" x14ac:dyDescent="0.2">
      <c r="B45" s="20" t="s">
        <v>18</v>
      </c>
      <c r="C45" s="16"/>
      <c r="D45" s="21">
        <v>34</v>
      </c>
      <c r="E45" s="22">
        <v>33</v>
      </c>
      <c r="F45" s="22">
        <v>33</v>
      </c>
      <c r="G45" s="23">
        <v>1365</v>
      </c>
      <c r="H45" s="10"/>
    </row>
    <row r="46" spans="2:8" x14ac:dyDescent="0.2">
      <c r="B46" s="20" t="s">
        <v>56</v>
      </c>
      <c r="C46" s="16"/>
      <c r="D46" s="21">
        <v>33</v>
      </c>
      <c r="E46" s="22">
        <v>34</v>
      </c>
      <c r="F46" s="22">
        <v>34</v>
      </c>
      <c r="G46" s="23">
        <v>1322</v>
      </c>
      <c r="H46" s="10"/>
    </row>
    <row r="47" spans="2:8" x14ac:dyDescent="0.2">
      <c r="B47" s="20" t="s">
        <v>31</v>
      </c>
      <c r="C47" s="16"/>
      <c r="D47" s="21">
        <v>36</v>
      </c>
      <c r="E47" s="22">
        <v>35</v>
      </c>
      <c r="F47" s="22">
        <v>35</v>
      </c>
      <c r="G47" s="23">
        <v>1297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34</v>
      </c>
      <c r="C49" s="16"/>
      <c r="D49" s="21">
        <v>35</v>
      </c>
      <c r="E49" s="22">
        <v>36</v>
      </c>
      <c r="F49" s="22">
        <v>36</v>
      </c>
      <c r="G49" s="23">
        <v>1171</v>
      </c>
      <c r="H49" s="10"/>
    </row>
    <row r="50" spans="2:8" x14ac:dyDescent="0.2">
      <c r="B50" s="20" t="s">
        <v>24</v>
      </c>
      <c r="C50" s="16"/>
      <c r="D50" s="21">
        <v>40</v>
      </c>
      <c r="E50" s="22">
        <v>37</v>
      </c>
      <c r="F50" s="22">
        <v>37</v>
      </c>
      <c r="G50" s="23">
        <v>1147</v>
      </c>
      <c r="H50" s="10"/>
    </row>
    <row r="51" spans="2:8" x14ac:dyDescent="0.2">
      <c r="B51" s="20" t="s">
        <v>33</v>
      </c>
      <c r="C51" s="16"/>
      <c r="D51" s="21">
        <v>37</v>
      </c>
      <c r="E51" s="22">
        <v>38</v>
      </c>
      <c r="F51" s="22">
        <v>38</v>
      </c>
      <c r="G51" s="23">
        <v>1101</v>
      </c>
      <c r="H51" s="10"/>
    </row>
    <row r="52" spans="2:8" x14ac:dyDescent="0.2">
      <c r="B52" s="20" t="s">
        <v>16</v>
      </c>
      <c r="C52" s="16"/>
      <c r="D52" s="21">
        <v>43</v>
      </c>
      <c r="E52" s="22">
        <v>41</v>
      </c>
      <c r="F52" s="22">
        <v>39</v>
      </c>
      <c r="G52" s="23">
        <v>966</v>
      </c>
      <c r="H52" s="10"/>
    </row>
    <row r="53" spans="2:8" x14ac:dyDescent="0.2">
      <c r="B53" s="20" t="s">
        <v>25</v>
      </c>
      <c r="C53" s="16"/>
      <c r="D53" s="21">
        <v>38</v>
      </c>
      <c r="E53" s="22">
        <v>39</v>
      </c>
      <c r="F53" s="22">
        <v>40</v>
      </c>
      <c r="G53" s="23">
        <v>911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28</v>
      </c>
      <c r="C55" s="16"/>
      <c r="D55" s="21">
        <v>39</v>
      </c>
      <c r="E55" s="22">
        <v>40</v>
      </c>
      <c r="F55" s="22">
        <v>41</v>
      </c>
      <c r="G55" s="23">
        <v>863</v>
      </c>
      <c r="H55" s="10"/>
    </row>
    <row r="56" spans="2:8" x14ac:dyDescent="0.2">
      <c r="B56" s="20" t="s">
        <v>17</v>
      </c>
      <c r="C56" s="16"/>
      <c r="D56" s="21">
        <v>41</v>
      </c>
      <c r="E56" s="22">
        <v>42</v>
      </c>
      <c r="F56" s="22">
        <v>42</v>
      </c>
      <c r="G56" s="23">
        <v>807</v>
      </c>
      <c r="H56" s="10"/>
    </row>
    <row r="57" spans="2:8" x14ac:dyDescent="0.2">
      <c r="B57" s="20" t="s">
        <v>13</v>
      </c>
      <c r="C57" s="16"/>
      <c r="D57" s="21">
        <v>43</v>
      </c>
      <c r="E57" s="22">
        <v>43</v>
      </c>
      <c r="F57" s="22">
        <v>43</v>
      </c>
      <c r="G57" s="23">
        <v>652</v>
      </c>
      <c r="H57" s="10"/>
    </row>
    <row r="58" spans="2:8" x14ac:dyDescent="0.2">
      <c r="B58" s="20" t="s">
        <v>30</v>
      </c>
      <c r="C58" s="16"/>
      <c r="D58" s="21">
        <v>42</v>
      </c>
      <c r="E58" s="22">
        <v>44</v>
      </c>
      <c r="F58" s="22">
        <v>44</v>
      </c>
      <c r="G58" s="23">
        <v>614</v>
      </c>
      <c r="H58" s="10"/>
    </row>
    <row r="59" spans="2:8" x14ac:dyDescent="0.2">
      <c r="B59" s="20" t="s">
        <v>45</v>
      </c>
      <c r="C59" s="16"/>
      <c r="D59" s="21">
        <v>46</v>
      </c>
      <c r="E59" s="22">
        <v>46</v>
      </c>
      <c r="F59" s="22">
        <v>45</v>
      </c>
      <c r="G59" s="23">
        <v>514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55</v>
      </c>
      <c r="C61" s="16"/>
      <c r="D61" s="21">
        <v>45</v>
      </c>
      <c r="E61" s="22">
        <v>45</v>
      </c>
      <c r="F61" s="22">
        <v>46</v>
      </c>
      <c r="G61" s="23">
        <v>495</v>
      </c>
      <c r="H61" s="10"/>
    </row>
    <row r="62" spans="2:8" x14ac:dyDescent="0.2">
      <c r="B62" s="20" t="s">
        <v>27</v>
      </c>
      <c r="C62" s="16"/>
      <c r="D62" s="21">
        <v>48</v>
      </c>
      <c r="E62" s="22">
        <v>48</v>
      </c>
      <c r="F62" s="22">
        <v>47</v>
      </c>
      <c r="G62" s="23">
        <v>404</v>
      </c>
      <c r="H62" s="10"/>
    </row>
    <row r="63" spans="2:8" x14ac:dyDescent="0.2">
      <c r="B63" s="20" t="s">
        <v>40</v>
      </c>
      <c r="C63" s="16"/>
      <c r="D63" s="21">
        <v>47</v>
      </c>
      <c r="E63" s="22">
        <v>47</v>
      </c>
      <c r="F63" s="22">
        <v>48</v>
      </c>
      <c r="G63" s="23">
        <v>396</v>
      </c>
      <c r="H63" s="10"/>
    </row>
    <row r="64" spans="2:8" x14ac:dyDescent="0.2">
      <c r="B64" s="20" t="s">
        <v>22</v>
      </c>
      <c r="C64" s="16"/>
      <c r="D64" s="21">
        <v>48</v>
      </c>
      <c r="E64" s="22">
        <v>49</v>
      </c>
      <c r="F64" s="22">
        <v>49</v>
      </c>
      <c r="G64" s="23">
        <v>377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23">
        <v>206</v>
      </c>
      <c r="H65" s="10"/>
    </row>
    <row r="66" spans="2:8" x14ac:dyDescent="0.2">
      <c r="B66" s="10"/>
      <c r="C66" s="16"/>
      <c r="D66" s="17"/>
      <c r="E66" s="18"/>
      <c r="F66" s="18"/>
      <c r="G66" s="23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135815</v>
      </c>
      <c r="H67" s="10"/>
    </row>
    <row r="68" spans="2:8" x14ac:dyDescent="0.2">
      <c r="B68" s="20" t="s">
        <v>59</v>
      </c>
      <c r="C68" s="30" t="s">
        <v>71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119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120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121</v>
      </c>
      <c r="D71" s="3"/>
      <c r="E71" s="3"/>
      <c r="F71" s="3"/>
      <c r="G71" s="34"/>
      <c r="H71" s="10"/>
    </row>
    <row r="72" spans="2:8" x14ac:dyDescent="0.2">
      <c r="B72" s="35"/>
      <c r="C72" s="35"/>
    </row>
    <row r="73" spans="2:8" x14ac:dyDescent="0.2">
      <c r="C73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111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37" t="s">
        <v>112</v>
      </c>
      <c r="E5" s="38" t="s">
        <v>67</v>
      </c>
      <c r="F5" s="38" t="s">
        <v>5</v>
      </c>
      <c r="G5" s="50" t="s">
        <v>113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41</v>
      </c>
      <c r="C7" s="16"/>
      <c r="D7" s="21">
        <v>2</v>
      </c>
      <c r="E7" s="22">
        <v>1</v>
      </c>
      <c r="F7" s="22">
        <v>1</v>
      </c>
      <c r="G7" s="23">
        <v>17220</v>
      </c>
      <c r="H7" s="10"/>
    </row>
    <row r="8" spans="2:8" x14ac:dyDescent="0.2">
      <c r="B8" s="20" t="s">
        <v>47</v>
      </c>
      <c r="C8" s="16"/>
      <c r="D8" s="21">
        <v>1</v>
      </c>
      <c r="E8" s="22">
        <v>2</v>
      </c>
      <c r="F8" s="22">
        <v>2</v>
      </c>
      <c r="G8" s="23">
        <v>16726</v>
      </c>
      <c r="H8" s="10"/>
    </row>
    <row r="9" spans="2:8" x14ac:dyDescent="0.2">
      <c r="B9" s="20" t="s">
        <v>44</v>
      </c>
      <c r="C9" s="16"/>
      <c r="D9" s="21">
        <v>3</v>
      </c>
      <c r="E9" s="22">
        <v>3</v>
      </c>
      <c r="F9" s="22">
        <v>3</v>
      </c>
      <c r="G9" s="23">
        <v>15215</v>
      </c>
      <c r="H9" s="10"/>
    </row>
    <row r="10" spans="2:8" x14ac:dyDescent="0.2">
      <c r="B10" s="20" t="s">
        <v>36</v>
      </c>
      <c r="C10" s="16"/>
      <c r="D10" s="21">
        <v>4</v>
      </c>
      <c r="E10" s="22">
        <v>5</v>
      </c>
      <c r="F10" s="22">
        <v>4</v>
      </c>
      <c r="G10" s="23">
        <v>14787</v>
      </c>
      <c r="H10" s="10"/>
    </row>
    <row r="11" spans="2:8" x14ac:dyDescent="0.2">
      <c r="B11" s="20" t="s">
        <v>48</v>
      </c>
      <c r="C11" s="16"/>
      <c r="D11" s="21">
        <v>5</v>
      </c>
      <c r="E11" s="22">
        <v>4</v>
      </c>
      <c r="F11" s="22">
        <v>5</v>
      </c>
      <c r="G11" s="23">
        <v>14639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50</v>
      </c>
      <c r="C13" s="16"/>
      <c r="D13" s="21">
        <v>6</v>
      </c>
      <c r="E13" s="22">
        <v>6</v>
      </c>
      <c r="F13" s="22">
        <v>6</v>
      </c>
      <c r="G13" s="23">
        <v>12209</v>
      </c>
      <c r="H13" s="10"/>
    </row>
    <row r="14" spans="2:8" x14ac:dyDescent="0.2">
      <c r="B14" s="20" t="s">
        <v>42</v>
      </c>
      <c r="C14" s="16"/>
      <c r="D14" s="21">
        <v>7</v>
      </c>
      <c r="E14" s="22">
        <v>7</v>
      </c>
      <c r="F14" s="22">
        <v>7</v>
      </c>
      <c r="G14" s="23">
        <v>11237</v>
      </c>
      <c r="H14" s="10"/>
    </row>
    <row r="15" spans="2:8" x14ac:dyDescent="0.2">
      <c r="B15" s="20" t="s">
        <v>46</v>
      </c>
      <c r="C15" s="16"/>
      <c r="D15" s="21">
        <v>8</v>
      </c>
      <c r="E15" s="22">
        <v>8</v>
      </c>
      <c r="F15" s="22">
        <v>8</v>
      </c>
      <c r="G15" s="23">
        <v>10653</v>
      </c>
      <c r="H15" s="10"/>
    </row>
    <row r="16" spans="2:8" x14ac:dyDescent="0.2">
      <c r="B16" s="20" t="s">
        <v>52</v>
      </c>
      <c r="C16" s="16"/>
      <c r="D16" s="21">
        <v>9</v>
      </c>
      <c r="E16" s="22">
        <v>9</v>
      </c>
      <c r="F16" s="22">
        <v>9</v>
      </c>
      <c r="G16" s="23">
        <v>10053</v>
      </c>
      <c r="H16" s="10"/>
    </row>
    <row r="17" spans="2:8" x14ac:dyDescent="0.2">
      <c r="B17" s="20" t="s">
        <v>49</v>
      </c>
      <c r="C17" s="16"/>
      <c r="D17" s="21">
        <v>10</v>
      </c>
      <c r="E17" s="22">
        <v>10</v>
      </c>
      <c r="F17" s="22">
        <v>10</v>
      </c>
      <c r="G17" s="23">
        <v>9702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37</v>
      </c>
      <c r="C19" s="16"/>
      <c r="D19" s="21">
        <v>11</v>
      </c>
      <c r="E19" s="22">
        <v>11</v>
      </c>
      <c r="F19" s="22">
        <v>11</v>
      </c>
      <c r="G19" s="23">
        <v>8896</v>
      </c>
      <c r="H19" s="10"/>
    </row>
    <row r="20" spans="2:8" x14ac:dyDescent="0.2">
      <c r="B20" s="20" t="s">
        <v>35</v>
      </c>
      <c r="C20" s="16"/>
      <c r="D20" s="21">
        <v>12</v>
      </c>
      <c r="E20" s="22">
        <v>12</v>
      </c>
      <c r="F20" s="22">
        <v>12</v>
      </c>
      <c r="G20" s="23">
        <v>7812</v>
      </c>
      <c r="H20" s="10"/>
    </row>
    <row r="21" spans="2:8" x14ac:dyDescent="0.2">
      <c r="B21" s="20" t="s">
        <v>43</v>
      </c>
      <c r="C21" s="16"/>
      <c r="D21" s="21">
        <v>14</v>
      </c>
      <c r="E21" s="22">
        <v>14</v>
      </c>
      <c r="F21" s="22">
        <v>13</v>
      </c>
      <c r="G21" s="23">
        <v>5556</v>
      </c>
      <c r="H21" s="10"/>
    </row>
    <row r="22" spans="2:8" x14ac:dyDescent="0.2">
      <c r="B22" s="20" t="s">
        <v>32</v>
      </c>
      <c r="C22" s="16"/>
      <c r="D22" s="21">
        <v>13</v>
      </c>
      <c r="E22" s="22">
        <v>13</v>
      </c>
      <c r="F22" s="22">
        <v>14</v>
      </c>
      <c r="G22" s="23">
        <v>5411</v>
      </c>
      <c r="H22" s="10"/>
    </row>
    <row r="23" spans="2:8" x14ac:dyDescent="0.2">
      <c r="B23" s="20" t="s">
        <v>51</v>
      </c>
      <c r="C23" s="16"/>
      <c r="D23" s="21">
        <v>15</v>
      </c>
      <c r="E23" s="22">
        <v>15</v>
      </c>
      <c r="F23" s="22">
        <v>15</v>
      </c>
      <c r="G23" s="23">
        <v>4809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14</v>
      </c>
      <c r="C25" s="16"/>
      <c r="D25" s="21">
        <v>16</v>
      </c>
      <c r="E25" s="22">
        <v>16</v>
      </c>
      <c r="F25" s="22">
        <v>16</v>
      </c>
      <c r="G25" s="23">
        <v>4392</v>
      </c>
      <c r="H25" s="10"/>
    </row>
    <row r="26" spans="2:8" x14ac:dyDescent="0.2">
      <c r="B26" s="20" t="s">
        <v>15</v>
      </c>
      <c r="C26" s="16"/>
      <c r="D26" s="21">
        <v>17</v>
      </c>
      <c r="E26" s="22">
        <v>17</v>
      </c>
      <c r="F26" s="22">
        <v>17</v>
      </c>
      <c r="G26" s="23">
        <v>4306</v>
      </c>
      <c r="H26" s="10"/>
    </row>
    <row r="27" spans="2:8" x14ac:dyDescent="0.2">
      <c r="B27" s="20" t="s">
        <v>20</v>
      </c>
      <c r="C27" s="16"/>
      <c r="D27" s="21">
        <v>21</v>
      </c>
      <c r="E27" s="22">
        <v>21</v>
      </c>
      <c r="F27" s="22">
        <v>18</v>
      </c>
      <c r="G27" s="23">
        <v>3958</v>
      </c>
      <c r="H27" s="10"/>
    </row>
    <row r="28" spans="2:8" x14ac:dyDescent="0.2">
      <c r="B28" s="20" t="s">
        <v>12</v>
      </c>
      <c r="C28" s="16"/>
      <c r="D28" s="21">
        <v>20</v>
      </c>
      <c r="E28" s="22">
        <v>20</v>
      </c>
      <c r="F28" s="22">
        <v>19</v>
      </c>
      <c r="G28" s="23">
        <v>3894</v>
      </c>
      <c r="H28" s="10"/>
    </row>
    <row r="29" spans="2:8" x14ac:dyDescent="0.2">
      <c r="B29" s="20" t="s">
        <v>55</v>
      </c>
      <c r="C29" s="16"/>
      <c r="D29" s="21">
        <v>18</v>
      </c>
      <c r="E29" s="22">
        <v>18</v>
      </c>
      <c r="F29" s="22">
        <v>20</v>
      </c>
      <c r="G29" s="23">
        <v>3858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10</v>
      </c>
      <c r="C31" s="16"/>
      <c r="D31" s="21">
        <v>19</v>
      </c>
      <c r="E31" s="22">
        <v>19</v>
      </c>
      <c r="F31" s="22">
        <v>21</v>
      </c>
      <c r="G31" s="23">
        <v>3813</v>
      </c>
      <c r="H31" s="10"/>
    </row>
    <row r="32" spans="2:8" x14ac:dyDescent="0.2">
      <c r="B32" s="20" t="s">
        <v>54</v>
      </c>
      <c r="C32" s="16"/>
      <c r="D32" s="21">
        <v>22</v>
      </c>
      <c r="E32" s="22">
        <v>22</v>
      </c>
      <c r="F32" s="22">
        <v>22</v>
      </c>
      <c r="G32" s="23">
        <v>3500</v>
      </c>
      <c r="H32" s="10"/>
    </row>
    <row r="33" spans="2:8" x14ac:dyDescent="0.2">
      <c r="B33" s="20" t="s">
        <v>56</v>
      </c>
      <c r="C33" s="16"/>
      <c r="D33" s="21">
        <v>23</v>
      </c>
      <c r="E33" s="22">
        <v>23</v>
      </c>
      <c r="F33" s="22">
        <v>23</v>
      </c>
      <c r="G33" s="23">
        <v>3107</v>
      </c>
      <c r="H33" s="10"/>
    </row>
    <row r="34" spans="2:8" x14ac:dyDescent="0.2">
      <c r="B34" s="20" t="s">
        <v>11</v>
      </c>
      <c r="C34" s="16"/>
      <c r="D34" s="21">
        <v>24</v>
      </c>
      <c r="E34" s="22">
        <v>24</v>
      </c>
      <c r="F34" s="22">
        <v>24</v>
      </c>
      <c r="G34" s="23">
        <v>2859</v>
      </c>
      <c r="H34" s="10"/>
    </row>
    <row r="35" spans="2:8" x14ac:dyDescent="0.2">
      <c r="B35" s="20" t="s">
        <v>28</v>
      </c>
      <c r="C35" s="16"/>
      <c r="D35" s="21">
        <v>25</v>
      </c>
      <c r="E35" s="22">
        <v>25</v>
      </c>
      <c r="F35" s="22">
        <v>25</v>
      </c>
      <c r="G35" s="23">
        <v>2796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9</v>
      </c>
      <c r="C37" s="16"/>
      <c r="D37" s="21">
        <v>26</v>
      </c>
      <c r="E37" s="22">
        <v>26</v>
      </c>
      <c r="F37" s="22">
        <v>26</v>
      </c>
      <c r="G37" s="23">
        <v>2639</v>
      </c>
      <c r="H37" s="10"/>
    </row>
    <row r="38" spans="2:8" x14ac:dyDescent="0.2">
      <c r="B38" s="20" t="s">
        <v>26</v>
      </c>
      <c r="C38" s="16"/>
      <c r="D38" s="21">
        <v>27</v>
      </c>
      <c r="E38" s="22">
        <v>27</v>
      </c>
      <c r="F38" s="22">
        <v>27</v>
      </c>
      <c r="G38" s="23">
        <v>2574</v>
      </c>
      <c r="H38" s="10"/>
    </row>
    <row r="39" spans="2:8" x14ac:dyDescent="0.2">
      <c r="B39" s="20" t="s">
        <v>33</v>
      </c>
      <c r="C39" s="16"/>
      <c r="D39" s="21">
        <v>28</v>
      </c>
      <c r="E39" s="22">
        <v>28</v>
      </c>
      <c r="F39" s="22">
        <v>28</v>
      </c>
      <c r="G39" s="23">
        <v>2133</v>
      </c>
      <c r="H39" s="10"/>
    </row>
    <row r="40" spans="2:8" x14ac:dyDescent="0.2">
      <c r="B40" s="20" t="s">
        <v>23</v>
      </c>
      <c r="C40" s="16"/>
      <c r="D40" s="21">
        <v>29</v>
      </c>
      <c r="E40" s="22">
        <v>29</v>
      </c>
      <c r="F40" s="22">
        <v>29</v>
      </c>
      <c r="G40" s="23">
        <v>1942</v>
      </c>
      <c r="H40" s="10"/>
    </row>
    <row r="41" spans="2:8" x14ac:dyDescent="0.2">
      <c r="B41" s="20" t="s">
        <v>39</v>
      </c>
      <c r="C41" s="16"/>
      <c r="D41" s="21">
        <v>30</v>
      </c>
      <c r="E41" s="22">
        <v>30</v>
      </c>
      <c r="F41" s="22">
        <v>30</v>
      </c>
      <c r="G41" s="23">
        <v>1662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53</v>
      </c>
      <c r="C43" s="16"/>
      <c r="D43" s="21">
        <v>32</v>
      </c>
      <c r="E43" s="22">
        <v>32</v>
      </c>
      <c r="F43" s="22">
        <v>31</v>
      </c>
      <c r="G43" s="23">
        <v>1379</v>
      </c>
      <c r="H43" s="10"/>
    </row>
    <row r="44" spans="2:8" x14ac:dyDescent="0.2">
      <c r="B44" s="20" t="s">
        <v>24</v>
      </c>
      <c r="C44" s="16"/>
      <c r="D44" s="21">
        <v>31</v>
      </c>
      <c r="E44" s="22">
        <v>31</v>
      </c>
      <c r="F44" s="22">
        <v>32</v>
      </c>
      <c r="G44" s="23">
        <v>1361</v>
      </c>
      <c r="H44" s="10"/>
    </row>
    <row r="45" spans="2:8" x14ac:dyDescent="0.2">
      <c r="B45" s="20" t="s">
        <v>34</v>
      </c>
      <c r="C45" s="16"/>
      <c r="D45" s="21">
        <v>34</v>
      </c>
      <c r="E45" s="22">
        <v>33</v>
      </c>
      <c r="F45" s="22">
        <v>33</v>
      </c>
      <c r="G45" s="23">
        <v>1060</v>
      </c>
      <c r="H45" s="10"/>
    </row>
    <row r="46" spans="2:8" x14ac:dyDescent="0.2">
      <c r="B46" s="20" t="s">
        <v>18</v>
      </c>
      <c r="C46" s="16"/>
      <c r="D46" s="21">
        <v>33</v>
      </c>
      <c r="E46" s="22">
        <v>34</v>
      </c>
      <c r="F46" s="22">
        <v>34</v>
      </c>
      <c r="G46" s="23">
        <v>984</v>
      </c>
      <c r="H46" s="10"/>
    </row>
    <row r="47" spans="2:8" x14ac:dyDescent="0.2">
      <c r="B47" s="20" t="s">
        <v>19</v>
      </c>
      <c r="C47" s="16"/>
      <c r="D47" s="21">
        <v>37</v>
      </c>
      <c r="E47" s="22">
        <v>35</v>
      </c>
      <c r="F47" s="22">
        <v>35</v>
      </c>
      <c r="G47" s="23">
        <v>747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22</v>
      </c>
      <c r="C49" s="16"/>
      <c r="D49" s="21">
        <v>36</v>
      </c>
      <c r="E49" s="22">
        <v>36</v>
      </c>
      <c r="F49" s="22">
        <v>36</v>
      </c>
      <c r="G49" s="23">
        <v>713</v>
      </c>
      <c r="H49" s="10"/>
    </row>
    <row r="50" spans="2:8" x14ac:dyDescent="0.2">
      <c r="B50" s="20" t="s">
        <v>8</v>
      </c>
      <c r="C50" s="16"/>
      <c r="D50" s="21">
        <v>35</v>
      </c>
      <c r="E50" s="22">
        <v>37</v>
      </c>
      <c r="F50" s="22">
        <v>37</v>
      </c>
      <c r="G50" s="23">
        <v>565</v>
      </c>
      <c r="H50" s="10"/>
    </row>
    <row r="51" spans="2:8" x14ac:dyDescent="0.2">
      <c r="B51" s="20" t="s">
        <v>40</v>
      </c>
      <c r="C51" s="16"/>
      <c r="D51" s="21">
        <v>39</v>
      </c>
      <c r="E51" s="22">
        <v>38</v>
      </c>
      <c r="F51" s="22">
        <v>38</v>
      </c>
      <c r="G51" s="23">
        <v>509</v>
      </c>
      <c r="H51" s="10"/>
    </row>
    <row r="52" spans="2:8" x14ac:dyDescent="0.2">
      <c r="B52" s="20" t="s">
        <v>29</v>
      </c>
      <c r="C52" s="16"/>
      <c r="D52" s="21">
        <v>38</v>
      </c>
      <c r="E52" s="22">
        <v>39</v>
      </c>
      <c r="F52" s="22">
        <v>39</v>
      </c>
      <c r="G52" s="23">
        <v>460</v>
      </c>
      <c r="H52" s="10"/>
    </row>
    <row r="53" spans="2:8" x14ac:dyDescent="0.2">
      <c r="B53" s="20" t="s">
        <v>38</v>
      </c>
      <c r="C53" s="16"/>
      <c r="D53" s="21">
        <v>42</v>
      </c>
      <c r="E53" s="22">
        <v>40</v>
      </c>
      <c r="F53" s="22">
        <v>40</v>
      </c>
      <c r="G53" s="23">
        <v>242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17</v>
      </c>
      <c r="C55" s="16"/>
      <c r="D55" s="21">
        <v>43</v>
      </c>
      <c r="E55" s="22">
        <v>41</v>
      </c>
      <c r="F55" s="22">
        <v>41</v>
      </c>
      <c r="G55" s="23">
        <v>197</v>
      </c>
      <c r="H55" s="10"/>
    </row>
    <row r="56" spans="2:8" x14ac:dyDescent="0.2">
      <c r="B56" s="20" t="s">
        <v>25</v>
      </c>
      <c r="C56" s="16"/>
      <c r="D56" s="21">
        <v>44</v>
      </c>
      <c r="E56" s="22">
        <v>42</v>
      </c>
      <c r="F56" s="22">
        <v>42</v>
      </c>
      <c r="G56" s="23">
        <v>180</v>
      </c>
      <c r="H56" s="10"/>
    </row>
    <row r="57" spans="2:8" x14ac:dyDescent="0.2">
      <c r="B57" s="20" t="s">
        <v>31</v>
      </c>
      <c r="C57" s="16"/>
      <c r="D57" s="21">
        <v>40</v>
      </c>
      <c r="E57" s="22">
        <v>43</v>
      </c>
      <c r="F57" s="22">
        <v>43</v>
      </c>
      <c r="G57" s="23">
        <v>158</v>
      </c>
      <c r="H57" s="10"/>
    </row>
    <row r="58" spans="2:8" x14ac:dyDescent="0.2">
      <c r="B58" s="20" t="s">
        <v>30</v>
      </c>
      <c r="C58" s="16"/>
      <c r="D58" s="21">
        <v>41</v>
      </c>
      <c r="E58" s="22">
        <v>44</v>
      </c>
      <c r="F58" s="22">
        <v>44</v>
      </c>
      <c r="G58" s="23">
        <v>146</v>
      </c>
      <c r="H58" s="10"/>
    </row>
    <row r="59" spans="2:8" x14ac:dyDescent="0.2">
      <c r="B59" s="20" t="s">
        <v>57</v>
      </c>
      <c r="C59" s="16"/>
      <c r="D59" s="21">
        <v>45</v>
      </c>
      <c r="E59" s="22">
        <v>45</v>
      </c>
      <c r="F59" s="22">
        <v>45</v>
      </c>
      <c r="G59" s="23">
        <v>115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45</v>
      </c>
      <c r="C61" s="16"/>
      <c r="D61" s="21">
        <v>46</v>
      </c>
      <c r="E61" s="22">
        <v>46</v>
      </c>
      <c r="F61" s="22">
        <v>46</v>
      </c>
      <c r="G61" s="23">
        <v>79</v>
      </c>
      <c r="H61" s="10"/>
    </row>
    <row r="62" spans="2:8" x14ac:dyDescent="0.2">
      <c r="B62" s="20" t="s">
        <v>16</v>
      </c>
      <c r="C62" s="16"/>
      <c r="D62" s="21">
        <v>47</v>
      </c>
      <c r="E62" s="22">
        <v>47</v>
      </c>
      <c r="F62" s="22">
        <v>47</v>
      </c>
      <c r="G62" s="23">
        <v>70</v>
      </c>
      <c r="H62" s="10"/>
    </row>
    <row r="63" spans="2:8" x14ac:dyDescent="0.2">
      <c r="B63" s="20" t="s">
        <v>21</v>
      </c>
      <c r="C63" s="16"/>
      <c r="D63" s="21">
        <v>48</v>
      </c>
      <c r="E63" s="22">
        <v>48</v>
      </c>
      <c r="F63" s="22">
        <v>48</v>
      </c>
      <c r="G63" s="23">
        <v>36</v>
      </c>
      <c r="H63" s="10"/>
    </row>
    <row r="64" spans="2:8" x14ac:dyDescent="0.2">
      <c r="B64" s="20" t="s">
        <v>27</v>
      </c>
      <c r="C64" s="16"/>
      <c r="D64" s="21">
        <v>49</v>
      </c>
      <c r="E64" s="22">
        <v>49</v>
      </c>
      <c r="F64" s="22">
        <v>49</v>
      </c>
      <c r="G64" s="23">
        <v>13</v>
      </c>
      <c r="H64" s="10"/>
    </row>
    <row r="65" spans="2:8" x14ac:dyDescent="0.2">
      <c r="B65" s="20" t="s">
        <v>13</v>
      </c>
      <c r="C65" s="16"/>
      <c r="D65" s="21">
        <v>50</v>
      </c>
      <c r="E65" s="22">
        <v>50</v>
      </c>
      <c r="F65" s="22">
        <v>50</v>
      </c>
      <c r="G65" s="23">
        <v>3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221375</v>
      </c>
      <c r="H67" s="10"/>
    </row>
    <row r="68" spans="2:8" x14ac:dyDescent="0.2">
      <c r="B68" s="20" t="s">
        <v>59</v>
      </c>
      <c r="C68" s="30" t="s">
        <v>71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114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115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116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108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50" t="s">
        <v>106</v>
      </c>
      <c r="H5" s="10"/>
    </row>
    <row r="6" spans="2:8" x14ac:dyDescent="0.2">
      <c r="B6" s="10"/>
      <c r="C6" s="16"/>
      <c r="D6" s="17"/>
      <c r="E6" s="18"/>
      <c r="F6" s="18"/>
      <c r="G6" s="19" t="s">
        <v>109</v>
      </c>
      <c r="H6" s="10"/>
    </row>
    <row r="7" spans="2:8" x14ac:dyDescent="0.2">
      <c r="B7" s="20" t="s">
        <v>25</v>
      </c>
      <c r="C7" s="16"/>
      <c r="D7" s="21">
        <v>1</v>
      </c>
      <c r="E7" s="22">
        <v>1</v>
      </c>
      <c r="F7" s="22">
        <v>1</v>
      </c>
      <c r="G7" s="23">
        <v>4470</v>
      </c>
      <c r="H7" s="67"/>
    </row>
    <row r="8" spans="2:8" x14ac:dyDescent="0.2">
      <c r="B8" s="20" t="s">
        <v>12</v>
      </c>
      <c r="C8" s="16"/>
      <c r="D8" s="21">
        <v>2</v>
      </c>
      <c r="E8" s="22">
        <v>2</v>
      </c>
      <c r="F8" s="22">
        <v>2</v>
      </c>
      <c r="G8" s="23">
        <v>3988</v>
      </c>
      <c r="H8" s="67"/>
    </row>
    <row r="9" spans="2:8" x14ac:dyDescent="0.2">
      <c r="B9" s="20" t="s">
        <v>30</v>
      </c>
      <c r="C9" s="16"/>
      <c r="D9" s="21">
        <v>4</v>
      </c>
      <c r="E9" s="22">
        <v>13</v>
      </c>
      <c r="F9" s="22">
        <v>3</v>
      </c>
      <c r="G9" s="23">
        <v>2532</v>
      </c>
      <c r="H9" s="67"/>
    </row>
    <row r="10" spans="2:8" x14ac:dyDescent="0.2">
      <c r="B10" s="20" t="s">
        <v>9</v>
      </c>
      <c r="C10" s="16"/>
      <c r="D10" s="21">
        <v>3</v>
      </c>
      <c r="E10" s="22">
        <v>3</v>
      </c>
      <c r="F10" s="22">
        <v>4</v>
      </c>
      <c r="G10" s="23">
        <v>2506</v>
      </c>
      <c r="H10" s="67"/>
    </row>
    <row r="11" spans="2:8" x14ac:dyDescent="0.2">
      <c r="B11" s="20" t="s">
        <v>20</v>
      </c>
      <c r="C11" s="16"/>
      <c r="D11" s="21">
        <v>7</v>
      </c>
      <c r="E11" s="22">
        <v>4</v>
      </c>
      <c r="F11" s="22">
        <v>5</v>
      </c>
      <c r="G11" s="23">
        <v>2301</v>
      </c>
      <c r="H11" s="67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24</v>
      </c>
      <c r="C13" s="16"/>
      <c r="D13" s="21">
        <v>13</v>
      </c>
      <c r="E13" s="22">
        <v>8</v>
      </c>
      <c r="F13" s="22">
        <v>6</v>
      </c>
      <c r="G13" s="23">
        <v>2300</v>
      </c>
      <c r="H13" s="10"/>
    </row>
    <row r="14" spans="2:8" x14ac:dyDescent="0.2">
      <c r="B14" s="20" t="s">
        <v>17</v>
      </c>
      <c r="C14" s="16"/>
      <c r="D14" s="21">
        <v>5</v>
      </c>
      <c r="E14" s="22">
        <v>14</v>
      </c>
      <c r="F14" s="22">
        <v>7</v>
      </c>
      <c r="G14" s="23">
        <v>2190</v>
      </c>
      <c r="H14" s="10"/>
    </row>
    <row r="15" spans="2:8" x14ac:dyDescent="0.2">
      <c r="B15" s="20" t="s">
        <v>21</v>
      </c>
      <c r="C15" s="16"/>
      <c r="D15" s="21">
        <v>9</v>
      </c>
      <c r="E15" s="22">
        <v>5</v>
      </c>
      <c r="F15" s="22">
        <v>8</v>
      </c>
      <c r="G15" s="23">
        <v>2157</v>
      </c>
      <c r="H15" s="10"/>
    </row>
    <row r="16" spans="2:8" x14ac:dyDescent="0.2">
      <c r="B16" s="20" t="s">
        <v>13</v>
      </c>
      <c r="C16" s="16"/>
      <c r="D16" s="21">
        <v>6</v>
      </c>
      <c r="E16" s="22">
        <v>19</v>
      </c>
      <c r="F16" s="22">
        <v>9</v>
      </c>
      <c r="G16" s="23">
        <v>2082</v>
      </c>
      <c r="H16" s="67"/>
    </row>
    <row r="17" spans="2:8" x14ac:dyDescent="0.2">
      <c r="B17" s="20" t="s">
        <v>11</v>
      </c>
      <c r="C17" s="16"/>
      <c r="D17" s="21">
        <v>12</v>
      </c>
      <c r="E17" s="22">
        <v>9</v>
      </c>
      <c r="F17" s="22">
        <v>10</v>
      </c>
      <c r="G17" s="23">
        <v>1987</v>
      </c>
      <c r="H17" s="67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26</v>
      </c>
      <c r="C19" s="16"/>
      <c r="D19" s="21">
        <v>10</v>
      </c>
      <c r="E19" s="22">
        <v>17</v>
      </c>
      <c r="F19" s="22">
        <v>11</v>
      </c>
      <c r="G19" s="23">
        <v>1903</v>
      </c>
      <c r="H19" s="67"/>
    </row>
    <row r="20" spans="2:8" x14ac:dyDescent="0.2">
      <c r="B20" s="20" t="s">
        <v>14</v>
      </c>
      <c r="C20" s="16"/>
      <c r="D20" s="21">
        <v>11</v>
      </c>
      <c r="E20" s="22">
        <v>20</v>
      </c>
      <c r="F20" s="22">
        <v>12</v>
      </c>
      <c r="G20" s="23">
        <v>1893</v>
      </c>
      <c r="H20" s="10"/>
    </row>
    <row r="21" spans="2:8" x14ac:dyDescent="0.2">
      <c r="B21" s="20" t="s">
        <v>16</v>
      </c>
      <c r="C21" s="16"/>
      <c r="D21" s="21">
        <v>8</v>
      </c>
      <c r="E21" s="22">
        <v>21</v>
      </c>
      <c r="F21" s="22">
        <v>13</v>
      </c>
      <c r="G21" s="23">
        <v>1844</v>
      </c>
      <c r="H21" s="67"/>
    </row>
    <row r="22" spans="2:8" x14ac:dyDescent="0.2">
      <c r="B22" s="20" t="s">
        <v>22</v>
      </c>
      <c r="C22" s="16"/>
      <c r="D22" s="21">
        <v>14</v>
      </c>
      <c r="E22" s="22">
        <v>12</v>
      </c>
      <c r="F22" s="22">
        <v>14</v>
      </c>
      <c r="G22" s="23">
        <v>1821</v>
      </c>
      <c r="H22" s="10"/>
    </row>
    <row r="23" spans="2:8" x14ac:dyDescent="0.2">
      <c r="B23" s="20" t="s">
        <v>18</v>
      </c>
      <c r="C23" s="16"/>
      <c r="D23" s="21">
        <v>19</v>
      </c>
      <c r="E23" s="22">
        <v>10</v>
      </c>
      <c r="F23" s="22">
        <v>15</v>
      </c>
      <c r="G23" s="23">
        <v>1597</v>
      </c>
      <c r="H23" s="67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10</v>
      </c>
      <c r="C25" s="16"/>
      <c r="D25" s="21">
        <v>15</v>
      </c>
      <c r="E25" s="22">
        <v>15</v>
      </c>
      <c r="F25" s="22">
        <v>16</v>
      </c>
      <c r="G25" s="23">
        <v>1578</v>
      </c>
      <c r="H25" s="10"/>
    </row>
    <row r="26" spans="2:8" x14ac:dyDescent="0.2">
      <c r="B26" s="20" t="s">
        <v>35</v>
      </c>
      <c r="C26" s="16"/>
      <c r="D26" s="21">
        <v>18</v>
      </c>
      <c r="E26" s="22">
        <v>6</v>
      </c>
      <c r="F26" s="22">
        <v>17</v>
      </c>
      <c r="G26" s="23">
        <v>1568</v>
      </c>
      <c r="H26" s="67"/>
    </row>
    <row r="27" spans="2:8" x14ac:dyDescent="0.2">
      <c r="B27" s="20" t="s">
        <v>45</v>
      </c>
      <c r="C27" s="16"/>
      <c r="D27" s="21">
        <v>16</v>
      </c>
      <c r="E27" s="22">
        <v>7</v>
      </c>
      <c r="F27" s="22">
        <v>18</v>
      </c>
      <c r="G27" s="23">
        <v>1474</v>
      </c>
      <c r="H27" s="67"/>
    </row>
    <row r="28" spans="2:8" x14ac:dyDescent="0.2">
      <c r="B28" s="53" t="s">
        <v>81</v>
      </c>
      <c r="C28" s="54"/>
      <c r="D28" s="55"/>
      <c r="E28" s="56"/>
      <c r="F28" s="56"/>
      <c r="G28" s="68">
        <v>1433</v>
      </c>
      <c r="H28" s="10"/>
    </row>
    <row r="29" spans="2:8" x14ac:dyDescent="0.2">
      <c r="B29" s="20" t="s">
        <v>23</v>
      </c>
      <c r="C29" s="16"/>
      <c r="D29" s="21">
        <v>17</v>
      </c>
      <c r="E29" s="22">
        <v>16</v>
      </c>
      <c r="F29" s="22">
        <v>19</v>
      </c>
      <c r="G29" s="23">
        <v>1355</v>
      </c>
      <c r="H29" s="67"/>
    </row>
    <row r="30" spans="2:8" x14ac:dyDescent="0.2">
      <c r="B30" s="20" t="s">
        <v>28</v>
      </c>
      <c r="C30" s="16"/>
      <c r="D30" s="21">
        <v>20</v>
      </c>
      <c r="E30" s="22">
        <v>11</v>
      </c>
      <c r="F30" s="22">
        <v>20</v>
      </c>
      <c r="G30" s="23">
        <v>1350</v>
      </c>
      <c r="H30" s="10"/>
    </row>
    <row r="31" spans="2:8" x14ac:dyDescent="0.2">
      <c r="B31" s="10"/>
      <c r="C31" s="16"/>
      <c r="D31" s="17"/>
      <c r="E31" s="18"/>
      <c r="F31" s="18"/>
      <c r="G31" s="24"/>
      <c r="H31" s="10"/>
    </row>
    <row r="32" spans="2:8" x14ac:dyDescent="0.2">
      <c r="B32" s="20" t="s">
        <v>27</v>
      </c>
      <c r="C32" s="16"/>
      <c r="D32" s="21">
        <v>24</v>
      </c>
      <c r="E32" s="22">
        <v>23</v>
      </c>
      <c r="F32" s="22">
        <v>21</v>
      </c>
      <c r="G32" s="23">
        <v>1069</v>
      </c>
      <c r="H32" s="67"/>
    </row>
    <row r="33" spans="2:8" x14ac:dyDescent="0.2">
      <c r="B33" s="20" t="s">
        <v>38</v>
      </c>
      <c r="C33" s="16"/>
      <c r="D33" s="21">
        <v>21</v>
      </c>
      <c r="E33" s="22">
        <v>24</v>
      </c>
      <c r="F33" s="22">
        <v>22</v>
      </c>
      <c r="G33" s="23">
        <v>1018</v>
      </c>
      <c r="H33" s="67"/>
    </row>
    <row r="34" spans="2:8" x14ac:dyDescent="0.2">
      <c r="B34" s="20" t="s">
        <v>34</v>
      </c>
      <c r="C34" s="16"/>
      <c r="D34" s="21">
        <v>26</v>
      </c>
      <c r="E34" s="22">
        <v>28</v>
      </c>
      <c r="F34" s="22">
        <v>23</v>
      </c>
      <c r="G34" s="23">
        <v>917</v>
      </c>
      <c r="H34" s="10"/>
    </row>
    <row r="35" spans="2:8" x14ac:dyDescent="0.2">
      <c r="B35" s="20" t="s">
        <v>33</v>
      </c>
      <c r="C35" s="16"/>
      <c r="D35" s="21">
        <v>22</v>
      </c>
      <c r="E35" s="22">
        <v>22</v>
      </c>
      <c r="F35" s="22">
        <v>24</v>
      </c>
      <c r="G35" s="23">
        <v>916</v>
      </c>
      <c r="H35" s="10"/>
    </row>
    <row r="36" spans="2:8" x14ac:dyDescent="0.2">
      <c r="B36" s="20" t="s">
        <v>8</v>
      </c>
      <c r="C36" s="16"/>
      <c r="D36" s="21">
        <v>25</v>
      </c>
      <c r="E36" s="22">
        <v>25</v>
      </c>
      <c r="F36" s="22">
        <v>25</v>
      </c>
      <c r="G36" s="23">
        <v>838</v>
      </c>
      <c r="H36" s="67"/>
    </row>
    <row r="37" spans="2:8" x14ac:dyDescent="0.2">
      <c r="B37" s="10"/>
      <c r="C37" s="16"/>
      <c r="D37" s="17"/>
      <c r="E37" s="18"/>
      <c r="F37" s="18"/>
      <c r="G37" s="24"/>
      <c r="H37" s="10"/>
    </row>
    <row r="38" spans="2:8" x14ac:dyDescent="0.2">
      <c r="B38" s="20" t="s">
        <v>29</v>
      </c>
      <c r="C38" s="16"/>
      <c r="D38" s="21">
        <v>23</v>
      </c>
      <c r="E38" s="22">
        <v>18</v>
      </c>
      <c r="F38" s="22">
        <v>26</v>
      </c>
      <c r="G38" s="23">
        <v>834</v>
      </c>
      <c r="H38" s="67"/>
    </row>
    <row r="39" spans="2:8" x14ac:dyDescent="0.2">
      <c r="B39" s="20" t="s">
        <v>32</v>
      </c>
      <c r="C39" s="16"/>
      <c r="D39" s="21">
        <v>27</v>
      </c>
      <c r="E39" s="22">
        <v>27</v>
      </c>
      <c r="F39" s="22">
        <v>27</v>
      </c>
      <c r="G39" s="23">
        <v>753</v>
      </c>
      <c r="H39" s="67"/>
    </row>
    <row r="40" spans="2:8" x14ac:dyDescent="0.2">
      <c r="B40" s="20" t="s">
        <v>19</v>
      </c>
      <c r="C40" s="16"/>
      <c r="D40" s="21">
        <v>28</v>
      </c>
      <c r="E40" s="22">
        <v>36</v>
      </c>
      <c r="F40" s="22">
        <v>28</v>
      </c>
      <c r="G40" s="23">
        <v>603</v>
      </c>
      <c r="H40" s="10"/>
    </row>
    <row r="41" spans="2:8" x14ac:dyDescent="0.2">
      <c r="B41" s="20" t="s">
        <v>31</v>
      </c>
      <c r="C41" s="16"/>
      <c r="D41" s="21">
        <v>29</v>
      </c>
      <c r="E41" s="22">
        <v>29</v>
      </c>
      <c r="F41" s="22">
        <v>29</v>
      </c>
      <c r="G41" s="23">
        <v>595</v>
      </c>
      <c r="H41" s="67"/>
    </row>
    <row r="42" spans="2:8" x14ac:dyDescent="0.2">
      <c r="B42" s="20" t="s">
        <v>15</v>
      </c>
      <c r="C42" s="16"/>
      <c r="D42" s="21">
        <v>30</v>
      </c>
      <c r="E42" s="22">
        <v>31</v>
      </c>
      <c r="F42" s="22">
        <v>30</v>
      </c>
      <c r="G42" s="23">
        <v>585</v>
      </c>
      <c r="H42" s="10"/>
    </row>
    <row r="43" spans="2:8" x14ac:dyDescent="0.2">
      <c r="B43" s="10"/>
      <c r="C43" s="16"/>
      <c r="D43" s="17"/>
      <c r="E43" s="18"/>
      <c r="F43" s="18"/>
      <c r="G43" s="24"/>
      <c r="H43" s="10"/>
    </row>
    <row r="44" spans="2:8" x14ac:dyDescent="0.2">
      <c r="B44" s="20" t="s">
        <v>46</v>
      </c>
      <c r="C44" s="16"/>
      <c r="D44" s="21">
        <v>32</v>
      </c>
      <c r="E44" s="22">
        <v>33</v>
      </c>
      <c r="F44" s="22">
        <v>31</v>
      </c>
      <c r="G44" s="23">
        <v>575</v>
      </c>
      <c r="H44" s="67"/>
    </row>
    <row r="45" spans="2:8" x14ac:dyDescent="0.2">
      <c r="B45" s="20" t="s">
        <v>49</v>
      </c>
      <c r="C45" s="16"/>
      <c r="D45" s="21">
        <v>36</v>
      </c>
      <c r="E45" s="22">
        <v>30</v>
      </c>
      <c r="F45" s="22">
        <v>32</v>
      </c>
      <c r="G45" s="23">
        <v>529</v>
      </c>
      <c r="H45" s="67"/>
    </row>
    <row r="46" spans="2:8" x14ac:dyDescent="0.2">
      <c r="B46" s="20" t="s">
        <v>43</v>
      </c>
      <c r="C46" s="16"/>
      <c r="D46" s="21">
        <v>37</v>
      </c>
      <c r="E46" s="22">
        <v>38</v>
      </c>
      <c r="F46" s="22">
        <v>33</v>
      </c>
      <c r="G46" s="23">
        <v>509</v>
      </c>
      <c r="H46" s="10"/>
    </row>
    <row r="47" spans="2:8" x14ac:dyDescent="0.2">
      <c r="B47" s="20" t="s">
        <v>39</v>
      </c>
      <c r="C47" s="16"/>
      <c r="D47" s="21">
        <v>35</v>
      </c>
      <c r="E47" s="22">
        <v>34</v>
      </c>
      <c r="F47" s="22">
        <v>34</v>
      </c>
      <c r="G47" s="23">
        <v>503</v>
      </c>
      <c r="H47" s="67"/>
    </row>
    <row r="48" spans="2:8" x14ac:dyDescent="0.2">
      <c r="B48" s="20" t="s">
        <v>51</v>
      </c>
      <c r="C48" s="16"/>
      <c r="D48" s="21">
        <v>34</v>
      </c>
      <c r="E48" s="22">
        <v>31</v>
      </c>
      <c r="F48" s="22">
        <v>35</v>
      </c>
      <c r="G48" s="23">
        <v>502</v>
      </c>
      <c r="H48" s="10"/>
    </row>
    <row r="49" spans="2:8" x14ac:dyDescent="0.2">
      <c r="B49" s="10"/>
      <c r="C49" s="16"/>
      <c r="D49" s="17"/>
      <c r="E49" s="18"/>
      <c r="F49" s="18"/>
      <c r="G49" s="24"/>
      <c r="H49" s="10"/>
    </row>
    <row r="50" spans="2:8" x14ac:dyDescent="0.2">
      <c r="B50" s="20" t="s">
        <v>44</v>
      </c>
      <c r="C50" s="16"/>
      <c r="D50" s="21">
        <v>39</v>
      </c>
      <c r="E50" s="22">
        <v>35</v>
      </c>
      <c r="F50" s="22">
        <v>36</v>
      </c>
      <c r="G50" s="23">
        <v>495</v>
      </c>
      <c r="H50" s="10"/>
    </row>
    <row r="51" spans="2:8" x14ac:dyDescent="0.2">
      <c r="B51" s="20" t="s">
        <v>54</v>
      </c>
      <c r="C51" s="16"/>
      <c r="D51" s="21">
        <v>47</v>
      </c>
      <c r="E51" s="22">
        <v>42</v>
      </c>
      <c r="F51" s="22">
        <v>37</v>
      </c>
      <c r="G51" s="23">
        <v>475</v>
      </c>
      <c r="H51" s="67"/>
    </row>
    <row r="52" spans="2:8" x14ac:dyDescent="0.2">
      <c r="B52" s="20" t="s">
        <v>40</v>
      </c>
      <c r="C52" s="16"/>
      <c r="D52" s="21">
        <v>31</v>
      </c>
      <c r="E52" s="22">
        <v>37</v>
      </c>
      <c r="F52" s="22">
        <v>38</v>
      </c>
      <c r="G52" s="23">
        <v>427</v>
      </c>
      <c r="H52" s="67"/>
    </row>
    <row r="53" spans="2:8" x14ac:dyDescent="0.2">
      <c r="B53" s="20" t="s">
        <v>36</v>
      </c>
      <c r="C53" s="16"/>
      <c r="D53" s="21">
        <v>38</v>
      </c>
      <c r="E53" s="22">
        <v>40</v>
      </c>
      <c r="F53" s="22">
        <v>39</v>
      </c>
      <c r="G53" s="23">
        <v>420</v>
      </c>
      <c r="H53" s="67"/>
    </row>
    <row r="54" spans="2:8" x14ac:dyDescent="0.2">
      <c r="B54" s="20" t="s">
        <v>42</v>
      </c>
      <c r="C54" s="16"/>
      <c r="D54" s="21">
        <v>43</v>
      </c>
      <c r="E54" s="22">
        <v>44</v>
      </c>
      <c r="F54" s="22">
        <v>40</v>
      </c>
      <c r="G54" s="23">
        <v>390</v>
      </c>
      <c r="H54" s="67"/>
    </row>
    <row r="55" spans="2:8" x14ac:dyDescent="0.2">
      <c r="B55" s="10"/>
      <c r="C55" s="16"/>
      <c r="D55" s="17"/>
      <c r="E55" s="18"/>
      <c r="F55" s="18"/>
      <c r="G55" s="24"/>
      <c r="H55" s="10"/>
    </row>
    <row r="56" spans="2:8" x14ac:dyDescent="0.2">
      <c r="B56" s="20" t="s">
        <v>48</v>
      </c>
      <c r="C56" s="16"/>
      <c r="D56" s="21">
        <v>40</v>
      </c>
      <c r="E56" s="22">
        <v>39</v>
      </c>
      <c r="F56" s="22">
        <v>41</v>
      </c>
      <c r="G56" s="23">
        <v>387</v>
      </c>
      <c r="H56" s="10"/>
    </row>
    <row r="57" spans="2:8" x14ac:dyDescent="0.2">
      <c r="B57" s="20" t="s">
        <v>41</v>
      </c>
      <c r="C57" s="16"/>
      <c r="D57" s="21">
        <v>42</v>
      </c>
      <c r="E57" s="22">
        <v>41</v>
      </c>
      <c r="F57" s="22">
        <v>42</v>
      </c>
      <c r="G57" s="23">
        <v>374</v>
      </c>
      <c r="H57" s="10"/>
    </row>
    <row r="58" spans="2:8" x14ac:dyDescent="0.2">
      <c r="B58" s="20" t="s">
        <v>53</v>
      </c>
      <c r="C58" s="16"/>
      <c r="D58" s="21">
        <v>41</v>
      </c>
      <c r="E58" s="22">
        <v>43</v>
      </c>
      <c r="F58" s="22">
        <v>42</v>
      </c>
      <c r="G58" s="23">
        <v>374</v>
      </c>
      <c r="H58" s="10"/>
    </row>
    <row r="59" spans="2:8" x14ac:dyDescent="0.2">
      <c r="B59" s="20" t="s">
        <v>52</v>
      </c>
      <c r="C59" s="16"/>
      <c r="D59" s="21">
        <v>46</v>
      </c>
      <c r="E59" s="22">
        <v>45</v>
      </c>
      <c r="F59" s="22">
        <v>44</v>
      </c>
      <c r="G59" s="23">
        <v>350</v>
      </c>
      <c r="H59" s="67"/>
    </row>
    <row r="60" spans="2:8" x14ac:dyDescent="0.2">
      <c r="B60" s="20" t="s">
        <v>56</v>
      </c>
      <c r="C60" s="16"/>
      <c r="D60" s="21">
        <v>45</v>
      </c>
      <c r="E60" s="22">
        <v>47</v>
      </c>
      <c r="F60" s="22">
        <v>45</v>
      </c>
      <c r="G60" s="23">
        <v>343</v>
      </c>
      <c r="H60" s="67"/>
    </row>
    <row r="61" spans="2:8" x14ac:dyDescent="0.2">
      <c r="B61" s="10"/>
      <c r="C61" s="16"/>
      <c r="D61" s="17"/>
      <c r="E61" s="18"/>
      <c r="F61" s="18"/>
      <c r="G61" s="24"/>
      <c r="H61" s="10"/>
    </row>
    <row r="62" spans="2:8" x14ac:dyDescent="0.2">
      <c r="B62" s="20" t="s">
        <v>37</v>
      </c>
      <c r="C62" s="16"/>
      <c r="D62" s="21">
        <v>44</v>
      </c>
      <c r="E62" s="22">
        <v>46</v>
      </c>
      <c r="F62" s="22">
        <v>46</v>
      </c>
      <c r="G62" s="23">
        <v>336</v>
      </c>
      <c r="H62" s="67"/>
    </row>
    <row r="63" spans="2:8" x14ac:dyDescent="0.2">
      <c r="B63" s="20" t="s">
        <v>57</v>
      </c>
      <c r="C63" s="16"/>
      <c r="D63" s="21">
        <v>33</v>
      </c>
      <c r="E63" s="22">
        <v>26</v>
      </c>
      <c r="F63" s="22">
        <v>47</v>
      </c>
      <c r="G63" s="23">
        <v>304</v>
      </c>
      <c r="H63" s="67"/>
    </row>
    <row r="64" spans="2:8" x14ac:dyDescent="0.2">
      <c r="B64" s="20" t="s">
        <v>47</v>
      </c>
      <c r="C64" s="16"/>
      <c r="D64" s="21">
        <v>49</v>
      </c>
      <c r="E64" s="22">
        <v>49</v>
      </c>
      <c r="F64" s="22">
        <v>48</v>
      </c>
      <c r="G64" s="23">
        <v>263</v>
      </c>
      <c r="H64" s="10"/>
    </row>
    <row r="65" spans="2:8" x14ac:dyDescent="0.2">
      <c r="B65" s="20" t="s">
        <v>55</v>
      </c>
      <c r="C65" s="16"/>
      <c r="D65" s="21">
        <v>48</v>
      </c>
      <c r="E65" s="22">
        <v>50</v>
      </c>
      <c r="F65" s="22">
        <v>49</v>
      </c>
      <c r="G65" s="23">
        <v>222</v>
      </c>
      <c r="H65" s="67"/>
    </row>
    <row r="66" spans="2:8" x14ac:dyDescent="0.2">
      <c r="B66" s="20" t="s">
        <v>50</v>
      </c>
      <c r="C66" s="16"/>
      <c r="D66" s="21">
        <v>50</v>
      </c>
      <c r="E66" s="22">
        <v>48</v>
      </c>
      <c r="F66" s="22">
        <v>50</v>
      </c>
      <c r="G66" s="23">
        <v>212</v>
      </c>
      <c r="H66" s="10"/>
    </row>
    <row r="67" spans="2:8" x14ac:dyDescent="0.2">
      <c r="B67" s="69"/>
      <c r="C67" s="70"/>
      <c r="D67" s="71"/>
      <c r="E67" s="72"/>
      <c r="F67" s="72"/>
      <c r="G67" s="73"/>
      <c r="H67" s="10"/>
    </row>
    <row r="68" spans="2:8" x14ac:dyDescent="0.2">
      <c r="B68" s="20" t="s">
        <v>59</v>
      </c>
      <c r="C68" s="30" t="s">
        <v>87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73</v>
      </c>
      <c r="D70" s="16"/>
      <c r="E70" s="16"/>
      <c r="F70" s="16"/>
      <c r="G70" s="31"/>
      <c r="H70" s="10"/>
    </row>
    <row r="71" spans="2:8" ht="18" thickBot="1" x14ac:dyDescent="0.25">
      <c r="B71" s="32"/>
      <c r="C71" s="33" t="s">
        <v>110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105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50" t="s">
        <v>106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9</v>
      </c>
      <c r="C7" s="16"/>
      <c r="D7" s="21">
        <v>1</v>
      </c>
      <c r="E7" s="22">
        <v>1</v>
      </c>
      <c r="F7" s="22">
        <v>1</v>
      </c>
      <c r="G7" s="23">
        <v>605.4</v>
      </c>
      <c r="H7" s="67"/>
    </row>
    <row r="8" spans="2:8" x14ac:dyDescent="0.2">
      <c r="B8" s="20" t="s">
        <v>12</v>
      </c>
      <c r="C8" s="16"/>
      <c r="D8" s="21">
        <v>3</v>
      </c>
      <c r="E8" s="22">
        <v>2</v>
      </c>
      <c r="F8" s="22">
        <v>2</v>
      </c>
      <c r="G8" s="23">
        <v>453.4</v>
      </c>
      <c r="H8" s="67"/>
    </row>
    <row r="9" spans="2:8" x14ac:dyDescent="0.2">
      <c r="B9" s="20" t="s">
        <v>8</v>
      </c>
      <c r="C9" s="16"/>
      <c r="D9" s="21">
        <v>2</v>
      </c>
      <c r="E9" s="22">
        <v>3</v>
      </c>
      <c r="F9" s="22">
        <v>3</v>
      </c>
      <c r="G9" s="23">
        <v>400.1</v>
      </c>
      <c r="H9" s="67"/>
    </row>
    <row r="10" spans="2:8" x14ac:dyDescent="0.2">
      <c r="B10" s="20" t="s">
        <v>11</v>
      </c>
      <c r="C10" s="16"/>
      <c r="D10" s="21">
        <v>5</v>
      </c>
      <c r="E10" s="22">
        <v>6</v>
      </c>
      <c r="F10" s="22">
        <v>4</v>
      </c>
      <c r="G10" s="23">
        <v>323.8</v>
      </c>
      <c r="H10" s="67"/>
    </row>
    <row r="11" spans="2:8" x14ac:dyDescent="0.2">
      <c r="B11" s="20" t="s">
        <v>13</v>
      </c>
      <c r="C11" s="16"/>
      <c r="D11" s="21">
        <v>4</v>
      </c>
      <c r="E11" s="22">
        <v>11</v>
      </c>
      <c r="F11" s="22">
        <v>5</v>
      </c>
      <c r="G11" s="23">
        <v>287.5</v>
      </c>
      <c r="H11" s="67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10</v>
      </c>
      <c r="C13" s="16"/>
      <c r="D13" s="21">
        <v>6</v>
      </c>
      <c r="E13" s="22">
        <v>8</v>
      </c>
      <c r="F13" s="22">
        <v>6</v>
      </c>
      <c r="G13" s="23">
        <v>281.60000000000002</v>
      </c>
      <c r="H13" s="67"/>
    </row>
    <row r="14" spans="2:8" x14ac:dyDescent="0.2">
      <c r="B14" s="20" t="s">
        <v>17</v>
      </c>
      <c r="C14" s="16"/>
      <c r="D14" s="21">
        <v>7</v>
      </c>
      <c r="E14" s="22">
        <v>10</v>
      </c>
      <c r="F14" s="22">
        <v>7</v>
      </c>
      <c r="G14" s="23">
        <v>268.7</v>
      </c>
      <c r="H14" s="67"/>
    </row>
    <row r="15" spans="2:8" x14ac:dyDescent="0.2">
      <c r="B15" s="20" t="s">
        <v>14</v>
      </c>
      <c r="C15" s="16"/>
      <c r="D15" s="21">
        <v>8</v>
      </c>
      <c r="E15" s="22">
        <v>12</v>
      </c>
      <c r="F15" s="22">
        <v>8</v>
      </c>
      <c r="G15" s="23">
        <v>262.39999999999998</v>
      </c>
      <c r="H15" s="67"/>
    </row>
    <row r="16" spans="2:8" x14ac:dyDescent="0.2">
      <c r="B16" s="20" t="s">
        <v>20</v>
      </c>
      <c r="C16" s="16"/>
      <c r="D16" s="21">
        <v>10</v>
      </c>
      <c r="E16" s="22">
        <v>4</v>
      </c>
      <c r="F16" s="22">
        <v>9</v>
      </c>
      <c r="G16" s="23">
        <v>257</v>
      </c>
      <c r="H16" s="67"/>
    </row>
    <row r="17" spans="2:8" x14ac:dyDescent="0.2">
      <c r="B17" s="20" t="s">
        <v>25</v>
      </c>
      <c r="C17" s="16"/>
      <c r="D17" s="21">
        <v>12</v>
      </c>
      <c r="E17" s="22">
        <v>5</v>
      </c>
      <c r="F17" s="22">
        <v>10</v>
      </c>
      <c r="G17" s="23">
        <v>232.9</v>
      </c>
      <c r="H17" s="67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21</v>
      </c>
      <c r="C19" s="16"/>
      <c r="D19" s="21">
        <v>11</v>
      </c>
      <c r="E19" s="22">
        <v>7</v>
      </c>
      <c r="F19" s="22">
        <v>11</v>
      </c>
      <c r="G19" s="23">
        <v>217.3</v>
      </c>
      <c r="H19" s="67"/>
    </row>
    <row r="20" spans="2:8" x14ac:dyDescent="0.2">
      <c r="B20" s="20" t="s">
        <v>16</v>
      </c>
      <c r="C20" s="16"/>
      <c r="D20" s="21">
        <v>9</v>
      </c>
      <c r="E20" s="22">
        <v>15</v>
      </c>
      <c r="F20" s="22">
        <v>12</v>
      </c>
      <c r="G20" s="23">
        <v>212.1</v>
      </c>
      <c r="H20" s="67"/>
    </row>
    <row r="21" spans="2:8" x14ac:dyDescent="0.2">
      <c r="B21" s="20" t="s">
        <v>18</v>
      </c>
      <c r="C21" s="16"/>
      <c r="D21" s="21">
        <v>13</v>
      </c>
      <c r="E21" s="22">
        <v>9</v>
      </c>
      <c r="F21" s="22">
        <v>13</v>
      </c>
      <c r="G21" s="23">
        <v>198.3</v>
      </c>
      <c r="H21" s="67"/>
    </row>
    <row r="22" spans="2:8" x14ac:dyDescent="0.2">
      <c r="B22" s="20" t="s">
        <v>24</v>
      </c>
      <c r="C22" s="16"/>
      <c r="D22" s="21">
        <v>14</v>
      </c>
      <c r="E22" s="22">
        <v>13</v>
      </c>
      <c r="F22" s="22">
        <v>14</v>
      </c>
      <c r="G22" s="23">
        <v>197.1</v>
      </c>
      <c r="H22" s="67"/>
    </row>
    <row r="23" spans="2:8" x14ac:dyDescent="0.2">
      <c r="B23" s="20" t="s">
        <v>22</v>
      </c>
      <c r="C23" s="16"/>
      <c r="D23" s="21">
        <v>17</v>
      </c>
      <c r="E23" s="22">
        <v>17</v>
      </c>
      <c r="F23" s="22">
        <v>15</v>
      </c>
      <c r="G23" s="23">
        <v>129.1</v>
      </c>
      <c r="H23" s="67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30</v>
      </c>
      <c r="C25" s="16"/>
      <c r="D25" s="21">
        <v>19</v>
      </c>
      <c r="E25" s="22">
        <v>24</v>
      </c>
      <c r="F25" s="22">
        <v>16</v>
      </c>
      <c r="G25" s="23">
        <v>122.8</v>
      </c>
      <c r="H25" s="67"/>
    </row>
    <row r="26" spans="2:8" x14ac:dyDescent="0.2">
      <c r="B26" s="20" t="s">
        <v>26</v>
      </c>
      <c r="C26" s="16"/>
      <c r="D26" s="21">
        <v>15</v>
      </c>
      <c r="E26" s="22">
        <v>19</v>
      </c>
      <c r="F26" s="22">
        <v>17</v>
      </c>
      <c r="G26" s="23">
        <v>118</v>
      </c>
      <c r="H26" s="67"/>
    </row>
    <row r="27" spans="2:8" x14ac:dyDescent="0.2">
      <c r="B27" s="20" t="s">
        <v>15</v>
      </c>
      <c r="C27" s="16"/>
      <c r="D27" s="21">
        <v>16</v>
      </c>
      <c r="E27" s="22">
        <v>14</v>
      </c>
      <c r="F27" s="22">
        <v>18</v>
      </c>
      <c r="G27" s="23">
        <v>117.9</v>
      </c>
      <c r="H27" s="67"/>
    </row>
    <row r="28" spans="2:8" x14ac:dyDescent="0.2">
      <c r="B28" s="20" t="s">
        <v>23</v>
      </c>
      <c r="C28" s="16"/>
      <c r="D28" s="21">
        <v>18</v>
      </c>
      <c r="E28" s="22">
        <v>18</v>
      </c>
      <c r="F28" s="22">
        <v>19</v>
      </c>
      <c r="G28" s="23">
        <v>106.1</v>
      </c>
      <c r="H28" s="67"/>
    </row>
    <row r="29" spans="2:8" x14ac:dyDescent="0.2">
      <c r="B29" s="20" t="s">
        <v>28</v>
      </c>
      <c r="C29" s="16"/>
      <c r="D29" s="21">
        <v>20</v>
      </c>
      <c r="E29" s="22">
        <v>16</v>
      </c>
      <c r="F29" s="22">
        <v>20</v>
      </c>
      <c r="G29" s="23">
        <v>102.9</v>
      </c>
      <c r="H29" s="67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27</v>
      </c>
      <c r="C31" s="16"/>
      <c r="D31" s="21">
        <v>22</v>
      </c>
      <c r="E31" s="22">
        <v>20</v>
      </c>
      <c r="F31" s="22">
        <v>21</v>
      </c>
      <c r="G31" s="23">
        <v>88.2</v>
      </c>
      <c r="H31" s="67"/>
    </row>
    <row r="32" spans="2:8" x14ac:dyDescent="0.2">
      <c r="B32" s="20" t="s">
        <v>19</v>
      </c>
      <c r="C32" s="16"/>
      <c r="D32" s="21">
        <v>21</v>
      </c>
      <c r="E32" s="22">
        <v>23</v>
      </c>
      <c r="F32" s="22">
        <v>22</v>
      </c>
      <c r="G32" s="23">
        <v>84.9</v>
      </c>
      <c r="H32" s="67"/>
    </row>
    <row r="33" spans="2:8" x14ac:dyDescent="0.2">
      <c r="B33" s="20" t="s">
        <v>31</v>
      </c>
      <c r="C33" s="16"/>
      <c r="D33" s="21">
        <v>24</v>
      </c>
      <c r="E33" s="22">
        <v>25</v>
      </c>
      <c r="F33" s="22">
        <v>23</v>
      </c>
      <c r="G33" s="23">
        <v>61.6</v>
      </c>
      <c r="H33" s="67"/>
    </row>
    <row r="34" spans="2:8" x14ac:dyDescent="0.2">
      <c r="B34" s="20" t="s">
        <v>29</v>
      </c>
      <c r="C34" s="16"/>
      <c r="D34" s="21">
        <v>23</v>
      </c>
      <c r="E34" s="22">
        <v>21</v>
      </c>
      <c r="F34" s="22">
        <v>24</v>
      </c>
      <c r="G34" s="23">
        <v>59.4</v>
      </c>
      <c r="H34" s="67"/>
    </row>
    <row r="35" spans="2:8" x14ac:dyDescent="0.2">
      <c r="B35" s="20" t="s">
        <v>35</v>
      </c>
      <c r="C35" s="16"/>
      <c r="D35" s="21">
        <v>25</v>
      </c>
      <c r="E35" s="22">
        <v>22</v>
      </c>
      <c r="F35" s="22">
        <v>25</v>
      </c>
      <c r="G35" s="23">
        <v>57.4</v>
      </c>
      <c r="H35" s="67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33</v>
      </c>
      <c r="C37" s="16"/>
      <c r="D37" s="21">
        <v>26</v>
      </c>
      <c r="E37" s="22">
        <v>26</v>
      </c>
      <c r="F37" s="22">
        <v>26</v>
      </c>
      <c r="G37" s="23">
        <v>49</v>
      </c>
      <c r="H37" s="67"/>
    </row>
    <row r="38" spans="2:8" x14ac:dyDescent="0.2">
      <c r="B38" s="20" t="s">
        <v>38</v>
      </c>
      <c r="C38" s="16"/>
      <c r="D38" s="21">
        <v>27</v>
      </c>
      <c r="E38" s="22">
        <v>28</v>
      </c>
      <c r="F38" s="22">
        <v>27</v>
      </c>
      <c r="G38" s="23">
        <v>44.1</v>
      </c>
      <c r="H38" s="67"/>
    </row>
    <row r="39" spans="2:8" x14ac:dyDescent="0.2">
      <c r="B39" s="20" t="s">
        <v>34</v>
      </c>
      <c r="C39" s="16"/>
      <c r="D39" s="21">
        <v>29</v>
      </c>
      <c r="E39" s="22">
        <v>31</v>
      </c>
      <c r="F39" s="22">
        <v>28</v>
      </c>
      <c r="G39" s="23">
        <v>43.1</v>
      </c>
      <c r="H39" s="67"/>
    </row>
    <row r="40" spans="2:8" x14ac:dyDescent="0.2">
      <c r="B40" s="20" t="s">
        <v>32</v>
      </c>
      <c r="C40" s="16"/>
      <c r="D40" s="21">
        <v>28</v>
      </c>
      <c r="E40" s="22">
        <v>27</v>
      </c>
      <c r="F40" s="22">
        <v>29</v>
      </c>
      <c r="G40" s="23">
        <v>41.8</v>
      </c>
      <c r="H40" s="67"/>
    </row>
    <row r="41" spans="2:8" x14ac:dyDescent="0.2">
      <c r="B41" s="20" t="s">
        <v>36</v>
      </c>
      <c r="C41" s="16"/>
      <c r="D41" s="21">
        <v>30</v>
      </c>
      <c r="E41" s="22">
        <v>30</v>
      </c>
      <c r="F41" s="22">
        <v>30</v>
      </c>
      <c r="G41" s="23">
        <v>32.4</v>
      </c>
      <c r="H41" s="67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45</v>
      </c>
      <c r="C43" s="16"/>
      <c r="D43" s="21">
        <v>31</v>
      </c>
      <c r="E43" s="22">
        <v>29</v>
      </c>
      <c r="F43" s="22">
        <v>31</v>
      </c>
      <c r="G43" s="23">
        <v>28.9</v>
      </c>
      <c r="H43" s="67"/>
    </row>
    <row r="44" spans="2:8" x14ac:dyDescent="0.2">
      <c r="B44" s="20" t="s">
        <v>39</v>
      </c>
      <c r="C44" s="16"/>
      <c r="D44" s="21">
        <v>31</v>
      </c>
      <c r="E44" s="22">
        <v>32</v>
      </c>
      <c r="F44" s="22">
        <v>32</v>
      </c>
      <c r="G44" s="23">
        <v>28.8</v>
      </c>
      <c r="H44" s="67"/>
    </row>
    <row r="45" spans="2:8" x14ac:dyDescent="0.2">
      <c r="B45" s="20" t="s">
        <v>37</v>
      </c>
      <c r="C45" s="16"/>
      <c r="D45" s="21">
        <v>34</v>
      </c>
      <c r="E45" s="22">
        <v>34</v>
      </c>
      <c r="F45" s="22">
        <v>33</v>
      </c>
      <c r="G45" s="23">
        <v>20.6</v>
      </c>
      <c r="H45" s="67"/>
    </row>
    <row r="46" spans="2:8" x14ac:dyDescent="0.2">
      <c r="B46" s="20" t="s">
        <v>41</v>
      </c>
      <c r="C46" s="16"/>
      <c r="D46" s="21">
        <v>35</v>
      </c>
      <c r="E46" s="22">
        <v>33</v>
      </c>
      <c r="F46" s="22">
        <v>34</v>
      </c>
      <c r="G46" s="23">
        <v>20.2</v>
      </c>
      <c r="H46" s="67"/>
    </row>
    <row r="47" spans="2:8" x14ac:dyDescent="0.2">
      <c r="B47" s="20" t="s">
        <v>44</v>
      </c>
      <c r="C47" s="16"/>
      <c r="D47" s="21">
        <v>36</v>
      </c>
      <c r="E47" s="22">
        <v>36</v>
      </c>
      <c r="F47" s="22">
        <v>35</v>
      </c>
      <c r="G47" s="23">
        <v>19.3</v>
      </c>
      <c r="H47" s="67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40</v>
      </c>
      <c r="C49" s="16"/>
      <c r="D49" s="21">
        <v>33</v>
      </c>
      <c r="E49" s="22">
        <v>35</v>
      </c>
      <c r="F49" s="22">
        <v>36</v>
      </c>
      <c r="G49" s="23">
        <v>17.600000000000001</v>
      </c>
      <c r="H49" s="67"/>
    </row>
    <row r="50" spans="2:8" x14ac:dyDescent="0.2">
      <c r="B50" s="20" t="s">
        <v>43</v>
      </c>
      <c r="C50" s="16"/>
      <c r="D50" s="21">
        <v>37</v>
      </c>
      <c r="E50" s="22">
        <v>38</v>
      </c>
      <c r="F50" s="22">
        <v>37</v>
      </c>
      <c r="G50" s="23">
        <v>17.3</v>
      </c>
      <c r="H50" s="67"/>
    </row>
    <row r="51" spans="2:8" x14ac:dyDescent="0.2">
      <c r="B51" s="20" t="s">
        <v>42</v>
      </c>
      <c r="C51" s="16"/>
      <c r="D51" s="21">
        <v>38</v>
      </c>
      <c r="E51" s="22">
        <v>39</v>
      </c>
      <c r="F51" s="22">
        <v>38</v>
      </c>
      <c r="G51" s="23">
        <v>15.1</v>
      </c>
      <c r="H51" s="67"/>
    </row>
    <row r="52" spans="2:8" x14ac:dyDescent="0.2">
      <c r="B52" s="20" t="s">
        <v>49</v>
      </c>
      <c r="C52" s="16"/>
      <c r="D52" s="21">
        <v>39</v>
      </c>
      <c r="E52" s="22">
        <v>37</v>
      </c>
      <c r="F52" s="22">
        <v>39</v>
      </c>
      <c r="G52" s="23">
        <v>14.4</v>
      </c>
      <c r="H52" s="67"/>
    </row>
    <row r="53" spans="2:8" x14ac:dyDescent="0.2">
      <c r="B53" s="20" t="s">
        <v>54</v>
      </c>
      <c r="C53" s="16"/>
      <c r="D53" s="21">
        <v>41</v>
      </c>
      <c r="E53" s="22">
        <v>40</v>
      </c>
      <c r="F53" s="22">
        <v>40</v>
      </c>
      <c r="G53" s="23">
        <v>14</v>
      </c>
      <c r="H53" s="67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46</v>
      </c>
      <c r="C55" s="16"/>
      <c r="D55" s="21">
        <v>40</v>
      </c>
      <c r="E55" s="22">
        <v>41</v>
      </c>
      <c r="F55" s="22">
        <v>41</v>
      </c>
      <c r="G55" s="23">
        <v>12.3</v>
      </c>
      <c r="H55" s="67"/>
    </row>
    <row r="56" spans="2:8" x14ac:dyDescent="0.2">
      <c r="B56" s="20" t="s">
        <v>48</v>
      </c>
      <c r="C56" s="16"/>
      <c r="D56" s="21">
        <v>43</v>
      </c>
      <c r="E56" s="22">
        <v>43</v>
      </c>
      <c r="F56" s="22">
        <v>42</v>
      </c>
      <c r="G56" s="23">
        <v>11.1</v>
      </c>
      <c r="H56" s="67"/>
    </row>
    <row r="57" spans="2:8" x14ac:dyDescent="0.2">
      <c r="B57" s="20" t="s">
        <v>51</v>
      </c>
      <c r="C57" s="16"/>
      <c r="D57" s="21">
        <v>42</v>
      </c>
      <c r="E57" s="22">
        <v>42</v>
      </c>
      <c r="F57" s="22">
        <v>43</v>
      </c>
      <c r="G57" s="23">
        <v>11</v>
      </c>
      <c r="H57" s="67"/>
    </row>
    <row r="58" spans="2:8" x14ac:dyDescent="0.2">
      <c r="B58" s="20" t="s">
        <v>47</v>
      </c>
      <c r="C58" s="16"/>
      <c r="D58" s="21">
        <v>44</v>
      </c>
      <c r="E58" s="22">
        <v>44</v>
      </c>
      <c r="F58" s="22">
        <v>44</v>
      </c>
      <c r="G58" s="23">
        <v>9.4</v>
      </c>
      <c r="H58" s="67"/>
    </row>
    <row r="59" spans="2:8" x14ac:dyDescent="0.2">
      <c r="B59" s="20" t="s">
        <v>53</v>
      </c>
      <c r="C59" s="16"/>
      <c r="D59" s="21">
        <v>45</v>
      </c>
      <c r="E59" s="22">
        <v>45</v>
      </c>
      <c r="F59" s="22">
        <v>45</v>
      </c>
      <c r="G59" s="23">
        <v>7.6</v>
      </c>
      <c r="H59" s="67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50</v>
      </c>
      <c r="C61" s="16"/>
      <c r="D61" s="21">
        <v>46</v>
      </c>
      <c r="E61" s="22">
        <v>46</v>
      </c>
      <c r="F61" s="22">
        <v>46</v>
      </c>
      <c r="G61" s="23">
        <v>5.8</v>
      </c>
      <c r="H61" s="67"/>
    </row>
    <row r="62" spans="2:8" x14ac:dyDescent="0.2">
      <c r="B62" s="20" t="s">
        <v>52</v>
      </c>
      <c r="C62" s="16"/>
      <c r="D62" s="21">
        <v>47</v>
      </c>
      <c r="E62" s="22">
        <v>47</v>
      </c>
      <c r="F62" s="22">
        <v>47</v>
      </c>
      <c r="G62" s="23">
        <v>5.6</v>
      </c>
      <c r="H62" s="67"/>
    </row>
    <row r="63" spans="2:8" x14ac:dyDescent="0.2">
      <c r="B63" s="20" t="s">
        <v>55</v>
      </c>
      <c r="C63" s="16"/>
      <c r="D63" s="21">
        <v>48</v>
      </c>
      <c r="E63" s="22">
        <v>48</v>
      </c>
      <c r="F63" s="22">
        <v>48</v>
      </c>
      <c r="G63" s="23">
        <v>1.2</v>
      </c>
      <c r="H63" s="67"/>
    </row>
    <row r="64" spans="2:8" x14ac:dyDescent="0.2">
      <c r="B64" s="20" t="s">
        <v>56</v>
      </c>
      <c r="C64" s="16"/>
      <c r="D64" s="21">
        <v>49</v>
      </c>
      <c r="E64" s="22">
        <v>50</v>
      </c>
      <c r="F64" s="22">
        <v>48</v>
      </c>
      <c r="G64" s="23">
        <v>1.2</v>
      </c>
      <c r="H64" s="67"/>
    </row>
    <row r="65" spans="2:8" x14ac:dyDescent="0.2">
      <c r="B65" s="20" t="s">
        <v>57</v>
      </c>
      <c r="C65" s="16"/>
      <c r="D65" s="21">
        <v>50</v>
      </c>
      <c r="E65" s="22">
        <v>49</v>
      </c>
      <c r="F65" s="22">
        <v>50</v>
      </c>
      <c r="G65" s="23">
        <v>0.7</v>
      </c>
      <c r="H65" s="67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5718</v>
      </c>
      <c r="H67" s="10"/>
    </row>
    <row r="68" spans="2:8" x14ac:dyDescent="0.2">
      <c r="B68" s="10"/>
      <c r="C68" s="16"/>
      <c r="D68" s="16"/>
      <c r="E68" s="16"/>
      <c r="F68" s="16"/>
      <c r="G68" s="31"/>
      <c r="H68" s="10"/>
    </row>
    <row r="69" spans="2:8" x14ac:dyDescent="0.2">
      <c r="B69" s="20" t="s">
        <v>59</v>
      </c>
      <c r="C69" s="30" t="s">
        <v>87</v>
      </c>
      <c r="D69" s="16"/>
      <c r="E69" s="16"/>
      <c r="F69" s="16"/>
      <c r="G69" s="31"/>
      <c r="H69" s="10"/>
    </row>
    <row r="70" spans="2:8" x14ac:dyDescent="0.2">
      <c r="B70" s="20" t="s">
        <v>61</v>
      </c>
      <c r="C70" s="30" t="s">
        <v>88</v>
      </c>
      <c r="D70" s="16"/>
      <c r="E70" s="16"/>
      <c r="F70" s="16"/>
      <c r="G70" s="31"/>
      <c r="H70" s="10"/>
    </row>
    <row r="71" spans="2:8" ht="18" thickBot="1" x14ac:dyDescent="0.25">
      <c r="B71" s="63" t="s">
        <v>63</v>
      </c>
      <c r="C71" s="33" t="s">
        <v>107</v>
      </c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85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21</v>
      </c>
      <c r="C7" s="16"/>
      <c r="D7" s="21">
        <v>1</v>
      </c>
      <c r="E7" s="22">
        <v>1</v>
      </c>
      <c r="F7" s="22">
        <v>1</v>
      </c>
      <c r="G7" s="64">
        <v>226.3</v>
      </c>
      <c r="H7" s="66"/>
    </row>
    <row r="8" spans="2:8" x14ac:dyDescent="0.2">
      <c r="B8" s="20" t="s">
        <v>20</v>
      </c>
      <c r="C8" s="16"/>
      <c r="D8" s="21">
        <v>2</v>
      </c>
      <c r="E8" s="22">
        <v>2</v>
      </c>
      <c r="F8" s="22">
        <v>2</v>
      </c>
      <c r="G8" s="64">
        <v>121.7</v>
      </c>
      <c r="H8" s="66"/>
    </row>
    <row r="9" spans="2:8" x14ac:dyDescent="0.2">
      <c r="B9" s="20" t="s">
        <v>18</v>
      </c>
      <c r="C9" s="16"/>
      <c r="D9" s="21">
        <v>3</v>
      </c>
      <c r="E9" s="22">
        <v>3</v>
      </c>
      <c r="F9" s="22">
        <v>3</v>
      </c>
      <c r="G9" s="64">
        <v>51.9</v>
      </c>
      <c r="H9" s="66"/>
    </row>
    <row r="10" spans="2:8" x14ac:dyDescent="0.2">
      <c r="B10" s="20" t="s">
        <v>17</v>
      </c>
      <c r="C10" s="16"/>
      <c r="D10" s="21">
        <v>4</v>
      </c>
      <c r="E10" s="22">
        <v>4</v>
      </c>
      <c r="F10" s="22">
        <v>4</v>
      </c>
      <c r="G10" s="64">
        <v>35.6</v>
      </c>
      <c r="H10" s="66"/>
    </row>
    <row r="11" spans="2:8" x14ac:dyDescent="0.2">
      <c r="B11" s="20" t="s">
        <v>24</v>
      </c>
      <c r="C11" s="16"/>
      <c r="D11" s="21">
        <v>13</v>
      </c>
      <c r="E11" s="22">
        <v>15</v>
      </c>
      <c r="F11" s="22">
        <v>5</v>
      </c>
      <c r="G11" s="64">
        <v>29.1</v>
      </c>
      <c r="H11" s="66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14</v>
      </c>
      <c r="C13" s="16"/>
      <c r="D13" s="21">
        <v>11</v>
      </c>
      <c r="E13" s="22">
        <v>10</v>
      </c>
      <c r="F13" s="22">
        <v>6</v>
      </c>
      <c r="G13" s="64">
        <v>26.5</v>
      </c>
      <c r="H13" s="66"/>
    </row>
    <row r="14" spans="2:8" x14ac:dyDescent="0.2">
      <c r="B14" s="20" t="s">
        <v>9</v>
      </c>
      <c r="C14" s="16"/>
      <c r="D14" s="21">
        <v>5</v>
      </c>
      <c r="E14" s="22">
        <v>5</v>
      </c>
      <c r="F14" s="22">
        <v>7</v>
      </c>
      <c r="G14" s="64">
        <v>26</v>
      </c>
      <c r="H14" s="66"/>
    </row>
    <row r="15" spans="2:8" x14ac:dyDescent="0.2">
      <c r="B15" s="20" t="s">
        <v>26</v>
      </c>
      <c r="C15" s="16"/>
      <c r="D15" s="21">
        <v>6</v>
      </c>
      <c r="E15" s="22">
        <v>6</v>
      </c>
      <c r="F15" s="22">
        <v>8</v>
      </c>
      <c r="G15" s="64">
        <v>25.7</v>
      </c>
      <c r="H15" s="66"/>
    </row>
    <row r="16" spans="2:8" x14ac:dyDescent="0.2">
      <c r="B16" s="20" t="s">
        <v>31</v>
      </c>
      <c r="C16" s="16"/>
      <c r="D16" s="21">
        <v>7</v>
      </c>
      <c r="E16" s="22">
        <v>8</v>
      </c>
      <c r="F16" s="22">
        <v>9</v>
      </c>
      <c r="G16" s="64">
        <v>23.4</v>
      </c>
      <c r="H16" s="66"/>
    </row>
    <row r="17" spans="2:8" x14ac:dyDescent="0.2">
      <c r="B17" s="20" t="s">
        <v>8</v>
      </c>
      <c r="C17" s="16"/>
      <c r="D17" s="21">
        <v>9</v>
      </c>
      <c r="E17" s="22">
        <v>7</v>
      </c>
      <c r="F17" s="22">
        <v>10</v>
      </c>
      <c r="G17" s="64">
        <v>22.5</v>
      </c>
      <c r="H17" s="66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10</v>
      </c>
      <c r="C19" s="16"/>
      <c r="D19" s="21">
        <v>10</v>
      </c>
      <c r="E19" s="22">
        <v>11</v>
      </c>
      <c r="F19" s="22">
        <v>11</v>
      </c>
      <c r="G19" s="64">
        <v>21.6</v>
      </c>
      <c r="H19" s="66"/>
    </row>
    <row r="20" spans="2:8" x14ac:dyDescent="0.2">
      <c r="B20" s="20" t="s">
        <v>39</v>
      </c>
      <c r="C20" s="16"/>
      <c r="D20" s="21">
        <v>7</v>
      </c>
      <c r="E20" s="22">
        <v>9</v>
      </c>
      <c r="F20" s="22">
        <v>12</v>
      </c>
      <c r="G20" s="64">
        <v>19.399999999999999</v>
      </c>
      <c r="H20" s="66"/>
    </row>
    <row r="21" spans="2:8" x14ac:dyDescent="0.2">
      <c r="B21" s="20" t="s">
        <v>54</v>
      </c>
      <c r="C21" s="16"/>
      <c r="D21" s="21">
        <v>14</v>
      </c>
      <c r="E21" s="22">
        <v>12</v>
      </c>
      <c r="F21" s="22">
        <v>13</v>
      </c>
      <c r="G21" s="64">
        <v>18.3</v>
      </c>
      <c r="H21" s="66"/>
    </row>
    <row r="22" spans="2:8" x14ac:dyDescent="0.2">
      <c r="B22" s="20" t="s">
        <v>25</v>
      </c>
      <c r="C22" s="16"/>
      <c r="D22" s="21">
        <v>12</v>
      </c>
      <c r="E22" s="22">
        <v>13</v>
      </c>
      <c r="F22" s="22">
        <v>14</v>
      </c>
      <c r="G22" s="64">
        <v>17.2</v>
      </c>
      <c r="H22" s="66"/>
    </row>
    <row r="23" spans="2:8" x14ac:dyDescent="0.2">
      <c r="B23" s="20" t="s">
        <v>11</v>
      </c>
      <c r="C23" s="16"/>
      <c r="D23" s="21">
        <v>15</v>
      </c>
      <c r="E23" s="22">
        <v>14</v>
      </c>
      <c r="F23" s="22">
        <v>15</v>
      </c>
      <c r="G23" s="64">
        <v>16.100000000000001</v>
      </c>
      <c r="H23" s="66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23</v>
      </c>
      <c r="C25" s="16"/>
      <c r="D25" s="21">
        <v>17</v>
      </c>
      <c r="E25" s="22">
        <v>19</v>
      </c>
      <c r="F25" s="22">
        <v>16</v>
      </c>
      <c r="G25" s="64">
        <v>11.2</v>
      </c>
      <c r="H25" s="66"/>
    </row>
    <row r="26" spans="2:8" x14ac:dyDescent="0.2">
      <c r="B26" s="20" t="s">
        <v>46</v>
      </c>
      <c r="C26" s="40"/>
      <c r="D26" s="21">
        <v>16</v>
      </c>
      <c r="E26" s="22">
        <v>16</v>
      </c>
      <c r="F26" s="22">
        <v>17</v>
      </c>
      <c r="G26" s="64">
        <v>11</v>
      </c>
      <c r="H26" s="66"/>
    </row>
    <row r="27" spans="2:8" x14ac:dyDescent="0.2">
      <c r="B27" s="20" t="s">
        <v>41</v>
      </c>
      <c r="C27" s="16"/>
      <c r="D27" s="21">
        <v>20</v>
      </c>
      <c r="E27" s="22">
        <v>17</v>
      </c>
      <c r="F27" s="22">
        <v>18</v>
      </c>
      <c r="G27" s="64">
        <v>9.6</v>
      </c>
      <c r="H27" s="66"/>
    </row>
    <row r="28" spans="2:8" x14ac:dyDescent="0.2">
      <c r="B28" s="20" t="s">
        <v>29</v>
      </c>
      <c r="C28" s="16"/>
      <c r="D28" s="21">
        <v>18</v>
      </c>
      <c r="E28" s="22">
        <v>18</v>
      </c>
      <c r="F28" s="22">
        <v>19</v>
      </c>
      <c r="G28" s="64">
        <v>9.5</v>
      </c>
      <c r="H28" s="66"/>
    </row>
    <row r="29" spans="2:8" x14ac:dyDescent="0.2">
      <c r="B29" s="20" t="s">
        <v>49</v>
      </c>
      <c r="C29" s="16"/>
      <c r="D29" s="21">
        <v>19</v>
      </c>
      <c r="E29" s="22">
        <v>20</v>
      </c>
      <c r="F29" s="22">
        <v>20</v>
      </c>
      <c r="G29" s="64">
        <v>9.1999999999999993</v>
      </c>
      <c r="H29" s="66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15</v>
      </c>
      <c r="C31" s="16"/>
      <c r="D31" s="21">
        <v>22</v>
      </c>
      <c r="E31" s="22">
        <v>21</v>
      </c>
      <c r="F31" s="22">
        <v>21</v>
      </c>
      <c r="G31" s="64">
        <v>8.9</v>
      </c>
      <c r="H31" s="66"/>
    </row>
    <row r="32" spans="2:8" x14ac:dyDescent="0.2">
      <c r="B32" s="20" t="s">
        <v>44</v>
      </c>
      <c r="C32" s="16"/>
      <c r="D32" s="21">
        <v>23</v>
      </c>
      <c r="E32" s="22">
        <v>24</v>
      </c>
      <c r="F32" s="22">
        <v>22</v>
      </c>
      <c r="G32" s="64">
        <v>7.2</v>
      </c>
      <c r="H32" s="66"/>
    </row>
    <row r="33" spans="2:8" x14ac:dyDescent="0.2">
      <c r="B33" s="20" t="s">
        <v>16</v>
      </c>
      <c r="C33" s="16"/>
      <c r="D33" s="21">
        <v>24</v>
      </c>
      <c r="E33" s="22">
        <v>23</v>
      </c>
      <c r="F33" s="22">
        <v>23</v>
      </c>
      <c r="G33" s="64">
        <v>7.1</v>
      </c>
      <c r="H33" s="66"/>
    </row>
    <row r="34" spans="2:8" x14ac:dyDescent="0.2">
      <c r="B34" s="20" t="s">
        <v>13</v>
      </c>
      <c r="C34" s="16"/>
      <c r="D34" s="21">
        <v>25</v>
      </c>
      <c r="E34" s="22">
        <v>25</v>
      </c>
      <c r="F34" s="22">
        <v>24</v>
      </c>
      <c r="G34" s="64">
        <v>6.4</v>
      </c>
      <c r="H34" s="66"/>
    </row>
    <row r="35" spans="2:8" x14ac:dyDescent="0.2">
      <c r="B35" s="20" t="s">
        <v>22</v>
      </c>
      <c r="C35" s="16"/>
      <c r="D35" s="21">
        <v>21</v>
      </c>
      <c r="E35" s="22">
        <v>22</v>
      </c>
      <c r="F35" s="22">
        <v>24</v>
      </c>
      <c r="G35" s="64">
        <v>6.4</v>
      </c>
      <c r="H35" s="66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38</v>
      </c>
      <c r="C37" s="16"/>
      <c r="D37" s="21">
        <v>30</v>
      </c>
      <c r="E37" s="22">
        <v>26</v>
      </c>
      <c r="F37" s="22">
        <v>24</v>
      </c>
      <c r="G37" s="64">
        <v>6.4</v>
      </c>
      <c r="H37" s="66"/>
    </row>
    <row r="38" spans="2:8" x14ac:dyDescent="0.2">
      <c r="B38" s="20" t="s">
        <v>42</v>
      </c>
      <c r="C38" s="16"/>
      <c r="D38" s="21">
        <v>27</v>
      </c>
      <c r="E38" s="22">
        <v>27</v>
      </c>
      <c r="F38" s="22">
        <v>27</v>
      </c>
      <c r="G38" s="64">
        <v>5.8</v>
      </c>
      <c r="H38" s="66"/>
    </row>
    <row r="39" spans="2:8" x14ac:dyDescent="0.2">
      <c r="B39" s="20" t="s">
        <v>27</v>
      </c>
      <c r="C39" s="16"/>
      <c r="D39" s="21">
        <v>27</v>
      </c>
      <c r="E39" s="22">
        <v>29</v>
      </c>
      <c r="F39" s="22">
        <v>28</v>
      </c>
      <c r="G39" s="64">
        <v>5.6</v>
      </c>
      <c r="H39" s="66"/>
    </row>
    <row r="40" spans="2:8" x14ac:dyDescent="0.2">
      <c r="B40" s="20" t="s">
        <v>36</v>
      </c>
      <c r="C40" s="16"/>
      <c r="D40" s="21">
        <v>31</v>
      </c>
      <c r="E40" s="22">
        <v>28</v>
      </c>
      <c r="F40" s="22">
        <v>29</v>
      </c>
      <c r="G40" s="64">
        <v>5.4</v>
      </c>
      <c r="H40" s="66"/>
    </row>
    <row r="41" spans="2:8" x14ac:dyDescent="0.2">
      <c r="B41" s="20" t="s">
        <v>30</v>
      </c>
      <c r="C41" s="16"/>
      <c r="D41" s="21">
        <v>33</v>
      </c>
      <c r="E41" s="22">
        <v>31</v>
      </c>
      <c r="F41" s="22">
        <v>30</v>
      </c>
      <c r="G41" s="64">
        <v>5.2</v>
      </c>
      <c r="H41" s="66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45</v>
      </c>
      <c r="C43" s="40"/>
      <c r="D43" s="21">
        <v>26</v>
      </c>
      <c r="E43" s="22">
        <v>33</v>
      </c>
      <c r="F43" s="22">
        <v>31</v>
      </c>
      <c r="G43" s="64">
        <v>5</v>
      </c>
      <c r="H43" s="66"/>
    </row>
    <row r="44" spans="2:8" x14ac:dyDescent="0.2">
      <c r="B44" s="20" t="s">
        <v>48</v>
      </c>
      <c r="C44" s="16"/>
      <c r="D44" s="21">
        <v>29</v>
      </c>
      <c r="E44" s="22">
        <v>32</v>
      </c>
      <c r="F44" s="22">
        <v>32</v>
      </c>
      <c r="G44" s="64">
        <v>4.9000000000000004</v>
      </c>
      <c r="H44" s="66"/>
    </row>
    <row r="45" spans="2:8" x14ac:dyDescent="0.2">
      <c r="B45" s="20" t="s">
        <v>40</v>
      </c>
      <c r="C45" s="16"/>
      <c r="D45" s="21">
        <v>37</v>
      </c>
      <c r="E45" s="22">
        <v>39</v>
      </c>
      <c r="F45" s="22">
        <v>33</v>
      </c>
      <c r="G45" s="64">
        <v>3.7</v>
      </c>
      <c r="H45" s="66"/>
    </row>
    <row r="46" spans="2:8" x14ac:dyDescent="0.2">
      <c r="B46" s="20" t="s">
        <v>43</v>
      </c>
      <c r="C46" s="16"/>
      <c r="D46" s="21">
        <v>37</v>
      </c>
      <c r="E46" s="22">
        <v>34</v>
      </c>
      <c r="F46" s="22">
        <v>34</v>
      </c>
      <c r="G46" s="64">
        <v>3.5</v>
      </c>
      <c r="H46" s="66"/>
    </row>
    <row r="47" spans="2:8" x14ac:dyDescent="0.2">
      <c r="B47" s="20" t="s">
        <v>53</v>
      </c>
      <c r="C47" s="16"/>
      <c r="D47" s="21">
        <v>35</v>
      </c>
      <c r="E47" s="22">
        <v>36</v>
      </c>
      <c r="F47" s="22">
        <v>35</v>
      </c>
      <c r="G47" s="64">
        <v>3.2</v>
      </c>
      <c r="H47" s="66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19</v>
      </c>
      <c r="C49" s="16"/>
      <c r="D49" s="21">
        <v>31</v>
      </c>
      <c r="E49" s="22">
        <v>30</v>
      </c>
      <c r="F49" s="22">
        <v>36</v>
      </c>
      <c r="G49" s="64">
        <v>3</v>
      </c>
      <c r="H49" s="66"/>
    </row>
    <row r="50" spans="2:8" x14ac:dyDescent="0.2">
      <c r="B50" s="20" t="s">
        <v>33</v>
      </c>
      <c r="C50" s="16"/>
      <c r="D50" s="21">
        <v>36</v>
      </c>
      <c r="E50" s="22">
        <v>37</v>
      </c>
      <c r="F50" s="22">
        <v>37</v>
      </c>
      <c r="G50" s="64">
        <v>2.5</v>
      </c>
      <c r="H50" s="66"/>
    </row>
    <row r="51" spans="2:8" x14ac:dyDescent="0.2">
      <c r="B51" s="20" t="s">
        <v>12</v>
      </c>
      <c r="C51" s="16"/>
      <c r="D51" s="21">
        <v>34</v>
      </c>
      <c r="E51" s="22">
        <v>35</v>
      </c>
      <c r="F51" s="22">
        <v>38</v>
      </c>
      <c r="G51" s="64">
        <v>2.2000000000000002</v>
      </c>
      <c r="H51" s="66"/>
    </row>
    <row r="52" spans="2:8" x14ac:dyDescent="0.2">
      <c r="B52" s="20" t="s">
        <v>35</v>
      </c>
      <c r="C52" s="16"/>
      <c r="D52" s="21">
        <v>39</v>
      </c>
      <c r="E52" s="22">
        <v>37</v>
      </c>
      <c r="F52" s="22">
        <v>38</v>
      </c>
      <c r="G52" s="64">
        <v>2.2000000000000002</v>
      </c>
      <c r="H52" s="66"/>
    </row>
    <row r="53" spans="2:8" x14ac:dyDescent="0.2">
      <c r="B53" s="20" t="s">
        <v>32</v>
      </c>
      <c r="C53" s="16"/>
      <c r="D53" s="21">
        <v>40</v>
      </c>
      <c r="E53" s="22">
        <v>40</v>
      </c>
      <c r="F53" s="22">
        <v>40</v>
      </c>
      <c r="G53" s="64">
        <v>2.1</v>
      </c>
      <c r="H53" s="66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37</v>
      </c>
      <c r="C55" s="16"/>
      <c r="D55" s="21">
        <v>41</v>
      </c>
      <c r="E55" s="22">
        <v>41</v>
      </c>
      <c r="F55" s="22">
        <v>41</v>
      </c>
      <c r="G55" s="64">
        <v>1.7</v>
      </c>
      <c r="H55" s="66"/>
    </row>
    <row r="56" spans="2:8" x14ac:dyDescent="0.2">
      <c r="B56" s="20" t="s">
        <v>47</v>
      </c>
      <c r="C56" s="16"/>
      <c r="D56" s="21">
        <v>46</v>
      </c>
      <c r="E56" s="22">
        <v>43</v>
      </c>
      <c r="F56" s="22">
        <v>41</v>
      </c>
      <c r="G56" s="64">
        <v>1.7</v>
      </c>
      <c r="H56" s="66"/>
    </row>
    <row r="57" spans="2:8" x14ac:dyDescent="0.2">
      <c r="B57" s="20" t="s">
        <v>51</v>
      </c>
      <c r="C57" s="16"/>
      <c r="D57" s="21">
        <v>44</v>
      </c>
      <c r="E57" s="22">
        <v>43</v>
      </c>
      <c r="F57" s="22">
        <v>43</v>
      </c>
      <c r="G57" s="64">
        <v>1.3</v>
      </c>
      <c r="H57" s="66"/>
    </row>
    <row r="58" spans="2:8" x14ac:dyDescent="0.2">
      <c r="B58" s="20" t="s">
        <v>52</v>
      </c>
      <c r="C58" s="16"/>
      <c r="D58" s="21">
        <v>47</v>
      </c>
      <c r="E58" s="22">
        <v>46</v>
      </c>
      <c r="F58" s="22">
        <v>44</v>
      </c>
      <c r="G58" s="64">
        <v>0.8</v>
      </c>
      <c r="H58" s="66"/>
    </row>
    <row r="59" spans="2:8" x14ac:dyDescent="0.2">
      <c r="B59" s="20" t="s">
        <v>55</v>
      </c>
      <c r="C59" s="16"/>
      <c r="D59" s="21">
        <v>43</v>
      </c>
      <c r="E59" s="22">
        <v>45</v>
      </c>
      <c r="F59" s="22">
        <v>45</v>
      </c>
      <c r="G59" s="64">
        <v>0.5</v>
      </c>
      <c r="H59" s="66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28</v>
      </c>
      <c r="C61" s="16"/>
      <c r="D61" s="21">
        <v>41</v>
      </c>
      <c r="E61" s="22">
        <v>42</v>
      </c>
      <c r="F61" s="22">
        <v>45</v>
      </c>
      <c r="G61" s="64">
        <v>0.5</v>
      </c>
      <c r="H61" s="66"/>
    </row>
    <row r="62" spans="2:8" x14ac:dyDescent="0.2">
      <c r="B62" s="20" t="s">
        <v>34</v>
      </c>
      <c r="C62" s="16"/>
      <c r="D62" s="21">
        <v>44</v>
      </c>
      <c r="E62" s="22">
        <v>47</v>
      </c>
      <c r="F62" s="22">
        <v>47</v>
      </c>
      <c r="G62" s="64">
        <v>0.3</v>
      </c>
      <c r="H62" s="66"/>
    </row>
    <row r="63" spans="2:8" x14ac:dyDescent="0.2">
      <c r="B63" s="20" t="s">
        <v>50</v>
      </c>
      <c r="C63" s="16"/>
      <c r="D63" s="21">
        <v>48</v>
      </c>
      <c r="E63" s="22">
        <v>47</v>
      </c>
      <c r="F63" s="22">
        <v>48</v>
      </c>
      <c r="G63" s="64">
        <v>0.2</v>
      </c>
      <c r="H63" s="66"/>
    </row>
    <row r="64" spans="2:8" x14ac:dyDescent="0.2">
      <c r="B64" s="20" t="s">
        <v>57</v>
      </c>
      <c r="C64" s="16"/>
      <c r="D64" s="21">
        <v>50</v>
      </c>
      <c r="E64" s="22">
        <v>49</v>
      </c>
      <c r="F64" s="22">
        <v>49</v>
      </c>
      <c r="G64" s="64">
        <v>0.1</v>
      </c>
      <c r="H64" s="66"/>
    </row>
    <row r="65" spans="2:8" x14ac:dyDescent="0.2">
      <c r="B65" s="20" t="s">
        <v>56</v>
      </c>
      <c r="C65" s="16"/>
      <c r="D65" s="21">
        <v>48</v>
      </c>
      <c r="E65" s="22">
        <v>49</v>
      </c>
      <c r="F65" s="22">
        <v>50</v>
      </c>
      <c r="G65" s="64">
        <v>0</v>
      </c>
      <c r="H65" s="66"/>
    </row>
    <row r="66" spans="2:8" x14ac:dyDescent="0.2">
      <c r="B66" s="10"/>
      <c r="C66" s="16"/>
      <c r="D66" s="17"/>
      <c r="E66" s="18"/>
      <c r="F66" s="18"/>
      <c r="G66" s="23"/>
      <c r="H66" s="10"/>
    </row>
    <row r="67" spans="2:8" x14ac:dyDescent="0.2">
      <c r="B67" s="25" t="s">
        <v>58</v>
      </c>
      <c r="C67" s="26"/>
      <c r="D67" s="27"/>
      <c r="E67" s="28"/>
      <c r="F67" s="28"/>
      <c r="G67" s="65">
        <f>SUM(G7:G65)</f>
        <v>835.60000000000036</v>
      </c>
      <c r="H67" s="10"/>
    </row>
    <row r="68" spans="2:8" x14ac:dyDescent="0.2">
      <c r="B68" s="20" t="s">
        <v>59</v>
      </c>
      <c r="C68" s="30" t="s">
        <v>87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103</v>
      </c>
      <c r="D70" s="30" t="s">
        <v>97</v>
      </c>
      <c r="E70" s="16"/>
      <c r="F70" s="16"/>
      <c r="G70" s="31"/>
      <c r="H70" s="10"/>
    </row>
    <row r="71" spans="2:8" ht="18" thickBot="1" x14ac:dyDescent="0.25">
      <c r="B71" s="63" t="s">
        <v>104</v>
      </c>
      <c r="C71" s="3"/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85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9</v>
      </c>
      <c r="C7" s="16"/>
      <c r="D7" s="21">
        <v>1</v>
      </c>
      <c r="E7" s="22">
        <v>1</v>
      </c>
      <c r="F7" s="22">
        <v>1</v>
      </c>
      <c r="G7" s="23">
        <v>882.3</v>
      </c>
      <c r="H7" s="10"/>
    </row>
    <row r="8" spans="2:8" x14ac:dyDescent="0.2">
      <c r="B8" s="20" t="s">
        <v>12</v>
      </c>
      <c r="C8" s="16"/>
      <c r="D8" s="21">
        <v>2</v>
      </c>
      <c r="E8" s="22">
        <v>2</v>
      </c>
      <c r="F8" s="22">
        <v>2</v>
      </c>
      <c r="G8" s="23">
        <v>663.1</v>
      </c>
      <c r="H8" s="10"/>
    </row>
    <row r="9" spans="2:8" x14ac:dyDescent="0.2">
      <c r="B9" s="20" t="s">
        <v>11</v>
      </c>
      <c r="C9" s="16"/>
      <c r="D9" s="21">
        <v>7</v>
      </c>
      <c r="E9" s="22">
        <v>4</v>
      </c>
      <c r="F9" s="22">
        <v>3</v>
      </c>
      <c r="G9" s="23">
        <v>495.2</v>
      </c>
      <c r="H9" s="10"/>
    </row>
    <row r="10" spans="2:8" x14ac:dyDescent="0.2">
      <c r="B10" s="20" t="s">
        <v>13</v>
      </c>
      <c r="C10" s="16"/>
      <c r="D10" s="21">
        <v>3</v>
      </c>
      <c r="E10" s="22">
        <v>6</v>
      </c>
      <c r="F10" s="22">
        <v>4</v>
      </c>
      <c r="G10" s="23">
        <v>470.7</v>
      </c>
      <c r="H10" s="10"/>
    </row>
    <row r="11" spans="2:8" x14ac:dyDescent="0.2">
      <c r="B11" s="20" t="s">
        <v>17</v>
      </c>
      <c r="C11" s="16"/>
      <c r="D11" s="21">
        <v>4</v>
      </c>
      <c r="E11" s="22">
        <v>7</v>
      </c>
      <c r="F11" s="22">
        <v>5</v>
      </c>
      <c r="G11" s="23">
        <v>424.8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10</v>
      </c>
      <c r="C13" s="16"/>
      <c r="D13" s="21">
        <v>6</v>
      </c>
      <c r="E13" s="22">
        <v>5</v>
      </c>
      <c r="F13" s="22">
        <v>6</v>
      </c>
      <c r="G13" s="23">
        <v>413.2</v>
      </c>
      <c r="H13" s="10"/>
    </row>
    <row r="14" spans="2:8" x14ac:dyDescent="0.2">
      <c r="B14" s="20" t="s">
        <v>14</v>
      </c>
      <c r="C14" s="16"/>
      <c r="D14" s="21">
        <v>8</v>
      </c>
      <c r="E14" s="22">
        <v>8</v>
      </c>
      <c r="F14" s="22">
        <v>7</v>
      </c>
      <c r="G14" s="23">
        <v>410</v>
      </c>
      <c r="H14" s="10"/>
    </row>
    <row r="15" spans="2:8" x14ac:dyDescent="0.2">
      <c r="B15" s="20" t="s">
        <v>16</v>
      </c>
      <c r="C15" s="16"/>
      <c r="D15" s="21">
        <v>5</v>
      </c>
      <c r="E15" s="22">
        <v>9</v>
      </c>
      <c r="F15" s="22">
        <v>8</v>
      </c>
      <c r="G15" s="23">
        <v>369.6</v>
      </c>
      <c r="H15" s="10"/>
    </row>
    <row r="16" spans="2:8" x14ac:dyDescent="0.2">
      <c r="B16" s="20" t="s">
        <v>25</v>
      </c>
      <c r="C16" s="16"/>
      <c r="D16" s="21">
        <v>9</v>
      </c>
      <c r="E16" s="22">
        <v>3</v>
      </c>
      <c r="F16" s="22">
        <v>9</v>
      </c>
      <c r="G16" s="23">
        <v>320.10000000000002</v>
      </c>
      <c r="H16" s="10"/>
    </row>
    <row r="17" spans="2:8" x14ac:dyDescent="0.2">
      <c r="B17" s="20" t="s">
        <v>24</v>
      </c>
      <c r="C17" s="16"/>
      <c r="D17" s="21">
        <v>10</v>
      </c>
      <c r="E17" s="22">
        <v>10</v>
      </c>
      <c r="F17" s="22">
        <v>10</v>
      </c>
      <c r="G17" s="23">
        <v>261.7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30</v>
      </c>
      <c r="C19" s="16"/>
      <c r="D19" s="21">
        <v>11</v>
      </c>
      <c r="E19" s="22">
        <v>16</v>
      </c>
      <c r="F19" s="22">
        <v>11</v>
      </c>
      <c r="G19" s="23">
        <v>196.1</v>
      </c>
      <c r="H19" s="10"/>
    </row>
    <row r="20" spans="2:8" x14ac:dyDescent="0.2">
      <c r="B20" s="20" t="s">
        <v>22</v>
      </c>
      <c r="C20" s="16"/>
      <c r="D20" s="21">
        <v>12</v>
      </c>
      <c r="E20" s="22">
        <v>13</v>
      </c>
      <c r="F20" s="22">
        <v>12</v>
      </c>
      <c r="G20" s="23">
        <v>195.4</v>
      </c>
      <c r="H20" s="10"/>
    </row>
    <row r="21" spans="2:8" x14ac:dyDescent="0.2">
      <c r="B21" s="20" t="s">
        <v>8</v>
      </c>
      <c r="C21" s="16"/>
      <c r="D21" s="21">
        <v>13</v>
      </c>
      <c r="E21" s="22">
        <v>17</v>
      </c>
      <c r="F21" s="22">
        <v>13</v>
      </c>
      <c r="G21" s="23">
        <v>168.4</v>
      </c>
      <c r="H21" s="10"/>
    </row>
    <row r="22" spans="2:8" x14ac:dyDescent="0.2">
      <c r="B22" s="20" t="s">
        <v>18</v>
      </c>
      <c r="C22" s="16"/>
      <c r="D22" s="21">
        <v>17</v>
      </c>
      <c r="E22" s="22">
        <v>14</v>
      </c>
      <c r="F22" s="22">
        <v>14</v>
      </c>
      <c r="G22" s="23">
        <v>162.80000000000001</v>
      </c>
      <c r="H22" s="10"/>
    </row>
    <row r="23" spans="2:8" x14ac:dyDescent="0.2">
      <c r="B23" s="20" t="s">
        <v>26</v>
      </c>
      <c r="C23" s="16"/>
      <c r="D23" s="21">
        <v>14</v>
      </c>
      <c r="E23" s="22">
        <v>18</v>
      </c>
      <c r="F23" s="22">
        <v>15</v>
      </c>
      <c r="G23" s="23">
        <v>153.19999999999999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15</v>
      </c>
      <c r="C25" s="16"/>
      <c r="D25" s="21">
        <v>15</v>
      </c>
      <c r="E25" s="22">
        <v>12</v>
      </c>
      <c r="F25" s="22">
        <v>16</v>
      </c>
      <c r="G25" s="23">
        <v>138.4</v>
      </c>
      <c r="H25" s="10"/>
    </row>
    <row r="26" spans="2:8" x14ac:dyDescent="0.2">
      <c r="B26" s="20" t="s">
        <v>28</v>
      </c>
      <c r="C26" s="16"/>
      <c r="D26" s="21">
        <v>16</v>
      </c>
      <c r="E26" s="22">
        <v>11</v>
      </c>
      <c r="F26" s="22">
        <v>17</v>
      </c>
      <c r="G26" s="23">
        <v>137</v>
      </c>
      <c r="H26" s="10"/>
    </row>
    <row r="27" spans="2:8" x14ac:dyDescent="0.2">
      <c r="B27" s="20" t="s">
        <v>20</v>
      </c>
      <c r="C27" s="16"/>
      <c r="D27" s="21">
        <v>20</v>
      </c>
      <c r="E27" s="22">
        <v>15</v>
      </c>
      <c r="F27" s="22">
        <v>18</v>
      </c>
      <c r="G27" s="23">
        <v>113.1</v>
      </c>
      <c r="H27" s="10"/>
    </row>
    <row r="28" spans="2:8" x14ac:dyDescent="0.2">
      <c r="B28" s="20" t="s">
        <v>23</v>
      </c>
      <c r="C28" s="16"/>
      <c r="D28" s="21">
        <v>18</v>
      </c>
      <c r="E28" s="22">
        <v>20</v>
      </c>
      <c r="F28" s="22">
        <v>19</v>
      </c>
      <c r="G28" s="23">
        <v>106.9</v>
      </c>
      <c r="H28" s="10"/>
    </row>
    <row r="29" spans="2:8" x14ac:dyDescent="0.2">
      <c r="B29" s="20" t="s">
        <v>19</v>
      </c>
      <c r="C29" s="16"/>
      <c r="D29" s="21">
        <v>19</v>
      </c>
      <c r="E29" s="22">
        <v>22</v>
      </c>
      <c r="F29" s="22">
        <v>20</v>
      </c>
      <c r="G29" s="23">
        <v>101.7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33</v>
      </c>
      <c r="C31" s="16"/>
      <c r="D31" s="21">
        <v>21</v>
      </c>
      <c r="E31" s="22">
        <v>21</v>
      </c>
      <c r="F31" s="22">
        <v>21</v>
      </c>
      <c r="G31" s="23">
        <v>79.599999999999994</v>
      </c>
      <c r="H31" s="10"/>
    </row>
    <row r="32" spans="2:8" x14ac:dyDescent="0.2">
      <c r="B32" s="20" t="s">
        <v>27</v>
      </c>
      <c r="C32" s="16"/>
      <c r="D32" s="21">
        <v>25</v>
      </c>
      <c r="E32" s="22">
        <v>23</v>
      </c>
      <c r="F32" s="22">
        <v>22</v>
      </c>
      <c r="G32" s="23">
        <v>71.8</v>
      </c>
      <c r="H32" s="10"/>
    </row>
    <row r="33" spans="2:8" x14ac:dyDescent="0.2">
      <c r="B33" s="20" t="s">
        <v>35</v>
      </c>
      <c r="C33" s="16"/>
      <c r="D33" s="21">
        <v>22</v>
      </c>
      <c r="E33" s="22">
        <v>19</v>
      </c>
      <c r="F33" s="22">
        <v>23</v>
      </c>
      <c r="G33" s="23">
        <v>68</v>
      </c>
      <c r="H33" s="10"/>
    </row>
    <row r="34" spans="2:8" x14ac:dyDescent="0.2">
      <c r="B34" s="20" t="s">
        <v>38</v>
      </c>
      <c r="C34" s="16"/>
      <c r="D34" s="21">
        <v>23</v>
      </c>
      <c r="E34" s="22">
        <v>25</v>
      </c>
      <c r="F34" s="22">
        <v>24</v>
      </c>
      <c r="G34" s="23">
        <v>57.4</v>
      </c>
      <c r="H34" s="10"/>
    </row>
    <row r="35" spans="2:8" x14ac:dyDescent="0.2">
      <c r="B35" s="20" t="s">
        <v>34</v>
      </c>
      <c r="C35" s="16"/>
      <c r="D35" s="21">
        <v>24</v>
      </c>
      <c r="E35" s="22">
        <v>26</v>
      </c>
      <c r="F35" s="22">
        <v>25</v>
      </c>
      <c r="G35" s="23">
        <v>52.8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32</v>
      </c>
      <c r="C37" s="16"/>
      <c r="D37" s="21">
        <v>26</v>
      </c>
      <c r="E37" s="22">
        <v>24</v>
      </c>
      <c r="F37" s="22">
        <v>26</v>
      </c>
      <c r="G37" s="23">
        <v>46.5</v>
      </c>
      <c r="H37" s="10"/>
    </row>
    <row r="38" spans="2:8" x14ac:dyDescent="0.2">
      <c r="B38" s="20" t="s">
        <v>21</v>
      </c>
      <c r="C38" s="16"/>
      <c r="D38" s="21">
        <v>28</v>
      </c>
      <c r="E38" s="22">
        <v>29</v>
      </c>
      <c r="F38" s="22">
        <v>27</v>
      </c>
      <c r="G38" s="23">
        <v>26</v>
      </c>
      <c r="H38" s="10"/>
    </row>
    <row r="39" spans="2:8" x14ac:dyDescent="0.2">
      <c r="B39" s="20" t="s">
        <v>41</v>
      </c>
      <c r="C39" s="16"/>
      <c r="D39" s="21">
        <v>29</v>
      </c>
      <c r="E39" s="22">
        <v>28</v>
      </c>
      <c r="F39" s="22">
        <v>28</v>
      </c>
      <c r="G39" s="23">
        <v>17.7</v>
      </c>
      <c r="H39" s="10"/>
    </row>
    <row r="40" spans="2:8" x14ac:dyDescent="0.2">
      <c r="B40" s="20" t="s">
        <v>43</v>
      </c>
      <c r="C40" s="16"/>
      <c r="D40" s="21">
        <v>30</v>
      </c>
      <c r="E40" s="22">
        <v>30</v>
      </c>
      <c r="F40" s="22">
        <v>29</v>
      </c>
      <c r="G40" s="23">
        <v>15.5</v>
      </c>
      <c r="H40" s="10"/>
    </row>
    <row r="41" spans="2:8" x14ac:dyDescent="0.2">
      <c r="B41" s="20" t="s">
        <v>40</v>
      </c>
      <c r="C41" s="16"/>
      <c r="D41" s="21">
        <v>27</v>
      </c>
      <c r="E41" s="22">
        <v>27</v>
      </c>
      <c r="F41" s="22">
        <v>30</v>
      </c>
      <c r="G41" s="23">
        <v>14.8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31</v>
      </c>
      <c r="C43" s="16"/>
      <c r="D43" s="21">
        <v>33</v>
      </c>
      <c r="E43" s="22">
        <v>32</v>
      </c>
      <c r="F43" s="22">
        <v>31</v>
      </c>
      <c r="G43" s="23">
        <v>14.2</v>
      </c>
      <c r="H43" s="10"/>
    </row>
    <row r="44" spans="2:8" x14ac:dyDescent="0.2">
      <c r="B44" s="20" t="s">
        <v>44</v>
      </c>
      <c r="C44" s="16"/>
      <c r="D44" s="21">
        <v>31</v>
      </c>
      <c r="E44" s="22">
        <v>31</v>
      </c>
      <c r="F44" s="22">
        <v>32</v>
      </c>
      <c r="G44" s="23">
        <v>10.6</v>
      </c>
      <c r="H44" s="10"/>
    </row>
    <row r="45" spans="2:8" x14ac:dyDescent="0.2">
      <c r="B45" s="20" t="s">
        <v>36</v>
      </c>
      <c r="C45" s="16"/>
      <c r="D45" s="21">
        <v>32</v>
      </c>
      <c r="E45" s="22">
        <v>37</v>
      </c>
      <c r="F45" s="22">
        <v>33</v>
      </c>
      <c r="G45" s="23">
        <v>9.9</v>
      </c>
      <c r="H45" s="10"/>
    </row>
    <row r="46" spans="2:8" x14ac:dyDescent="0.2">
      <c r="B46" s="20" t="s">
        <v>29</v>
      </c>
      <c r="C46" s="16"/>
      <c r="D46" s="21">
        <v>34</v>
      </c>
      <c r="E46" s="22">
        <v>35</v>
      </c>
      <c r="F46" s="22">
        <v>33</v>
      </c>
      <c r="G46" s="23">
        <v>9.9</v>
      </c>
      <c r="H46" s="10"/>
    </row>
    <row r="47" spans="2:8" x14ac:dyDescent="0.2">
      <c r="B47" s="20" t="s">
        <v>49</v>
      </c>
      <c r="C47" s="16"/>
      <c r="D47" s="21">
        <v>35</v>
      </c>
      <c r="E47" s="22">
        <v>33</v>
      </c>
      <c r="F47" s="22">
        <v>35</v>
      </c>
      <c r="G47" s="23">
        <v>9.5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39</v>
      </c>
      <c r="C49" s="16"/>
      <c r="D49" s="21">
        <v>37</v>
      </c>
      <c r="E49" s="22">
        <v>38</v>
      </c>
      <c r="F49" s="22">
        <v>36</v>
      </c>
      <c r="G49" s="23">
        <v>8.5</v>
      </c>
      <c r="H49" s="10"/>
    </row>
    <row r="50" spans="2:8" x14ac:dyDescent="0.2">
      <c r="B50" s="20" t="s">
        <v>48</v>
      </c>
      <c r="C50" s="16"/>
      <c r="D50" s="21">
        <v>36</v>
      </c>
      <c r="E50" s="22">
        <v>34</v>
      </c>
      <c r="F50" s="22">
        <v>37</v>
      </c>
      <c r="G50" s="23">
        <v>8.1999999999999993</v>
      </c>
      <c r="H50" s="10"/>
    </row>
    <row r="51" spans="2:8" x14ac:dyDescent="0.2">
      <c r="B51" s="20" t="s">
        <v>42</v>
      </c>
      <c r="C51" s="16"/>
      <c r="D51" s="21">
        <v>38</v>
      </c>
      <c r="E51" s="22">
        <v>36</v>
      </c>
      <c r="F51" s="22">
        <v>38</v>
      </c>
      <c r="G51" s="23">
        <v>7.8</v>
      </c>
      <c r="H51" s="10"/>
    </row>
    <row r="52" spans="2:8" x14ac:dyDescent="0.2">
      <c r="B52" s="20" t="s">
        <v>47</v>
      </c>
      <c r="C52" s="16"/>
      <c r="D52" s="21">
        <v>40</v>
      </c>
      <c r="E52" s="22">
        <v>39</v>
      </c>
      <c r="F52" s="22">
        <v>39</v>
      </c>
      <c r="G52" s="23">
        <v>5</v>
      </c>
      <c r="H52" s="10"/>
    </row>
    <row r="53" spans="2:8" x14ac:dyDescent="0.2">
      <c r="B53" s="20" t="s">
        <v>37</v>
      </c>
      <c r="C53" s="16"/>
      <c r="D53" s="21">
        <v>39</v>
      </c>
      <c r="E53" s="22">
        <v>40</v>
      </c>
      <c r="F53" s="22">
        <v>40</v>
      </c>
      <c r="G53" s="23">
        <v>4.4000000000000004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53</v>
      </c>
      <c r="C55" s="16"/>
      <c r="D55" s="21">
        <v>41</v>
      </c>
      <c r="E55" s="22">
        <v>43</v>
      </c>
      <c r="F55" s="22">
        <v>41</v>
      </c>
      <c r="G55" s="23">
        <v>3.3</v>
      </c>
      <c r="H55" s="10"/>
    </row>
    <row r="56" spans="2:8" x14ac:dyDescent="0.2">
      <c r="B56" s="20" t="s">
        <v>45</v>
      </c>
      <c r="C56" s="16"/>
      <c r="D56" s="21">
        <v>42</v>
      </c>
      <c r="E56" s="22">
        <v>41</v>
      </c>
      <c r="F56" s="22">
        <v>42</v>
      </c>
      <c r="G56" s="23">
        <v>2.2999999999999998</v>
      </c>
      <c r="H56" s="10"/>
    </row>
    <row r="57" spans="2:8" x14ac:dyDescent="0.2">
      <c r="B57" s="20" t="s">
        <v>56</v>
      </c>
      <c r="C57" s="16"/>
      <c r="D57" s="21">
        <v>45</v>
      </c>
      <c r="E57" s="22">
        <v>42</v>
      </c>
      <c r="F57" s="22">
        <v>43</v>
      </c>
      <c r="G57" s="23">
        <v>1.9</v>
      </c>
      <c r="H57" s="10"/>
    </row>
    <row r="58" spans="2:8" x14ac:dyDescent="0.2">
      <c r="B58" s="20" t="s">
        <v>54</v>
      </c>
      <c r="C58" s="16"/>
      <c r="D58" s="21">
        <v>44</v>
      </c>
      <c r="E58" s="22">
        <v>44</v>
      </c>
      <c r="F58" s="22">
        <v>44</v>
      </c>
      <c r="G58" s="23">
        <v>1.6</v>
      </c>
      <c r="H58" s="10"/>
    </row>
    <row r="59" spans="2:8" x14ac:dyDescent="0.2">
      <c r="B59" s="20" t="s">
        <v>51</v>
      </c>
      <c r="C59" s="16"/>
      <c r="D59" s="21">
        <v>43</v>
      </c>
      <c r="E59" s="22">
        <v>44</v>
      </c>
      <c r="F59" s="22">
        <v>45</v>
      </c>
      <c r="G59" s="23">
        <v>1.5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50</v>
      </c>
      <c r="C61" s="16"/>
      <c r="D61" s="21">
        <v>47</v>
      </c>
      <c r="E61" s="22">
        <v>46</v>
      </c>
      <c r="F61" s="22">
        <v>46</v>
      </c>
      <c r="G61" s="23">
        <v>0.9</v>
      </c>
      <c r="H61" s="10"/>
    </row>
    <row r="62" spans="2:8" x14ac:dyDescent="0.2">
      <c r="B62" s="20" t="s">
        <v>46</v>
      </c>
      <c r="C62" s="16"/>
      <c r="D62" s="21">
        <v>46</v>
      </c>
      <c r="E62" s="22">
        <v>47</v>
      </c>
      <c r="F62" s="22">
        <v>47</v>
      </c>
      <c r="G62" s="23">
        <v>0.8</v>
      </c>
      <c r="H62" s="10"/>
    </row>
    <row r="63" spans="2:8" x14ac:dyDescent="0.2">
      <c r="B63" s="20" t="s">
        <v>57</v>
      </c>
      <c r="C63" s="16"/>
      <c r="D63" s="21">
        <v>50</v>
      </c>
      <c r="E63" s="22">
        <v>49</v>
      </c>
      <c r="F63" s="22">
        <v>47</v>
      </c>
      <c r="G63" s="23">
        <v>0.8</v>
      </c>
      <c r="H63" s="10"/>
    </row>
    <row r="64" spans="2:8" x14ac:dyDescent="0.2">
      <c r="B64" s="20" t="s">
        <v>52</v>
      </c>
      <c r="C64" s="16"/>
      <c r="D64" s="21">
        <v>49</v>
      </c>
      <c r="E64" s="22">
        <v>48</v>
      </c>
      <c r="F64" s="22">
        <v>49</v>
      </c>
      <c r="G64" s="23">
        <v>0.7</v>
      </c>
      <c r="H64" s="10"/>
    </row>
    <row r="65" spans="2:8" x14ac:dyDescent="0.2">
      <c r="B65" s="20" t="s">
        <v>55</v>
      </c>
      <c r="C65" s="16"/>
      <c r="D65" s="21">
        <v>48</v>
      </c>
      <c r="E65" s="22">
        <v>50</v>
      </c>
      <c r="F65" s="22">
        <v>50</v>
      </c>
      <c r="G65" s="23">
        <v>0.3</v>
      </c>
      <c r="H65" s="10"/>
    </row>
    <row r="66" spans="2:8" x14ac:dyDescent="0.2">
      <c r="B66" s="10"/>
      <c r="C66" s="16"/>
      <c r="D66" s="17"/>
      <c r="E66" s="18"/>
      <c r="F66" s="18"/>
      <c r="G66" s="23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6736</v>
      </c>
      <c r="H67" s="10"/>
    </row>
    <row r="68" spans="2:8" x14ac:dyDescent="0.2">
      <c r="B68" s="20" t="s">
        <v>59</v>
      </c>
      <c r="C68" s="30" t="s">
        <v>87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100</v>
      </c>
      <c r="D70" s="30" t="s">
        <v>97</v>
      </c>
      <c r="E70" s="16"/>
      <c r="F70" s="16"/>
      <c r="G70" s="31"/>
      <c r="H70" s="10"/>
    </row>
    <row r="71" spans="2:8" ht="18" thickBot="1" x14ac:dyDescent="0.25">
      <c r="B71" s="63" t="s">
        <v>101</v>
      </c>
      <c r="C71" s="3"/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95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85</v>
      </c>
      <c r="H5" s="10"/>
    </row>
    <row r="6" spans="2:8" x14ac:dyDescent="0.2">
      <c r="B6" s="10"/>
      <c r="C6" s="16"/>
      <c r="D6" s="17"/>
      <c r="E6" s="18"/>
      <c r="F6" s="18"/>
      <c r="G6" s="19" t="s">
        <v>86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3">
        <v>457.3</v>
      </c>
      <c r="H7" s="10"/>
    </row>
    <row r="8" spans="2:8" x14ac:dyDescent="0.2">
      <c r="B8" s="20" t="s">
        <v>20</v>
      </c>
      <c r="C8" s="16"/>
      <c r="D8" s="21">
        <v>2</v>
      </c>
      <c r="E8" s="22">
        <v>2</v>
      </c>
      <c r="F8" s="22">
        <v>2</v>
      </c>
      <c r="G8" s="23">
        <v>243.6</v>
      </c>
      <c r="H8" s="10"/>
    </row>
    <row r="9" spans="2:8" x14ac:dyDescent="0.2">
      <c r="B9" s="20" t="s">
        <v>21</v>
      </c>
      <c r="C9" s="16"/>
      <c r="D9" s="21">
        <v>3</v>
      </c>
      <c r="E9" s="22">
        <v>3</v>
      </c>
      <c r="F9" s="22">
        <v>3</v>
      </c>
      <c r="G9" s="23">
        <v>139.69999999999999</v>
      </c>
      <c r="H9" s="10"/>
    </row>
    <row r="10" spans="2:8" x14ac:dyDescent="0.2">
      <c r="B10" s="20" t="s">
        <v>18</v>
      </c>
      <c r="C10" s="16"/>
      <c r="D10" s="21">
        <v>4</v>
      </c>
      <c r="E10" s="22">
        <v>4</v>
      </c>
      <c r="F10" s="22">
        <v>4</v>
      </c>
      <c r="G10" s="23">
        <v>102.9</v>
      </c>
      <c r="H10" s="10"/>
    </row>
    <row r="11" spans="2:8" x14ac:dyDescent="0.2">
      <c r="B11" s="20" t="s">
        <v>29</v>
      </c>
      <c r="C11" s="16"/>
      <c r="D11" s="21">
        <v>5</v>
      </c>
      <c r="E11" s="22">
        <v>5</v>
      </c>
      <c r="F11" s="22">
        <v>5</v>
      </c>
      <c r="G11" s="23">
        <v>71.5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11</v>
      </c>
      <c r="C13" s="16"/>
      <c r="D13" s="21">
        <v>7</v>
      </c>
      <c r="E13" s="22">
        <v>7</v>
      </c>
      <c r="F13" s="22">
        <v>6</v>
      </c>
      <c r="G13" s="23">
        <v>61.8</v>
      </c>
      <c r="H13" s="10"/>
    </row>
    <row r="14" spans="2:8" x14ac:dyDescent="0.2">
      <c r="B14" s="20" t="s">
        <v>23</v>
      </c>
      <c r="C14" s="16"/>
      <c r="D14" s="21">
        <v>6</v>
      </c>
      <c r="E14" s="22">
        <v>6</v>
      </c>
      <c r="F14" s="22">
        <v>7</v>
      </c>
      <c r="G14" s="23">
        <v>61.5</v>
      </c>
      <c r="H14" s="10"/>
    </row>
    <row r="15" spans="2:8" x14ac:dyDescent="0.2">
      <c r="B15" s="20" t="s">
        <v>31</v>
      </c>
      <c r="C15" s="16"/>
      <c r="D15" s="21">
        <v>8</v>
      </c>
      <c r="E15" s="22">
        <v>9</v>
      </c>
      <c r="F15" s="22">
        <v>8</v>
      </c>
      <c r="G15" s="23">
        <v>47.1</v>
      </c>
      <c r="H15" s="10"/>
    </row>
    <row r="16" spans="2:8" x14ac:dyDescent="0.2">
      <c r="B16" s="20" t="s">
        <v>45</v>
      </c>
      <c r="C16" s="16"/>
      <c r="D16" s="21">
        <v>10</v>
      </c>
      <c r="E16" s="22">
        <v>8</v>
      </c>
      <c r="F16" s="22">
        <v>9</v>
      </c>
      <c r="G16" s="23">
        <v>43</v>
      </c>
      <c r="H16" s="10"/>
    </row>
    <row r="17" spans="2:8" x14ac:dyDescent="0.2">
      <c r="B17" s="20" t="s">
        <v>27</v>
      </c>
      <c r="C17" s="16"/>
      <c r="D17" s="21">
        <v>9</v>
      </c>
      <c r="E17" s="22">
        <v>10</v>
      </c>
      <c r="F17" s="22">
        <v>10</v>
      </c>
      <c r="G17" s="23">
        <v>39.6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12</v>
      </c>
      <c r="C19" s="16"/>
      <c r="D19" s="21">
        <v>11</v>
      </c>
      <c r="E19" s="22">
        <v>11</v>
      </c>
      <c r="F19" s="22">
        <v>11</v>
      </c>
      <c r="G19" s="23">
        <v>33.6</v>
      </c>
      <c r="H19" s="10"/>
    </row>
    <row r="20" spans="2:8" x14ac:dyDescent="0.2">
      <c r="B20" s="20" t="s">
        <v>10</v>
      </c>
      <c r="C20" s="16"/>
      <c r="D20" s="21">
        <v>12</v>
      </c>
      <c r="E20" s="22">
        <v>12</v>
      </c>
      <c r="F20" s="22">
        <v>12</v>
      </c>
      <c r="G20" s="23">
        <v>29.7</v>
      </c>
      <c r="H20" s="10"/>
    </row>
    <row r="21" spans="2:8" x14ac:dyDescent="0.2">
      <c r="B21" s="20" t="s">
        <v>25</v>
      </c>
      <c r="C21" s="16"/>
      <c r="D21" s="21">
        <v>13</v>
      </c>
      <c r="E21" s="22">
        <v>13</v>
      </c>
      <c r="F21" s="22">
        <v>13</v>
      </c>
      <c r="G21" s="23">
        <v>28.2</v>
      </c>
      <c r="H21" s="10"/>
    </row>
    <row r="22" spans="2:8" x14ac:dyDescent="0.2">
      <c r="B22" s="20" t="s">
        <v>14</v>
      </c>
      <c r="C22" s="16"/>
      <c r="D22" s="21">
        <v>14</v>
      </c>
      <c r="E22" s="22">
        <v>14</v>
      </c>
      <c r="F22" s="22">
        <v>14</v>
      </c>
      <c r="G22" s="23">
        <v>27.9</v>
      </c>
      <c r="H22" s="10"/>
    </row>
    <row r="23" spans="2:8" x14ac:dyDescent="0.2">
      <c r="B23" s="20" t="s">
        <v>19</v>
      </c>
      <c r="C23" s="16"/>
      <c r="D23" s="21">
        <v>16</v>
      </c>
      <c r="E23" s="22">
        <v>16</v>
      </c>
      <c r="F23" s="22">
        <v>15</v>
      </c>
      <c r="G23" s="23">
        <v>23.2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22</v>
      </c>
      <c r="C25" s="16"/>
      <c r="D25" s="21">
        <v>15</v>
      </c>
      <c r="E25" s="22">
        <v>15</v>
      </c>
      <c r="F25" s="22">
        <v>16</v>
      </c>
      <c r="G25" s="23">
        <v>20.399999999999999</v>
      </c>
      <c r="H25" s="10"/>
    </row>
    <row r="26" spans="2:8" x14ac:dyDescent="0.2">
      <c r="B26" s="20" t="s">
        <v>36</v>
      </c>
      <c r="C26" s="16"/>
      <c r="D26" s="21">
        <v>17</v>
      </c>
      <c r="E26" s="22">
        <v>17</v>
      </c>
      <c r="F26" s="22">
        <v>17</v>
      </c>
      <c r="G26" s="23">
        <v>18.7</v>
      </c>
      <c r="H26" s="10"/>
    </row>
    <row r="27" spans="2:8" x14ac:dyDescent="0.2">
      <c r="B27" s="20" t="s">
        <v>17</v>
      </c>
      <c r="C27" s="16"/>
      <c r="D27" s="21">
        <v>19</v>
      </c>
      <c r="E27" s="22">
        <v>18</v>
      </c>
      <c r="F27" s="22">
        <v>18</v>
      </c>
      <c r="G27" s="23">
        <v>16.899999999999999</v>
      </c>
      <c r="H27" s="10"/>
    </row>
    <row r="28" spans="2:8" x14ac:dyDescent="0.2">
      <c r="B28" s="20" t="s">
        <v>9</v>
      </c>
      <c r="C28" s="16"/>
      <c r="D28" s="21">
        <v>21</v>
      </c>
      <c r="E28" s="22">
        <v>24</v>
      </c>
      <c r="F28" s="22">
        <v>19</v>
      </c>
      <c r="G28" s="23">
        <v>16.7</v>
      </c>
      <c r="H28" s="10"/>
    </row>
    <row r="29" spans="2:8" x14ac:dyDescent="0.2">
      <c r="B29" s="20" t="s">
        <v>26</v>
      </c>
      <c r="C29" s="16"/>
      <c r="D29" s="21">
        <v>23</v>
      </c>
      <c r="E29" s="22">
        <v>21</v>
      </c>
      <c r="F29" s="22">
        <v>20</v>
      </c>
      <c r="G29" s="23">
        <v>16.5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15</v>
      </c>
      <c r="C31" s="16"/>
      <c r="D31" s="21">
        <v>18</v>
      </c>
      <c r="E31" s="22">
        <v>19</v>
      </c>
      <c r="F31" s="22">
        <v>21</v>
      </c>
      <c r="G31" s="23">
        <v>16.399999999999999</v>
      </c>
      <c r="H31" s="10"/>
    </row>
    <row r="32" spans="2:8" x14ac:dyDescent="0.2">
      <c r="B32" s="20" t="s">
        <v>37</v>
      </c>
      <c r="C32" s="16"/>
      <c r="D32" s="21">
        <v>19</v>
      </c>
      <c r="E32" s="22">
        <v>22</v>
      </c>
      <c r="F32" s="22">
        <v>22</v>
      </c>
      <c r="G32" s="23">
        <v>15.8</v>
      </c>
      <c r="H32" s="10"/>
    </row>
    <row r="33" spans="2:8" x14ac:dyDescent="0.2">
      <c r="B33" s="20" t="s">
        <v>30</v>
      </c>
      <c r="C33" s="16"/>
      <c r="D33" s="21">
        <v>22</v>
      </c>
      <c r="E33" s="22">
        <v>20</v>
      </c>
      <c r="F33" s="22">
        <v>23</v>
      </c>
      <c r="G33" s="23">
        <v>15.7</v>
      </c>
      <c r="H33" s="10"/>
    </row>
    <row r="34" spans="2:8" x14ac:dyDescent="0.2">
      <c r="B34" s="20" t="s">
        <v>13</v>
      </c>
      <c r="C34" s="16"/>
      <c r="D34" s="21">
        <v>25</v>
      </c>
      <c r="E34" s="22">
        <v>25</v>
      </c>
      <c r="F34" s="22">
        <v>24</v>
      </c>
      <c r="G34" s="23">
        <v>12.1</v>
      </c>
      <c r="H34" s="10"/>
    </row>
    <row r="35" spans="2:8" x14ac:dyDescent="0.2">
      <c r="B35" s="20" t="s">
        <v>38</v>
      </c>
      <c r="C35" s="16"/>
      <c r="D35" s="21">
        <v>24</v>
      </c>
      <c r="E35" s="22">
        <v>23</v>
      </c>
      <c r="F35" s="22">
        <v>25</v>
      </c>
      <c r="G35" s="23">
        <v>11.9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24</v>
      </c>
      <c r="C37" s="16"/>
      <c r="D37" s="21">
        <v>33</v>
      </c>
      <c r="E37" s="22">
        <v>31</v>
      </c>
      <c r="F37" s="22">
        <v>26</v>
      </c>
      <c r="G37" s="23">
        <v>11.1</v>
      </c>
      <c r="H37" s="10"/>
    </row>
    <row r="38" spans="2:8" x14ac:dyDescent="0.2">
      <c r="B38" s="20" t="s">
        <v>51</v>
      </c>
      <c r="C38" s="16"/>
      <c r="D38" s="21">
        <v>26</v>
      </c>
      <c r="E38" s="22">
        <v>27</v>
      </c>
      <c r="F38" s="22">
        <v>27</v>
      </c>
      <c r="G38" s="23">
        <v>11</v>
      </c>
      <c r="H38" s="10"/>
    </row>
    <row r="39" spans="2:8" x14ac:dyDescent="0.2">
      <c r="B39" s="20" t="s">
        <v>39</v>
      </c>
      <c r="C39" s="16"/>
      <c r="D39" s="21">
        <v>27</v>
      </c>
      <c r="E39" s="22">
        <v>28</v>
      </c>
      <c r="F39" s="22">
        <v>28</v>
      </c>
      <c r="G39" s="23">
        <v>10.3</v>
      </c>
      <c r="H39" s="10"/>
    </row>
    <row r="40" spans="2:8" x14ac:dyDescent="0.2">
      <c r="B40" s="20" t="s">
        <v>35</v>
      </c>
      <c r="C40" s="16"/>
      <c r="D40" s="21">
        <v>28</v>
      </c>
      <c r="E40" s="22">
        <v>26</v>
      </c>
      <c r="F40" s="22">
        <v>28</v>
      </c>
      <c r="G40" s="23">
        <v>10.3</v>
      </c>
      <c r="H40" s="10"/>
    </row>
    <row r="41" spans="2:8" x14ac:dyDescent="0.2">
      <c r="B41" s="20" t="s">
        <v>28</v>
      </c>
      <c r="C41" s="16"/>
      <c r="D41" s="21">
        <v>30</v>
      </c>
      <c r="E41" s="22">
        <v>32</v>
      </c>
      <c r="F41" s="22">
        <v>30</v>
      </c>
      <c r="G41" s="23">
        <v>8.1999999999999993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32</v>
      </c>
      <c r="C43" s="16"/>
      <c r="D43" s="21">
        <v>31</v>
      </c>
      <c r="E43" s="22">
        <v>29</v>
      </c>
      <c r="F43" s="22">
        <v>31</v>
      </c>
      <c r="G43" s="23">
        <v>8</v>
      </c>
      <c r="H43" s="10"/>
    </row>
    <row r="44" spans="2:8" x14ac:dyDescent="0.2">
      <c r="B44" s="20" t="s">
        <v>34</v>
      </c>
      <c r="C44" s="16"/>
      <c r="D44" s="21">
        <v>32</v>
      </c>
      <c r="E44" s="22">
        <v>33</v>
      </c>
      <c r="F44" s="22">
        <v>32</v>
      </c>
      <c r="G44" s="23">
        <v>7.3</v>
      </c>
      <c r="H44" s="10"/>
    </row>
    <row r="45" spans="2:8" x14ac:dyDescent="0.2">
      <c r="B45" s="20" t="s">
        <v>43</v>
      </c>
      <c r="C45" s="16"/>
      <c r="D45" s="21">
        <v>35</v>
      </c>
      <c r="E45" s="22">
        <v>33</v>
      </c>
      <c r="F45" s="22">
        <v>32</v>
      </c>
      <c r="G45" s="23">
        <v>7.3</v>
      </c>
      <c r="H45" s="10"/>
    </row>
    <row r="46" spans="2:8" x14ac:dyDescent="0.2">
      <c r="B46" s="20" t="s">
        <v>46</v>
      </c>
      <c r="C46" s="16"/>
      <c r="D46" s="21">
        <v>29</v>
      </c>
      <c r="E46" s="22">
        <v>30</v>
      </c>
      <c r="F46" s="22">
        <v>34</v>
      </c>
      <c r="G46" s="23">
        <v>5.5</v>
      </c>
      <c r="H46" s="10"/>
    </row>
    <row r="47" spans="2:8" x14ac:dyDescent="0.2">
      <c r="B47" s="20" t="s">
        <v>42</v>
      </c>
      <c r="C47" s="16"/>
      <c r="D47" s="21">
        <v>36</v>
      </c>
      <c r="E47" s="22">
        <v>40</v>
      </c>
      <c r="F47" s="22">
        <v>34</v>
      </c>
      <c r="G47" s="23">
        <v>5.5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40</v>
      </c>
      <c r="C49" s="16"/>
      <c r="D49" s="21">
        <v>34</v>
      </c>
      <c r="E49" s="22">
        <v>35</v>
      </c>
      <c r="F49" s="22">
        <v>36</v>
      </c>
      <c r="G49" s="23">
        <v>5.4</v>
      </c>
      <c r="H49" s="10"/>
    </row>
    <row r="50" spans="2:8" x14ac:dyDescent="0.2">
      <c r="B50" s="20" t="s">
        <v>52</v>
      </c>
      <c r="C50" s="16"/>
      <c r="D50" s="21">
        <v>37</v>
      </c>
      <c r="E50" s="22">
        <v>36</v>
      </c>
      <c r="F50" s="22">
        <v>37</v>
      </c>
      <c r="G50" s="23">
        <v>5.0999999999999996</v>
      </c>
      <c r="H50" s="10"/>
    </row>
    <row r="51" spans="2:8" x14ac:dyDescent="0.2">
      <c r="B51" s="20" t="s">
        <v>41</v>
      </c>
      <c r="C51" s="16"/>
      <c r="D51" s="21">
        <v>45</v>
      </c>
      <c r="E51" s="22">
        <v>36</v>
      </c>
      <c r="F51" s="22">
        <v>38</v>
      </c>
      <c r="G51" s="23">
        <v>4.9000000000000004</v>
      </c>
      <c r="H51" s="10"/>
    </row>
    <row r="52" spans="2:8" x14ac:dyDescent="0.2">
      <c r="B52" s="20" t="s">
        <v>16</v>
      </c>
      <c r="C52" s="16"/>
      <c r="D52" s="21">
        <v>38</v>
      </c>
      <c r="E52" s="22">
        <v>39</v>
      </c>
      <c r="F52" s="22">
        <v>39</v>
      </c>
      <c r="G52" s="23">
        <v>4.5999999999999996</v>
      </c>
      <c r="H52" s="10"/>
    </row>
    <row r="53" spans="2:8" x14ac:dyDescent="0.2">
      <c r="B53" s="20" t="s">
        <v>47</v>
      </c>
      <c r="C53" s="16"/>
      <c r="D53" s="21">
        <v>39</v>
      </c>
      <c r="E53" s="22">
        <v>41</v>
      </c>
      <c r="F53" s="22">
        <v>40</v>
      </c>
      <c r="G53" s="23">
        <v>3.9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49</v>
      </c>
      <c r="C55" s="16"/>
      <c r="D55" s="21">
        <v>44</v>
      </c>
      <c r="E55" s="22">
        <v>38</v>
      </c>
      <c r="F55" s="22">
        <v>41</v>
      </c>
      <c r="G55" s="23">
        <v>3.6</v>
      </c>
      <c r="H55" s="10"/>
    </row>
    <row r="56" spans="2:8" x14ac:dyDescent="0.2">
      <c r="B56" s="20" t="s">
        <v>53</v>
      </c>
      <c r="C56" s="16"/>
      <c r="D56" s="21">
        <v>40</v>
      </c>
      <c r="E56" s="22">
        <v>42</v>
      </c>
      <c r="F56" s="22">
        <v>41</v>
      </c>
      <c r="G56" s="23">
        <v>3.6</v>
      </c>
      <c r="H56" s="10"/>
    </row>
    <row r="57" spans="2:8" x14ac:dyDescent="0.2">
      <c r="B57" s="20" t="s">
        <v>44</v>
      </c>
      <c r="C57" s="16"/>
      <c r="D57" s="21">
        <v>42</v>
      </c>
      <c r="E57" s="22">
        <v>44</v>
      </c>
      <c r="F57" s="22">
        <v>43</v>
      </c>
      <c r="G57" s="23">
        <v>3.4</v>
      </c>
      <c r="H57" s="10"/>
    </row>
    <row r="58" spans="2:8" x14ac:dyDescent="0.2">
      <c r="B58" s="20" t="s">
        <v>48</v>
      </c>
      <c r="C58" s="16"/>
      <c r="D58" s="21">
        <v>46</v>
      </c>
      <c r="E58" s="22">
        <v>46</v>
      </c>
      <c r="F58" s="22">
        <v>43</v>
      </c>
      <c r="G58" s="23">
        <v>3.4</v>
      </c>
      <c r="H58" s="10"/>
    </row>
    <row r="59" spans="2:8" x14ac:dyDescent="0.2">
      <c r="B59" s="20" t="s">
        <v>50</v>
      </c>
      <c r="C59" s="16"/>
      <c r="D59" s="21">
        <v>41</v>
      </c>
      <c r="E59" s="22">
        <v>43</v>
      </c>
      <c r="F59" s="22">
        <v>45</v>
      </c>
      <c r="G59" s="23">
        <v>3.3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54</v>
      </c>
      <c r="C61" s="16"/>
      <c r="D61" s="21">
        <v>47</v>
      </c>
      <c r="E61" s="22">
        <v>47</v>
      </c>
      <c r="F61" s="22">
        <v>46</v>
      </c>
      <c r="G61" s="23">
        <v>3.2</v>
      </c>
      <c r="H61" s="10"/>
    </row>
    <row r="62" spans="2:8" x14ac:dyDescent="0.2">
      <c r="B62" s="20" t="s">
        <v>33</v>
      </c>
      <c r="C62" s="16"/>
      <c r="D62" s="21">
        <v>42</v>
      </c>
      <c r="E62" s="22">
        <v>45</v>
      </c>
      <c r="F62" s="22">
        <v>47</v>
      </c>
      <c r="G62" s="23">
        <v>2.4</v>
      </c>
      <c r="H62" s="10"/>
    </row>
    <row r="63" spans="2:8" x14ac:dyDescent="0.2">
      <c r="B63" s="20" t="s">
        <v>57</v>
      </c>
      <c r="C63" s="16"/>
      <c r="D63" s="21">
        <v>48</v>
      </c>
      <c r="E63" s="22">
        <v>48</v>
      </c>
      <c r="F63" s="22">
        <v>48</v>
      </c>
      <c r="G63" s="23">
        <v>1.1000000000000001</v>
      </c>
      <c r="H63" s="10"/>
    </row>
    <row r="64" spans="2:8" x14ac:dyDescent="0.2">
      <c r="B64" s="20" t="s">
        <v>55</v>
      </c>
      <c r="C64" s="16"/>
      <c r="D64" s="21">
        <v>49</v>
      </c>
      <c r="E64" s="22">
        <v>49</v>
      </c>
      <c r="F64" s="22">
        <v>49</v>
      </c>
      <c r="G64" s="23">
        <v>0.9</v>
      </c>
      <c r="H64" s="10"/>
    </row>
    <row r="65" spans="2:8" x14ac:dyDescent="0.2">
      <c r="B65" s="20" t="s">
        <v>56</v>
      </c>
      <c r="C65" s="16"/>
      <c r="D65" s="21">
        <v>50</v>
      </c>
      <c r="E65" s="22">
        <v>50</v>
      </c>
      <c r="F65" s="22">
        <v>50</v>
      </c>
      <c r="G65" s="23">
        <v>0.7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5" t="s">
        <v>58</v>
      </c>
      <c r="C67" s="26"/>
      <c r="D67" s="27"/>
      <c r="E67" s="28"/>
      <c r="F67" s="28"/>
      <c r="G67" s="29">
        <v>1706</v>
      </c>
      <c r="H67" s="10"/>
    </row>
    <row r="68" spans="2:8" x14ac:dyDescent="0.2">
      <c r="B68" s="20" t="s">
        <v>59</v>
      </c>
      <c r="C68" s="30" t="s">
        <v>87</v>
      </c>
      <c r="D68" s="16"/>
      <c r="E68" s="16"/>
      <c r="F68" s="16"/>
      <c r="G68" s="31"/>
      <c r="H68" s="10"/>
    </row>
    <row r="69" spans="2:8" x14ac:dyDescent="0.2">
      <c r="B69" s="20" t="s">
        <v>61</v>
      </c>
      <c r="C69" s="30" t="s">
        <v>88</v>
      </c>
      <c r="D69" s="16"/>
      <c r="E69" s="16"/>
      <c r="F69" s="16"/>
      <c r="G69" s="31"/>
      <c r="H69" s="10"/>
    </row>
    <row r="70" spans="2:8" x14ac:dyDescent="0.2">
      <c r="B70" s="20" t="s">
        <v>63</v>
      </c>
      <c r="C70" s="30" t="s">
        <v>96</v>
      </c>
      <c r="D70" s="30" t="s">
        <v>97</v>
      </c>
      <c r="E70" s="16"/>
      <c r="F70" s="16"/>
      <c r="G70" s="31"/>
      <c r="H70" s="10"/>
    </row>
    <row r="71" spans="2:8" ht="18" thickBot="1" x14ac:dyDescent="0.25">
      <c r="B71" s="63" t="s">
        <v>98</v>
      </c>
      <c r="C71" s="3"/>
      <c r="D71" s="3"/>
      <c r="E71" s="3"/>
      <c r="F71" s="3"/>
      <c r="G71" s="34"/>
      <c r="H71" s="10"/>
    </row>
    <row r="72" spans="2:8" x14ac:dyDescent="0.2">
      <c r="B72" s="35"/>
    </row>
    <row r="76" spans="2:8" x14ac:dyDescent="0.2">
      <c r="B76" s="35"/>
    </row>
    <row r="78" spans="2:8" x14ac:dyDescent="0.2">
      <c r="B78" s="35"/>
    </row>
    <row r="80" spans="2:8" x14ac:dyDescent="0.2">
      <c r="B80" s="35"/>
    </row>
    <row r="81" spans="2:2" x14ac:dyDescent="0.2">
      <c r="B81" s="35"/>
    </row>
    <row r="82" spans="2:2" x14ac:dyDescent="0.2">
      <c r="B82" s="35"/>
    </row>
    <row r="84" spans="2:2" x14ac:dyDescent="0.2">
      <c r="B84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90" spans="2:2" x14ac:dyDescent="0.2">
      <c r="B90" s="35"/>
    </row>
    <row r="92" spans="2:2" x14ac:dyDescent="0.2">
      <c r="B92" s="35"/>
    </row>
    <row r="94" spans="2:2" x14ac:dyDescent="0.2">
      <c r="B94" s="35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140</vt:i4>
      </vt:variant>
    </vt:vector>
  </HeadingPairs>
  <TitlesOfParts>
    <vt:vector size="154" baseType="lpstr"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'34'!\a</vt:lpstr>
      <vt:lpstr>'35'!\a</vt:lpstr>
      <vt:lpstr>'36'!\a</vt:lpstr>
      <vt:lpstr>'37'!\a</vt:lpstr>
      <vt:lpstr>'38'!\a</vt:lpstr>
      <vt:lpstr>'39'!\a</vt:lpstr>
      <vt:lpstr>'40'!\a</vt:lpstr>
      <vt:lpstr>'41'!\a</vt:lpstr>
      <vt:lpstr>'42'!\a</vt:lpstr>
      <vt:lpstr>'43'!\a</vt:lpstr>
      <vt:lpstr>'44'!\a</vt:lpstr>
      <vt:lpstr>'45'!\a</vt:lpstr>
      <vt:lpstr>'46'!\a</vt:lpstr>
      <vt:lpstr>\a</vt:lpstr>
      <vt:lpstr>'34'!\b</vt:lpstr>
      <vt:lpstr>'35'!\b</vt:lpstr>
      <vt:lpstr>'36'!\b</vt:lpstr>
      <vt:lpstr>'37'!\b</vt:lpstr>
      <vt:lpstr>'38'!\b</vt:lpstr>
      <vt:lpstr>'39'!\b</vt:lpstr>
      <vt:lpstr>'40'!\b</vt:lpstr>
      <vt:lpstr>'41'!\b</vt:lpstr>
      <vt:lpstr>'42'!\b</vt:lpstr>
      <vt:lpstr>'43'!\b</vt:lpstr>
      <vt:lpstr>'44'!\b</vt:lpstr>
      <vt:lpstr>'45'!\b</vt:lpstr>
      <vt:lpstr>'46'!\b</vt:lpstr>
      <vt:lpstr>\b</vt:lpstr>
      <vt:lpstr>'34'!\c</vt:lpstr>
      <vt:lpstr>'35'!\c</vt:lpstr>
      <vt:lpstr>'36'!\c</vt:lpstr>
      <vt:lpstr>'37'!\c</vt:lpstr>
      <vt:lpstr>'38'!\c</vt:lpstr>
      <vt:lpstr>'39'!\c</vt:lpstr>
      <vt:lpstr>'40'!\c</vt:lpstr>
      <vt:lpstr>'41'!\c</vt:lpstr>
      <vt:lpstr>'42'!\c</vt:lpstr>
      <vt:lpstr>'43'!\c</vt:lpstr>
      <vt:lpstr>'44'!\c</vt:lpstr>
      <vt:lpstr>'45'!\c</vt:lpstr>
      <vt:lpstr>'46'!\c</vt:lpstr>
      <vt:lpstr>\c</vt:lpstr>
      <vt:lpstr>'34'!\d</vt:lpstr>
      <vt:lpstr>'35'!\d</vt:lpstr>
      <vt:lpstr>'36'!\d</vt:lpstr>
      <vt:lpstr>'37'!\d</vt:lpstr>
      <vt:lpstr>'38'!\d</vt:lpstr>
      <vt:lpstr>'39'!\d</vt:lpstr>
      <vt:lpstr>'40'!\d</vt:lpstr>
      <vt:lpstr>'41'!\d</vt:lpstr>
      <vt:lpstr>'42'!\d</vt:lpstr>
      <vt:lpstr>'43'!\d</vt:lpstr>
      <vt:lpstr>'44'!\d</vt:lpstr>
      <vt:lpstr>'45'!\d</vt:lpstr>
      <vt:lpstr>'46'!\d</vt:lpstr>
      <vt:lpstr>\d</vt:lpstr>
      <vt:lpstr>'34'!\e</vt:lpstr>
      <vt:lpstr>'35'!\e</vt:lpstr>
      <vt:lpstr>'36'!\e</vt:lpstr>
      <vt:lpstr>'37'!\e</vt:lpstr>
      <vt:lpstr>'38'!\e</vt:lpstr>
      <vt:lpstr>'39'!\e</vt:lpstr>
      <vt:lpstr>'40'!\e</vt:lpstr>
      <vt:lpstr>'41'!\e</vt:lpstr>
      <vt:lpstr>'42'!\e</vt:lpstr>
      <vt:lpstr>'43'!\e</vt:lpstr>
      <vt:lpstr>'44'!\e</vt:lpstr>
      <vt:lpstr>'45'!\e</vt:lpstr>
      <vt:lpstr>'46'!\e</vt:lpstr>
      <vt:lpstr>\e</vt:lpstr>
      <vt:lpstr>'34'!\f</vt:lpstr>
      <vt:lpstr>'35'!\f</vt:lpstr>
      <vt:lpstr>'36'!\f</vt:lpstr>
      <vt:lpstr>'37'!\f</vt:lpstr>
      <vt:lpstr>'38'!\f</vt:lpstr>
      <vt:lpstr>'39'!\f</vt:lpstr>
      <vt:lpstr>'40'!\f</vt:lpstr>
      <vt:lpstr>'41'!\f</vt:lpstr>
      <vt:lpstr>'42'!\f</vt:lpstr>
      <vt:lpstr>'43'!\f</vt:lpstr>
      <vt:lpstr>'44'!\f</vt:lpstr>
      <vt:lpstr>'45'!\f</vt:lpstr>
      <vt:lpstr>'46'!\f</vt:lpstr>
      <vt:lpstr>\f</vt:lpstr>
      <vt:lpstr>'34'!\k</vt:lpstr>
      <vt:lpstr>'35'!\k</vt:lpstr>
      <vt:lpstr>'36'!\k</vt:lpstr>
      <vt:lpstr>'37'!\k</vt:lpstr>
      <vt:lpstr>'38'!\k</vt:lpstr>
      <vt:lpstr>'39'!\k</vt:lpstr>
      <vt:lpstr>'40'!\k</vt:lpstr>
      <vt:lpstr>'41'!\k</vt:lpstr>
      <vt:lpstr>'42'!\k</vt:lpstr>
      <vt:lpstr>'43'!\k</vt:lpstr>
      <vt:lpstr>'44'!\k</vt:lpstr>
      <vt:lpstr>'45'!\k</vt:lpstr>
      <vt:lpstr>'46'!\k</vt:lpstr>
      <vt:lpstr>\k</vt:lpstr>
      <vt:lpstr>'34'!\p</vt:lpstr>
      <vt:lpstr>'35'!\p</vt:lpstr>
      <vt:lpstr>'36'!\p</vt:lpstr>
      <vt:lpstr>'37'!\p</vt:lpstr>
      <vt:lpstr>'38'!\p</vt:lpstr>
      <vt:lpstr>'39'!\p</vt:lpstr>
      <vt:lpstr>'40'!\p</vt:lpstr>
      <vt:lpstr>'41'!\p</vt:lpstr>
      <vt:lpstr>'42'!\p</vt:lpstr>
      <vt:lpstr>'43'!\p</vt:lpstr>
      <vt:lpstr>'44'!\p</vt:lpstr>
      <vt:lpstr>'45'!\p</vt:lpstr>
      <vt:lpstr>'46'!\p</vt:lpstr>
      <vt:lpstr>\p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'34'!Print_Area_MI</vt:lpstr>
      <vt:lpstr>'35'!Print_Area_MI</vt:lpstr>
      <vt:lpstr>'36'!Print_Area_MI</vt:lpstr>
      <vt:lpstr>'37'!Print_Area_MI</vt:lpstr>
      <vt:lpstr>'38'!Print_Area_MI</vt:lpstr>
      <vt:lpstr>'39'!Print_Area_MI</vt:lpstr>
      <vt:lpstr>'40'!Print_Area_MI</vt:lpstr>
      <vt:lpstr>'41'!Print_Area_MI</vt:lpstr>
      <vt:lpstr>'42'!Print_Area_MI</vt:lpstr>
      <vt:lpstr>'43'!Print_Area_MI</vt:lpstr>
      <vt:lpstr>'44'!Print_Area_MI</vt:lpstr>
      <vt:lpstr>'45'!Print_Area_MI</vt:lpstr>
      <vt:lpstr>'46'!Print_Area_MI</vt:lpstr>
      <vt:lpstr>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2018-03-06T04:57:03Z</dcterms:created>
  <dcterms:modified xsi:type="dcterms:W3CDTF">2018-03-06T05:21:03Z</dcterms:modified>
</cp:coreProperties>
</file>