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紀美野町" sheetId="1" r:id="rId1"/>
  </sheets>
  <definedNames>
    <definedName name="_xlnm.Print_Area" localSheetId="0">'紀美野町'!$A$1:$K$80</definedName>
  </definedNames>
  <calcPr fullCalcOnLoad="1"/>
</workbook>
</file>

<file path=xl/sharedStrings.xml><?xml version="1.0" encoding="utf-8"?>
<sst xmlns="http://schemas.openxmlformats.org/spreadsheetml/2006/main" count="131" uniqueCount="95">
  <si>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</si>
  <si>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</si>
  <si>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</si>
  <si>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</si>
  <si>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</si>
  <si>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</si>
  <si>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</si>
  <si>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</si>
  <si>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</si>
  <si>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</si>
  <si>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</si>
  <si>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</si>
  <si>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</si>
  <si>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</si>
  <si>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</si>
  <si>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</si>
  <si>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</si>
  <si>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</si>
  <si>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</si>
  <si>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</si>
  <si>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</si>
  <si>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</si>
  <si>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</si>
  <si>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</si>
  <si>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</si>
  <si>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</si>
  <si>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</si>
  <si>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</si>
  <si>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</si>
  <si>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</si>
  <si>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</si>
  <si>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</si>
  <si>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</si>
  <si>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</si>
  <si>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</si>
  <si>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</si>
  <si>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</si>
  <si>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</si>
  <si>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</si>
  <si>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</si>
  <si>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</si>
  <si>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</si>
  <si>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</si>
  <si>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</si>
  <si>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</si>
  <si>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</si>
  <si>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</si>
  <si>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</si>
  <si>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</si>
  <si>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</si>
  <si>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</si>
  <si>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</si>
  <si>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</si>
  <si>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</si>
  <si>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</si>
  <si>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</si>
  <si>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</si>
  <si>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</si>
  <si>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</si>
  <si>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</si>
  <si>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</si>
  <si>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</si>
  <si>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</si>
  <si>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</si>
  <si>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</si>
  <si>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</si>
  <si>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</si>
  <si>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</si>
  <si>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</si>
  <si>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</si>
  <si>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一般会計</t>
  </si>
  <si>
    <t>のかみふれあい公園運営事業会計</t>
  </si>
  <si>
    <t>国民健康保険事業会計</t>
  </si>
  <si>
    <t>国民健康保険診療所事業会計</t>
  </si>
  <si>
    <t>老人保健事業会計</t>
  </si>
  <si>
    <t>介護保険事業会計</t>
  </si>
  <si>
    <t>上水道事業会計</t>
  </si>
  <si>
    <t>野上簡易水道事業会計</t>
  </si>
  <si>
    <t>美里簡易水道事業会計</t>
  </si>
  <si>
    <t>農業集落排水事業会計</t>
  </si>
  <si>
    <t>国民健康保険野上厚生病院組合</t>
  </si>
  <si>
    <t>海南海草老人福祉施設事務組合</t>
  </si>
  <si>
    <t>五色台広域施設組合</t>
  </si>
  <si>
    <t>海南海草環境衛生施設組合</t>
  </si>
  <si>
    <t>和歌山県町村議会議員等公務災害補償組合</t>
  </si>
  <si>
    <t>和歌山県市町村非常勤職員公務災害補償組合</t>
  </si>
  <si>
    <t>和歌山地方税回収機構</t>
  </si>
  <si>
    <t>和歌山県後期高齢者医療広域連合</t>
  </si>
  <si>
    <t>紀美野町土地開発公社</t>
  </si>
  <si>
    <t>財団法人ふるさと公社</t>
  </si>
  <si>
    <t>団体名　　紀美野町</t>
  </si>
  <si>
    <t>後期高齢者医療会計</t>
  </si>
  <si>
    <t>―</t>
  </si>
  <si>
    <t>―</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</si>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</sst>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25">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9" xfId="0" applyNumberFormat="1" applyFont="1" applyFill="1" applyBorder="1" applyAlignment="1">
      <alignment vertical="center" shrinkToFit="1"/>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8" fontId="2" fillId="32" borderId="25"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0" fontId="2" fillId="32" borderId="49" xfId="0" applyFont="1" applyFill="1" applyBorder="1" applyAlignment="1">
      <alignment horizontal="center"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176" fontId="2" fillId="32" borderId="52" xfId="0" applyNumberFormat="1" applyFont="1" applyFill="1" applyBorder="1" applyAlignment="1">
      <alignment vertical="center" shrinkToFit="1"/>
    </xf>
    <xf numFmtId="179" fontId="2" fillId="32" borderId="23" xfId="0" applyNumberFormat="1" applyFont="1" applyFill="1" applyBorder="1" applyAlignment="1">
      <alignment horizontal="center" vertical="center" shrinkToFit="1"/>
    </xf>
    <xf numFmtId="178" fontId="2" fillId="32" borderId="27" xfId="0" applyNumberFormat="1" applyFont="1" applyFill="1" applyBorder="1" applyAlignment="1">
      <alignment horizontal="center" vertical="center" shrinkToFit="1"/>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wrapText="1"/>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1" fillId="33" borderId="57" xfId="0" applyFont="1" applyFill="1" applyBorder="1" applyAlignment="1">
      <alignment horizontal="center" vertical="center" wrapText="1"/>
    </xf>
    <xf numFmtId="0" fontId="1"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1" fillId="33" borderId="58"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55" xfId="0" applyFont="1" applyFill="1" applyBorder="1" applyAlignment="1">
      <alignment horizontal="center" vertical="center"/>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xf>
    <xf numFmtId="0" fontId="2" fillId="32" borderId="63"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2" fillId="32" borderId="66" xfId="0" applyFont="1" applyFill="1" applyBorder="1" applyAlignment="1">
      <alignment horizontal="center" vertical="center" shrinkToFit="1"/>
    </xf>
    <xf numFmtId="0" fontId="2" fillId="32" borderId="67" xfId="0" applyFont="1" applyFill="1" applyBorder="1" applyAlignment="1">
      <alignment horizontal="center" vertical="center" shrinkToFit="1"/>
    </xf>
    <xf numFmtId="0" fontId="2" fillId="32"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0"/>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90</v>
      </c>
      <c r="B4" s="10"/>
      <c r="G4" s="45" t="s">
        <v>50</v>
      </c>
      <c r="H4" s="46" t="s">
        <v>51</v>
      </c>
      <c r="I4" s="8" t="s">
        <v>52</v>
      </c>
      <c r="J4" s="11" t="s">
        <v>53</v>
      </c>
    </row>
    <row r="5" spans="7:10" ht="13.5" customHeight="1" thickTop="1">
      <c r="G5" s="12">
        <v>1265</v>
      </c>
      <c r="H5" s="13">
        <v>3277</v>
      </c>
      <c r="I5" s="14">
        <v>217</v>
      </c>
      <c r="J5" s="15">
        <f>+G5+H5+I5</f>
        <v>4759</v>
      </c>
    </row>
    <row r="6" ht="14.25">
      <c r="A6" s="6" t="s">
        <v>2</v>
      </c>
    </row>
    <row r="7" spans="8:9" ht="10.5">
      <c r="H7" s="3" t="s">
        <v>11</v>
      </c>
      <c r="I7" s="3"/>
    </row>
    <row r="8" spans="1:8" ht="13.5" customHeight="1">
      <c r="A8" s="101" t="s">
        <v>0</v>
      </c>
      <c r="B8" s="116" t="s">
        <v>3</v>
      </c>
      <c r="C8" s="114" t="s">
        <v>4</v>
      </c>
      <c r="D8" s="114" t="s">
        <v>5</v>
      </c>
      <c r="E8" s="114" t="s">
        <v>6</v>
      </c>
      <c r="F8" s="105" t="s">
        <v>54</v>
      </c>
      <c r="G8" s="114" t="s">
        <v>7</v>
      </c>
      <c r="H8" s="111" t="s">
        <v>8</v>
      </c>
    </row>
    <row r="9" spans="1:8" ht="13.5" customHeight="1" thickBot="1">
      <c r="A9" s="102"/>
      <c r="B9" s="104"/>
      <c r="C9" s="106"/>
      <c r="D9" s="106"/>
      <c r="E9" s="106"/>
      <c r="F9" s="115"/>
      <c r="G9" s="106"/>
      <c r="H9" s="112"/>
    </row>
    <row r="10" spans="1:8" ht="13.5" customHeight="1" thickTop="1">
      <c r="A10" s="42" t="s">
        <v>70</v>
      </c>
      <c r="B10" s="16">
        <v>7503</v>
      </c>
      <c r="C10" s="17">
        <v>7265</v>
      </c>
      <c r="D10" s="17">
        <f>+B10-C10</f>
        <v>238</v>
      </c>
      <c r="E10" s="17">
        <v>212</v>
      </c>
      <c r="F10" s="17">
        <v>119</v>
      </c>
      <c r="G10" s="17">
        <v>11912</v>
      </c>
      <c r="H10" s="18"/>
    </row>
    <row r="11" spans="1:8" ht="13.5" customHeight="1">
      <c r="A11" s="43" t="s">
        <v>71</v>
      </c>
      <c r="B11" s="19">
        <v>64</v>
      </c>
      <c r="C11" s="20">
        <v>58</v>
      </c>
      <c r="D11" s="20">
        <f>+B11-C11</f>
        <v>6</v>
      </c>
      <c r="E11" s="20">
        <v>6</v>
      </c>
      <c r="F11" s="20">
        <v>0</v>
      </c>
      <c r="G11" s="20">
        <v>0</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f>SUM(B10:B13)</f>
        <v>7567</v>
      </c>
      <c r="C14" s="33">
        <f>SUM(C10:C13)</f>
        <v>7323</v>
      </c>
      <c r="D14" s="33">
        <f>SUM(D10:D13)</f>
        <v>244</v>
      </c>
      <c r="E14" s="33">
        <f>SUM(E10:E13)</f>
        <v>218</v>
      </c>
      <c r="F14" s="84"/>
      <c r="G14" s="33">
        <f>SUM(G10:G13)</f>
        <v>11912</v>
      </c>
      <c r="H14" s="40">
        <f>SUM(H10:H13)</f>
        <v>0</v>
      </c>
    </row>
    <row r="15" spans="1:8" ht="13.5" customHeight="1">
      <c r="A15" s="87" t="s">
        <v>69</v>
      </c>
      <c r="B15" s="85"/>
      <c r="C15" s="85"/>
      <c r="D15" s="85"/>
      <c r="E15" s="85"/>
      <c r="F15" s="85"/>
      <c r="G15" s="85"/>
      <c r="H15" s="86"/>
    </row>
    <row r="16" ht="9.75" customHeight="1"/>
    <row r="17" ht="14.25">
      <c r="A17" s="6" t="s">
        <v>9</v>
      </c>
    </row>
    <row r="18" spans="9:12" ht="10.5">
      <c r="I18" s="3" t="s">
        <v>11</v>
      </c>
      <c r="K18" s="3"/>
      <c r="L18" s="3"/>
    </row>
    <row r="19" spans="1:9" ht="13.5" customHeight="1">
      <c r="A19" s="101" t="s">
        <v>0</v>
      </c>
      <c r="B19" s="103" t="s">
        <v>42</v>
      </c>
      <c r="C19" s="105" t="s">
        <v>43</v>
      </c>
      <c r="D19" s="105" t="s">
        <v>44</v>
      </c>
      <c r="E19" s="109" t="s">
        <v>45</v>
      </c>
      <c r="F19" s="105" t="s">
        <v>54</v>
      </c>
      <c r="G19" s="105" t="s">
        <v>10</v>
      </c>
      <c r="H19" s="109" t="s">
        <v>40</v>
      </c>
      <c r="I19" s="111" t="s">
        <v>8</v>
      </c>
    </row>
    <row r="20" spans="1:9" ht="13.5" customHeight="1" thickBot="1">
      <c r="A20" s="102"/>
      <c r="B20" s="104"/>
      <c r="C20" s="106"/>
      <c r="D20" s="106"/>
      <c r="E20" s="110"/>
      <c r="F20" s="115"/>
      <c r="G20" s="115"/>
      <c r="H20" s="113"/>
      <c r="I20" s="112"/>
    </row>
    <row r="21" spans="1:9" ht="13.5" customHeight="1" thickTop="1">
      <c r="A21" s="43" t="s">
        <v>72</v>
      </c>
      <c r="B21" s="22">
        <v>1590</v>
      </c>
      <c r="C21" s="23">
        <v>1548</v>
      </c>
      <c r="D21" s="23">
        <f aca="true" t="shared" si="0" ref="D21:D29">+B21-C21</f>
        <v>42</v>
      </c>
      <c r="E21" s="23">
        <f aca="true" t="shared" si="1" ref="E21:E29">+D21</f>
        <v>42</v>
      </c>
      <c r="F21" s="23">
        <v>60</v>
      </c>
      <c r="G21" s="23">
        <v>0</v>
      </c>
      <c r="H21" s="23">
        <v>0</v>
      </c>
      <c r="I21" s="24"/>
    </row>
    <row r="22" spans="1:9" ht="13.5" customHeight="1">
      <c r="A22" s="43" t="s">
        <v>73</v>
      </c>
      <c r="B22" s="25">
        <v>112</v>
      </c>
      <c r="C22" s="26">
        <v>99</v>
      </c>
      <c r="D22" s="26">
        <v>12</v>
      </c>
      <c r="E22" s="26">
        <f t="shared" si="1"/>
        <v>12</v>
      </c>
      <c r="F22" s="26">
        <v>20</v>
      </c>
      <c r="G22" s="26">
        <v>0</v>
      </c>
      <c r="H22" s="26">
        <v>0</v>
      </c>
      <c r="I22" s="27"/>
    </row>
    <row r="23" spans="1:9" ht="13.5" customHeight="1">
      <c r="A23" s="42" t="s">
        <v>74</v>
      </c>
      <c r="B23" s="25">
        <v>189</v>
      </c>
      <c r="C23" s="26">
        <v>194</v>
      </c>
      <c r="D23" s="26">
        <f t="shared" si="0"/>
        <v>-5</v>
      </c>
      <c r="E23" s="26">
        <f t="shared" si="1"/>
        <v>-5</v>
      </c>
      <c r="F23" s="26">
        <v>16</v>
      </c>
      <c r="G23" s="26">
        <v>0</v>
      </c>
      <c r="H23" s="26">
        <v>0</v>
      </c>
      <c r="I23" s="27"/>
    </row>
    <row r="24" spans="1:9" ht="13.5" customHeight="1">
      <c r="A24" s="42" t="s">
        <v>91</v>
      </c>
      <c r="B24" s="25">
        <v>160</v>
      </c>
      <c r="C24" s="26">
        <v>158</v>
      </c>
      <c r="D24" s="26">
        <v>2</v>
      </c>
      <c r="E24" s="26">
        <v>2</v>
      </c>
      <c r="F24" s="26">
        <v>221</v>
      </c>
      <c r="G24" s="26">
        <v>0</v>
      </c>
      <c r="H24" s="26">
        <v>0</v>
      </c>
      <c r="I24" s="27"/>
    </row>
    <row r="25" spans="1:9" ht="13.5" customHeight="1">
      <c r="A25" s="43" t="s">
        <v>75</v>
      </c>
      <c r="B25" s="25">
        <v>1450</v>
      </c>
      <c r="C25" s="26">
        <v>1435</v>
      </c>
      <c r="D25" s="26">
        <v>16</v>
      </c>
      <c r="E25" s="26">
        <v>16</v>
      </c>
      <c r="F25" s="26">
        <v>186</v>
      </c>
      <c r="G25" s="26">
        <v>0</v>
      </c>
      <c r="H25" s="26">
        <v>0</v>
      </c>
      <c r="I25" s="27"/>
    </row>
    <row r="26" spans="1:9" ht="13.5" customHeight="1">
      <c r="A26" s="42" t="s">
        <v>76</v>
      </c>
      <c r="B26" s="25">
        <v>150</v>
      </c>
      <c r="C26" s="26">
        <v>17</v>
      </c>
      <c r="D26" s="26">
        <f t="shared" si="0"/>
        <v>133</v>
      </c>
      <c r="E26" s="26">
        <f t="shared" si="1"/>
        <v>133</v>
      </c>
      <c r="F26" s="26">
        <v>0</v>
      </c>
      <c r="G26" s="26">
        <v>306</v>
      </c>
      <c r="H26" s="26">
        <v>0</v>
      </c>
      <c r="I26" s="27" t="s">
        <v>94</v>
      </c>
    </row>
    <row r="27" spans="1:9" ht="13.5" customHeight="1">
      <c r="A27" s="43" t="s">
        <v>77</v>
      </c>
      <c r="B27" s="25">
        <v>278</v>
      </c>
      <c r="C27" s="26">
        <v>248</v>
      </c>
      <c r="D27" s="26">
        <f t="shared" si="0"/>
        <v>30</v>
      </c>
      <c r="E27" s="26">
        <f t="shared" si="1"/>
        <v>30</v>
      </c>
      <c r="F27" s="26">
        <v>1</v>
      </c>
      <c r="G27" s="26">
        <v>259</v>
      </c>
      <c r="H27" s="26">
        <v>145</v>
      </c>
      <c r="I27" s="27"/>
    </row>
    <row r="28" spans="1:9" ht="13.5" customHeight="1">
      <c r="A28" s="43" t="s">
        <v>78</v>
      </c>
      <c r="B28" s="25">
        <v>104</v>
      </c>
      <c r="C28" s="26">
        <v>104</v>
      </c>
      <c r="D28" s="26">
        <f t="shared" si="0"/>
        <v>0</v>
      </c>
      <c r="E28" s="26">
        <f t="shared" si="1"/>
        <v>0</v>
      </c>
      <c r="F28" s="26">
        <v>22</v>
      </c>
      <c r="G28" s="26">
        <v>934</v>
      </c>
      <c r="H28" s="26">
        <v>489</v>
      </c>
      <c r="I28" s="27"/>
    </row>
    <row r="29" spans="1:9" ht="13.5" customHeight="1">
      <c r="A29" s="44" t="s">
        <v>79</v>
      </c>
      <c r="B29" s="34">
        <v>25</v>
      </c>
      <c r="C29" s="35">
        <v>25</v>
      </c>
      <c r="D29" s="35">
        <f t="shared" si="0"/>
        <v>0</v>
      </c>
      <c r="E29" s="35">
        <f t="shared" si="1"/>
        <v>0</v>
      </c>
      <c r="F29" s="35">
        <v>16</v>
      </c>
      <c r="G29" s="35">
        <v>150</v>
      </c>
      <c r="H29" s="35">
        <v>118</v>
      </c>
      <c r="I29" s="36"/>
    </row>
    <row r="30" spans="1:9" ht="13.5" customHeight="1">
      <c r="A30" s="47" t="s">
        <v>14</v>
      </c>
      <c r="B30" s="48"/>
      <c r="C30" s="49"/>
      <c r="D30" s="49"/>
      <c r="E30" s="37">
        <f>SUM(E21:E29)</f>
        <v>230</v>
      </c>
      <c r="F30" s="39"/>
      <c r="G30" s="37">
        <f>SUM(G21:G29)</f>
        <v>1649</v>
      </c>
      <c r="H30" s="37">
        <f>SUM(H21:H29)</f>
        <v>752</v>
      </c>
      <c r="I30" s="41"/>
    </row>
    <row r="31" ht="10.5">
      <c r="A31" s="1" t="s">
        <v>60</v>
      </c>
    </row>
    <row r="32" ht="10.5">
      <c r="A32" s="1" t="s">
        <v>64</v>
      </c>
    </row>
    <row r="33" ht="10.5">
      <c r="A33" s="1" t="s">
        <v>48</v>
      </c>
    </row>
    <row r="34" ht="10.5">
      <c r="A34" s="1" t="s">
        <v>47</v>
      </c>
    </row>
    <row r="35" ht="9.75" customHeight="1"/>
    <row r="36" ht="14.25">
      <c r="A36" s="6" t="s">
        <v>12</v>
      </c>
    </row>
    <row r="37" spans="9:10" ht="10.5">
      <c r="I37" s="3" t="s">
        <v>11</v>
      </c>
      <c r="J37" s="3"/>
    </row>
    <row r="38" spans="1:9" ht="13.5" customHeight="1">
      <c r="A38" s="101" t="s">
        <v>13</v>
      </c>
      <c r="B38" s="103" t="s">
        <v>42</v>
      </c>
      <c r="C38" s="105" t="s">
        <v>43</v>
      </c>
      <c r="D38" s="105" t="s">
        <v>44</v>
      </c>
      <c r="E38" s="109" t="s">
        <v>45</v>
      </c>
      <c r="F38" s="105" t="s">
        <v>54</v>
      </c>
      <c r="G38" s="105" t="s">
        <v>10</v>
      </c>
      <c r="H38" s="109" t="s">
        <v>41</v>
      </c>
      <c r="I38" s="111" t="s">
        <v>8</v>
      </c>
    </row>
    <row r="39" spans="1:9" ht="13.5" customHeight="1" thickBot="1">
      <c r="A39" s="102"/>
      <c r="B39" s="104"/>
      <c r="C39" s="106"/>
      <c r="D39" s="106"/>
      <c r="E39" s="110"/>
      <c r="F39" s="115"/>
      <c r="G39" s="115"/>
      <c r="H39" s="113"/>
      <c r="I39" s="112"/>
    </row>
    <row r="40" spans="1:9" ht="13.5" customHeight="1" thickTop="1">
      <c r="A40" s="95" t="s">
        <v>80</v>
      </c>
      <c r="B40" s="22">
        <v>2758</v>
      </c>
      <c r="C40" s="23">
        <v>2976</v>
      </c>
      <c r="D40" s="23">
        <v>-218</v>
      </c>
      <c r="E40" s="23">
        <v>1560</v>
      </c>
      <c r="F40" s="23">
        <v>375</v>
      </c>
      <c r="G40" s="23">
        <v>3411</v>
      </c>
      <c r="H40" s="23">
        <v>2660</v>
      </c>
      <c r="I40" s="28"/>
    </row>
    <row r="41" spans="1:9" ht="13.5" customHeight="1">
      <c r="A41" s="43" t="s">
        <v>81</v>
      </c>
      <c r="B41" s="96">
        <v>476</v>
      </c>
      <c r="C41" s="97">
        <v>429</v>
      </c>
      <c r="D41" s="97">
        <v>47</v>
      </c>
      <c r="E41" s="97">
        <v>28</v>
      </c>
      <c r="F41" s="97">
        <v>15</v>
      </c>
      <c r="G41" s="97">
        <v>1272</v>
      </c>
      <c r="H41" s="97">
        <v>0</v>
      </c>
      <c r="I41" s="98"/>
    </row>
    <row r="42" spans="1:9" ht="13.5" customHeight="1">
      <c r="A42" s="43" t="s">
        <v>82</v>
      </c>
      <c r="B42" s="25">
        <v>197</v>
      </c>
      <c r="C42" s="26">
        <v>174</v>
      </c>
      <c r="D42" s="26">
        <v>24</v>
      </c>
      <c r="E42" s="26">
        <v>14</v>
      </c>
      <c r="F42" s="26">
        <v>34</v>
      </c>
      <c r="G42" s="26">
        <v>0</v>
      </c>
      <c r="H42" s="26">
        <v>0</v>
      </c>
      <c r="I42" s="27"/>
    </row>
    <row r="43" spans="1:9" ht="13.5" customHeight="1">
      <c r="A43" s="43" t="s">
        <v>83</v>
      </c>
      <c r="B43" s="25">
        <v>658</v>
      </c>
      <c r="C43" s="26">
        <v>638</v>
      </c>
      <c r="D43" s="26">
        <v>20</v>
      </c>
      <c r="E43" s="26">
        <v>20</v>
      </c>
      <c r="F43" s="26">
        <v>0</v>
      </c>
      <c r="G43" s="26">
        <v>1912</v>
      </c>
      <c r="H43" s="26">
        <v>375</v>
      </c>
      <c r="I43" s="27"/>
    </row>
    <row r="44" spans="1:9" ht="13.5" customHeight="1">
      <c r="A44" s="43" t="s">
        <v>84</v>
      </c>
      <c r="B44" s="25">
        <v>27</v>
      </c>
      <c r="C44" s="26">
        <v>23</v>
      </c>
      <c r="D44" s="26">
        <v>4</v>
      </c>
      <c r="E44" s="26">
        <v>4</v>
      </c>
      <c r="F44" s="26">
        <v>2</v>
      </c>
      <c r="G44" s="26">
        <v>0</v>
      </c>
      <c r="H44" s="26">
        <v>0</v>
      </c>
      <c r="I44" s="27"/>
    </row>
    <row r="45" spans="1:9" ht="13.5" customHeight="1">
      <c r="A45" s="43" t="s">
        <v>85</v>
      </c>
      <c r="B45" s="25">
        <v>32</v>
      </c>
      <c r="C45" s="26">
        <v>27</v>
      </c>
      <c r="D45" s="26">
        <v>5</v>
      </c>
      <c r="E45" s="26">
        <v>5</v>
      </c>
      <c r="F45" s="26">
        <v>0</v>
      </c>
      <c r="G45" s="26">
        <v>0</v>
      </c>
      <c r="H45" s="26">
        <v>0</v>
      </c>
      <c r="I45" s="27"/>
    </row>
    <row r="46" spans="1:9" ht="13.5" customHeight="1">
      <c r="A46" s="43" t="s">
        <v>86</v>
      </c>
      <c r="B46" s="96">
        <v>154</v>
      </c>
      <c r="C46" s="97">
        <v>122</v>
      </c>
      <c r="D46" s="97">
        <v>33</v>
      </c>
      <c r="E46" s="97">
        <v>33</v>
      </c>
      <c r="F46" s="97">
        <v>0</v>
      </c>
      <c r="G46" s="97">
        <v>0</v>
      </c>
      <c r="H46" s="97">
        <v>0</v>
      </c>
      <c r="I46" s="98"/>
    </row>
    <row r="47" spans="1:9" ht="13.5" customHeight="1">
      <c r="A47" s="44" t="s">
        <v>87</v>
      </c>
      <c r="B47" s="34">
        <v>103606</v>
      </c>
      <c r="C47" s="35">
        <v>100095</v>
      </c>
      <c r="D47" s="35">
        <v>3512</v>
      </c>
      <c r="E47" s="35">
        <v>2472</v>
      </c>
      <c r="F47" s="35">
        <v>915</v>
      </c>
      <c r="G47" s="35">
        <v>0</v>
      </c>
      <c r="H47" s="35">
        <v>0</v>
      </c>
      <c r="I47" s="36"/>
    </row>
    <row r="48" spans="1:9" ht="13.5" customHeight="1">
      <c r="A48" s="47" t="s">
        <v>15</v>
      </c>
      <c r="B48" s="48"/>
      <c r="C48" s="49"/>
      <c r="D48" s="49"/>
      <c r="E48" s="37">
        <f>SUM(E40:E47)</f>
        <v>4136</v>
      </c>
      <c r="F48" s="39"/>
      <c r="G48" s="37">
        <f>SUM(G40:G47)</f>
        <v>6595</v>
      </c>
      <c r="H48" s="37">
        <f>SUM(H40:H47)</f>
        <v>3035</v>
      </c>
      <c r="I48" s="50"/>
    </row>
    <row r="49" ht="9.75" customHeight="1">
      <c r="A49" s="2"/>
    </row>
    <row r="50" ht="14.25">
      <c r="A50" s="6" t="s">
        <v>55</v>
      </c>
    </row>
    <row r="51" ht="10.5">
      <c r="J51" s="3" t="s">
        <v>11</v>
      </c>
    </row>
    <row r="52" spans="1:10" ht="13.5" customHeight="1">
      <c r="A52" s="107" t="s">
        <v>16</v>
      </c>
      <c r="B52" s="103" t="s">
        <v>18</v>
      </c>
      <c r="C52" s="105" t="s">
        <v>46</v>
      </c>
      <c r="D52" s="105" t="s">
        <v>19</v>
      </c>
      <c r="E52" s="105" t="s">
        <v>20</v>
      </c>
      <c r="F52" s="105" t="s">
        <v>21</v>
      </c>
      <c r="G52" s="109" t="s">
        <v>22</v>
      </c>
      <c r="H52" s="109" t="s">
        <v>23</v>
      </c>
      <c r="I52" s="109" t="s">
        <v>58</v>
      </c>
      <c r="J52" s="111" t="s">
        <v>8</v>
      </c>
    </row>
    <row r="53" spans="1:10" ht="13.5" customHeight="1" thickBot="1">
      <c r="A53" s="108"/>
      <c r="B53" s="104"/>
      <c r="C53" s="106"/>
      <c r="D53" s="106"/>
      <c r="E53" s="106"/>
      <c r="F53" s="106"/>
      <c r="G53" s="110"/>
      <c r="H53" s="110"/>
      <c r="I53" s="113"/>
      <c r="J53" s="112"/>
    </row>
    <row r="54" spans="1:10" ht="13.5" customHeight="1" thickTop="1">
      <c r="A54" s="42" t="s">
        <v>88</v>
      </c>
      <c r="B54" s="22">
        <v>-3</v>
      </c>
      <c r="C54" s="23">
        <v>5</v>
      </c>
      <c r="D54" s="23">
        <v>5</v>
      </c>
      <c r="E54" s="23">
        <v>0</v>
      </c>
      <c r="F54" s="23">
        <v>0</v>
      </c>
      <c r="G54" s="23">
        <v>152</v>
      </c>
      <c r="H54" s="23">
        <v>0</v>
      </c>
      <c r="I54" s="23">
        <v>32</v>
      </c>
      <c r="J54" s="24"/>
    </row>
    <row r="55" spans="1:10" ht="13.5" customHeight="1">
      <c r="A55" s="43" t="s">
        <v>89</v>
      </c>
      <c r="B55" s="34">
        <v>-35</v>
      </c>
      <c r="C55" s="35">
        <v>49</v>
      </c>
      <c r="D55" s="35">
        <v>80</v>
      </c>
      <c r="E55" s="35">
        <v>21</v>
      </c>
      <c r="F55" s="35">
        <v>0</v>
      </c>
      <c r="G55" s="35">
        <v>0</v>
      </c>
      <c r="H55" s="35">
        <v>0</v>
      </c>
      <c r="I55" s="35">
        <v>0</v>
      </c>
      <c r="J55" s="36"/>
    </row>
    <row r="56" spans="1:10" ht="13.5" customHeight="1">
      <c r="A56" s="51" t="s">
        <v>17</v>
      </c>
      <c r="B56" s="38"/>
      <c r="C56" s="39"/>
      <c r="D56" s="37">
        <f aca="true" t="shared" si="2" ref="D56:I56">SUM(D54:D55)</f>
        <v>85</v>
      </c>
      <c r="E56" s="37">
        <f t="shared" si="2"/>
        <v>21</v>
      </c>
      <c r="F56" s="37">
        <f t="shared" si="2"/>
        <v>0</v>
      </c>
      <c r="G56" s="37">
        <f t="shared" si="2"/>
        <v>152</v>
      </c>
      <c r="H56" s="37">
        <f t="shared" si="2"/>
        <v>0</v>
      </c>
      <c r="I56" s="37">
        <f t="shared" si="2"/>
        <v>32</v>
      </c>
      <c r="J56" s="41"/>
    </row>
    <row r="57" ht="10.5">
      <c r="A57" s="1" t="s">
        <v>61</v>
      </c>
    </row>
    <row r="58" ht="9.75" customHeight="1"/>
    <row r="59" ht="14.25">
      <c r="A59" s="6" t="s">
        <v>38</v>
      </c>
    </row>
    <row r="60" ht="10.5">
      <c r="D60" s="3" t="s">
        <v>11</v>
      </c>
    </row>
    <row r="61" spans="1:4" ht="21.75" thickBot="1">
      <c r="A61" s="52" t="s">
        <v>33</v>
      </c>
      <c r="B61" s="53" t="s">
        <v>62</v>
      </c>
      <c r="C61" s="54" t="s">
        <v>63</v>
      </c>
      <c r="D61" s="55" t="s">
        <v>49</v>
      </c>
    </row>
    <row r="62" spans="1:4" ht="13.5" customHeight="1" thickTop="1">
      <c r="A62" s="56" t="s">
        <v>34</v>
      </c>
      <c r="B62" s="22">
        <v>416</v>
      </c>
      <c r="C62" s="23">
        <v>552</v>
      </c>
      <c r="D62" s="28">
        <f>C62-B62</f>
        <v>136</v>
      </c>
    </row>
    <row r="63" spans="1:4" ht="13.5" customHeight="1">
      <c r="A63" s="57" t="s">
        <v>35</v>
      </c>
      <c r="B63" s="25">
        <v>120</v>
      </c>
      <c r="C63" s="26">
        <v>96</v>
      </c>
      <c r="D63" s="27">
        <f>C63-B63</f>
        <v>-24</v>
      </c>
    </row>
    <row r="64" spans="1:4" ht="13.5" customHeight="1">
      <c r="A64" s="58" t="s">
        <v>36</v>
      </c>
      <c r="B64" s="34">
        <v>392</v>
      </c>
      <c r="C64" s="35">
        <v>567</v>
      </c>
      <c r="D64" s="36">
        <f>C64-B64</f>
        <v>175</v>
      </c>
    </row>
    <row r="65" spans="1:4" ht="13.5" customHeight="1">
      <c r="A65" s="59" t="s">
        <v>37</v>
      </c>
      <c r="B65" s="88">
        <v>928</v>
      </c>
      <c r="C65" s="37">
        <f>SUM(C62:C64)</f>
        <v>1215</v>
      </c>
      <c r="D65" s="41">
        <f>C65-B65</f>
        <v>287</v>
      </c>
    </row>
    <row r="66" spans="1:4" ht="10.5">
      <c r="A66" s="1" t="s">
        <v>57</v>
      </c>
      <c r="B66" s="60"/>
      <c r="C66" s="60"/>
      <c r="D66" s="60"/>
    </row>
    <row r="67" spans="1:4" ht="9.75" customHeight="1">
      <c r="A67" s="61"/>
      <c r="B67" s="60"/>
      <c r="C67" s="60"/>
      <c r="D67" s="60"/>
    </row>
    <row r="68" ht="14.25">
      <c r="A68" s="6" t="s">
        <v>56</v>
      </c>
    </row>
    <row r="69" ht="10.5" customHeight="1">
      <c r="A69" s="6"/>
    </row>
    <row r="70" spans="1:11" ht="21.75" thickBot="1">
      <c r="A70" s="52" t="s">
        <v>32</v>
      </c>
      <c r="B70" s="53" t="s">
        <v>62</v>
      </c>
      <c r="C70" s="54" t="s">
        <v>63</v>
      </c>
      <c r="D70" s="54" t="s">
        <v>49</v>
      </c>
      <c r="E70" s="62" t="s">
        <v>30</v>
      </c>
      <c r="F70" s="55" t="s">
        <v>31</v>
      </c>
      <c r="G70" s="117" t="s">
        <v>39</v>
      </c>
      <c r="H70" s="118"/>
      <c r="I70" s="53" t="s">
        <v>62</v>
      </c>
      <c r="J70" s="54" t="s">
        <v>63</v>
      </c>
      <c r="K70" s="55" t="s">
        <v>49</v>
      </c>
    </row>
    <row r="71" spans="1:11" ht="13.5" customHeight="1" thickTop="1">
      <c r="A71" s="56" t="s">
        <v>24</v>
      </c>
      <c r="B71" s="63">
        <v>5.32</v>
      </c>
      <c r="C71" s="64">
        <v>4.58</v>
      </c>
      <c r="D71" s="64">
        <f aca="true" t="shared" si="3" ref="D71:D76">C71-B71</f>
        <v>-0.7400000000000002</v>
      </c>
      <c r="E71" s="65">
        <v>-15</v>
      </c>
      <c r="F71" s="66">
        <v>-20</v>
      </c>
      <c r="G71" s="123" t="s">
        <v>76</v>
      </c>
      <c r="H71" s="124"/>
      <c r="I71" s="99" t="s">
        <v>92</v>
      </c>
      <c r="J71" s="67" t="s">
        <v>92</v>
      </c>
      <c r="K71" s="92" t="s">
        <v>92</v>
      </c>
    </row>
    <row r="72" spans="1:11" ht="13.5" customHeight="1">
      <c r="A72" s="57" t="s">
        <v>25</v>
      </c>
      <c r="B72" s="89">
        <v>9.22</v>
      </c>
      <c r="C72" s="68">
        <v>9.45</v>
      </c>
      <c r="D72" s="68">
        <f t="shared" si="3"/>
        <v>0.22999999999999865</v>
      </c>
      <c r="E72" s="69">
        <v>-20</v>
      </c>
      <c r="F72" s="70">
        <v>-40</v>
      </c>
      <c r="G72" s="121" t="s">
        <v>77</v>
      </c>
      <c r="H72" s="122"/>
      <c r="I72" s="90" t="s">
        <v>92</v>
      </c>
      <c r="J72" s="71" t="s">
        <v>92</v>
      </c>
      <c r="K72" s="93" t="s">
        <v>92</v>
      </c>
    </row>
    <row r="73" spans="1:11" ht="13.5" customHeight="1">
      <c r="A73" s="57" t="s">
        <v>26</v>
      </c>
      <c r="B73" s="72">
        <v>20.1</v>
      </c>
      <c r="C73" s="71">
        <v>19.4</v>
      </c>
      <c r="D73" s="68">
        <f t="shared" si="3"/>
        <v>-0.7000000000000028</v>
      </c>
      <c r="E73" s="73">
        <v>25</v>
      </c>
      <c r="F73" s="74">
        <v>35</v>
      </c>
      <c r="G73" s="121" t="s">
        <v>78</v>
      </c>
      <c r="H73" s="122"/>
      <c r="I73" s="90" t="s">
        <v>92</v>
      </c>
      <c r="J73" s="71" t="s">
        <v>92</v>
      </c>
      <c r="K73" s="93" t="s">
        <v>92</v>
      </c>
    </row>
    <row r="74" spans="1:11" ht="13.5" customHeight="1">
      <c r="A74" s="57" t="s">
        <v>27</v>
      </c>
      <c r="B74" s="90">
        <v>229</v>
      </c>
      <c r="C74" s="71">
        <v>207.4</v>
      </c>
      <c r="D74" s="68">
        <f t="shared" si="3"/>
        <v>-21.599999999999994</v>
      </c>
      <c r="E74" s="73">
        <v>350</v>
      </c>
      <c r="F74" s="75"/>
      <c r="G74" s="121" t="s">
        <v>79</v>
      </c>
      <c r="H74" s="122"/>
      <c r="I74" s="90" t="s">
        <v>92</v>
      </c>
      <c r="J74" s="71" t="s">
        <v>93</v>
      </c>
      <c r="K74" s="93" t="s">
        <v>93</v>
      </c>
    </row>
    <row r="75" spans="1:11" ht="13.5" customHeight="1">
      <c r="A75" s="57" t="s">
        <v>28</v>
      </c>
      <c r="B75" s="83">
        <v>0.25</v>
      </c>
      <c r="C75" s="68">
        <v>0.26</v>
      </c>
      <c r="D75" s="68">
        <f t="shared" si="3"/>
        <v>0.010000000000000009</v>
      </c>
      <c r="E75" s="76"/>
      <c r="F75" s="77"/>
      <c r="G75" s="121"/>
      <c r="H75" s="122"/>
      <c r="I75" s="89"/>
      <c r="J75" s="71"/>
      <c r="K75" s="93"/>
    </row>
    <row r="76" spans="1:11" ht="13.5" customHeight="1">
      <c r="A76" s="78" t="s">
        <v>29</v>
      </c>
      <c r="B76" s="79">
        <v>99.3</v>
      </c>
      <c r="C76" s="80">
        <v>95</v>
      </c>
      <c r="D76" s="100">
        <f t="shared" si="3"/>
        <v>-4.299999999999997</v>
      </c>
      <c r="E76" s="81"/>
      <c r="F76" s="82"/>
      <c r="G76" s="119"/>
      <c r="H76" s="120"/>
      <c r="I76" s="91"/>
      <c r="J76" s="80"/>
      <c r="K76" s="94"/>
    </row>
    <row r="77" ht="10.5">
      <c r="A77" s="1" t="s">
        <v>67</v>
      </c>
    </row>
    <row r="78" ht="10.5">
      <c r="A78" s="1" t="s">
        <v>68</v>
      </c>
    </row>
    <row r="79" ht="10.5">
      <c r="A79" s="1" t="s">
        <v>65</v>
      </c>
    </row>
    <row r="80" ht="10.5" customHeight="1">
      <c r="A80" s="1" t="s">
        <v>66</v>
      </c>
    </row>
  </sheetData>
  <sheetProtection/>
  <mergeCells count="43">
    <mergeCell ref="H19:H20"/>
    <mergeCell ref="G8:G9"/>
    <mergeCell ref="F8:F9"/>
    <mergeCell ref="G70:H70"/>
    <mergeCell ref="G76:H76"/>
    <mergeCell ref="G75:H75"/>
    <mergeCell ref="G74:H74"/>
    <mergeCell ref="G73:H73"/>
    <mergeCell ref="G72:H72"/>
    <mergeCell ref="G71:H71"/>
    <mergeCell ref="C8:C9"/>
    <mergeCell ref="D19:D20"/>
    <mergeCell ref="E19:E20"/>
    <mergeCell ref="E8:E9"/>
    <mergeCell ref="A8:A9"/>
    <mergeCell ref="H8:H9"/>
    <mergeCell ref="A19:A20"/>
    <mergeCell ref="B19:B20"/>
    <mergeCell ref="C19:C20"/>
    <mergeCell ref="B8:B9"/>
    <mergeCell ref="I19:I20"/>
    <mergeCell ref="D8:D9"/>
    <mergeCell ref="F19:F20"/>
    <mergeCell ref="H38:H39"/>
    <mergeCell ref="I38:I39"/>
    <mergeCell ref="G38:G39"/>
    <mergeCell ref="F38:F39"/>
    <mergeCell ref="D38:D39"/>
    <mergeCell ref="E38:E39"/>
    <mergeCell ref="G19:G20"/>
    <mergeCell ref="D52:D53"/>
    <mergeCell ref="E52:E53"/>
    <mergeCell ref="H52:H53"/>
    <mergeCell ref="J52:J53"/>
    <mergeCell ref="F52:F53"/>
    <mergeCell ref="G52:G53"/>
    <mergeCell ref="I52:I53"/>
    <mergeCell ref="A38:A39"/>
    <mergeCell ref="B38:B39"/>
    <mergeCell ref="C38:C39"/>
    <mergeCell ref="A52:A53"/>
    <mergeCell ref="B52:B53"/>
    <mergeCell ref="C52:C53"/>
  </mergeCells>
  <printOptions/>
  <pageMargins left="0.83" right="0.3937007874015748" top="0.53" bottom="0.3" header="0.32" footer="0.2"/>
  <pageSetup fitToHeight="1" fitToWidth="1" horizontalDpi="300" verticalDpi="300" orientation="portrait" paperSize="9" scale="81" r:id="rId1"/>
  <rowBreaks count="1" manualBreakCount="1">
    <brk id="6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2010-03-17T06:34:43Z</cp:lastPrinted>
  <dcterms:created xsi:type="dcterms:W3CDTF">1997-01-08T22:48:59Z</dcterms:created>
  <dcterms:modified xsi:type="dcterms:W3CDTF">2018-03-22T05:08:35Z</dcterms:modified>
  <cp:category/>
  <cp:version/>
  <cp:contentType/>
  <cp:contentStatus/>
</cp:coreProperties>
</file>