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43 経営比較分析表\令和02年度\210108_【本調査】経営比較分析表の分析等について（依頼）\03団体回答\26 那智勝浦町\"/>
    </mc:Choice>
  </mc:AlternateContent>
  <workbookProtection workbookAlgorithmName="SHA-512" workbookHashValue="dPe4B8TGCAT93t+nK1LBeeQUUaOZeARGsjvgCqEnqKRd0CeALg4SwO2YU+0ktb0sng5F5SjcBtSfubnTUSULaw==" workbookSaltValue="yH4oAoP17ioiydxTs8d0Bg==" workbookSpinCount="100000" lockStructure="1"/>
  <bookViews>
    <workbookView xWindow="-120" yWindow="-120" windowWidth="20730" windowHeight="11160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W7" i="5" l="1"/>
  <c r="MH80" i="4" s="1"/>
  <c r="EV7" i="5"/>
  <c r="EU7" i="5"/>
  <c r="KV80" i="4" s="1"/>
  <c r="ET7" i="5"/>
  <c r="ES7" i="5"/>
  <c r="JJ80" i="4" s="1"/>
  <c r="ER7" i="5"/>
  <c r="EQ7" i="5"/>
  <c r="LO79" i="4" s="1"/>
  <c r="EP7" i="5"/>
  <c r="EO7" i="5"/>
  <c r="KC79" i="4" s="1"/>
  <c r="EN7" i="5"/>
  <c r="EL7" i="5"/>
  <c r="HM80" i="4" s="1"/>
  <c r="EK7" i="5"/>
  <c r="EJ7" i="5"/>
  <c r="GA80" i="4" s="1"/>
  <c r="EI7" i="5"/>
  <c r="EH7" i="5"/>
  <c r="EO80" i="4" s="1"/>
  <c r="EG7" i="5"/>
  <c r="EF7" i="5"/>
  <c r="EE7" i="5"/>
  <c r="ED7" i="5"/>
  <c r="FH79" i="4" s="1"/>
  <c r="EC7" i="5"/>
  <c r="EA7" i="5"/>
  <c r="CS80" i="4" s="1"/>
  <c r="DZ7" i="5"/>
  <c r="DY7" i="5"/>
  <c r="BG80" i="4" s="1"/>
  <c r="DX7" i="5"/>
  <c r="DW7" i="5"/>
  <c r="U80" i="4" s="1"/>
  <c r="DV7" i="5"/>
  <c r="DU7" i="5"/>
  <c r="DT7" i="5"/>
  <c r="DS7" i="5"/>
  <c r="DR7" i="5"/>
  <c r="DP7" i="5"/>
  <c r="MN56" i="4" s="1"/>
  <c r="DO7" i="5"/>
  <c r="DN7" i="5"/>
  <c r="DM7" i="5"/>
  <c r="DL7" i="5"/>
  <c r="KF56" i="4" s="1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EW55" i="4" s="1"/>
  <c r="CM7" i="5"/>
  <c r="CL7" i="5"/>
  <c r="DS55" i="4" s="1"/>
  <c r="CK7" i="5"/>
  <c r="CI7" i="5"/>
  <c r="CH7" i="5"/>
  <c r="CG7" i="5"/>
  <c r="CF7" i="5"/>
  <c r="CE7" i="5"/>
  <c r="CD7" i="5"/>
  <c r="CC7" i="5"/>
  <c r="BI55" i="4" s="1"/>
  <c r="CB7" i="5"/>
  <c r="CA7" i="5"/>
  <c r="AE55" i="4" s="1"/>
  <c r="BZ7" i="5"/>
  <c r="BX7" i="5"/>
  <c r="MN34" i="4" s="1"/>
  <c r="BW7" i="5"/>
  <c r="BV7" i="5"/>
  <c r="BU7" i="5"/>
  <c r="BT7" i="5"/>
  <c r="KF34" i="4" s="1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EW33" i="4" s="1"/>
  <c r="AU7" i="5"/>
  <c r="AT7" i="5"/>
  <c r="DS33" i="4" s="1"/>
  <c r="AS7" i="5"/>
  <c r="AQ7" i="5"/>
  <c r="AP7" i="5"/>
  <c r="AO7" i="5"/>
  <c r="AN7" i="5"/>
  <c r="AM7" i="5"/>
  <c r="AL7" i="5"/>
  <c r="AK7" i="5"/>
  <c r="BI33" i="4" s="1"/>
  <c r="AJ7" i="5"/>
  <c r="AI7" i="5"/>
  <c r="AE33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FZ8" i="4" s="1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ID12" i="4" s="1"/>
  <c r="AD6" i="5"/>
  <c r="AC6" i="5"/>
  <c r="JW10" i="4" s="1"/>
  <c r="AB6" i="5"/>
  <c r="AA6" i="5"/>
  <c r="Z6" i="5"/>
  <c r="Y6" i="5"/>
  <c r="X6" i="5"/>
  <c r="W6" i="5"/>
  <c r="CN12" i="4" s="1"/>
  <c r="V6" i="5"/>
  <c r="U6" i="5"/>
  <c r="B12" i="4" s="1"/>
  <c r="T6" i="5"/>
  <c r="S6" i="5"/>
  <c r="R6" i="5"/>
  <c r="Q6" i="5"/>
  <c r="P6" i="5"/>
  <c r="O6" i="5"/>
  <c r="N6" i="5"/>
  <c r="M6" i="5"/>
  <c r="CN8" i="4" s="1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H90" i="4"/>
  <c r="F90" i="4"/>
  <c r="E90" i="4"/>
  <c r="D90" i="4"/>
  <c r="B90" i="4"/>
  <c r="LO80" i="4"/>
  <c r="KC80" i="4"/>
  <c r="GT80" i="4"/>
  <c r="FH80" i="4"/>
  <c r="BZ80" i="4"/>
  <c r="AN80" i="4"/>
  <c r="MH79" i="4"/>
  <c r="KV79" i="4"/>
  <c r="JJ79" i="4"/>
  <c r="HM79" i="4"/>
  <c r="GT79" i="4"/>
  <c r="GA79" i="4"/>
  <c r="EO79" i="4"/>
  <c r="CS79" i="4"/>
  <c r="BZ79" i="4"/>
  <c r="BG79" i="4"/>
  <c r="AN79" i="4"/>
  <c r="U79" i="4"/>
  <c r="LY56" i="4"/>
  <c r="LJ56" i="4"/>
  <c r="KU56" i="4"/>
  <c r="IZ56" i="4"/>
  <c r="IK56" i="4"/>
  <c r="HV56" i="4"/>
  <c r="HG56" i="4"/>
  <c r="GR56" i="4"/>
  <c r="EW56" i="4"/>
  <c r="EH56" i="4"/>
  <c r="DS56" i="4"/>
  <c r="BX56" i="4"/>
  <c r="BI56" i="4"/>
  <c r="AT56" i="4"/>
  <c r="AE56" i="4"/>
  <c r="P56" i="4"/>
  <c r="MN55" i="4"/>
  <c r="LY55" i="4"/>
  <c r="LJ55" i="4"/>
  <c r="KU55" i="4"/>
  <c r="KF55" i="4"/>
  <c r="IZ55" i="4"/>
  <c r="HV55" i="4"/>
  <c r="HG55" i="4"/>
  <c r="GR55" i="4"/>
  <c r="FL55" i="4"/>
  <c r="EH55" i="4"/>
  <c r="DD55" i="4"/>
  <c r="BX55" i="4"/>
  <c r="AT55" i="4"/>
  <c r="P55" i="4"/>
  <c r="LY34" i="4"/>
  <c r="LJ34" i="4"/>
  <c r="KU34" i="4"/>
  <c r="IZ34" i="4"/>
  <c r="IK34" i="4"/>
  <c r="HV34" i="4"/>
  <c r="HG34" i="4"/>
  <c r="GR34" i="4"/>
  <c r="EW34" i="4"/>
  <c r="EH34" i="4"/>
  <c r="DS34" i="4"/>
  <c r="BX34" i="4"/>
  <c r="BI34" i="4"/>
  <c r="AT34" i="4"/>
  <c r="AE34" i="4"/>
  <c r="P34" i="4"/>
  <c r="MN33" i="4"/>
  <c r="LY33" i="4"/>
  <c r="LJ33" i="4"/>
  <c r="KU33" i="4"/>
  <c r="KF33" i="4"/>
  <c r="IZ33" i="4"/>
  <c r="HV33" i="4"/>
  <c r="HG33" i="4"/>
  <c r="GR33" i="4"/>
  <c r="FL33" i="4"/>
  <c r="EH33" i="4"/>
  <c r="DD33" i="4"/>
  <c r="BX33" i="4"/>
  <c r="AT33" i="4"/>
  <c r="P33" i="4"/>
  <c r="JW12" i="4"/>
  <c r="EG12" i="4"/>
  <c r="AU12" i="4"/>
  <c r="LP10" i="4"/>
  <c r="ID10" i="4"/>
  <c r="FZ10" i="4"/>
  <c r="EG10" i="4"/>
  <c r="CN10" i="4"/>
  <c r="AU10" i="4"/>
  <c r="B10" i="4"/>
  <c r="LP8" i="4"/>
  <c r="JW8" i="4"/>
  <c r="ID8" i="4"/>
  <c r="EG8" i="4"/>
  <c r="AU8" i="4"/>
  <c r="B6" i="4"/>
  <c r="C11" i="5" l="1"/>
  <c r="MN54" i="4"/>
  <c r="MN32" i="4"/>
  <c r="MH78" i="4"/>
  <c r="IZ54" i="4"/>
  <c r="IZ32" i="4"/>
  <c r="CS78" i="4"/>
  <c r="HM78" i="4"/>
  <c r="FL54" i="4"/>
  <c r="FL32" i="4"/>
  <c r="BX54" i="4"/>
  <c r="BX32" i="4"/>
  <c r="AE32" i="4"/>
  <c r="AE54" i="4"/>
  <c r="AN78" i="4"/>
  <c r="D11" i="5"/>
  <c r="E11" i="5"/>
  <c r="HG32" i="4"/>
  <c r="HG54" i="4"/>
  <c r="B11" i="5"/>
  <c r="KC78" i="4" l="1"/>
  <c r="KU54" i="4"/>
  <c r="KU32" i="4"/>
  <c r="FH78" i="4"/>
  <c r="DS54" i="4"/>
  <c r="DS32" i="4"/>
  <c r="BZ78" i="4"/>
  <c r="BI54" i="4"/>
  <c r="BI32" i="4"/>
  <c r="LY54" i="4"/>
  <c r="GT78" i="4"/>
  <c r="EW32" i="4"/>
  <c r="LY32" i="4"/>
  <c r="LO78" i="4"/>
  <c r="IK54" i="4"/>
  <c r="IK32" i="4"/>
  <c r="EW54" i="4"/>
  <c r="KF54" i="4"/>
  <c r="KF32" i="4"/>
  <c r="GR54" i="4"/>
  <c r="GR32" i="4"/>
  <c r="JJ78" i="4"/>
  <c r="P54" i="4"/>
  <c r="EO78" i="4"/>
  <c r="DD54" i="4"/>
  <c r="DD32" i="4"/>
  <c r="P32" i="4"/>
  <c r="U78" i="4"/>
  <c r="GA78" i="4"/>
  <c r="EH54" i="4"/>
  <c r="EH32" i="4"/>
  <c r="BG78" i="4"/>
  <c r="AT32" i="4"/>
  <c r="KV78" i="4"/>
  <c r="AT54" i="4"/>
  <c r="HV54" i="4"/>
  <c r="LJ54" i="4"/>
  <c r="LJ32" i="4"/>
  <c r="HV32" i="4"/>
</calcChain>
</file>

<file path=xl/sharedStrings.xml><?xml version="1.0" encoding="utf-8"?>
<sst xmlns="http://schemas.openxmlformats.org/spreadsheetml/2006/main" count="322" uniqueCount="179">
  <si>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</si>
  <si>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</si>
  <si>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</si>
  <si>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</si>
  <si>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</si>
  <si>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</si>
  <si>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</si>
  <si>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</si>
  <si>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</si>
  <si>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</si>
  <si>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</si>
  <si>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</si>
  <si>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</si>
  <si>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</si>
  <si>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</si>
  <si>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</si>
  <si>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</si>
  <si>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</si>
  <si>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</si>
  <si>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</si>
  <si>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</si>
  <si>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</si>
  <si>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</si>
  <si>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</si>
  <si>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</si>
  <si>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</si>
  <si>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</si>
  <si>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</si>
  <si>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</si>
  <si>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</si>
  <si>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</si>
  <si>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</si>
  <si>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</si>
  <si>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</si>
  <si>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</si>
  <si>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</si>
  <si>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</si>
  <si>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</si>
  <si>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</si>
  <si>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</si>
  <si>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</si>
  <si>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</si>
  <si>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</si>
  <si>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</si>
  <si>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</si>
  <si>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</si>
  <si>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</si>
  <si>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</si>
  <si>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</si>
  <si>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</si>
  <si>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</si>
  <si>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</si>
  <si>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</si>
  <si>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</si>
  <si>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</si>
  <si>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</si>
  <si>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</si>
  <si>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</si>
  <si>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</si>
  <si>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</si>
  <si>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</si>
  <si>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</si>
  <si>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</si>
  <si>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</si>
  <si>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</si>
  <si>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</si>
  <si>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</si>
  <si>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</si>
  <si>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</si>
  <si>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</si>
  <si>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</si>
  <si>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</si>
  <si>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</si>
  <si>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</si>
  <si>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</si>
  <si>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</si>
  <si>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</si>
  <si>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</si>
  <si>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</si>
  <si>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</si>
  <si>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</si>
  <si>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</si>
  <si>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</si>
  <si>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</si>
  <si>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</si>
  <si>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</si>
  <si>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</si>
  <si>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</si>
  <si>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</si>
  <si>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</si>
  <si>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</si>
  <si>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</si>
  <si>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</si>
  <si>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</si>
  <si>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</si>
  <si>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</si>
  <si>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</si>
  <si>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</si>
  <si>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</si>
  <si>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</si>
  <si>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</si>
  <si>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</si>
  <si>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</si>
  <si>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</si>
  <si>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</si>
  <si>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</si>
  <si>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</si>
  <si>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</si>
  <si>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</si>
  <si>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</si>
  <si>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</si>
  <si>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</si>
  <si>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</si>
  <si>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</si>
  <si>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</si>
  <si>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</si>
  <si>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</si>
  <si>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</si>
  <si>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</si>
  <si>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</si>
  <si>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</si>
  <si>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</si>
  <si>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</si>
  <si>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</si>
  <si>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</si>
  <si>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</si>
  <si>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</si>
  <si>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</si>
  <si>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</si>
  <si>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</si>
  <si>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</si>
  <si>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</si>
  <si>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</si>
  <si>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</si>
  <si>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</si>
  <si>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</si>
  <si>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</si>
  <si>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</si>
  <si>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</si>
  <si>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</si>
  <si>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</si>
  <si>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</si>
  <si>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</si>
  <si>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</si>
  <si>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</si>
  <si>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</si>
  <si>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</si>
  <si>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</si>
  <si>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</si>
  <si>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</si>
  <si>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</si>
  <si>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</si>
  <si>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</si>
  <si>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</si>
  <si>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</si>
  <si>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</si>
  <si>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</si>
  <si>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和歌山県</t>
  </si>
  <si>
    <t>那智勝浦町</t>
  </si>
  <si>
    <t>温泉病院</t>
  </si>
  <si>
    <t>当然財務</t>
  </si>
  <si>
    <t>病院事業</t>
  </si>
  <si>
    <t>一般病院</t>
  </si>
  <si>
    <t>100床以上～200床未満</t>
  </si>
  <si>
    <t>非設置</t>
  </si>
  <si>
    <t>直営</t>
  </si>
  <si>
    <t>ド 透 訓</t>
  </si>
  <si>
    <t>救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</si>
  <si>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</si>
  <si>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</si>
  <si>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</si>
  <si>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</si>
  <si>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</si>
  <si>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</si>
  <si>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</si>
  <si>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施設の老朽化や、将来予想される巨大地震・津波に対応するため、平成30年４月に新病院を開設した。併せてＭＲＩ等の大型医療機器も更新した。</t>
    <rPh sb="1" eb="3">
      <t>シセツ</t>
    </rPh>
    <rPh sb="4" eb="7">
      <t>ロウキュウカ</t>
    </rPh>
    <rPh sb="9" eb="11">
      <t>ショウライ</t>
    </rPh>
    <rPh sb="11" eb="13">
      <t>ヨソウ</t>
    </rPh>
    <rPh sb="16" eb="18">
      <t>キョダイ</t>
    </rPh>
    <rPh sb="18" eb="20">
      <t>ジシン</t>
    </rPh>
    <rPh sb="21" eb="23">
      <t>ツナミ</t>
    </rPh>
    <rPh sb="24" eb="26">
      <t>タイオウ</t>
    </rPh>
    <rPh sb="31" eb="33">
      <t>ヘイセイ</t>
    </rPh>
    <rPh sb="35" eb="36">
      <t>ネン</t>
    </rPh>
    <rPh sb="37" eb="38">
      <t>ガツ</t>
    </rPh>
    <rPh sb="39" eb="42">
      <t>シンビョウイン</t>
    </rPh>
    <rPh sb="43" eb="45">
      <t>カイセツ</t>
    </rPh>
    <rPh sb="48" eb="49">
      <t>アワ</t>
    </rPh>
    <rPh sb="54" eb="55">
      <t>トウ</t>
    </rPh>
    <rPh sb="56" eb="58">
      <t>オオガタ</t>
    </rPh>
    <rPh sb="58" eb="60">
      <t>イリョウ</t>
    </rPh>
    <rPh sb="60" eb="62">
      <t>キキ</t>
    </rPh>
    <rPh sb="63" eb="65">
      <t>コウシン</t>
    </rPh>
    <phoneticPr fontId="5"/>
  </si>
  <si>
    <t>　平成30年の新病院開設を機に、看護師不足はおおむね解消したものの、常勤医師が引き続き不足している状況である。そのため、病床稼働が目標を達成できていない。
　今後は地域医療構想を踏まえたうえで、病院の機能を最大限に活用し、安定した収益の確保を目指すため、必要な職員の確保に努めるほか、定期的に医療機能の見直しを図る。</t>
    <rPh sb="1" eb="3">
      <t>ヘイセイ</t>
    </rPh>
    <rPh sb="5" eb="6">
      <t>ネン</t>
    </rPh>
    <rPh sb="7" eb="12">
      <t>シンビョウインカイセツ</t>
    </rPh>
    <rPh sb="13" eb="14">
      <t>キ</t>
    </rPh>
    <rPh sb="16" eb="19">
      <t>カンゴシ</t>
    </rPh>
    <rPh sb="19" eb="21">
      <t>ブソク</t>
    </rPh>
    <rPh sb="26" eb="28">
      <t>カイショウ</t>
    </rPh>
    <rPh sb="34" eb="36">
      <t>ジョウキン</t>
    </rPh>
    <rPh sb="36" eb="38">
      <t>イシ</t>
    </rPh>
    <rPh sb="39" eb="40">
      <t>ヒ</t>
    </rPh>
    <rPh sb="41" eb="42">
      <t>ツヅ</t>
    </rPh>
    <rPh sb="43" eb="45">
      <t>フソク</t>
    </rPh>
    <rPh sb="49" eb="51">
      <t>ジョウキョウ</t>
    </rPh>
    <rPh sb="60" eb="62">
      <t>ビョウショウ</t>
    </rPh>
    <rPh sb="62" eb="64">
      <t>カドウ</t>
    </rPh>
    <rPh sb="65" eb="67">
      <t>モクヒョウ</t>
    </rPh>
    <rPh sb="68" eb="70">
      <t>タッセイ</t>
    </rPh>
    <rPh sb="79" eb="81">
      <t>コンゴ</t>
    </rPh>
    <rPh sb="82" eb="84">
      <t>チイキ</t>
    </rPh>
    <rPh sb="84" eb="86">
      <t>イリョウ</t>
    </rPh>
    <rPh sb="86" eb="88">
      <t>コウソウ</t>
    </rPh>
    <rPh sb="89" eb="90">
      <t>フ</t>
    </rPh>
    <rPh sb="97" eb="99">
      <t>ビョウイン</t>
    </rPh>
    <rPh sb="100" eb="102">
      <t>キノウ</t>
    </rPh>
    <rPh sb="103" eb="106">
      <t>サイダイゲン</t>
    </rPh>
    <rPh sb="107" eb="109">
      <t>カツヨウ</t>
    </rPh>
    <rPh sb="111" eb="113">
      <t>アンテイ</t>
    </rPh>
    <rPh sb="115" eb="117">
      <t>シュウエキ</t>
    </rPh>
    <rPh sb="118" eb="120">
      <t>カクホ</t>
    </rPh>
    <rPh sb="121" eb="123">
      <t>メザ</t>
    </rPh>
    <rPh sb="127" eb="129">
      <t>ヒツヨウ</t>
    </rPh>
    <rPh sb="130" eb="132">
      <t>ショクイン</t>
    </rPh>
    <rPh sb="133" eb="135">
      <t>カクホ</t>
    </rPh>
    <rPh sb="136" eb="137">
      <t>ツト</t>
    </rPh>
    <rPh sb="142" eb="145">
      <t>テイキテキ</t>
    </rPh>
    <rPh sb="146" eb="148">
      <t>イリョウ</t>
    </rPh>
    <rPh sb="148" eb="150">
      <t>キノウ</t>
    </rPh>
    <rPh sb="151" eb="153">
      <t>ミナオ</t>
    </rPh>
    <rPh sb="155" eb="156">
      <t>ハカ</t>
    </rPh>
    <phoneticPr fontId="5"/>
  </si>
  <si>
    <t>　当院は、新宮保健医療圏の拠点病院である新宮市立医療センターの連携病院として、救急医療を提供できる診療体制を維持している。特に、急性期以降のステージを受け持つリハビリテーション拠点病院である。
　また、県の災害支援病院に指定されており、災害拠点病院を支援する機能を担っている。</t>
    <rPh sb="1" eb="3">
      <t>トウイン</t>
    </rPh>
    <rPh sb="5" eb="7">
      <t>シングウ</t>
    </rPh>
    <rPh sb="7" eb="9">
      <t>ホケン</t>
    </rPh>
    <rPh sb="9" eb="11">
      <t>イリョウ</t>
    </rPh>
    <rPh sb="11" eb="12">
      <t>ケン</t>
    </rPh>
    <rPh sb="13" eb="15">
      <t>キョテン</t>
    </rPh>
    <rPh sb="15" eb="17">
      <t>ビョウイン</t>
    </rPh>
    <rPh sb="20" eb="22">
      <t>シングウ</t>
    </rPh>
    <rPh sb="22" eb="24">
      <t>シリツ</t>
    </rPh>
    <rPh sb="24" eb="26">
      <t>イリョウ</t>
    </rPh>
    <rPh sb="31" eb="33">
      <t>レンケイ</t>
    </rPh>
    <rPh sb="33" eb="35">
      <t>ビョウイン</t>
    </rPh>
    <rPh sb="39" eb="41">
      <t>キュウキュウ</t>
    </rPh>
    <rPh sb="41" eb="43">
      <t>イリョウ</t>
    </rPh>
    <rPh sb="44" eb="46">
      <t>テイキョウ</t>
    </rPh>
    <rPh sb="49" eb="51">
      <t>シンリョウ</t>
    </rPh>
    <rPh sb="51" eb="53">
      <t>タイセイ</t>
    </rPh>
    <rPh sb="54" eb="56">
      <t>イジ</t>
    </rPh>
    <rPh sb="61" eb="62">
      <t>トク</t>
    </rPh>
    <rPh sb="64" eb="67">
      <t>キュウセイキ</t>
    </rPh>
    <rPh sb="67" eb="69">
      <t>イコウ</t>
    </rPh>
    <rPh sb="75" eb="76">
      <t>ウ</t>
    </rPh>
    <rPh sb="77" eb="78">
      <t>モ</t>
    </rPh>
    <rPh sb="88" eb="90">
      <t>キョテン</t>
    </rPh>
    <rPh sb="90" eb="92">
      <t>ビョウイン</t>
    </rPh>
    <rPh sb="101" eb="102">
      <t>ケン</t>
    </rPh>
    <rPh sb="103" eb="105">
      <t>サイガイ</t>
    </rPh>
    <rPh sb="105" eb="107">
      <t>シエン</t>
    </rPh>
    <rPh sb="107" eb="109">
      <t>ビョウイン</t>
    </rPh>
    <rPh sb="110" eb="112">
      <t>シテイ</t>
    </rPh>
    <rPh sb="118" eb="124">
      <t>サイガイキョテンビョウイン</t>
    </rPh>
    <rPh sb="125" eb="127">
      <t>シエン</t>
    </rPh>
    <rPh sb="129" eb="131">
      <t>キノウ</t>
    </rPh>
    <rPh sb="132" eb="133">
      <t>ニナ</t>
    </rPh>
    <phoneticPr fontId="5"/>
  </si>
  <si>
    <t>　令和元年度においては、新病院開設に伴う院外処方化等により材料費の圧縮が図れた。しかし、体調不良による医師の欠員があり、入院抑制や応援医師の確保を行った結果、医業収支比率が大きく悪化した。また、病床利用率は上昇したものの、目標値には達しなかった。</t>
    <rPh sb="1" eb="3">
      <t>レイワ</t>
    </rPh>
    <rPh sb="3" eb="5">
      <t>ガンネン</t>
    </rPh>
    <rPh sb="5" eb="6">
      <t>ド</t>
    </rPh>
    <rPh sb="12" eb="15">
      <t>シンビョウイン</t>
    </rPh>
    <rPh sb="15" eb="17">
      <t>カイセツ</t>
    </rPh>
    <rPh sb="18" eb="19">
      <t>トモナ</t>
    </rPh>
    <rPh sb="20" eb="22">
      <t>インガイ</t>
    </rPh>
    <rPh sb="22" eb="24">
      <t>ショホウ</t>
    </rPh>
    <rPh sb="24" eb="25">
      <t>カ</t>
    </rPh>
    <rPh sb="25" eb="26">
      <t>トウ</t>
    </rPh>
    <rPh sb="29" eb="32">
      <t>ザイリョウヒ</t>
    </rPh>
    <rPh sb="33" eb="35">
      <t>アッシュク</t>
    </rPh>
    <rPh sb="36" eb="37">
      <t>ハカ</t>
    </rPh>
    <rPh sb="44" eb="46">
      <t>タイチョウ</t>
    </rPh>
    <rPh sb="46" eb="48">
      <t>フリョウ</t>
    </rPh>
    <rPh sb="51" eb="53">
      <t>イシ</t>
    </rPh>
    <rPh sb="54" eb="56">
      <t>ケツイン</t>
    </rPh>
    <rPh sb="60" eb="62">
      <t>ニュウイン</t>
    </rPh>
    <rPh sb="62" eb="64">
      <t>ヨクセイ</t>
    </rPh>
    <rPh sb="65" eb="67">
      <t>オウエン</t>
    </rPh>
    <rPh sb="67" eb="69">
      <t>イシ</t>
    </rPh>
    <rPh sb="70" eb="72">
      <t>カクホ</t>
    </rPh>
    <rPh sb="73" eb="74">
      <t>オコナ</t>
    </rPh>
    <rPh sb="76" eb="78">
      <t>ケッカ</t>
    </rPh>
    <rPh sb="79" eb="81">
      <t>イギョウ</t>
    </rPh>
    <rPh sb="81" eb="83">
      <t>シュウシ</t>
    </rPh>
    <rPh sb="83" eb="85">
      <t>ヒリツ</t>
    </rPh>
    <rPh sb="86" eb="87">
      <t>オオ</t>
    </rPh>
    <rPh sb="89" eb="91">
      <t>アッカ</t>
    </rPh>
    <rPh sb="97" eb="99">
      <t>ビョウショウ</t>
    </rPh>
    <rPh sb="99" eb="101">
      <t>リヨウ</t>
    </rPh>
    <rPh sb="101" eb="102">
      <t>リツ</t>
    </rPh>
    <rPh sb="103" eb="105">
      <t>ジョウショウ</t>
    </rPh>
    <rPh sb="111" eb="114">
      <t>モクヒョウチ</t>
    </rPh>
    <rPh sb="116" eb="117">
      <t>タッ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</si>
</sst>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justify" vertical="top" wrapText="1" shrinkToFit="1"/>
      <protection locked="0"/>
    </xf>
    <xf numFmtId="0" fontId="6" fillId="0" borderId="0" xfId="0" applyFont="1" applyBorder="1" applyAlignment="1" applyProtection="1">
      <alignment horizontal="justify" vertical="top" wrapText="1" shrinkToFit="1"/>
      <protection locked="0"/>
    </xf>
    <xf numFmtId="0" fontId="6" fillId="0" borderId="9" xfId="0" applyFont="1" applyBorder="1" applyAlignment="1" applyProtection="1">
      <alignment horizontal="justify" vertical="top" wrapText="1" shrinkToFit="1"/>
      <protection locked="0"/>
    </xf>
    <xf numFmtId="0" fontId="6" fillId="0" borderId="10" xfId="0" applyFont="1" applyBorder="1" applyAlignment="1" applyProtection="1">
      <alignment horizontal="justify" vertical="top" wrapText="1" shrinkToFit="1"/>
      <protection locked="0"/>
    </xf>
    <xf numFmtId="0" fontId="6" fillId="0" borderId="1" xfId="0" applyFont="1" applyBorder="1" applyAlignment="1" applyProtection="1">
      <alignment horizontal="justify" vertical="top" wrapText="1" shrinkToFit="1"/>
      <protection locked="0"/>
    </xf>
    <xf numFmtId="0" fontId="6" fillId="0" borderId="11" xfId="0" applyFont="1" applyBorder="1" applyAlignment="1" applyProtection="1">
      <alignment horizontal="justify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73.8</c:v>
                </c:pt>
                <c:pt idx="1">
                  <c:v>70.8</c:v>
                </c:pt>
                <c:pt idx="2">
                  <c:v>68.099999999999994</c:v>
                </c:pt>
                <c:pt idx="3">
                  <c:v>82.3</c:v>
                </c:pt>
                <c:pt idx="4">
                  <c:v>87.1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9-45E6-808A-40D03297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80672"/>
        <c:axId val="19198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9-45E6-808A-40D03297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80672"/>
        <c:axId val="191982592"/>
      </c:lineChart>
      <c:catAx>
        <c:axId val="191980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1982592"/>
        <c:crosses val="autoZero"/>
        <c:auto val="1"/>
        <c:lblAlgn val="ctr"/>
        <c:lblOffset val="100"/>
        <c:noMultiLvlLbl val="1"/>
      </c:catAx>
      <c:valAx>
        <c:axId val="19198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980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14167</c:v>
                </c:pt>
                <c:pt idx="1">
                  <c:v>13018</c:v>
                </c:pt>
                <c:pt idx="2">
                  <c:v>12339</c:v>
                </c:pt>
                <c:pt idx="3">
                  <c:v>10193</c:v>
                </c:pt>
                <c:pt idx="4">
                  <c:v>11192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3-4C23-BBEF-BE065A2E1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35648"/>
        <c:axId val="19464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3-4C23-BBEF-BE065A2E1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35648"/>
        <c:axId val="194646016"/>
      </c:lineChart>
      <c:catAx>
        <c:axId val="194635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646016"/>
        <c:crosses val="autoZero"/>
        <c:auto val="1"/>
        <c:lblAlgn val="ctr"/>
        <c:lblOffset val="100"/>
        <c:noMultiLvlLbl val="1"/>
      </c:catAx>
      <c:valAx>
        <c:axId val="19464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4635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25120</c:v>
                </c:pt>
                <c:pt idx="1">
                  <c:v>26546</c:v>
                </c:pt>
                <c:pt idx="2">
                  <c:v>26586</c:v>
                </c:pt>
                <c:pt idx="3">
                  <c:v>31478</c:v>
                </c:pt>
                <c:pt idx="4">
                  <c:v>31876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1-41B7-B8FA-E1B8E14F6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92608"/>
        <c:axId val="19469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1-41B7-B8FA-E1B8E14F6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92608"/>
        <c:axId val="194694528"/>
      </c:lineChart>
      <c:catAx>
        <c:axId val="194692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694528"/>
        <c:crosses val="autoZero"/>
        <c:auto val="1"/>
        <c:lblAlgn val="ctr"/>
        <c:lblOffset val="100"/>
        <c:noMultiLvlLbl val="1"/>
      </c:catAx>
      <c:valAx>
        <c:axId val="19469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4692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22.2</c:v>
                </c:pt>
                <c:pt idx="1">
                  <c:v>30</c:v>
                </c:pt>
                <c:pt idx="2">
                  <c:v>40.200000000000003</c:v>
                </c:pt>
                <c:pt idx="3">
                  <c:v>58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5-4226-8DDA-CD99D0D8F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43360"/>
        <c:axId val="19414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5-4226-8DDA-CD99D0D8F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43360"/>
        <c:axId val="194145280"/>
      </c:lineChart>
      <c:catAx>
        <c:axId val="194143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145280"/>
        <c:crosses val="autoZero"/>
        <c:auto val="1"/>
        <c:lblAlgn val="ctr"/>
        <c:lblOffset val="100"/>
        <c:noMultiLvlLbl val="1"/>
      </c:catAx>
      <c:valAx>
        <c:axId val="19414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143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90.4</c:v>
                </c:pt>
                <c:pt idx="1">
                  <c:v>86.4</c:v>
                </c:pt>
                <c:pt idx="2">
                  <c:v>81.400000000000006</c:v>
                </c:pt>
                <c:pt idx="3">
                  <c:v>89.2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0-4049-9628-C587CFC9A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92128"/>
        <c:axId val="19419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0-4049-9628-C587CFC9A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92128"/>
        <c:axId val="194194048"/>
      </c:lineChart>
      <c:catAx>
        <c:axId val="194192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194048"/>
        <c:crosses val="autoZero"/>
        <c:auto val="1"/>
        <c:lblAlgn val="ctr"/>
        <c:lblOffset val="100"/>
        <c:noMultiLvlLbl val="1"/>
      </c:catAx>
      <c:valAx>
        <c:axId val="19419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192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100.9</c:v>
                </c:pt>
                <c:pt idx="1">
                  <c:v>94.8</c:v>
                </c:pt>
                <c:pt idx="2">
                  <c:v>93</c:v>
                </c:pt>
                <c:pt idx="3">
                  <c:v>96.9</c:v>
                </c:pt>
                <c:pt idx="4">
                  <c:v>96.1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C-41BF-B53C-F48F43EC7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32704"/>
        <c:axId val="19423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C-41BF-B53C-F48F43EC7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32704"/>
        <c:axId val="194234624"/>
      </c:lineChart>
      <c:catAx>
        <c:axId val="194232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234624"/>
        <c:crosses val="autoZero"/>
        <c:auto val="1"/>
        <c:lblAlgn val="ctr"/>
        <c:lblOffset val="100"/>
        <c:noMultiLvlLbl val="1"/>
      </c:catAx>
      <c:valAx>
        <c:axId val="19423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194232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75.599999999999994</c:v>
                </c:pt>
                <c:pt idx="1">
                  <c:v>78.5</c:v>
                </c:pt>
                <c:pt idx="2">
                  <c:v>82.5</c:v>
                </c:pt>
                <c:pt idx="3">
                  <c:v>6.4</c:v>
                </c:pt>
                <c:pt idx="4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4-4734-98C0-F4CF6929C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14080"/>
        <c:axId val="19441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4-4734-98C0-F4CF6929C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14080"/>
        <c:axId val="194416000"/>
      </c:lineChart>
      <c:catAx>
        <c:axId val="194414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416000"/>
        <c:crosses val="autoZero"/>
        <c:auto val="1"/>
        <c:lblAlgn val="ctr"/>
        <c:lblOffset val="100"/>
        <c:noMultiLvlLbl val="1"/>
      </c:catAx>
      <c:valAx>
        <c:axId val="19441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414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73.8</c:v>
                </c:pt>
                <c:pt idx="1">
                  <c:v>78.099999999999994</c:v>
                </c:pt>
                <c:pt idx="2">
                  <c:v>85</c:v>
                </c:pt>
                <c:pt idx="3">
                  <c:v>20.2</c:v>
                </c:pt>
                <c:pt idx="4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1-4CA0-8272-501EE5F9E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21280"/>
        <c:axId val="19472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1-4CA0-8272-501EE5F9E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21280"/>
        <c:axId val="194723200"/>
      </c:lineChart>
      <c:catAx>
        <c:axId val="194721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723200"/>
        <c:crosses val="autoZero"/>
        <c:auto val="1"/>
        <c:lblAlgn val="ctr"/>
        <c:lblOffset val="100"/>
        <c:noMultiLvlLbl val="1"/>
      </c:catAx>
      <c:valAx>
        <c:axId val="19472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721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17053687</c:v>
                </c:pt>
                <c:pt idx="1">
                  <c:v>17310087</c:v>
                </c:pt>
                <c:pt idx="2">
                  <c:v>17293287</c:v>
                </c:pt>
                <c:pt idx="3">
                  <c:v>38617217</c:v>
                </c:pt>
                <c:pt idx="4">
                  <c:v>38455342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7-4D87-AA55-0ED9C547A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57760"/>
        <c:axId val="19475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47-4D87-AA55-0ED9C547A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57760"/>
        <c:axId val="194759680"/>
      </c:lineChart>
      <c:catAx>
        <c:axId val="194757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759680"/>
        <c:crosses val="autoZero"/>
        <c:auto val="1"/>
        <c:lblAlgn val="ctr"/>
        <c:lblOffset val="100"/>
        <c:noMultiLvlLbl val="1"/>
      </c:catAx>
      <c:valAx>
        <c:axId val="19475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4757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23.5</c:v>
                </c:pt>
                <c:pt idx="1">
                  <c:v>20.399999999999999</c:v>
                </c:pt>
                <c:pt idx="2">
                  <c:v>17.8</c:v>
                </c:pt>
                <c:pt idx="3">
                  <c:v>11.5</c:v>
                </c:pt>
                <c:pt idx="4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9-4F88-924D-94C4E2264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82560"/>
        <c:axId val="19448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9-4F88-924D-94C4E2264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82560"/>
        <c:axId val="194484480"/>
      </c:lineChart>
      <c:catAx>
        <c:axId val="194482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484480"/>
        <c:crosses val="autoZero"/>
        <c:auto val="1"/>
        <c:lblAlgn val="ctr"/>
        <c:lblOffset val="100"/>
        <c:noMultiLvlLbl val="1"/>
      </c:catAx>
      <c:valAx>
        <c:axId val="19448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482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59.9</c:v>
                </c:pt>
                <c:pt idx="1">
                  <c:v>64.3</c:v>
                </c:pt>
                <c:pt idx="2">
                  <c:v>70.599999999999994</c:v>
                </c:pt>
                <c:pt idx="3">
                  <c:v>72.5</c:v>
                </c:pt>
                <c:pt idx="4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C-46BD-A6AD-C24C2F77F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05056"/>
        <c:axId val="1946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C-46BD-A6AD-C24C2F77F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05056"/>
        <c:axId val="194606976"/>
      </c:lineChart>
      <c:catAx>
        <c:axId val="19460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606976"/>
        <c:crosses val="autoZero"/>
        <c:auto val="1"/>
        <c:lblAlgn val="ctr"/>
        <c:lblOffset val="100"/>
        <c:noMultiLvlLbl val="1"/>
      </c:catAx>
      <c:valAx>
        <c:axId val="1946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60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HH31" zoomScaleNormal="100" zoomScaleSheetLayoutView="70" workbookViewId="0">
      <selection activeCell="NJ39" sqref="NJ39:NX5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  <c r="IW2" s="157"/>
      <c r="IX2" s="157"/>
      <c r="IY2" s="157"/>
      <c r="IZ2" s="157"/>
      <c r="JA2" s="157"/>
      <c r="JB2" s="157"/>
      <c r="JC2" s="157"/>
      <c r="JD2" s="157"/>
      <c r="JE2" s="157"/>
      <c r="JF2" s="157"/>
      <c r="JG2" s="157"/>
      <c r="JH2" s="157"/>
      <c r="JI2" s="157"/>
      <c r="JJ2" s="157"/>
      <c r="JK2" s="157"/>
      <c r="JL2" s="157"/>
      <c r="JM2" s="157"/>
      <c r="JN2" s="157"/>
      <c r="JO2" s="157"/>
      <c r="JP2" s="157"/>
      <c r="JQ2" s="157"/>
      <c r="JR2" s="157"/>
      <c r="JS2" s="157"/>
      <c r="JT2" s="157"/>
      <c r="JU2" s="157"/>
      <c r="JV2" s="157"/>
      <c r="JW2" s="157"/>
      <c r="JX2" s="157"/>
      <c r="JY2" s="157"/>
      <c r="JZ2" s="157"/>
      <c r="KA2" s="157"/>
      <c r="KB2" s="157"/>
      <c r="KC2" s="157"/>
      <c r="KD2" s="157"/>
      <c r="KE2" s="157"/>
      <c r="KF2" s="157"/>
      <c r="KG2" s="157"/>
      <c r="KH2" s="157"/>
      <c r="KI2" s="157"/>
      <c r="KJ2" s="157"/>
      <c r="KK2" s="157"/>
      <c r="KL2" s="157"/>
      <c r="KM2" s="157"/>
      <c r="KN2" s="157"/>
      <c r="KO2" s="157"/>
      <c r="KP2" s="157"/>
      <c r="KQ2" s="157"/>
      <c r="KR2" s="157"/>
      <c r="KS2" s="157"/>
      <c r="KT2" s="157"/>
      <c r="KU2" s="157"/>
      <c r="KV2" s="157"/>
      <c r="KW2" s="157"/>
      <c r="KX2" s="157"/>
      <c r="KY2" s="157"/>
      <c r="KZ2" s="157"/>
      <c r="LA2" s="157"/>
      <c r="LB2" s="157"/>
      <c r="LC2" s="157"/>
      <c r="LD2" s="157"/>
      <c r="LE2" s="157"/>
      <c r="LF2" s="157"/>
      <c r="LG2" s="157"/>
      <c r="LH2" s="157"/>
      <c r="LI2" s="157"/>
      <c r="LJ2" s="157"/>
      <c r="LK2" s="157"/>
      <c r="LL2" s="157"/>
      <c r="LM2" s="157"/>
      <c r="LN2" s="157"/>
      <c r="LO2" s="157"/>
      <c r="LP2" s="157"/>
      <c r="LQ2" s="157"/>
      <c r="LR2" s="157"/>
      <c r="LS2" s="157"/>
      <c r="LT2" s="157"/>
      <c r="LU2" s="157"/>
      <c r="LV2" s="157"/>
      <c r="LW2" s="157"/>
      <c r="LX2" s="157"/>
      <c r="LY2" s="157"/>
      <c r="LZ2" s="157"/>
      <c r="MA2" s="157"/>
      <c r="MB2" s="157"/>
      <c r="MC2" s="157"/>
      <c r="MD2" s="157"/>
      <c r="ME2" s="157"/>
      <c r="MF2" s="157"/>
      <c r="MG2" s="157"/>
      <c r="MH2" s="157"/>
      <c r="MI2" s="157"/>
      <c r="MJ2" s="157"/>
      <c r="MK2" s="157"/>
      <c r="ML2" s="157"/>
      <c r="MM2" s="157"/>
      <c r="MN2" s="157"/>
      <c r="MO2" s="157"/>
      <c r="MP2" s="157"/>
      <c r="MQ2" s="157"/>
      <c r="MR2" s="157"/>
      <c r="MS2" s="157"/>
      <c r="MT2" s="157"/>
      <c r="MU2" s="157"/>
      <c r="MV2" s="157"/>
      <c r="MW2" s="157"/>
      <c r="MX2" s="157"/>
      <c r="MY2" s="157"/>
      <c r="MZ2" s="157"/>
      <c r="NA2" s="157"/>
      <c r="NB2" s="157"/>
      <c r="NC2" s="157"/>
      <c r="ND2" s="157"/>
      <c r="NE2" s="157"/>
      <c r="NF2" s="157"/>
      <c r="NG2" s="157"/>
      <c r="NH2" s="157"/>
      <c r="NI2" s="157"/>
      <c r="NJ2" s="157"/>
      <c r="NK2" s="157"/>
      <c r="NL2" s="157"/>
      <c r="NM2" s="157"/>
      <c r="NN2" s="157"/>
      <c r="NO2" s="157"/>
      <c r="NP2" s="157"/>
      <c r="NQ2" s="157"/>
      <c r="NR2" s="157"/>
      <c r="NS2" s="157"/>
      <c r="NT2" s="157"/>
      <c r="NU2" s="157"/>
      <c r="NV2" s="157"/>
      <c r="NW2" s="157"/>
      <c r="NX2" s="157"/>
    </row>
    <row r="3" spans="1:388" ht="9.75" customHeight="1" x14ac:dyDescent="0.15">
      <c r="A3" s="2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  <c r="IW3" s="157"/>
      <c r="IX3" s="157"/>
      <c r="IY3" s="157"/>
      <c r="IZ3" s="157"/>
      <c r="JA3" s="157"/>
      <c r="JB3" s="157"/>
      <c r="JC3" s="157"/>
      <c r="JD3" s="157"/>
      <c r="JE3" s="157"/>
      <c r="JF3" s="157"/>
      <c r="JG3" s="157"/>
      <c r="JH3" s="157"/>
      <c r="JI3" s="157"/>
      <c r="JJ3" s="157"/>
      <c r="JK3" s="157"/>
      <c r="JL3" s="157"/>
      <c r="JM3" s="157"/>
      <c r="JN3" s="157"/>
      <c r="JO3" s="157"/>
      <c r="JP3" s="157"/>
      <c r="JQ3" s="157"/>
      <c r="JR3" s="157"/>
      <c r="JS3" s="157"/>
      <c r="JT3" s="157"/>
      <c r="JU3" s="157"/>
      <c r="JV3" s="157"/>
      <c r="JW3" s="157"/>
      <c r="JX3" s="157"/>
      <c r="JY3" s="157"/>
      <c r="JZ3" s="157"/>
      <c r="KA3" s="157"/>
      <c r="KB3" s="157"/>
      <c r="KC3" s="157"/>
      <c r="KD3" s="157"/>
      <c r="KE3" s="157"/>
      <c r="KF3" s="157"/>
      <c r="KG3" s="157"/>
      <c r="KH3" s="157"/>
      <c r="KI3" s="157"/>
      <c r="KJ3" s="157"/>
      <c r="KK3" s="157"/>
      <c r="KL3" s="157"/>
      <c r="KM3" s="157"/>
      <c r="KN3" s="157"/>
      <c r="KO3" s="157"/>
      <c r="KP3" s="157"/>
      <c r="KQ3" s="157"/>
      <c r="KR3" s="157"/>
      <c r="KS3" s="157"/>
      <c r="KT3" s="157"/>
      <c r="KU3" s="157"/>
      <c r="KV3" s="157"/>
      <c r="KW3" s="157"/>
      <c r="KX3" s="157"/>
      <c r="KY3" s="157"/>
      <c r="KZ3" s="157"/>
      <c r="LA3" s="157"/>
      <c r="LB3" s="157"/>
      <c r="LC3" s="157"/>
      <c r="LD3" s="157"/>
      <c r="LE3" s="157"/>
      <c r="LF3" s="157"/>
      <c r="LG3" s="157"/>
      <c r="LH3" s="157"/>
      <c r="LI3" s="157"/>
      <c r="LJ3" s="157"/>
      <c r="LK3" s="157"/>
      <c r="LL3" s="157"/>
      <c r="LM3" s="157"/>
      <c r="LN3" s="157"/>
      <c r="LO3" s="157"/>
      <c r="LP3" s="157"/>
      <c r="LQ3" s="157"/>
      <c r="LR3" s="157"/>
      <c r="LS3" s="157"/>
      <c r="LT3" s="157"/>
      <c r="LU3" s="157"/>
      <c r="LV3" s="157"/>
      <c r="LW3" s="157"/>
      <c r="LX3" s="157"/>
      <c r="LY3" s="157"/>
      <c r="LZ3" s="157"/>
      <c r="MA3" s="157"/>
      <c r="MB3" s="157"/>
      <c r="MC3" s="157"/>
      <c r="MD3" s="157"/>
      <c r="ME3" s="157"/>
      <c r="MF3" s="157"/>
      <c r="MG3" s="157"/>
      <c r="MH3" s="157"/>
      <c r="MI3" s="157"/>
      <c r="MJ3" s="157"/>
      <c r="MK3" s="157"/>
      <c r="ML3" s="157"/>
      <c r="MM3" s="157"/>
      <c r="MN3" s="157"/>
      <c r="MO3" s="157"/>
      <c r="MP3" s="157"/>
      <c r="MQ3" s="157"/>
      <c r="MR3" s="157"/>
      <c r="MS3" s="157"/>
      <c r="MT3" s="157"/>
      <c r="MU3" s="157"/>
      <c r="MV3" s="157"/>
      <c r="MW3" s="157"/>
      <c r="MX3" s="157"/>
      <c r="MY3" s="157"/>
      <c r="MZ3" s="157"/>
      <c r="NA3" s="157"/>
      <c r="NB3" s="157"/>
      <c r="NC3" s="157"/>
      <c r="ND3" s="157"/>
      <c r="NE3" s="157"/>
      <c r="NF3" s="157"/>
      <c r="NG3" s="157"/>
      <c r="NH3" s="157"/>
      <c r="NI3" s="157"/>
      <c r="NJ3" s="157"/>
      <c r="NK3" s="157"/>
      <c r="NL3" s="157"/>
      <c r="NM3" s="157"/>
      <c r="NN3" s="157"/>
      <c r="NO3" s="157"/>
      <c r="NP3" s="157"/>
      <c r="NQ3" s="157"/>
      <c r="NR3" s="157"/>
      <c r="NS3" s="157"/>
      <c r="NT3" s="157"/>
      <c r="NU3" s="157"/>
      <c r="NV3" s="157"/>
      <c r="NW3" s="157"/>
      <c r="NX3" s="157"/>
    </row>
    <row r="4" spans="1:388" ht="9.75" customHeight="1" x14ac:dyDescent="0.1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  <c r="IW4" s="157"/>
      <c r="IX4" s="157"/>
      <c r="IY4" s="157"/>
      <c r="IZ4" s="157"/>
      <c r="JA4" s="157"/>
      <c r="JB4" s="157"/>
      <c r="JC4" s="157"/>
      <c r="JD4" s="157"/>
      <c r="JE4" s="157"/>
      <c r="JF4" s="157"/>
      <c r="JG4" s="157"/>
      <c r="JH4" s="157"/>
      <c r="JI4" s="157"/>
      <c r="JJ4" s="157"/>
      <c r="JK4" s="157"/>
      <c r="JL4" s="157"/>
      <c r="JM4" s="157"/>
      <c r="JN4" s="157"/>
      <c r="JO4" s="157"/>
      <c r="JP4" s="157"/>
      <c r="JQ4" s="157"/>
      <c r="JR4" s="157"/>
      <c r="JS4" s="157"/>
      <c r="JT4" s="157"/>
      <c r="JU4" s="157"/>
      <c r="JV4" s="157"/>
      <c r="JW4" s="157"/>
      <c r="JX4" s="157"/>
      <c r="JY4" s="157"/>
      <c r="JZ4" s="157"/>
      <c r="KA4" s="157"/>
      <c r="KB4" s="157"/>
      <c r="KC4" s="157"/>
      <c r="KD4" s="157"/>
      <c r="KE4" s="157"/>
      <c r="KF4" s="157"/>
      <c r="KG4" s="157"/>
      <c r="KH4" s="157"/>
      <c r="KI4" s="157"/>
      <c r="KJ4" s="157"/>
      <c r="KK4" s="157"/>
      <c r="KL4" s="157"/>
      <c r="KM4" s="157"/>
      <c r="KN4" s="157"/>
      <c r="KO4" s="157"/>
      <c r="KP4" s="157"/>
      <c r="KQ4" s="157"/>
      <c r="KR4" s="157"/>
      <c r="KS4" s="157"/>
      <c r="KT4" s="157"/>
      <c r="KU4" s="157"/>
      <c r="KV4" s="157"/>
      <c r="KW4" s="157"/>
      <c r="KX4" s="157"/>
      <c r="KY4" s="157"/>
      <c r="KZ4" s="157"/>
      <c r="LA4" s="157"/>
      <c r="LB4" s="157"/>
      <c r="LC4" s="157"/>
      <c r="LD4" s="157"/>
      <c r="LE4" s="157"/>
      <c r="LF4" s="157"/>
      <c r="LG4" s="157"/>
      <c r="LH4" s="157"/>
      <c r="LI4" s="157"/>
      <c r="LJ4" s="157"/>
      <c r="LK4" s="157"/>
      <c r="LL4" s="157"/>
      <c r="LM4" s="157"/>
      <c r="LN4" s="157"/>
      <c r="LO4" s="157"/>
      <c r="LP4" s="157"/>
      <c r="LQ4" s="157"/>
      <c r="LR4" s="157"/>
      <c r="LS4" s="157"/>
      <c r="LT4" s="157"/>
      <c r="LU4" s="157"/>
      <c r="LV4" s="157"/>
      <c r="LW4" s="157"/>
      <c r="LX4" s="157"/>
      <c r="LY4" s="157"/>
      <c r="LZ4" s="157"/>
      <c r="MA4" s="157"/>
      <c r="MB4" s="157"/>
      <c r="MC4" s="157"/>
      <c r="MD4" s="157"/>
      <c r="ME4" s="157"/>
      <c r="MF4" s="157"/>
      <c r="MG4" s="157"/>
      <c r="MH4" s="157"/>
      <c r="MI4" s="157"/>
      <c r="MJ4" s="157"/>
      <c r="MK4" s="157"/>
      <c r="ML4" s="157"/>
      <c r="MM4" s="157"/>
      <c r="MN4" s="157"/>
      <c r="MO4" s="157"/>
      <c r="MP4" s="157"/>
      <c r="MQ4" s="157"/>
      <c r="MR4" s="157"/>
      <c r="MS4" s="157"/>
      <c r="MT4" s="157"/>
      <c r="MU4" s="157"/>
      <c r="MV4" s="157"/>
      <c r="MW4" s="157"/>
      <c r="MX4" s="157"/>
      <c r="MY4" s="157"/>
      <c r="MZ4" s="157"/>
      <c r="NA4" s="157"/>
      <c r="NB4" s="157"/>
      <c r="NC4" s="157"/>
      <c r="ND4" s="157"/>
      <c r="NE4" s="157"/>
      <c r="NF4" s="157"/>
      <c r="NG4" s="157"/>
      <c r="NH4" s="157"/>
      <c r="NI4" s="157"/>
      <c r="NJ4" s="157"/>
      <c r="NK4" s="157"/>
      <c r="NL4" s="157"/>
      <c r="NM4" s="157"/>
      <c r="NN4" s="157"/>
      <c r="NO4" s="157"/>
      <c r="NP4" s="157"/>
      <c r="NQ4" s="157"/>
      <c r="NR4" s="157"/>
      <c r="NS4" s="157"/>
      <c r="NT4" s="157"/>
      <c r="NU4" s="157"/>
      <c r="NV4" s="157"/>
      <c r="NW4" s="157"/>
      <c r="NX4" s="157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8" t="str">
        <f>データ!H6</f>
        <v>和歌山県那智勝浦町　温泉病院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50" t="s">
        <v>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2"/>
      <c r="AU7" s="150" t="s">
        <v>2</v>
      </c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2"/>
      <c r="CN7" s="150" t="s">
        <v>3</v>
      </c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2"/>
      <c r="EG7" s="150" t="s">
        <v>4</v>
      </c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2"/>
      <c r="FZ7" s="150" t="s">
        <v>5</v>
      </c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2"/>
      <c r="ID7" s="150" t="s">
        <v>6</v>
      </c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  <c r="IW7" s="151"/>
      <c r="IX7" s="151"/>
      <c r="IY7" s="151"/>
      <c r="IZ7" s="151"/>
      <c r="JA7" s="151"/>
      <c r="JB7" s="151"/>
      <c r="JC7" s="151"/>
      <c r="JD7" s="151"/>
      <c r="JE7" s="151"/>
      <c r="JF7" s="151"/>
      <c r="JG7" s="151"/>
      <c r="JH7" s="151"/>
      <c r="JI7" s="151"/>
      <c r="JJ7" s="151"/>
      <c r="JK7" s="151"/>
      <c r="JL7" s="151"/>
      <c r="JM7" s="151"/>
      <c r="JN7" s="151"/>
      <c r="JO7" s="151"/>
      <c r="JP7" s="151"/>
      <c r="JQ7" s="151"/>
      <c r="JR7" s="151"/>
      <c r="JS7" s="151"/>
      <c r="JT7" s="151"/>
      <c r="JU7" s="151"/>
      <c r="JV7" s="152"/>
      <c r="JW7" s="150" t="s">
        <v>7</v>
      </c>
      <c r="JX7" s="151"/>
      <c r="JY7" s="151"/>
      <c r="JZ7" s="151"/>
      <c r="KA7" s="151"/>
      <c r="KB7" s="151"/>
      <c r="KC7" s="151"/>
      <c r="KD7" s="151"/>
      <c r="KE7" s="151"/>
      <c r="KF7" s="151"/>
      <c r="KG7" s="151"/>
      <c r="KH7" s="151"/>
      <c r="KI7" s="151"/>
      <c r="KJ7" s="151"/>
      <c r="KK7" s="151"/>
      <c r="KL7" s="151"/>
      <c r="KM7" s="151"/>
      <c r="KN7" s="151"/>
      <c r="KO7" s="151"/>
      <c r="KP7" s="151"/>
      <c r="KQ7" s="151"/>
      <c r="KR7" s="151"/>
      <c r="KS7" s="151"/>
      <c r="KT7" s="151"/>
      <c r="KU7" s="151"/>
      <c r="KV7" s="151"/>
      <c r="KW7" s="151"/>
      <c r="KX7" s="151"/>
      <c r="KY7" s="151"/>
      <c r="KZ7" s="151"/>
      <c r="LA7" s="151"/>
      <c r="LB7" s="151"/>
      <c r="LC7" s="151"/>
      <c r="LD7" s="151"/>
      <c r="LE7" s="151"/>
      <c r="LF7" s="151"/>
      <c r="LG7" s="151"/>
      <c r="LH7" s="151"/>
      <c r="LI7" s="151"/>
      <c r="LJ7" s="151"/>
      <c r="LK7" s="151"/>
      <c r="LL7" s="151"/>
      <c r="LM7" s="151"/>
      <c r="LN7" s="151"/>
      <c r="LO7" s="152"/>
      <c r="LP7" s="150" t="s">
        <v>8</v>
      </c>
      <c r="LQ7" s="151"/>
      <c r="LR7" s="151"/>
      <c r="LS7" s="151"/>
      <c r="LT7" s="151"/>
      <c r="LU7" s="151"/>
      <c r="LV7" s="151"/>
      <c r="LW7" s="151"/>
      <c r="LX7" s="151"/>
      <c r="LY7" s="151"/>
      <c r="LZ7" s="151"/>
      <c r="MA7" s="151"/>
      <c r="MB7" s="151"/>
      <c r="MC7" s="151"/>
      <c r="MD7" s="151"/>
      <c r="ME7" s="151"/>
      <c r="MF7" s="151"/>
      <c r="MG7" s="151"/>
      <c r="MH7" s="151"/>
      <c r="MI7" s="151"/>
      <c r="MJ7" s="151"/>
      <c r="MK7" s="151"/>
      <c r="ML7" s="151"/>
      <c r="MM7" s="151"/>
      <c r="MN7" s="151"/>
      <c r="MO7" s="151"/>
      <c r="MP7" s="151"/>
      <c r="MQ7" s="151"/>
      <c r="MR7" s="151"/>
      <c r="MS7" s="151"/>
      <c r="MT7" s="151"/>
      <c r="MU7" s="151"/>
      <c r="MV7" s="151"/>
      <c r="MW7" s="151"/>
      <c r="MX7" s="151"/>
      <c r="MY7" s="151"/>
      <c r="MZ7" s="151"/>
      <c r="NA7" s="151"/>
      <c r="NB7" s="151"/>
      <c r="NC7" s="151"/>
      <c r="ND7" s="151"/>
      <c r="NE7" s="151"/>
      <c r="NF7" s="151"/>
      <c r="NG7" s="151"/>
      <c r="NH7" s="15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5" t="str">
        <f>データ!K6</f>
        <v>当然財務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5" t="str">
        <f>データ!L6</f>
        <v>病院事業</v>
      </c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7"/>
      <c r="CN8" s="145" t="str">
        <f>データ!M6</f>
        <v>一般病院</v>
      </c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7"/>
      <c r="EG8" s="145" t="str">
        <f>データ!N6</f>
        <v>100床以上～200床未満</v>
      </c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7"/>
      <c r="FZ8" s="145" t="str">
        <f>データ!O7</f>
        <v>非設置</v>
      </c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7"/>
      <c r="ID8" s="134">
        <f>データ!Y6</f>
        <v>120</v>
      </c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6"/>
      <c r="JW8" s="134" t="str">
        <f>データ!Z6</f>
        <v>-</v>
      </c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6"/>
      <c r="LP8" s="134" t="str">
        <f>データ!AA6</f>
        <v>-</v>
      </c>
      <c r="LQ8" s="135"/>
      <c r="LR8" s="135"/>
      <c r="LS8" s="135"/>
      <c r="LT8" s="135"/>
      <c r="LU8" s="135"/>
      <c r="LV8" s="135"/>
      <c r="LW8" s="135"/>
      <c r="LX8" s="135"/>
      <c r="LY8" s="135"/>
      <c r="LZ8" s="135"/>
      <c r="MA8" s="135"/>
      <c r="MB8" s="135"/>
      <c r="MC8" s="135"/>
      <c r="MD8" s="135"/>
      <c r="ME8" s="135"/>
      <c r="MF8" s="135"/>
      <c r="MG8" s="135"/>
      <c r="MH8" s="135"/>
      <c r="MI8" s="135"/>
      <c r="MJ8" s="135"/>
      <c r="MK8" s="135"/>
      <c r="ML8" s="135"/>
      <c r="MM8" s="135"/>
      <c r="MN8" s="135"/>
      <c r="MO8" s="135"/>
      <c r="MP8" s="135"/>
      <c r="MQ8" s="135"/>
      <c r="MR8" s="135"/>
      <c r="MS8" s="135"/>
      <c r="MT8" s="135"/>
      <c r="MU8" s="135"/>
      <c r="MV8" s="135"/>
      <c r="MW8" s="135"/>
      <c r="MX8" s="135"/>
      <c r="MY8" s="135"/>
      <c r="MZ8" s="135"/>
      <c r="NA8" s="135"/>
      <c r="NB8" s="135"/>
      <c r="NC8" s="135"/>
      <c r="ND8" s="135"/>
      <c r="NE8" s="135"/>
      <c r="NF8" s="135"/>
      <c r="NG8" s="135"/>
      <c r="NH8" s="136"/>
      <c r="NI8" s="3"/>
      <c r="NJ8" s="155" t="s">
        <v>10</v>
      </c>
      <c r="NK8" s="156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50" t="s">
        <v>12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2"/>
      <c r="AU9" s="150" t="s">
        <v>13</v>
      </c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2"/>
      <c r="CN9" s="150" t="s">
        <v>14</v>
      </c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2"/>
      <c r="EG9" s="150" t="s">
        <v>15</v>
      </c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2"/>
      <c r="FZ9" s="150" t="s">
        <v>16</v>
      </c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2"/>
      <c r="ID9" s="150" t="s">
        <v>17</v>
      </c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  <c r="IW9" s="151"/>
      <c r="IX9" s="151"/>
      <c r="IY9" s="151"/>
      <c r="IZ9" s="151"/>
      <c r="JA9" s="151"/>
      <c r="JB9" s="151"/>
      <c r="JC9" s="151"/>
      <c r="JD9" s="151"/>
      <c r="JE9" s="151"/>
      <c r="JF9" s="151"/>
      <c r="JG9" s="151"/>
      <c r="JH9" s="151"/>
      <c r="JI9" s="151"/>
      <c r="JJ9" s="151"/>
      <c r="JK9" s="151"/>
      <c r="JL9" s="151"/>
      <c r="JM9" s="151"/>
      <c r="JN9" s="151"/>
      <c r="JO9" s="151"/>
      <c r="JP9" s="151"/>
      <c r="JQ9" s="151"/>
      <c r="JR9" s="151"/>
      <c r="JS9" s="151"/>
      <c r="JT9" s="151"/>
      <c r="JU9" s="151"/>
      <c r="JV9" s="152"/>
      <c r="JW9" s="150" t="s">
        <v>18</v>
      </c>
      <c r="JX9" s="151"/>
      <c r="JY9" s="151"/>
      <c r="JZ9" s="151"/>
      <c r="KA9" s="151"/>
      <c r="KB9" s="151"/>
      <c r="KC9" s="151"/>
      <c r="KD9" s="151"/>
      <c r="KE9" s="151"/>
      <c r="KF9" s="151"/>
      <c r="KG9" s="151"/>
      <c r="KH9" s="151"/>
      <c r="KI9" s="151"/>
      <c r="KJ9" s="151"/>
      <c r="KK9" s="151"/>
      <c r="KL9" s="151"/>
      <c r="KM9" s="151"/>
      <c r="KN9" s="151"/>
      <c r="KO9" s="151"/>
      <c r="KP9" s="151"/>
      <c r="KQ9" s="151"/>
      <c r="KR9" s="151"/>
      <c r="KS9" s="151"/>
      <c r="KT9" s="151"/>
      <c r="KU9" s="151"/>
      <c r="KV9" s="151"/>
      <c r="KW9" s="151"/>
      <c r="KX9" s="151"/>
      <c r="KY9" s="151"/>
      <c r="KZ9" s="151"/>
      <c r="LA9" s="151"/>
      <c r="LB9" s="151"/>
      <c r="LC9" s="151"/>
      <c r="LD9" s="151"/>
      <c r="LE9" s="151"/>
      <c r="LF9" s="151"/>
      <c r="LG9" s="151"/>
      <c r="LH9" s="151"/>
      <c r="LI9" s="151"/>
      <c r="LJ9" s="151"/>
      <c r="LK9" s="151"/>
      <c r="LL9" s="151"/>
      <c r="LM9" s="151"/>
      <c r="LN9" s="151"/>
      <c r="LO9" s="152"/>
      <c r="LP9" s="150" t="s">
        <v>19</v>
      </c>
      <c r="LQ9" s="151"/>
      <c r="LR9" s="151"/>
      <c r="LS9" s="151"/>
      <c r="LT9" s="151"/>
      <c r="LU9" s="151"/>
      <c r="LV9" s="151"/>
      <c r="LW9" s="151"/>
      <c r="LX9" s="151"/>
      <c r="LY9" s="151"/>
      <c r="LZ9" s="151"/>
      <c r="MA9" s="151"/>
      <c r="MB9" s="151"/>
      <c r="MC9" s="151"/>
      <c r="MD9" s="151"/>
      <c r="ME9" s="151"/>
      <c r="MF9" s="151"/>
      <c r="MG9" s="151"/>
      <c r="MH9" s="151"/>
      <c r="MI9" s="151"/>
      <c r="MJ9" s="151"/>
      <c r="MK9" s="151"/>
      <c r="ML9" s="151"/>
      <c r="MM9" s="151"/>
      <c r="MN9" s="151"/>
      <c r="MO9" s="151"/>
      <c r="MP9" s="151"/>
      <c r="MQ9" s="151"/>
      <c r="MR9" s="151"/>
      <c r="MS9" s="151"/>
      <c r="MT9" s="151"/>
      <c r="MU9" s="151"/>
      <c r="MV9" s="151"/>
      <c r="MW9" s="151"/>
      <c r="MX9" s="151"/>
      <c r="MY9" s="151"/>
      <c r="MZ9" s="151"/>
      <c r="NA9" s="151"/>
      <c r="NB9" s="151"/>
      <c r="NC9" s="151"/>
      <c r="ND9" s="151"/>
      <c r="NE9" s="151"/>
      <c r="NF9" s="151"/>
      <c r="NG9" s="151"/>
      <c r="NH9" s="152"/>
      <c r="NI9" s="3"/>
      <c r="NJ9" s="153" t="s">
        <v>20</v>
      </c>
      <c r="NK9" s="15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5" t="str">
        <f>データ!P6</f>
        <v>直営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34">
        <f>データ!Q6</f>
        <v>7</v>
      </c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6"/>
      <c r="CN10" s="145" t="str">
        <f>データ!R6</f>
        <v>-</v>
      </c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7"/>
      <c r="EG10" s="145" t="str">
        <f>データ!S6</f>
        <v>ド 透 訓</v>
      </c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7"/>
      <c r="FZ10" s="145" t="str">
        <f>データ!T6</f>
        <v>救</v>
      </c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7"/>
      <c r="ID10" s="134" t="str">
        <f>データ!AB6</f>
        <v>-</v>
      </c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  <c r="IW10" s="135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6"/>
      <c r="JW10" s="134" t="str">
        <f>データ!AC6</f>
        <v>-</v>
      </c>
      <c r="JX10" s="135"/>
      <c r="JY10" s="135"/>
      <c r="JZ10" s="135"/>
      <c r="KA10" s="135"/>
      <c r="KB10" s="135"/>
      <c r="KC10" s="135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5"/>
      <c r="LI10" s="135"/>
      <c r="LJ10" s="135"/>
      <c r="LK10" s="135"/>
      <c r="LL10" s="135"/>
      <c r="LM10" s="135"/>
      <c r="LN10" s="135"/>
      <c r="LO10" s="136"/>
      <c r="LP10" s="134">
        <f>データ!AD6</f>
        <v>120</v>
      </c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6"/>
      <c r="NI10" s="2"/>
      <c r="NJ10" s="148" t="s">
        <v>22</v>
      </c>
      <c r="NK10" s="14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50" t="s">
        <v>24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2"/>
      <c r="AU11" s="150" t="s">
        <v>25</v>
      </c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2"/>
      <c r="CN11" s="150" t="s">
        <v>26</v>
      </c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2"/>
      <c r="EG11" s="150" t="s">
        <v>27</v>
      </c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2"/>
      <c r="ID11" s="150" t="s">
        <v>28</v>
      </c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  <c r="IW11" s="151"/>
      <c r="IX11" s="151"/>
      <c r="IY11" s="151"/>
      <c r="IZ11" s="151"/>
      <c r="JA11" s="151"/>
      <c r="JB11" s="151"/>
      <c r="JC11" s="151"/>
      <c r="JD11" s="151"/>
      <c r="JE11" s="151"/>
      <c r="JF11" s="151"/>
      <c r="JG11" s="151"/>
      <c r="JH11" s="151"/>
      <c r="JI11" s="151"/>
      <c r="JJ11" s="151"/>
      <c r="JK11" s="151"/>
      <c r="JL11" s="151"/>
      <c r="JM11" s="151"/>
      <c r="JN11" s="151"/>
      <c r="JO11" s="151"/>
      <c r="JP11" s="151"/>
      <c r="JQ11" s="151"/>
      <c r="JR11" s="151"/>
      <c r="JS11" s="151"/>
      <c r="JT11" s="151"/>
      <c r="JU11" s="151"/>
      <c r="JV11" s="152"/>
      <c r="JW11" s="150" t="s">
        <v>29</v>
      </c>
      <c r="JX11" s="151"/>
      <c r="JY11" s="151"/>
      <c r="JZ11" s="151"/>
      <c r="KA11" s="151"/>
      <c r="KB11" s="151"/>
      <c r="KC11" s="151"/>
      <c r="KD11" s="151"/>
      <c r="KE11" s="151"/>
      <c r="KF11" s="151"/>
      <c r="KG11" s="151"/>
      <c r="KH11" s="151"/>
      <c r="KI11" s="151"/>
      <c r="KJ11" s="151"/>
      <c r="KK11" s="151"/>
      <c r="KL11" s="151"/>
      <c r="KM11" s="151"/>
      <c r="KN11" s="151"/>
      <c r="KO11" s="151"/>
      <c r="KP11" s="151"/>
      <c r="KQ11" s="151"/>
      <c r="KR11" s="151"/>
      <c r="KS11" s="151"/>
      <c r="KT11" s="151"/>
      <c r="KU11" s="151"/>
      <c r="KV11" s="151"/>
      <c r="KW11" s="151"/>
      <c r="KX11" s="151"/>
      <c r="KY11" s="151"/>
      <c r="KZ11" s="151"/>
      <c r="LA11" s="151"/>
      <c r="LB11" s="151"/>
      <c r="LC11" s="151"/>
      <c r="LD11" s="151"/>
      <c r="LE11" s="151"/>
      <c r="LF11" s="151"/>
      <c r="LG11" s="151"/>
      <c r="LH11" s="151"/>
      <c r="LI11" s="151"/>
      <c r="LJ11" s="151"/>
      <c r="LK11" s="151"/>
      <c r="LL11" s="151"/>
      <c r="LM11" s="151"/>
      <c r="LN11" s="151"/>
      <c r="LO11" s="152"/>
      <c r="LP11" s="150" t="s">
        <v>30</v>
      </c>
      <c r="LQ11" s="151"/>
      <c r="LR11" s="151"/>
      <c r="LS11" s="151"/>
      <c r="LT11" s="151"/>
      <c r="LU11" s="151"/>
      <c r="LV11" s="151"/>
      <c r="LW11" s="151"/>
      <c r="LX11" s="151"/>
      <c r="LY11" s="151"/>
      <c r="LZ11" s="151"/>
      <c r="MA11" s="151"/>
      <c r="MB11" s="151"/>
      <c r="MC11" s="151"/>
      <c r="MD11" s="151"/>
      <c r="ME11" s="151"/>
      <c r="MF11" s="151"/>
      <c r="MG11" s="151"/>
      <c r="MH11" s="151"/>
      <c r="MI11" s="151"/>
      <c r="MJ11" s="151"/>
      <c r="MK11" s="151"/>
      <c r="ML11" s="151"/>
      <c r="MM11" s="151"/>
      <c r="MN11" s="151"/>
      <c r="MO11" s="151"/>
      <c r="MP11" s="151"/>
      <c r="MQ11" s="151"/>
      <c r="MR11" s="151"/>
      <c r="MS11" s="151"/>
      <c r="MT11" s="151"/>
      <c r="MU11" s="151"/>
      <c r="MV11" s="151"/>
      <c r="MW11" s="151"/>
      <c r="MX11" s="151"/>
      <c r="MY11" s="151"/>
      <c r="MZ11" s="151"/>
      <c r="NA11" s="151"/>
      <c r="NB11" s="151"/>
      <c r="NC11" s="151"/>
      <c r="ND11" s="151"/>
      <c r="NE11" s="151"/>
      <c r="NF11" s="151"/>
      <c r="NG11" s="151"/>
      <c r="NH11" s="15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4">
        <f>データ!U6</f>
        <v>14904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6"/>
      <c r="AU12" s="134">
        <f>データ!V6</f>
        <v>9261</v>
      </c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6"/>
      <c r="CN12" s="145" t="str">
        <f>データ!W6</f>
        <v>第２種該当</v>
      </c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7"/>
      <c r="EG12" s="145" t="str">
        <f>データ!X6</f>
        <v>１０：１</v>
      </c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7"/>
      <c r="ID12" s="134">
        <f>データ!AE6</f>
        <v>119</v>
      </c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  <c r="IW12" s="135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6"/>
      <c r="JW12" s="134" t="str">
        <f>データ!AF6</f>
        <v>-</v>
      </c>
      <c r="JX12" s="135"/>
      <c r="JY12" s="135"/>
      <c r="JZ12" s="135"/>
      <c r="KA12" s="135"/>
      <c r="KB12" s="135"/>
      <c r="KC12" s="135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5"/>
      <c r="LI12" s="135"/>
      <c r="LJ12" s="135"/>
      <c r="LK12" s="135"/>
      <c r="LL12" s="135"/>
      <c r="LM12" s="135"/>
      <c r="LN12" s="135"/>
      <c r="LO12" s="136"/>
      <c r="LP12" s="134">
        <f>データ!AG6</f>
        <v>119</v>
      </c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135"/>
      <c r="MO12" s="135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7" t="s">
        <v>31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7" t="s">
        <v>32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9"/>
      <c r="NJ14" s="138" t="s">
        <v>33</v>
      </c>
      <c r="NK14" s="138"/>
      <c r="NL14" s="138"/>
      <c r="NM14" s="138"/>
      <c r="NN14" s="138"/>
      <c r="NO14" s="138"/>
      <c r="NP14" s="138"/>
      <c r="NQ14" s="138"/>
      <c r="NR14" s="138"/>
      <c r="NS14" s="138"/>
      <c r="NT14" s="138"/>
      <c r="NU14" s="138"/>
      <c r="NV14" s="138"/>
      <c r="NW14" s="138"/>
      <c r="NX14" s="138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8"/>
      <c r="NK15" s="138"/>
      <c r="NL15" s="138"/>
      <c r="NM15" s="138"/>
      <c r="NN15" s="138"/>
      <c r="NO15" s="138"/>
      <c r="NP15" s="138"/>
      <c r="NQ15" s="138"/>
      <c r="NR15" s="138"/>
      <c r="NS15" s="138"/>
      <c r="NT15" s="138"/>
      <c r="NU15" s="138"/>
      <c r="NV15" s="138"/>
      <c r="NW15" s="138"/>
      <c r="NX15" s="138"/>
    </row>
    <row r="16" spans="1:388" ht="13.5" customHeight="1" x14ac:dyDescent="0.15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9" t="s">
        <v>35</v>
      </c>
      <c r="NK16" s="140"/>
      <c r="NL16" s="140"/>
      <c r="NM16" s="140"/>
      <c r="NN16" s="141"/>
      <c r="NO16" s="139" t="s">
        <v>36</v>
      </c>
      <c r="NP16" s="140"/>
      <c r="NQ16" s="140"/>
      <c r="NR16" s="140"/>
      <c r="NS16" s="141"/>
      <c r="NT16" s="139" t="s">
        <v>37</v>
      </c>
      <c r="NU16" s="140"/>
      <c r="NV16" s="140"/>
      <c r="NW16" s="140"/>
      <c r="NX16" s="141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2"/>
      <c r="NK17" s="143"/>
      <c r="NL17" s="143"/>
      <c r="NM17" s="143"/>
      <c r="NN17" s="144"/>
      <c r="NO17" s="142"/>
      <c r="NP17" s="143"/>
      <c r="NQ17" s="143"/>
      <c r="NR17" s="143"/>
      <c r="NS17" s="144"/>
      <c r="NT17" s="142"/>
      <c r="NU17" s="143"/>
      <c r="NV17" s="143"/>
      <c r="NW17" s="143"/>
      <c r="NX17" s="144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6" t="s">
        <v>38</v>
      </c>
      <c r="NK18" s="127"/>
      <c r="NL18" s="127"/>
      <c r="NM18" s="130" t="s">
        <v>39</v>
      </c>
      <c r="NN18" s="131"/>
      <c r="NO18" s="126" t="s">
        <v>38</v>
      </c>
      <c r="NP18" s="127"/>
      <c r="NQ18" s="127"/>
      <c r="NR18" s="130" t="s">
        <v>39</v>
      </c>
      <c r="NS18" s="131"/>
      <c r="NT18" s="126" t="s">
        <v>38</v>
      </c>
      <c r="NU18" s="127"/>
      <c r="NV18" s="127"/>
      <c r="NW18" s="130" t="s">
        <v>39</v>
      </c>
      <c r="NX18" s="13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8"/>
      <c r="NK19" s="129"/>
      <c r="NL19" s="129"/>
      <c r="NM19" s="132"/>
      <c r="NN19" s="133"/>
      <c r="NO19" s="128"/>
      <c r="NP19" s="129"/>
      <c r="NQ19" s="129"/>
      <c r="NR19" s="132"/>
      <c r="NS19" s="133"/>
      <c r="NT19" s="128"/>
      <c r="NU19" s="129"/>
      <c r="NV19" s="129"/>
      <c r="NW19" s="132"/>
      <c r="NX19" s="13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177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0"/>
      <c r="NK23" s="121"/>
      <c r="NL23" s="121"/>
      <c r="NM23" s="121"/>
      <c r="NN23" s="121"/>
      <c r="NO23" s="121"/>
      <c r="NP23" s="121"/>
      <c r="NQ23" s="121"/>
      <c r="NR23" s="121"/>
      <c r="NS23" s="121"/>
      <c r="NT23" s="121"/>
      <c r="NU23" s="121"/>
      <c r="NV23" s="121"/>
      <c r="NW23" s="121"/>
      <c r="NX23" s="122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0"/>
      <c r="NK24" s="121"/>
      <c r="NL24" s="121"/>
      <c r="NM24" s="121"/>
      <c r="NN24" s="121"/>
      <c r="NO24" s="121"/>
      <c r="NP24" s="121"/>
      <c r="NQ24" s="121"/>
      <c r="NR24" s="121"/>
      <c r="NS24" s="121"/>
      <c r="NT24" s="121"/>
      <c r="NU24" s="121"/>
      <c r="NV24" s="121"/>
      <c r="NW24" s="121"/>
      <c r="NX24" s="122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0"/>
      <c r="NK25" s="121"/>
      <c r="NL25" s="121"/>
      <c r="NM25" s="121"/>
      <c r="NN25" s="121"/>
      <c r="NO25" s="121"/>
      <c r="NP25" s="121"/>
      <c r="NQ25" s="121"/>
      <c r="NR25" s="121"/>
      <c r="NS25" s="121"/>
      <c r="NT25" s="121"/>
      <c r="NU25" s="121"/>
      <c r="NV25" s="121"/>
      <c r="NW25" s="121"/>
      <c r="NX25" s="122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0"/>
      <c r="NK26" s="121"/>
      <c r="NL26" s="121"/>
      <c r="NM26" s="121"/>
      <c r="NN26" s="121"/>
      <c r="NO26" s="121"/>
      <c r="NP26" s="121"/>
      <c r="NQ26" s="121"/>
      <c r="NR26" s="121"/>
      <c r="NS26" s="121"/>
      <c r="NT26" s="121"/>
      <c r="NU26" s="121"/>
      <c r="NV26" s="121"/>
      <c r="NW26" s="121"/>
      <c r="NX26" s="122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0"/>
      <c r="NK27" s="121"/>
      <c r="NL27" s="121"/>
      <c r="NM27" s="121"/>
      <c r="NN27" s="121"/>
      <c r="NO27" s="121"/>
      <c r="NP27" s="121"/>
      <c r="NQ27" s="121"/>
      <c r="NR27" s="121"/>
      <c r="NS27" s="121"/>
      <c r="NT27" s="121"/>
      <c r="NU27" s="121"/>
      <c r="NV27" s="121"/>
      <c r="NW27" s="121"/>
      <c r="NX27" s="122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0"/>
      <c r="NK28" s="121"/>
      <c r="NL28" s="121"/>
      <c r="NM28" s="121"/>
      <c r="NN28" s="121"/>
      <c r="NO28" s="121"/>
      <c r="NP28" s="121"/>
      <c r="NQ28" s="121"/>
      <c r="NR28" s="121"/>
      <c r="NS28" s="121"/>
      <c r="NT28" s="121"/>
      <c r="NU28" s="121"/>
      <c r="NV28" s="121"/>
      <c r="NW28" s="121"/>
      <c r="NX28" s="122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0"/>
      <c r="NK29" s="121"/>
      <c r="NL29" s="121"/>
      <c r="NM29" s="121"/>
      <c r="NN29" s="121"/>
      <c r="NO29" s="121"/>
      <c r="NP29" s="121"/>
      <c r="NQ29" s="121"/>
      <c r="NR29" s="121"/>
      <c r="NS29" s="121"/>
      <c r="NT29" s="121"/>
      <c r="NU29" s="121"/>
      <c r="NV29" s="121"/>
      <c r="NW29" s="121"/>
      <c r="NX29" s="122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0"/>
      <c r="NK30" s="121"/>
      <c r="NL30" s="121"/>
      <c r="NM30" s="121"/>
      <c r="NN30" s="121"/>
      <c r="NO30" s="121"/>
      <c r="NP30" s="121"/>
      <c r="NQ30" s="121"/>
      <c r="NR30" s="121"/>
      <c r="NS30" s="121"/>
      <c r="NT30" s="121"/>
      <c r="NU30" s="121"/>
      <c r="NV30" s="121"/>
      <c r="NW30" s="121"/>
      <c r="NX30" s="122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0"/>
      <c r="NK31" s="121"/>
      <c r="NL31" s="121"/>
      <c r="NM31" s="121"/>
      <c r="NN31" s="121"/>
      <c r="NO31" s="121"/>
      <c r="NP31" s="121"/>
      <c r="NQ31" s="121"/>
      <c r="NR31" s="121"/>
      <c r="NS31" s="121"/>
      <c r="NT31" s="121"/>
      <c r="NU31" s="121"/>
      <c r="NV31" s="121"/>
      <c r="NW31" s="121"/>
      <c r="NX31" s="122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20"/>
      <c r="NK32" s="121"/>
      <c r="NL32" s="121"/>
      <c r="NM32" s="121"/>
      <c r="NN32" s="121"/>
      <c r="NO32" s="121"/>
      <c r="NP32" s="121"/>
      <c r="NQ32" s="121"/>
      <c r="NR32" s="121"/>
      <c r="NS32" s="121"/>
      <c r="NT32" s="121"/>
      <c r="NU32" s="121"/>
      <c r="NV32" s="121"/>
      <c r="NW32" s="121"/>
      <c r="NX32" s="122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100.9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94.8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93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96.9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96.1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90.4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86.4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81.400000000000006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89.2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82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22.2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30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40.200000000000003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58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56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73.8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70.8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68.099999999999994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82.3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87.1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20"/>
      <c r="NK33" s="121"/>
      <c r="NL33" s="121"/>
      <c r="NM33" s="121"/>
      <c r="NN33" s="121"/>
      <c r="NO33" s="121"/>
      <c r="NP33" s="121"/>
      <c r="NQ33" s="121"/>
      <c r="NR33" s="121"/>
      <c r="NS33" s="121"/>
      <c r="NT33" s="121"/>
      <c r="NU33" s="121"/>
      <c r="NV33" s="121"/>
      <c r="NW33" s="121"/>
      <c r="NX33" s="122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98.3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96.7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96.6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97.2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96.9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85.3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84.2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83.9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84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84.3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118.9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119.5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116.9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117.1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120.5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67.900000000000006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69.8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69.7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70.099999999999994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70.400000000000006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23"/>
      <c r="NK34" s="124"/>
      <c r="NL34" s="124"/>
      <c r="NM34" s="124"/>
      <c r="NN34" s="124"/>
      <c r="NO34" s="124"/>
      <c r="NP34" s="124"/>
      <c r="NQ34" s="124"/>
      <c r="NR34" s="124"/>
      <c r="NS34" s="124"/>
      <c r="NT34" s="124"/>
      <c r="NU34" s="124"/>
      <c r="NV34" s="124"/>
      <c r="NW34" s="124"/>
      <c r="NX34" s="125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178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175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25120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26546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26586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31478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31876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14167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13018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12339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10193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11192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59.9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64.3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70.599999999999994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72.5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70.400000000000006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23.5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20.399999999999999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17.8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11.5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11.2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32532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33492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34136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34924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35788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10037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9976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10130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10244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10602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62.5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63.4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63.4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63.7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63.3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19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18.7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18.3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17.7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17.5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 x14ac:dyDescent="0.15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176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75.599999999999994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78.5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82.5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6.4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11.6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73.8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78.099999999999994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85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20.2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33.5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17053687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17310087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17293287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38617217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38455342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52.4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52.5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53.5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54.1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54.6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69.2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69.7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71.3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71.400000000000006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71.7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35730958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37752628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39094598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40683727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41891213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HUjTkmmtllhQMAcfSeGNvtN/fAXkTyBwIge1E2iqCmODJ/o7p0zQlbJkA2JaAnXRO4e7GfkYTUhsnmYTYrFIkw==" saltValue="TlO3D2+XP88MXsA34W6ECg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103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0" t="s">
        <v>104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63" t="s">
        <v>105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3" t="s">
        <v>106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0" t="s">
        <v>107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9" t="s">
        <v>108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3" t="s">
        <v>109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110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111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0" t="s">
        <v>112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9" t="s">
        <v>113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114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115</v>
      </c>
      <c r="B5" s="61"/>
      <c r="C5" s="61"/>
      <c r="D5" s="61"/>
      <c r="E5" s="61"/>
      <c r="F5" s="61"/>
      <c r="G5" s="61"/>
      <c r="H5" s="62" t="s">
        <v>116</v>
      </c>
      <c r="I5" s="62" t="s">
        <v>117</v>
      </c>
      <c r="J5" s="62" t="s">
        <v>118</v>
      </c>
      <c r="K5" s="62" t="s">
        <v>1</v>
      </c>
      <c r="L5" s="62" t="s">
        <v>2</v>
      </c>
      <c r="M5" s="62" t="s">
        <v>3</v>
      </c>
      <c r="N5" s="62" t="s">
        <v>119</v>
      </c>
      <c r="O5" s="62" t="s">
        <v>5</v>
      </c>
      <c r="P5" s="62" t="s">
        <v>120</v>
      </c>
      <c r="Q5" s="62" t="s">
        <v>121</v>
      </c>
      <c r="R5" s="62" t="s">
        <v>122</v>
      </c>
      <c r="S5" s="62" t="s">
        <v>123</v>
      </c>
      <c r="T5" s="62" t="s">
        <v>124</v>
      </c>
      <c r="U5" s="62" t="s">
        <v>125</v>
      </c>
      <c r="V5" s="62" t="s">
        <v>126</v>
      </c>
      <c r="W5" s="62" t="s">
        <v>127</v>
      </c>
      <c r="X5" s="62" t="s">
        <v>128</v>
      </c>
      <c r="Y5" s="62" t="s">
        <v>129</v>
      </c>
      <c r="Z5" s="62" t="s">
        <v>130</v>
      </c>
      <c r="AA5" s="62" t="s">
        <v>131</v>
      </c>
      <c r="AB5" s="62" t="s">
        <v>132</v>
      </c>
      <c r="AC5" s="62" t="s">
        <v>133</v>
      </c>
      <c r="AD5" s="62" t="s">
        <v>134</v>
      </c>
      <c r="AE5" s="62" t="s">
        <v>135</v>
      </c>
      <c r="AF5" s="62" t="s">
        <v>136</v>
      </c>
      <c r="AG5" s="62" t="s">
        <v>137</v>
      </c>
      <c r="AH5" s="62" t="s">
        <v>138</v>
      </c>
      <c r="AI5" s="62" t="s">
        <v>139</v>
      </c>
      <c r="AJ5" s="62" t="s">
        <v>140</v>
      </c>
      <c r="AK5" s="62" t="s">
        <v>141</v>
      </c>
      <c r="AL5" s="62" t="s">
        <v>142</v>
      </c>
      <c r="AM5" s="62" t="s">
        <v>143</v>
      </c>
      <c r="AN5" s="62" t="s">
        <v>144</v>
      </c>
      <c r="AO5" s="62" t="s">
        <v>145</v>
      </c>
      <c r="AP5" s="62" t="s">
        <v>146</v>
      </c>
      <c r="AQ5" s="62" t="s">
        <v>147</v>
      </c>
      <c r="AR5" s="62" t="s">
        <v>148</v>
      </c>
      <c r="AS5" s="62" t="s">
        <v>149</v>
      </c>
      <c r="AT5" s="62" t="s">
        <v>150</v>
      </c>
      <c r="AU5" s="62" t="s">
        <v>151</v>
      </c>
      <c r="AV5" s="62" t="s">
        <v>152</v>
      </c>
      <c r="AW5" s="62" t="s">
        <v>142</v>
      </c>
      <c r="AX5" s="62" t="s">
        <v>143</v>
      </c>
      <c r="AY5" s="62" t="s">
        <v>144</v>
      </c>
      <c r="AZ5" s="62" t="s">
        <v>145</v>
      </c>
      <c r="BA5" s="62" t="s">
        <v>146</v>
      </c>
      <c r="BB5" s="62" t="s">
        <v>147</v>
      </c>
      <c r="BC5" s="62" t="s">
        <v>148</v>
      </c>
      <c r="BD5" s="62" t="s">
        <v>149</v>
      </c>
      <c r="BE5" s="62" t="s">
        <v>139</v>
      </c>
      <c r="BF5" s="62" t="s">
        <v>151</v>
      </c>
      <c r="BG5" s="62" t="s">
        <v>152</v>
      </c>
      <c r="BH5" s="62" t="s">
        <v>142</v>
      </c>
      <c r="BI5" s="62" t="s">
        <v>143</v>
      </c>
      <c r="BJ5" s="62" t="s">
        <v>144</v>
      </c>
      <c r="BK5" s="62" t="s">
        <v>145</v>
      </c>
      <c r="BL5" s="62" t="s">
        <v>146</v>
      </c>
      <c r="BM5" s="62" t="s">
        <v>147</v>
      </c>
      <c r="BN5" s="62" t="s">
        <v>148</v>
      </c>
      <c r="BO5" s="62" t="s">
        <v>149</v>
      </c>
      <c r="BP5" s="62" t="s">
        <v>139</v>
      </c>
      <c r="BQ5" s="62" t="s">
        <v>140</v>
      </c>
      <c r="BR5" s="62" t="s">
        <v>152</v>
      </c>
      <c r="BS5" s="62" t="s">
        <v>153</v>
      </c>
      <c r="BT5" s="62" t="s">
        <v>143</v>
      </c>
      <c r="BU5" s="62" t="s">
        <v>144</v>
      </c>
      <c r="BV5" s="62" t="s">
        <v>145</v>
      </c>
      <c r="BW5" s="62" t="s">
        <v>146</v>
      </c>
      <c r="BX5" s="62" t="s">
        <v>147</v>
      </c>
      <c r="BY5" s="62" t="s">
        <v>148</v>
      </c>
      <c r="BZ5" s="62" t="s">
        <v>138</v>
      </c>
      <c r="CA5" s="62" t="s">
        <v>150</v>
      </c>
      <c r="CB5" s="62" t="s">
        <v>140</v>
      </c>
      <c r="CC5" s="62" t="s">
        <v>152</v>
      </c>
      <c r="CD5" s="62" t="s">
        <v>142</v>
      </c>
      <c r="CE5" s="62" t="s">
        <v>143</v>
      </c>
      <c r="CF5" s="62" t="s">
        <v>144</v>
      </c>
      <c r="CG5" s="62" t="s">
        <v>145</v>
      </c>
      <c r="CH5" s="62" t="s">
        <v>146</v>
      </c>
      <c r="CI5" s="62" t="s">
        <v>147</v>
      </c>
      <c r="CJ5" s="62" t="s">
        <v>148</v>
      </c>
      <c r="CK5" s="62" t="s">
        <v>149</v>
      </c>
      <c r="CL5" s="62" t="s">
        <v>150</v>
      </c>
      <c r="CM5" s="62" t="s">
        <v>151</v>
      </c>
      <c r="CN5" s="62" t="s">
        <v>152</v>
      </c>
      <c r="CO5" s="62" t="s">
        <v>142</v>
      </c>
      <c r="CP5" s="62" t="s">
        <v>143</v>
      </c>
      <c r="CQ5" s="62" t="s">
        <v>144</v>
      </c>
      <c r="CR5" s="62" t="s">
        <v>145</v>
      </c>
      <c r="CS5" s="62" t="s">
        <v>146</v>
      </c>
      <c r="CT5" s="62" t="s">
        <v>147</v>
      </c>
      <c r="CU5" s="62" t="s">
        <v>148</v>
      </c>
      <c r="CV5" s="62" t="s">
        <v>138</v>
      </c>
      <c r="CW5" s="62" t="s">
        <v>150</v>
      </c>
      <c r="CX5" s="62" t="s">
        <v>151</v>
      </c>
      <c r="CY5" s="62" t="s">
        <v>152</v>
      </c>
      <c r="CZ5" s="62" t="s">
        <v>142</v>
      </c>
      <c r="DA5" s="62" t="s">
        <v>143</v>
      </c>
      <c r="DB5" s="62" t="s">
        <v>144</v>
      </c>
      <c r="DC5" s="62" t="s">
        <v>145</v>
      </c>
      <c r="DD5" s="62" t="s">
        <v>146</v>
      </c>
      <c r="DE5" s="62" t="s">
        <v>147</v>
      </c>
      <c r="DF5" s="62" t="s">
        <v>148</v>
      </c>
      <c r="DG5" s="62" t="s">
        <v>149</v>
      </c>
      <c r="DH5" s="62" t="s">
        <v>150</v>
      </c>
      <c r="DI5" s="62" t="s">
        <v>151</v>
      </c>
      <c r="DJ5" s="62" t="s">
        <v>152</v>
      </c>
      <c r="DK5" s="62" t="s">
        <v>142</v>
      </c>
      <c r="DL5" s="62" t="s">
        <v>143</v>
      </c>
      <c r="DM5" s="62" t="s">
        <v>144</v>
      </c>
      <c r="DN5" s="62" t="s">
        <v>145</v>
      </c>
      <c r="DO5" s="62" t="s">
        <v>146</v>
      </c>
      <c r="DP5" s="62" t="s">
        <v>147</v>
      </c>
      <c r="DQ5" s="62" t="s">
        <v>148</v>
      </c>
      <c r="DR5" s="62" t="s">
        <v>149</v>
      </c>
      <c r="DS5" s="62" t="s">
        <v>150</v>
      </c>
      <c r="DT5" s="62" t="s">
        <v>140</v>
      </c>
      <c r="DU5" s="62" t="s">
        <v>152</v>
      </c>
      <c r="DV5" s="62" t="s">
        <v>142</v>
      </c>
      <c r="DW5" s="62" t="s">
        <v>143</v>
      </c>
      <c r="DX5" s="62" t="s">
        <v>144</v>
      </c>
      <c r="DY5" s="62" t="s">
        <v>145</v>
      </c>
      <c r="DZ5" s="62" t="s">
        <v>146</v>
      </c>
      <c r="EA5" s="62" t="s">
        <v>147</v>
      </c>
      <c r="EB5" s="62" t="s">
        <v>148</v>
      </c>
      <c r="EC5" s="62" t="s">
        <v>149</v>
      </c>
      <c r="ED5" s="62" t="s">
        <v>150</v>
      </c>
      <c r="EE5" s="62" t="s">
        <v>151</v>
      </c>
      <c r="EF5" s="62" t="s">
        <v>152</v>
      </c>
      <c r="EG5" s="62" t="s">
        <v>142</v>
      </c>
      <c r="EH5" s="62" t="s">
        <v>143</v>
      </c>
      <c r="EI5" s="62" t="s">
        <v>144</v>
      </c>
      <c r="EJ5" s="62" t="s">
        <v>145</v>
      </c>
      <c r="EK5" s="62" t="s">
        <v>146</v>
      </c>
      <c r="EL5" s="62" t="s">
        <v>147</v>
      </c>
      <c r="EM5" s="62" t="s">
        <v>154</v>
      </c>
      <c r="EN5" s="62" t="s">
        <v>149</v>
      </c>
      <c r="EO5" s="62" t="s">
        <v>150</v>
      </c>
      <c r="EP5" s="62" t="s">
        <v>151</v>
      </c>
      <c r="EQ5" s="62" t="s">
        <v>152</v>
      </c>
      <c r="ER5" s="62" t="s">
        <v>153</v>
      </c>
      <c r="ES5" s="62" t="s">
        <v>143</v>
      </c>
      <c r="ET5" s="62" t="s">
        <v>144</v>
      </c>
      <c r="EU5" s="62" t="s">
        <v>145</v>
      </c>
      <c r="EV5" s="62" t="s">
        <v>146</v>
      </c>
      <c r="EW5" s="62" t="s">
        <v>147</v>
      </c>
      <c r="EX5" s="62" t="s">
        <v>148</v>
      </c>
    </row>
    <row r="6" spans="1:154" s="67" customFormat="1" x14ac:dyDescent="0.15">
      <c r="A6" s="48" t="s">
        <v>155</v>
      </c>
      <c r="B6" s="63">
        <f>B8</f>
        <v>2019</v>
      </c>
      <c r="C6" s="63">
        <f t="shared" ref="C6:M6" si="2">C8</f>
        <v>304212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4" t="str">
        <f>IF(H8&lt;&gt;I8,H8,"")&amp;IF(I8&lt;&gt;J8,I8,"")&amp;"　"&amp;J8</f>
        <v>和歌山県那智勝浦町　温泉病院</v>
      </c>
      <c r="I6" s="165"/>
      <c r="J6" s="166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直営</v>
      </c>
      <c r="Q6" s="64">
        <f t="shared" ref="Q6:AG6" si="3">Q8</f>
        <v>7</v>
      </c>
      <c r="R6" s="63" t="str">
        <f t="shared" si="3"/>
        <v>-</v>
      </c>
      <c r="S6" s="63" t="str">
        <f t="shared" si="3"/>
        <v>ド 透 訓</v>
      </c>
      <c r="T6" s="63" t="str">
        <f t="shared" si="3"/>
        <v>救</v>
      </c>
      <c r="U6" s="64">
        <f>U8</f>
        <v>14904</v>
      </c>
      <c r="V6" s="64">
        <f>V8</f>
        <v>9261</v>
      </c>
      <c r="W6" s="63" t="str">
        <f>W8</f>
        <v>第２種該当</v>
      </c>
      <c r="X6" s="63" t="str">
        <f t="shared" si="3"/>
        <v>１０：１</v>
      </c>
      <c r="Y6" s="64">
        <f t="shared" si="3"/>
        <v>120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120</v>
      </c>
      <c r="AE6" s="64">
        <f t="shared" si="3"/>
        <v>119</v>
      </c>
      <c r="AF6" s="64" t="str">
        <f t="shared" si="3"/>
        <v>-</v>
      </c>
      <c r="AG6" s="64">
        <f t="shared" si="3"/>
        <v>119</v>
      </c>
      <c r="AH6" s="65">
        <f>IF(AH8="-",NA(),AH8)</f>
        <v>100.9</v>
      </c>
      <c r="AI6" s="65">
        <f t="shared" ref="AI6:AQ6" si="4">IF(AI8="-",NA(),AI8)</f>
        <v>94.8</v>
      </c>
      <c r="AJ6" s="65">
        <f t="shared" si="4"/>
        <v>93</v>
      </c>
      <c r="AK6" s="65">
        <f t="shared" si="4"/>
        <v>96.9</v>
      </c>
      <c r="AL6" s="65">
        <f t="shared" si="4"/>
        <v>96.1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90.4</v>
      </c>
      <c r="AT6" s="65">
        <f t="shared" ref="AT6:BB6" si="5">IF(AT8="-",NA(),AT8)</f>
        <v>86.4</v>
      </c>
      <c r="AU6" s="65">
        <f t="shared" si="5"/>
        <v>81.400000000000006</v>
      </c>
      <c r="AV6" s="65">
        <f t="shared" si="5"/>
        <v>89.2</v>
      </c>
      <c r="AW6" s="65">
        <f t="shared" si="5"/>
        <v>82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22.2</v>
      </c>
      <c r="BE6" s="65">
        <f t="shared" ref="BE6:BM6" si="6">IF(BE8="-",NA(),BE8)</f>
        <v>30</v>
      </c>
      <c r="BF6" s="65">
        <f t="shared" si="6"/>
        <v>40.200000000000003</v>
      </c>
      <c r="BG6" s="65">
        <f t="shared" si="6"/>
        <v>58</v>
      </c>
      <c r="BH6" s="65">
        <f t="shared" si="6"/>
        <v>56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73.8</v>
      </c>
      <c r="BP6" s="65">
        <f t="shared" ref="BP6:BX6" si="7">IF(BP8="-",NA(),BP8)</f>
        <v>70.8</v>
      </c>
      <c r="BQ6" s="65">
        <f t="shared" si="7"/>
        <v>68.099999999999994</v>
      </c>
      <c r="BR6" s="65">
        <f t="shared" si="7"/>
        <v>82.3</v>
      </c>
      <c r="BS6" s="65">
        <f t="shared" si="7"/>
        <v>87.1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25120</v>
      </c>
      <c r="CA6" s="66">
        <f t="shared" ref="CA6:CI6" si="8">IF(CA8="-",NA(),CA8)</f>
        <v>26546</v>
      </c>
      <c r="CB6" s="66">
        <f t="shared" si="8"/>
        <v>26586</v>
      </c>
      <c r="CC6" s="66">
        <f t="shared" si="8"/>
        <v>31478</v>
      </c>
      <c r="CD6" s="66">
        <f t="shared" si="8"/>
        <v>31876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14167</v>
      </c>
      <c r="CL6" s="66">
        <f t="shared" ref="CL6:CT6" si="9">IF(CL8="-",NA(),CL8)</f>
        <v>13018</v>
      </c>
      <c r="CM6" s="66">
        <f t="shared" si="9"/>
        <v>12339</v>
      </c>
      <c r="CN6" s="66">
        <f t="shared" si="9"/>
        <v>10193</v>
      </c>
      <c r="CO6" s="66">
        <f t="shared" si="9"/>
        <v>11192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59.9</v>
      </c>
      <c r="CW6" s="65">
        <f t="shared" ref="CW6:DE6" si="10">IF(CW8="-",NA(),CW8)</f>
        <v>64.3</v>
      </c>
      <c r="CX6" s="65">
        <f t="shared" si="10"/>
        <v>70.599999999999994</v>
      </c>
      <c r="CY6" s="65">
        <f t="shared" si="10"/>
        <v>72.5</v>
      </c>
      <c r="CZ6" s="65">
        <f t="shared" si="10"/>
        <v>70.400000000000006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23.5</v>
      </c>
      <c r="DH6" s="65">
        <f t="shared" ref="DH6:DP6" si="11">IF(DH8="-",NA(),DH8)</f>
        <v>20.399999999999999</v>
      </c>
      <c r="DI6" s="65">
        <f t="shared" si="11"/>
        <v>17.8</v>
      </c>
      <c r="DJ6" s="65">
        <f t="shared" si="11"/>
        <v>11.5</v>
      </c>
      <c r="DK6" s="65">
        <f t="shared" si="11"/>
        <v>11.2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75.599999999999994</v>
      </c>
      <c r="DS6" s="65">
        <f t="shared" ref="DS6:EA6" si="12">IF(DS8="-",NA(),DS8)</f>
        <v>78.5</v>
      </c>
      <c r="DT6" s="65">
        <f t="shared" si="12"/>
        <v>82.5</v>
      </c>
      <c r="DU6" s="65">
        <f t="shared" si="12"/>
        <v>6.4</v>
      </c>
      <c r="DV6" s="65">
        <f t="shared" si="12"/>
        <v>11.6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73.8</v>
      </c>
      <c r="ED6" s="65">
        <f t="shared" ref="ED6:EL6" si="13">IF(ED8="-",NA(),ED8)</f>
        <v>78.099999999999994</v>
      </c>
      <c r="EE6" s="65">
        <f t="shared" si="13"/>
        <v>85</v>
      </c>
      <c r="EF6" s="65">
        <f t="shared" si="13"/>
        <v>20.2</v>
      </c>
      <c r="EG6" s="65">
        <f t="shared" si="13"/>
        <v>33.5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17053687</v>
      </c>
      <c r="EO6" s="66">
        <f t="shared" ref="EO6:EW6" si="14">IF(EO8="-",NA(),EO8)</f>
        <v>17310087</v>
      </c>
      <c r="EP6" s="66">
        <f t="shared" si="14"/>
        <v>17293287</v>
      </c>
      <c r="EQ6" s="66">
        <f t="shared" si="14"/>
        <v>38617217</v>
      </c>
      <c r="ER6" s="66">
        <f t="shared" si="14"/>
        <v>38455342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156</v>
      </c>
      <c r="B7" s="63">
        <f t="shared" ref="B7:AG7" si="15">B8</f>
        <v>2019</v>
      </c>
      <c r="C7" s="63">
        <f t="shared" si="15"/>
        <v>304212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直営</v>
      </c>
      <c r="Q7" s="64">
        <f t="shared" si="15"/>
        <v>7</v>
      </c>
      <c r="R7" s="63" t="str">
        <f t="shared" si="15"/>
        <v>-</v>
      </c>
      <c r="S7" s="63" t="str">
        <f t="shared" si="15"/>
        <v>ド 透 訓</v>
      </c>
      <c r="T7" s="63" t="str">
        <f t="shared" si="15"/>
        <v>救</v>
      </c>
      <c r="U7" s="64">
        <f>U8</f>
        <v>14904</v>
      </c>
      <c r="V7" s="64">
        <f>V8</f>
        <v>9261</v>
      </c>
      <c r="W7" s="63" t="str">
        <f>W8</f>
        <v>第２種該当</v>
      </c>
      <c r="X7" s="63" t="str">
        <f t="shared" si="15"/>
        <v>１０：１</v>
      </c>
      <c r="Y7" s="64">
        <f t="shared" si="15"/>
        <v>120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120</v>
      </c>
      <c r="AE7" s="64">
        <f t="shared" si="15"/>
        <v>119</v>
      </c>
      <c r="AF7" s="64" t="str">
        <f t="shared" si="15"/>
        <v>-</v>
      </c>
      <c r="AG7" s="64">
        <f t="shared" si="15"/>
        <v>119</v>
      </c>
      <c r="AH7" s="65">
        <f>AH8</f>
        <v>100.9</v>
      </c>
      <c r="AI7" s="65">
        <f t="shared" ref="AI7:AQ7" si="16">AI8</f>
        <v>94.8</v>
      </c>
      <c r="AJ7" s="65">
        <f t="shared" si="16"/>
        <v>93</v>
      </c>
      <c r="AK7" s="65">
        <f t="shared" si="16"/>
        <v>96.9</v>
      </c>
      <c r="AL7" s="65">
        <f t="shared" si="16"/>
        <v>96.1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90.4</v>
      </c>
      <c r="AT7" s="65">
        <f t="shared" ref="AT7:BB7" si="17">AT8</f>
        <v>86.4</v>
      </c>
      <c r="AU7" s="65">
        <f t="shared" si="17"/>
        <v>81.400000000000006</v>
      </c>
      <c r="AV7" s="65">
        <f t="shared" si="17"/>
        <v>89.2</v>
      </c>
      <c r="AW7" s="65">
        <f t="shared" si="17"/>
        <v>82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22.2</v>
      </c>
      <c r="BE7" s="65">
        <f t="shared" ref="BE7:BM7" si="18">BE8</f>
        <v>30</v>
      </c>
      <c r="BF7" s="65">
        <f t="shared" si="18"/>
        <v>40.200000000000003</v>
      </c>
      <c r="BG7" s="65">
        <f t="shared" si="18"/>
        <v>58</v>
      </c>
      <c r="BH7" s="65">
        <f t="shared" si="18"/>
        <v>56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73.8</v>
      </c>
      <c r="BP7" s="65">
        <f t="shared" ref="BP7:BX7" si="19">BP8</f>
        <v>70.8</v>
      </c>
      <c r="BQ7" s="65">
        <f t="shared" si="19"/>
        <v>68.099999999999994</v>
      </c>
      <c r="BR7" s="65">
        <f t="shared" si="19"/>
        <v>82.3</v>
      </c>
      <c r="BS7" s="65">
        <f t="shared" si="19"/>
        <v>87.1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25120</v>
      </c>
      <c r="CA7" s="66">
        <f t="shared" ref="CA7:CI7" si="20">CA8</f>
        <v>26546</v>
      </c>
      <c r="CB7" s="66">
        <f t="shared" si="20"/>
        <v>26586</v>
      </c>
      <c r="CC7" s="66">
        <f t="shared" si="20"/>
        <v>31478</v>
      </c>
      <c r="CD7" s="66">
        <f t="shared" si="20"/>
        <v>31876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14167</v>
      </c>
      <c r="CL7" s="66">
        <f t="shared" ref="CL7:CT7" si="21">CL8</f>
        <v>13018</v>
      </c>
      <c r="CM7" s="66">
        <f t="shared" si="21"/>
        <v>12339</v>
      </c>
      <c r="CN7" s="66">
        <f t="shared" si="21"/>
        <v>10193</v>
      </c>
      <c r="CO7" s="66">
        <f t="shared" si="21"/>
        <v>11192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59.9</v>
      </c>
      <c r="CW7" s="65">
        <f t="shared" ref="CW7:DE7" si="22">CW8</f>
        <v>64.3</v>
      </c>
      <c r="CX7" s="65">
        <f t="shared" si="22"/>
        <v>70.599999999999994</v>
      </c>
      <c r="CY7" s="65">
        <f t="shared" si="22"/>
        <v>72.5</v>
      </c>
      <c r="CZ7" s="65">
        <f t="shared" si="22"/>
        <v>70.400000000000006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23.5</v>
      </c>
      <c r="DH7" s="65">
        <f t="shared" ref="DH7:DP7" si="23">DH8</f>
        <v>20.399999999999999</v>
      </c>
      <c r="DI7" s="65">
        <f t="shared" si="23"/>
        <v>17.8</v>
      </c>
      <c r="DJ7" s="65">
        <f t="shared" si="23"/>
        <v>11.5</v>
      </c>
      <c r="DK7" s="65">
        <f t="shared" si="23"/>
        <v>11.2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75.599999999999994</v>
      </c>
      <c r="DS7" s="65">
        <f t="shared" ref="DS7:EA7" si="24">DS8</f>
        <v>78.5</v>
      </c>
      <c r="DT7" s="65">
        <f t="shared" si="24"/>
        <v>82.5</v>
      </c>
      <c r="DU7" s="65">
        <f t="shared" si="24"/>
        <v>6.4</v>
      </c>
      <c r="DV7" s="65">
        <f t="shared" si="24"/>
        <v>11.6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73.8</v>
      </c>
      <c r="ED7" s="65">
        <f t="shared" ref="ED7:EL7" si="25">ED8</f>
        <v>78.099999999999994</v>
      </c>
      <c r="EE7" s="65">
        <f t="shared" si="25"/>
        <v>85</v>
      </c>
      <c r="EF7" s="65">
        <f t="shared" si="25"/>
        <v>20.2</v>
      </c>
      <c r="EG7" s="65">
        <f t="shared" si="25"/>
        <v>33.5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17053687</v>
      </c>
      <c r="EO7" s="66">
        <f t="shared" ref="EO7:EW7" si="26">EO8</f>
        <v>17310087</v>
      </c>
      <c r="EP7" s="66">
        <f t="shared" si="26"/>
        <v>17293287</v>
      </c>
      <c r="EQ7" s="66">
        <f t="shared" si="26"/>
        <v>38617217</v>
      </c>
      <c r="ER7" s="66">
        <f t="shared" si="26"/>
        <v>38455342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 x14ac:dyDescent="0.15">
      <c r="A8" s="48"/>
      <c r="B8" s="68">
        <v>2019</v>
      </c>
      <c r="C8" s="68">
        <v>304212</v>
      </c>
      <c r="D8" s="68">
        <v>46</v>
      </c>
      <c r="E8" s="68">
        <v>6</v>
      </c>
      <c r="F8" s="68">
        <v>0</v>
      </c>
      <c r="G8" s="68">
        <v>1</v>
      </c>
      <c r="H8" s="68" t="s">
        <v>157</v>
      </c>
      <c r="I8" s="68" t="s">
        <v>158</v>
      </c>
      <c r="J8" s="68" t="s">
        <v>159</v>
      </c>
      <c r="K8" s="68" t="s">
        <v>160</v>
      </c>
      <c r="L8" s="68" t="s">
        <v>161</v>
      </c>
      <c r="M8" s="68" t="s">
        <v>162</v>
      </c>
      <c r="N8" s="68" t="s">
        <v>163</v>
      </c>
      <c r="O8" s="68" t="s">
        <v>164</v>
      </c>
      <c r="P8" s="68" t="s">
        <v>165</v>
      </c>
      <c r="Q8" s="69">
        <v>7</v>
      </c>
      <c r="R8" s="68" t="s">
        <v>38</v>
      </c>
      <c r="S8" s="68" t="s">
        <v>166</v>
      </c>
      <c r="T8" s="68" t="s">
        <v>167</v>
      </c>
      <c r="U8" s="69">
        <v>14904</v>
      </c>
      <c r="V8" s="69">
        <v>9261</v>
      </c>
      <c r="W8" s="68" t="s">
        <v>168</v>
      </c>
      <c r="X8" s="70" t="s">
        <v>169</v>
      </c>
      <c r="Y8" s="69">
        <v>120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120</v>
      </c>
      <c r="AE8" s="69">
        <v>119</v>
      </c>
      <c r="AF8" s="69" t="s">
        <v>38</v>
      </c>
      <c r="AG8" s="69">
        <v>119</v>
      </c>
      <c r="AH8" s="71">
        <v>100.9</v>
      </c>
      <c r="AI8" s="71">
        <v>94.8</v>
      </c>
      <c r="AJ8" s="71">
        <v>93</v>
      </c>
      <c r="AK8" s="71">
        <v>96.9</v>
      </c>
      <c r="AL8" s="71">
        <v>96.1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90.4</v>
      </c>
      <c r="AT8" s="71">
        <v>86.4</v>
      </c>
      <c r="AU8" s="71">
        <v>81.400000000000006</v>
      </c>
      <c r="AV8" s="71">
        <v>89.2</v>
      </c>
      <c r="AW8" s="71">
        <v>82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22.2</v>
      </c>
      <c r="BE8" s="72">
        <v>30</v>
      </c>
      <c r="BF8" s="72">
        <v>40.200000000000003</v>
      </c>
      <c r="BG8" s="72">
        <v>58</v>
      </c>
      <c r="BH8" s="72">
        <v>56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73.8</v>
      </c>
      <c r="BP8" s="71">
        <v>70.8</v>
      </c>
      <c r="BQ8" s="71">
        <v>68.099999999999994</v>
      </c>
      <c r="BR8" s="71">
        <v>82.3</v>
      </c>
      <c r="BS8" s="71">
        <v>87.1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25120</v>
      </c>
      <c r="CA8" s="72">
        <v>26546</v>
      </c>
      <c r="CB8" s="72">
        <v>26586</v>
      </c>
      <c r="CC8" s="72">
        <v>31478</v>
      </c>
      <c r="CD8" s="72">
        <v>31876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14167</v>
      </c>
      <c r="CL8" s="72">
        <v>13018</v>
      </c>
      <c r="CM8" s="72">
        <v>12339</v>
      </c>
      <c r="CN8" s="72">
        <v>10193</v>
      </c>
      <c r="CO8" s="72">
        <v>11192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59.9</v>
      </c>
      <c r="CW8" s="72">
        <v>64.3</v>
      </c>
      <c r="CX8" s="72">
        <v>70.599999999999994</v>
      </c>
      <c r="CY8" s="72">
        <v>72.5</v>
      </c>
      <c r="CZ8" s="72">
        <v>70.400000000000006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23.5</v>
      </c>
      <c r="DH8" s="72">
        <v>20.399999999999999</v>
      </c>
      <c r="DI8" s="72">
        <v>17.8</v>
      </c>
      <c r="DJ8" s="72">
        <v>11.5</v>
      </c>
      <c r="DK8" s="72">
        <v>11.2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75.599999999999994</v>
      </c>
      <c r="DS8" s="71">
        <v>78.5</v>
      </c>
      <c r="DT8" s="71">
        <v>82.5</v>
      </c>
      <c r="DU8" s="71">
        <v>6.4</v>
      </c>
      <c r="DV8" s="71">
        <v>11.6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73.8</v>
      </c>
      <c r="ED8" s="71">
        <v>78.099999999999994</v>
      </c>
      <c r="EE8" s="71">
        <v>85</v>
      </c>
      <c r="EF8" s="71">
        <v>20.2</v>
      </c>
      <c r="EG8" s="71">
        <v>33.5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17053687</v>
      </c>
      <c r="EO8" s="72">
        <v>17310087</v>
      </c>
      <c r="EP8" s="72">
        <v>17293287</v>
      </c>
      <c r="EQ8" s="72">
        <v>38617217</v>
      </c>
      <c r="ER8" s="72">
        <v>38455342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170</v>
      </c>
      <c r="C10" s="77" t="s">
        <v>171</v>
      </c>
      <c r="D10" s="77" t="s">
        <v>172</v>
      </c>
      <c r="E10" s="77" t="s">
        <v>173</v>
      </c>
      <c r="F10" s="77" t="s">
        <v>174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120910</cp:lastModifiedBy>
  <cp:lastPrinted>2021-02-15T02:19:27Z</cp:lastPrinted>
  <dcterms:created xsi:type="dcterms:W3CDTF">2020-12-15T03:56:24Z</dcterms:created>
  <dcterms:modified xsi:type="dcterms:W3CDTF">2021-02-15T02:47:46Z</dcterms:modified>
</cp:coreProperties>
</file>