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workbookProtection workbookPassword="B501"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AL8" i="4" s="1"/>
  <c r="Q6" i="5"/>
  <c r="AD10" i="4" s="1"/>
  <c r="P6" i="5"/>
  <c r="W10" i="4" s="1"/>
  <c r="O6" i="5"/>
  <c r="P10" i="4" s="1"/>
  <c r="N6" i="5"/>
  <c r="I10" i="4" s="1"/>
  <c r="M6" i="5"/>
  <c r="L6" i="5"/>
  <c r="K6" i="5"/>
  <c r="P8" i="4" s="1"/>
  <c r="J6" i="5"/>
  <c r="I8" i="4" s="1"/>
  <c r="I6" i="5"/>
  <c r="B8" i="4" s="1"/>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B10" i="4"/>
  <c r="W8"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<sst xmlns="http://schemas.openxmlformats.org/spreadsheetml/2006/main" count="221" uniqueCount="111">
  <si>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</si>
  <si>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</si>
  <si>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</si>
  <si>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</si>
  <si>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</si>
  <si>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</si>
  <si>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</si>
  <si>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</si>
  <si>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</si>
  <si>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</si>
  <si>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</si>
  <si>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</si>
  <si>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</si>
  <si>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</si>
  <si>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</si>
  <si>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</si>
  <si>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</si>
  <si>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</si>
  <si>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</si>
  <si>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</si>
  <si>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</si>
  <si>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</si>
  <si>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</si>
  <si>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</si>
  <si>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</si>
  <si>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</si>
  <si>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</si>
  <si>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</si>
  <si>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</si>
  <si>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</si>
  <si>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</si>
  <si>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</si>
  <si>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</si>
  <si>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</si>
  <si>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</si>
  <si>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</si>
  <si>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</si>
  <si>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</si>
  <si>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</si>
  <si>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</si>
  <si>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</si>
  <si>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</si>
  <si>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</si>
  <si>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</si>
  <si>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</si>
  <si>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</si>
  <si>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</si>
  <si>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</si>
  <si>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</si>
  <si>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</si>
  <si>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</si>
  <si>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</si>
  <si>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</si>
  <si>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</si>
  <si>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</si>
  <si>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</si>
  <si>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</si>
  <si>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</si>
  <si>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</si>
  <si>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</si>
  <si>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</si>
  <si>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</si>
  <si>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</si>
  <si>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</si>
  <si>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</si>
  <si>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</si>
  <si>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</si>
  <si>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</si>
  <si>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</si>
  <si>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</si>
  <si>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</si>
  <si>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</si>
  <si>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</si>
  <si>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</si>
  <si>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</si>
  <si>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</si>
  <si>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</si>
  <si>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</si>
  <si>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</si>
  <si>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</si>
  <si>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</si>
  <si>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</si>
  <si>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</si>
  <si>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</si>
  <si>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</si>
  <si>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</si>
  <si>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</si>
  <si>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</si>
  <si>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</si>
  <si>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</si>
  <si>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</si>
  <si>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</si>
  <si>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</si>
  <si>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</si>
  <si>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</si>
  <si>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</si>
  <si>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和歌山県　日高川町</t>
  </si>
  <si>
    <t>法非適用</t>
  </si>
  <si>
    <t>下水道事業</t>
  </si>
  <si>
    <t>農業集落排水</t>
  </si>
  <si>
    <t>F2</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</si>
  <si>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</si>
  <si>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</si>
  <si>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</si>
  <si>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</si>
  <si>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</si>
  <si>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</si>
  <si>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</si>
  <si>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下水道会計（農業集落排水）においては、現状総収益を総費用及び地方債償還金が上回っており、そのため一般会計からの基準外繰入を行い、下水道事業の経営を行っている状態が続いている。
　また経費回収率を見ると汚水処理に係る費用を使用料金で賄えていない事から、適正な使用料収入の確保及び汚水処理費の削減が必要である。特に汚水処理原価は全国平均及び類似団体平均と比較しても割高となっている事から、汚水処理費の削減に努める。
　加えて、水洗化率についても本町が類似団体平均値を下回っている状況から、更なる接続率向上の推進及び利用状況の改善を図って行かなければならない。</t>
    <rPh sb="0" eb="3">
      <t>ゲスイドウ</t>
    </rPh>
    <rPh sb="3" eb="5">
      <t>カイケイ</t>
    </rPh>
    <rPh sb="6" eb="8">
      <t>ノウギョウ</t>
    </rPh>
    <rPh sb="8" eb="10">
      <t>シュウラク</t>
    </rPh>
    <rPh sb="10" eb="12">
      <t>ハイスイ</t>
    </rPh>
    <rPh sb="19" eb="21">
      <t>ゲンジョウ</t>
    </rPh>
    <rPh sb="21" eb="24">
      <t>ソウシュウエキ</t>
    </rPh>
    <rPh sb="25" eb="28">
      <t>ソウヒヨウ</t>
    </rPh>
    <rPh sb="28" eb="29">
      <t>オヨ</t>
    </rPh>
    <rPh sb="30" eb="33">
      <t>チホウサイ</t>
    </rPh>
    <rPh sb="33" eb="36">
      <t>ショウカンキン</t>
    </rPh>
    <rPh sb="37" eb="39">
      <t>ウワマワ</t>
    </rPh>
    <rPh sb="48" eb="50">
      <t>イッパン</t>
    </rPh>
    <rPh sb="50" eb="52">
      <t>カイケイ</t>
    </rPh>
    <rPh sb="55" eb="58">
      <t>キジュンガイ</t>
    </rPh>
    <rPh sb="58" eb="60">
      <t>クリイレ</t>
    </rPh>
    <rPh sb="61" eb="62">
      <t>オコナ</t>
    </rPh>
    <rPh sb="64" eb="67">
      <t>ゲスイドウ</t>
    </rPh>
    <rPh sb="67" eb="69">
      <t>ジギョウ</t>
    </rPh>
    <rPh sb="70" eb="72">
      <t>ケイエイ</t>
    </rPh>
    <rPh sb="73" eb="74">
      <t>オコナ</t>
    </rPh>
    <rPh sb="78" eb="80">
      <t>ジョウタイ</t>
    </rPh>
    <rPh sb="81" eb="82">
      <t>ツヅ</t>
    </rPh>
    <rPh sb="91" eb="93">
      <t>ケイヒ</t>
    </rPh>
    <rPh sb="93" eb="96">
      <t>カイシュウリツ</t>
    </rPh>
    <rPh sb="97" eb="98">
      <t>ミ</t>
    </rPh>
    <rPh sb="100" eb="102">
      <t>オスイ</t>
    </rPh>
    <rPh sb="102" eb="104">
      <t>ショリ</t>
    </rPh>
    <rPh sb="105" eb="106">
      <t>カカ</t>
    </rPh>
    <rPh sb="107" eb="109">
      <t>ヒヨウ</t>
    </rPh>
    <rPh sb="110" eb="113">
      <t>シヨウリョウ</t>
    </rPh>
    <rPh sb="113" eb="114">
      <t>キン</t>
    </rPh>
    <rPh sb="115" eb="116">
      <t>マカナ</t>
    </rPh>
    <rPh sb="121" eb="122">
      <t>コト</t>
    </rPh>
    <rPh sb="125" eb="127">
      <t>テキセイ</t>
    </rPh>
    <rPh sb="128" eb="130">
      <t>シヨウ</t>
    </rPh>
    <rPh sb="153" eb="154">
      <t>トク</t>
    </rPh>
    <rPh sb="155" eb="157">
      <t>オスイ</t>
    </rPh>
    <rPh sb="157" eb="159">
      <t>ショリ</t>
    </rPh>
    <rPh sb="159" eb="161">
      <t>ゲンカ</t>
    </rPh>
    <rPh sb="162" eb="164">
      <t>ゼンコク</t>
    </rPh>
    <rPh sb="164" eb="166">
      <t>ヘイキン</t>
    </rPh>
    <rPh sb="166" eb="167">
      <t>オヨ</t>
    </rPh>
    <rPh sb="168" eb="170">
      <t>ルイジ</t>
    </rPh>
    <rPh sb="170" eb="172">
      <t>ダンタイ</t>
    </rPh>
    <rPh sb="172" eb="174">
      <t>ヘイキン</t>
    </rPh>
    <rPh sb="207" eb="208">
      <t>クワ</t>
    </rPh>
    <rPh sb="223" eb="225">
      <t>ルイジ</t>
    </rPh>
    <rPh sb="225" eb="227">
      <t>ダンタイ</t>
    </rPh>
    <rPh sb="242" eb="243">
      <t>サラ</t>
    </rPh>
    <rPh sb="248" eb="250">
      <t>コウジョウ</t>
    </rPh>
    <rPh sb="255" eb="257">
      <t>リヨウ</t>
    </rPh>
    <rPh sb="257" eb="259">
      <t>ジョウキョウ</t>
    </rPh>
    <phoneticPr fontId="4"/>
  </si>
  <si>
    <t>現在、処理施設については、供用開始後２０年を経過した施設は無い。管渠については一部経過した箇所が見受けられるので、状況調査が必要であると考えられる。改善については、修繕費用が多額となる事から、優先順位を付けて行う必要がある。</t>
    <rPh sb="0" eb="2">
      <t>ゲンザイ</t>
    </rPh>
    <rPh sb="3" eb="5">
      <t>ショリ</t>
    </rPh>
    <rPh sb="5" eb="7">
      <t>シセツ</t>
    </rPh>
    <rPh sb="13" eb="15">
      <t>キョウヨウ</t>
    </rPh>
    <rPh sb="15" eb="17">
      <t>カイシ</t>
    </rPh>
    <rPh sb="17" eb="18">
      <t>ゴ</t>
    </rPh>
    <rPh sb="20" eb="21">
      <t>ネン</t>
    </rPh>
    <rPh sb="22" eb="24">
      <t>ケイカ</t>
    </rPh>
    <rPh sb="26" eb="28">
      <t>シセツ</t>
    </rPh>
    <rPh sb="29" eb="30">
      <t>ナ</t>
    </rPh>
    <rPh sb="32" eb="33">
      <t>カン</t>
    </rPh>
    <rPh sb="33" eb="34">
      <t>キョ</t>
    </rPh>
    <rPh sb="39" eb="41">
      <t>イチブ</t>
    </rPh>
    <rPh sb="41" eb="43">
      <t>ケイカ</t>
    </rPh>
    <rPh sb="45" eb="47">
      <t>カショ</t>
    </rPh>
    <rPh sb="48" eb="50">
      <t>ミウ</t>
    </rPh>
    <rPh sb="57" eb="59">
      <t>ジョウキョウ</t>
    </rPh>
    <rPh sb="59" eb="61">
      <t>チョウサ</t>
    </rPh>
    <rPh sb="62" eb="64">
      <t>ヒツヨウ</t>
    </rPh>
    <rPh sb="68" eb="69">
      <t>カンガ</t>
    </rPh>
    <rPh sb="74" eb="76">
      <t>カイゼン</t>
    </rPh>
    <rPh sb="82" eb="84">
      <t>シュウゼン</t>
    </rPh>
    <rPh sb="84" eb="86">
      <t>ヒヨウ</t>
    </rPh>
    <rPh sb="87" eb="89">
      <t>タガク</t>
    </rPh>
    <rPh sb="92" eb="93">
      <t>コト</t>
    </rPh>
    <rPh sb="96" eb="98">
      <t>ユウセン</t>
    </rPh>
    <rPh sb="98" eb="100">
      <t>ジュンイ</t>
    </rPh>
    <rPh sb="101" eb="102">
      <t>ツ</t>
    </rPh>
    <rPh sb="104" eb="105">
      <t>オコナ</t>
    </rPh>
    <rPh sb="106" eb="108">
      <t>ヒツヨウ</t>
    </rPh>
    <phoneticPr fontId="4"/>
  </si>
  <si>
    <t>収益的収支比率を改善することを目標に次の取組を行う。水洗化率の向上（１００％加入を目標とする）及び下水使用料金の見直しを行い、収益を増やす。また、今後施設及び機器の修繕費用が嵩んでくると考えられるが、できる限り汚水処理費を下げる（委託料及び汚水処理費の経費削減）。</t>
    <rPh sb="0" eb="3">
      <t>シュウエキテキ</t>
    </rPh>
    <rPh sb="3" eb="5">
      <t>シュウシ</t>
    </rPh>
    <rPh sb="5" eb="7">
      <t>ヒリツ</t>
    </rPh>
    <rPh sb="8" eb="10">
      <t>カイゼン</t>
    </rPh>
    <rPh sb="15" eb="17">
      <t>モクヒョウ</t>
    </rPh>
    <rPh sb="18" eb="19">
      <t>ツギ</t>
    </rPh>
    <rPh sb="20" eb="22">
      <t>トリクミ</t>
    </rPh>
    <rPh sb="23" eb="24">
      <t>オコナ</t>
    </rPh>
    <rPh sb="26" eb="29">
      <t>スイセンカ</t>
    </rPh>
    <rPh sb="29" eb="30">
      <t>リツ</t>
    </rPh>
    <rPh sb="31" eb="33">
      <t>コウジョウ</t>
    </rPh>
    <rPh sb="38" eb="40">
      <t>カニュウ</t>
    </rPh>
    <rPh sb="41" eb="43">
      <t>モクヒョウ</t>
    </rPh>
    <rPh sb="47" eb="48">
      <t>オヨ</t>
    </rPh>
    <rPh sb="49" eb="51">
      <t>ゲスイ</t>
    </rPh>
    <rPh sb="51" eb="54">
      <t>シヨウリョウ</t>
    </rPh>
    <rPh sb="54" eb="55">
      <t>キン</t>
    </rPh>
    <rPh sb="56" eb="58">
      <t>ミナオ</t>
    </rPh>
    <rPh sb="60" eb="61">
      <t>オコナ</t>
    </rPh>
    <rPh sb="63" eb="65">
      <t>シュウエキ</t>
    </rPh>
    <rPh sb="66" eb="67">
      <t>フ</t>
    </rPh>
    <rPh sb="73" eb="75">
      <t>コンゴ</t>
    </rPh>
    <rPh sb="75" eb="77">
      <t>シセツ</t>
    </rPh>
    <rPh sb="77" eb="78">
      <t>オヨ</t>
    </rPh>
    <rPh sb="79" eb="81">
      <t>キキ</t>
    </rPh>
    <rPh sb="82" eb="84">
      <t>シュウゼン</t>
    </rPh>
    <rPh sb="84" eb="86">
      <t>ヒヨウ</t>
    </rPh>
    <rPh sb="87" eb="88">
      <t>カサ</t>
    </rPh>
    <rPh sb="93" eb="94">
      <t>カンガ</t>
    </rPh>
    <rPh sb="103" eb="104">
      <t>カギ</t>
    </rPh>
    <rPh sb="105" eb="107">
      <t>オスイ</t>
    </rPh>
    <rPh sb="107" eb="110">
      <t>ショリヒ</t>
    </rPh>
    <rPh sb="111" eb="112">
      <t>サ</t>
    </rPh>
    <rPh sb="115" eb="118">
      <t>イタクリョウ</t>
    </rPh>
    <rPh sb="118" eb="119">
      <t>オヨ</t>
    </rPh>
    <rPh sb="120" eb="122">
      <t>オスイ</t>
    </rPh>
    <rPh sb="122" eb="124">
      <t>ショリ</t>
    </rPh>
    <rPh sb="124" eb="125">
      <t>ヒ</t>
    </rPh>
    <rPh sb="126" eb="128">
      <t>ケイヒ</t>
    </rPh>
    <rPh sb="128" eb="130">
      <t>サクゲン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</si>
</sst>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18" fillId="0" borderId="6" xfId="0" applyFont="1" applyBorder="1" applyAlignment="1" applyProtection="1">
      <alignment horizontal="left" vertical="top" wrapText="1"/>
      <protection locked="0"/>
    </xf>
    <xf numFmtId="0" fontId="18" fillId="0" borderId="0" xfId="0" applyFont="1" applyBorder="1" applyAlignment="1" applyProtection="1">
      <alignment horizontal="left" vertical="top" wrapText="1"/>
      <protection locked="0"/>
    </xf>
    <xf numFmtId="0" fontId="18" fillId="0" borderId="7" xfId="0" applyFont="1" applyBorder="1" applyAlignment="1" applyProtection="1">
      <alignment horizontal="left" vertical="top" wrapText="1"/>
      <protection locked="0"/>
    </xf>
    <xf numFmtId="0" fontId="18" fillId="0" borderId="8" xfId="0" applyFont="1" applyBorder="1" applyAlignment="1" applyProtection="1">
      <alignment horizontal="left" vertical="top" wrapText="1"/>
      <protection locked="0"/>
    </xf>
    <xf numFmtId="0" fontId="18" fillId="0" borderId="1" xfId="0" applyFont="1" applyBorder="1" applyAlignment="1" applyProtection="1">
      <alignment horizontal="left" vertical="top" wrapText="1"/>
      <protection locked="0"/>
    </xf>
    <xf numFmtId="0" fontId="18"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5736448"/>
        <c:axId val="85771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formatCode="#,##0.00;&quot;△&quot;#,##0.00">
                  <c:v>0</c:v>
                </c:pt>
                <c:pt idx="1">
                  <c:v>0.08</c:v>
                </c:pt>
                <c:pt idx="2">
                  <c:v>0.04</c:v>
                </c:pt>
                <c:pt idx="3">
                  <c:v>0.03</c:v>
                </c:pt>
                <c:pt idx="4">
                  <c:v>0.02</c:v>
                </c:pt>
              </c:numCache>
            </c:numRef>
          </c:val>
          <c:smooth val="0"/>
        </c:ser>
        <c:dLbls>
          <c:showLegendKey val="0"/>
          <c:showVal val="0"/>
          <c:showCatName val="0"/>
          <c:showSerName val="0"/>
          <c:showPercent val="0"/>
          <c:showBubbleSize val="0"/>
        </c:dLbls>
        <c:marker val="1"/>
        <c:smooth val="0"/>
        <c:axId val="85736448"/>
        <c:axId val="85771392"/>
      </c:lineChart>
      <c:dateAx>
        <c:axId val="85736448"/>
        <c:scaling>
          <c:orientation val="minMax"/>
        </c:scaling>
        <c:delete val="1"/>
        <c:axPos val="b"/>
        <c:numFmt formatCode="ge" sourceLinked="1"/>
        <c:majorTickMark val="none"/>
        <c:minorTickMark val="none"/>
        <c:tickLblPos val="none"/>
        <c:crossAx val="85771392"/>
        <c:crosses val="autoZero"/>
        <c:auto val="1"/>
        <c:lblOffset val="100"/>
        <c:baseTimeUnit val="years"/>
      </c:dateAx>
      <c:valAx>
        <c:axId val="8577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7364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47.69</c:v>
                </c:pt>
                <c:pt idx="1">
                  <c:v>47.69</c:v>
                </c:pt>
                <c:pt idx="2">
                  <c:v>47.69</c:v>
                </c:pt>
                <c:pt idx="3">
                  <c:v>47.69</c:v>
                </c:pt>
                <c:pt idx="4">
                  <c:v>47.69</c:v>
                </c:pt>
              </c:numCache>
            </c:numRef>
          </c:val>
        </c:ser>
        <c:dLbls>
          <c:showLegendKey val="0"/>
          <c:showVal val="0"/>
          <c:showCatName val="0"/>
          <c:showSerName val="0"/>
          <c:showPercent val="0"/>
          <c:showBubbleSize val="0"/>
        </c:dLbls>
        <c:gapWidth val="150"/>
        <c:axId val="87825792"/>
        <c:axId val="878361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44.65</c:v>
                </c:pt>
                <c:pt idx="1">
                  <c:v>46.85</c:v>
                </c:pt>
                <c:pt idx="2">
                  <c:v>54.74</c:v>
                </c:pt>
                <c:pt idx="3">
                  <c:v>53.78</c:v>
                </c:pt>
                <c:pt idx="4">
                  <c:v>53.24</c:v>
                </c:pt>
              </c:numCache>
            </c:numRef>
          </c:val>
          <c:smooth val="0"/>
        </c:ser>
        <c:dLbls>
          <c:showLegendKey val="0"/>
          <c:showVal val="0"/>
          <c:showCatName val="0"/>
          <c:showSerName val="0"/>
          <c:showPercent val="0"/>
          <c:showBubbleSize val="0"/>
        </c:dLbls>
        <c:marker val="1"/>
        <c:smooth val="0"/>
        <c:axId val="87825792"/>
        <c:axId val="87836160"/>
      </c:lineChart>
      <c:dateAx>
        <c:axId val="87825792"/>
        <c:scaling>
          <c:orientation val="minMax"/>
        </c:scaling>
        <c:delete val="1"/>
        <c:axPos val="b"/>
        <c:numFmt formatCode="ge" sourceLinked="1"/>
        <c:majorTickMark val="none"/>
        <c:minorTickMark val="none"/>
        <c:tickLblPos val="none"/>
        <c:crossAx val="87836160"/>
        <c:crosses val="autoZero"/>
        <c:auto val="1"/>
        <c:lblOffset val="100"/>
        <c:baseTimeUnit val="years"/>
      </c:dateAx>
      <c:valAx>
        <c:axId val="878361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257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79.61</c:v>
                </c:pt>
                <c:pt idx="1">
                  <c:v>79.56</c:v>
                </c:pt>
                <c:pt idx="2">
                  <c:v>80.8</c:v>
                </c:pt>
                <c:pt idx="3">
                  <c:v>80.81</c:v>
                </c:pt>
                <c:pt idx="4">
                  <c:v>81.599999999999994</c:v>
                </c:pt>
              </c:numCache>
            </c:numRef>
          </c:val>
        </c:ser>
        <c:dLbls>
          <c:showLegendKey val="0"/>
          <c:showVal val="0"/>
          <c:showCatName val="0"/>
          <c:showSerName val="0"/>
          <c:showPercent val="0"/>
          <c:showBubbleSize val="0"/>
        </c:dLbls>
        <c:gapWidth val="150"/>
        <c:axId val="87854080"/>
        <c:axId val="8787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73.599999999999994</c:v>
                </c:pt>
                <c:pt idx="1">
                  <c:v>73.78</c:v>
                </c:pt>
                <c:pt idx="2">
                  <c:v>83.88</c:v>
                </c:pt>
                <c:pt idx="3">
                  <c:v>84.06</c:v>
                </c:pt>
                <c:pt idx="4">
                  <c:v>84.07</c:v>
                </c:pt>
              </c:numCache>
            </c:numRef>
          </c:val>
          <c:smooth val="0"/>
        </c:ser>
        <c:dLbls>
          <c:showLegendKey val="0"/>
          <c:showVal val="0"/>
          <c:showCatName val="0"/>
          <c:showSerName val="0"/>
          <c:showPercent val="0"/>
          <c:showBubbleSize val="0"/>
        </c:dLbls>
        <c:marker val="1"/>
        <c:smooth val="0"/>
        <c:axId val="87854080"/>
        <c:axId val="87872640"/>
      </c:lineChart>
      <c:dateAx>
        <c:axId val="87854080"/>
        <c:scaling>
          <c:orientation val="minMax"/>
        </c:scaling>
        <c:delete val="1"/>
        <c:axPos val="b"/>
        <c:numFmt formatCode="ge" sourceLinked="1"/>
        <c:majorTickMark val="none"/>
        <c:minorTickMark val="none"/>
        <c:tickLblPos val="none"/>
        <c:crossAx val="87872640"/>
        <c:crosses val="autoZero"/>
        <c:auto val="1"/>
        <c:lblOffset val="100"/>
        <c:baseTimeUnit val="years"/>
      </c:dateAx>
      <c:valAx>
        <c:axId val="8787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854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75.84</c:v>
                </c:pt>
                <c:pt idx="1">
                  <c:v>77.12</c:v>
                </c:pt>
                <c:pt idx="2">
                  <c:v>79.06</c:v>
                </c:pt>
                <c:pt idx="3">
                  <c:v>79.97</c:v>
                </c:pt>
                <c:pt idx="4">
                  <c:v>76.89</c:v>
                </c:pt>
              </c:numCache>
            </c:numRef>
          </c:val>
        </c:ser>
        <c:dLbls>
          <c:showLegendKey val="0"/>
          <c:showVal val="0"/>
          <c:showCatName val="0"/>
          <c:showSerName val="0"/>
          <c:showPercent val="0"/>
          <c:showBubbleSize val="0"/>
        </c:dLbls>
        <c:gapWidth val="150"/>
        <c:axId val="87378560"/>
        <c:axId val="87384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78560"/>
        <c:axId val="87384832"/>
      </c:lineChart>
      <c:dateAx>
        <c:axId val="87378560"/>
        <c:scaling>
          <c:orientation val="minMax"/>
        </c:scaling>
        <c:delete val="1"/>
        <c:axPos val="b"/>
        <c:numFmt formatCode="ge" sourceLinked="1"/>
        <c:majorTickMark val="none"/>
        <c:minorTickMark val="none"/>
        <c:tickLblPos val="none"/>
        <c:crossAx val="87384832"/>
        <c:crosses val="autoZero"/>
        <c:auto val="1"/>
        <c:lblOffset val="100"/>
        <c:baseTimeUnit val="years"/>
      </c:dateAx>
      <c:valAx>
        <c:axId val="87384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78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492864"/>
        <c:axId val="875032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492864"/>
        <c:axId val="87503232"/>
      </c:lineChart>
      <c:dateAx>
        <c:axId val="87492864"/>
        <c:scaling>
          <c:orientation val="minMax"/>
        </c:scaling>
        <c:delete val="1"/>
        <c:axPos val="b"/>
        <c:numFmt formatCode="ge" sourceLinked="1"/>
        <c:majorTickMark val="none"/>
        <c:minorTickMark val="none"/>
        <c:tickLblPos val="none"/>
        <c:crossAx val="87503232"/>
        <c:crosses val="autoZero"/>
        <c:auto val="1"/>
        <c:lblOffset val="100"/>
        <c:baseTimeUnit val="years"/>
      </c:dateAx>
      <c:valAx>
        <c:axId val="875032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49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25248"/>
        <c:axId val="87531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25248"/>
        <c:axId val="87531520"/>
      </c:lineChart>
      <c:dateAx>
        <c:axId val="87525248"/>
        <c:scaling>
          <c:orientation val="minMax"/>
        </c:scaling>
        <c:delete val="1"/>
        <c:axPos val="b"/>
        <c:numFmt formatCode="ge" sourceLinked="1"/>
        <c:majorTickMark val="none"/>
        <c:minorTickMark val="none"/>
        <c:tickLblPos val="none"/>
        <c:crossAx val="87531520"/>
        <c:crosses val="autoZero"/>
        <c:auto val="1"/>
        <c:lblOffset val="100"/>
        <c:baseTimeUnit val="years"/>
      </c:dateAx>
      <c:valAx>
        <c:axId val="87531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252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578496"/>
        <c:axId val="875806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578496"/>
        <c:axId val="87580672"/>
      </c:lineChart>
      <c:dateAx>
        <c:axId val="87578496"/>
        <c:scaling>
          <c:orientation val="minMax"/>
        </c:scaling>
        <c:delete val="1"/>
        <c:axPos val="b"/>
        <c:numFmt formatCode="ge" sourceLinked="1"/>
        <c:majorTickMark val="none"/>
        <c:minorTickMark val="none"/>
        <c:tickLblPos val="none"/>
        <c:crossAx val="87580672"/>
        <c:crosses val="autoZero"/>
        <c:auto val="1"/>
        <c:lblOffset val="100"/>
        <c:baseTimeUnit val="years"/>
      </c:dateAx>
      <c:valAx>
        <c:axId val="875806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5784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606784"/>
        <c:axId val="87608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606784"/>
        <c:axId val="87608704"/>
      </c:lineChart>
      <c:dateAx>
        <c:axId val="87606784"/>
        <c:scaling>
          <c:orientation val="minMax"/>
        </c:scaling>
        <c:delete val="1"/>
        <c:axPos val="b"/>
        <c:numFmt formatCode="ge" sourceLinked="1"/>
        <c:majorTickMark val="none"/>
        <c:minorTickMark val="none"/>
        <c:tickLblPos val="none"/>
        <c:crossAx val="87608704"/>
        <c:crosses val="autoZero"/>
        <c:auto val="1"/>
        <c:lblOffset val="100"/>
        <c:baseTimeUnit val="years"/>
      </c:dateAx>
      <c:valAx>
        <c:axId val="87608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6067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1495168"/>
        <c:axId val="814970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1316.7</c:v>
                </c:pt>
                <c:pt idx="1">
                  <c:v>1224.75</c:v>
                </c:pt>
                <c:pt idx="2">
                  <c:v>1197.82</c:v>
                </c:pt>
                <c:pt idx="3">
                  <c:v>1126.77</c:v>
                </c:pt>
                <c:pt idx="4">
                  <c:v>1044.8</c:v>
                </c:pt>
              </c:numCache>
            </c:numRef>
          </c:val>
          <c:smooth val="0"/>
        </c:ser>
        <c:dLbls>
          <c:showLegendKey val="0"/>
          <c:showVal val="0"/>
          <c:showCatName val="0"/>
          <c:showSerName val="0"/>
          <c:showPercent val="0"/>
          <c:showBubbleSize val="0"/>
        </c:dLbls>
        <c:marker val="1"/>
        <c:smooth val="0"/>
        <c:axId val="81495168"/>
        <c:axId val="81497088"/>
      </c:lineChart>
      <c:dateAx>
        <c:axId val="81495168"/>
        <c:scaling>
          <c:orientation val="minMax"/>
        </c:scaling>
        <c:delete val="1"/>
        <c:axPos val="b"/>
        <c:numFmt formatCode="ge" sourceLinked="1"/>
        <c:majorTickMark val="none"/>
        <c:minorTickMark val="none"/>
        <c:tickLblPos val="none"/>
        <c:crossAx val="81497088"/>
        <c:crosses val="autoZero"/>
        <c:auto val="1"/>
        <c:lblOffset val="100"/>
        <c:baseTimeUnit val="years"/>
      </c:dateAx>
      <c:valAx>
        <c:axId val="814970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1495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63.97</c:v>
                </c:pt>
                <c:pt idx="1">
                  <c:v>64.78</c:v>
                </c:pt>
                <c:pt idx="2">
                  <c:v>65.150000000000006</c:v>
                </c:pt>
                <c:pt idx="3">
                  <c:v>69.95</c:v>
                </c:pt>
                <c:pt idx="4">
                  <c:v>65.53</c:v>
                </c:pt>
              </c:numCache>
            </c:numRef>
          </c:val>
        </c:ser>
        <c:dLbls>
          <c:showLegendKey val="0"/>
          <c:showVal val="0"/>
          <c:showCatName val="0"/>
          <c:showSerName val="0"/>
          <c:showPercent val="0"/>
          <c:showBubbleSize val="0"/>
        </c:dLbls>
        <c:gapWidth val="150"/>
        <c:axId val="87753472"/>
        <c:axId val="877553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43.24</c:v>
                </c:pt>
                <c:pt idx="1">
                  <c:v>42.13</c:v>
                </c:pt>
                <c:pt idx="2">
                  <c:v>51.03</c:v>
                </c:pt>
                <c:pt idx="3">
                  <c:v>50.9</c:v>
                </c:pt>
                <c:pt idx="4">
                  <c:v>50.82</c:v>
                </c:pt>
              </c:numCache>
            </c:numRef>
          </c:val>
          <c:smooth val="0"/>
        </c:ser>
        <c:dLbls>
          <c:showLegendKey val="0"/>
          <c:showVal val="0"/>
          <c:showCatName val="0"/>
          <c:showSerName val="0"/>
          <c:showPercent val="0"/>
          <c:showBubbleSize val="0"/>
        </c:dLbls>
        <c:marker val="1"/>
        <c:smooth val="0"/>
        <c:axId val="87753472"/>
        <c:axId val="87755392"/>
      </c:lineChart>
      <c:dateAx>
        <c:axId val="87753472"/>
        <c:scaling>
          <c:orientation val="minMax"/>
        </c:scaling>
        <c:delete val="1"/>
        <c:axPos val="b"/>
        <c:numFmt formatCode="ge" sourceLinked="1"/>
        <c:majorTickMark val="none"/>
        <c:minorTickMark val="none"/>
        <c:tickLblPos val="none"/>
        <c:crossAx val="87755392"/>
        <c:crosses val="autoZero"/>
        <c:auto val="1"/>
        <c:lblOffset val="100"/>
        <c:baseTimeUnit val="years"/>
      </c:dateAx>
      <c:valAx>
        <c:axId val="87755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53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320.52999999999997</c:v>
                </c:pt>
                <c:pt idx="1">
                  <c:v>304.16000000000003</c:v>
                </c:pt>
                <c:pt idx="2">
                  <c:v>315.06</c:v>
                </c:pt>
                <c:pt idx="3">
                  <c:v>294.73</c:v>
                </c:pt>
                <c:pt idx="4">
                  <c:v>324.48</c:v>
                </c:pt>
              </c:numCache>
            </c:numRef>
          </c:val>
        </c:ser>
        <c:dLbls>
          <c:showLegendKey val="0"/>
          <c:showVal val="0"/>
          <c:showCatName val="0"/>
          <c:showSerName val="0"/>
          <c:showPercent val="0"/>
          <c:showBubbleSize val="0"/>
        </c:dLbls>
        <c:gapWidth val="150"/>
        <c:axId val="87789568"/>
        <c:axId val="87791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338.76</c:v>
                </c:pt>
                <c:pt idx="1">
                  <c:v>348.41</c:v>
                </c:pt>
                <c:pt idx="2">
                  <c:v>289.60000000000002</c:v>
                </c:pt>
                <c:pt idx="3">
                  <c:v>293.27</c:v>
                </c:pt>
                <c:pt idx="4">
                  <c:v>300.52</c:v>
                </c:pt>
              </c:numCache>
            </c:numRef>
          </c:val>
          <c:smooth val="0"/>
        </c:ser>
        <c:dLbls>
          <c:showLegendKey val="0"/>
          <c:showVal val="0"/>
          <c:showCatName val="0"/>
          <c:showSerName val="0"/>
          <c:showPercent val="0"/>
          <c:showBubbleSize val="0"/>
        </c:dLbls>
        <c:marker val="1"/>
        <c:smooth val="0"/>
        <c:axId val="87789568"/>
        <c:axId val="87791488"/>
      </c:lineChart>
      <c:dateAx>
        <c:axId val="87789568"/>
        <c:scaling>
          <c:orientation val="minMax"/>
        </c:scaling>
        <c:delete val="1"/>
        <c:axPos val="b"/>
        <c:numFmt formatCode="ge" sourceLinked="1"/>
        <c:majorTickMark val="none"/>
        <c:minorTickMark val="none"/>
        <c:tickLblPos val="none"/>
        <c:crossAx val="87791488"/>
        <c:crosses val="autoZero"/>
        <c:auto val="1"/>
        <c:lblOffset val="100"/>
        <c:baseTimeUnit val="years"/>
      </c:dateAx>
      <c:valAx>
        <c:axId val="87791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89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【992.47】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【83.79】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【53.32】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【295.10】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【51.49】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Normal="100"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7" t="s">
        <v>0</v>
      </c>
      <c r="C2" s="77"/>
      <c r="D2" s="77"/>
      <c r="E2" s="77"/>
      <c r="F2" s="77"/>
      <c r="G2" s="77"/>
      <c r="H2" s="77"/>
      <c r="I2" s="77"/>
      <c r="J2" s="77"/>
      <c r="K2" s="77"/>
      <c r="L2" s="77"/>
      <c r="M2" s="77"/>
      <c r="N2" s="77"/>
      <c r="O2" s="77"/>
      <c r="P2" s="77"/>
      <c r="Q2" s="77"/>
      <c r="R2" s="77"/>
      <c r="S2" s="77"/>
      <c r="T2" s="77"/>
      <c r="U2" s="77"/>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c r="BT2" s="77"/>
      <c r="BU2" s="77"/>
      <c r="BV2" s="77"/>
      <c r="BW2" s="77"/>
      <c r="BX2" s="77"/>
      <c r="BY2" s="77"/>
      <c r="BZ2" s="77"/>
    </row>
    <row r="3" spans="1:78" ht="9.75" customHeight="1">
      <c r="A3" s="2"/>
      <c r="B3" s="77"/>
      <c r="C3" s="77"/>
      <c r="D3" s="77"/>
      <c r="E3" s="77"/>
      <c r="F3" s="77"/>
      <c r="G3" s="77"/>
      <c r="H3" s="77"/>
      <c r="I3" s="77"/>
      <c r="J3" s="77"/>
      <c r="K3" s="77"/>
      <c r="L3" s="77"/>
      <c r="M3" s="77"/>
      <c r="N3" s="77"/>
      <c r="O3" s="77"/>
      <c r="P3" s="77"/>
      <c r="Q3" s="77"/>
      <c r="R3" s="77"/>
      <c r="S3" s="77"/>
      <c r="T3" s="77"/>
      <c r="U3" s="77"/>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c r="BT3" s="77"/>
      <c r="BU3" s="77"/>
      <c r="BV3" s="77"/>
      <c r="BW3" s="77"/>
      <c r="BX3" s="77"/>
      <c r="BY3" s="77"/>
      <c r="BZ3" s="77"/>
    </row>
    <row r="4" spans="1:78" ht="9.75" customHeight="1">
      <c r="A4" s="2"/>
      <c r="B4" s="77"/>
      <c r="C4" s="77"/>
      <c r="D4" s="77"/>
      <c r="E4" s="77"/>
      <c r="F4" s="77"/>
      <c r="G4" s="77"/>
      <c r="H4" s="77"/>
      <c r="I4" s="77"/>
      <c r="J4" s="77"/>
      <c r="K4" s="77"/>
      <c r="L4" s="77"/>
      <c r="M4" s="77"/>
      <c r="N4" s="77"/>
      <c r="O4" s="77"/>
      <c r="P4" s="77"/>
      <c r="Q4" s="77"/>
      <c r="R4" s="77"/>
      <c r="S4" s="77"/>
      <c r="T4" s="77"/>
      <c r="U4" s="77"/>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c r="BT4" s="77"/>
      <c r="BU4" s="77"/>
      <c r="BV4" s="77"/>
      <c r="BW4" s="77"/>
      <c r="BX4" s="77"/>
      <c r="BY4" s="77"/>
      <c r="BZ4" s="77"/>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8" t="str">
        <f>データ!H6</f>
        <v>和歌山県　日高川町</v>
      </c>
      <c r="C6" s="78"/>
      <c r="D6" s="78"/>
      <c r="E6" s="78"/>
      <c r="F6" s="78"/>
      <c r="G6" s="78"/>
      <c r="H6" s="78"/>
      <c r="I6" s="78"/>
      <c r="J6" s="78"/>
      <c r="K6" s="78"/>
      <c r="L6" s="78"/>
      <c r="M6" s="78"/>
      <c r="N6" s="78"/>
      <c r="O6" s="78"/>
      <c r="P6" s="78"/>
      <c r="Q6" s="78"/>
      <c r="R6" s="78"/>
      <c r="S6" s="78"/>
      <c r="T6" s="78"/>
      <c r="U6" s="78"/>
      <c r="V6" s="78"/>
      <c r="W6" s="78"/>
      <c r="X6" s="78"/>
      <c r="Y6" s="78"/>
      <c r="Z6" s="78"/>
      <c r="AA6" s="78"/>
      <c r="AB6" s="78"/>
      <c r="AC6" s="78"/>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75" t="s">
        <v>1</v>
      </c>
      <c r="C7" s="75"/>
      <c r="D7" s="75"/>
      <c r="E7" s="75"/>
      <c r="F7" s="75"/>
      <c r="G7" s="75"/>
      <c r="H7" s="75"/>
      <c r="I7" s="75" t="s">
        <v>2</v>
      </c>
      <c r="J7" s="75"/>
      <c r="K7" s="75"/>
      <c r="L7" s="75"/>
      <c r="M7" s="75"/>
      <c r="N7" s="75"/>
      <c r="O7" s="75"/>
      <c r="P7" s="75" t="s">
        <v>3</v>
      </c>
      <c r="Q7" s="75"/>
      <c r="R7" s="75"/>
      <c r="S7" s="75"/>
      <c r="T7" s="75"/>
      <c r="U7" s="75"/>
      <c r="V7" s="75"/>
      <c r="W7" s="75" t="s">
        <v>4</v>
      </c>
      <c r="X7" s="75"/>
      <c r="Y7" s="75"/>
      <c r="Z7" s="75"/>
      <c r="AA7" s="75"/>
      <c r="AB7" s="75"/>
      <c r="AC7" s="75"/>
      <c r="AD7" s="3"/>
      <c r="AE7" s="3"/>
      <c r="AF7" s="3"/>
      <c r="AG7" s="3"/>
      <c r="AH7" s="3"/>
      <c r="AI7" s="3"/>
      <c r="AJ7" s="3"/>
      <c r="AK7" s="3"/>
      <c r="AL7" s="75" t="s">
        <v>5</v>
      </c>
      <c r="AM7" s="75"/>
      <c r="AN7" s="75"/>
      <c r="AO7" s="75"/>
      <c r="AP7" s="75"/>
      <c r="AQ7" s="75"/>
      <c r="AR7" s="75"/>
      <c r="AS7" s="75"/>
      <c r="AT7" s="75" t="s">
        <v>6</v>
      </c>
      <c r="AU7" s="75"/>
      <c r="AV7" s="75"/>
      <c r="AW7" s="75"/>
      <c r="AX7" s="75"/>
      <c r="AY7" s="75"/>
      <c r="AZ7" s="75"/>
      <c r="BA7" s="75"/>
      <c r="BB7" s="75" t="s">
        <v>7</v>
      </c>
      <c r="BC7" s="75"/>
      <c r="BD7" s="75"/>
      <c r="BE7" s="75"/>
      <c r="BF7" s="75"/>
      <c r="BG7" s="75"/>
      <c r="BH7" s="75"/>
      <c r="BI7" s="75"/>
      <c r="BJ7" s="3"/>
      <c r="BK7" s="3"/>
      <c r="BL7" s="4" t="s">
        <v>8</v>
      </c>
      <c r="BM7" s="5"/>
      <c r="BN7" s="5"/>
      <c r="BO7" s="5"/>
      <c r="BP7" s="5"/>
      <c r="BQ7" s="5"/>
      <c r="BR7" s="5"/>
      <c r="BS7" s="5"/>
      <c r="BT7" s="5"/>
      <c r="BU7" s="5"/>
      <c r="BV7" s="5"/>
      <c r="BW7" s="5"/>
      <c r="BX7" s="5"/>
      <c r="BY7" s="6"/>
    </row>
    <row r="8" spans="1:78" ht="18.75" customHeight="1">
      <c r="A8" s="2"/>
      <c r="B8" s="76" t="str">
        <f>データ!I6</f>
        <v>法非適用</v>
      </c>
      <c r="C8" s="76"/>
      <c r="D8" s="76"/>
      <c r="E8" s="76"/>
      <c r="F8" s="76"/>
      <c r="G8" s="76"/>
      <c r="H8" s="76"/>
      <c r="I8" s="76" t="str">
        <f>データ!J6</f>
        <v>下水道事業</v>
      </c>
      <c r="J8" s="76"/>
      <c r="K8" s="76"/>
      <c r="L8" s="76"/>
      <c r="M8" s="76"/>
      <c r="N8" s="76"/>
      <c r="O8" s="76"/>
      <c r="P8" s="76" t="str">
        <f>データ!K6</f>
        <v>農業集落排水</v>
      </c>
      <c r="Q8" s="76"/>
      <c r="R8" s="76"/>
      <c r="S8" s="76"/>
      <c r="T8" s="76"/>
      <c r="U8" s="76"/>
      <c r="V8" s="76"/>
      <c r="W8" s="76" t="str">
        <f>データ!L6</f>
        <v>F2</v>
      </c>
      <c r="X8" s="76"/>
      <c r="Y8" s="76"/>
      <c r="Z8" s="76"/>
      <c r="AA8" s="76"/>
      <c r="AB8" s="76"/>
      <c r="AC8" s="76"/>
      <c r="AD8" s="3"/>
      <c r="AE8" s="3"/>
      <c r="AF8" s="3"/>
      <c r="AG8" s="3"/>
      <c r="AH8" s="3"/>
      <c r="AI8" s="3"/>
      <c r="AJ8" s="3"/>
      <c r="AK8" s="3"/>
      <c r="AL8" s="70">
        <f>データ!R6</f>
        <v>10447</v>
      </c>
      <c r="AM8" s="70"/>
      <c r="AN8" s="70"/>
      <c r="AO8" s="70"/>
      <c r="AP8" s="70"/>
      <c r="AQ8" s="70"/>
      <c r="AR8" s="70"/>
      <c r="AS8" s="70"/>
      <c r="AT8" s="69">
        <f>データ!S6</f>
        <v>331.59</v>
      </c>
      <c r="AU8" s="69"/>
      <c r="AV8" s="69"/>
      <c r="AW8" s="69"/>
      <c r="AX8" s="69"/>
      <c r="AY8" s="69"/>
      <c r="AZ8" s="69"/>
      <c r="BA8" s="69"/>
      <c r="BB8" s="69">
        <f>データ!T6</f>
        <v>31.51</v>
      </c>
      <c r="BC8" s="69"/>
      <c r="BD8" s="69"/>
      <c r="BE8" s="69"/>
      <c r="BF8" s="69"/>
      <c r="BG8" s="69"/>
      <c r="BH8" s="69"/>
      <c r="BI8" s="69"/>
      <c r="BJ8" s="3"/>
      <c r="BK8" s="3"/>
      <c r="BL8" s="73" t="s">
        <v>9</v>
      </c>
      <c r="BM8" s="74"/>
      <c r="BN8" s="7" t="s">
        <v>10</v>
      </c>
      <c r="BO8" s="8"/>
      <c r="BP8" s="8"/>
      <c r="BQ8" s="8"/>
      <c r="BR8" s="8"/>
      <c r="BS8" s="8"/>
      <c r="BT8" s="8"/>
      <c r="BU8" s="8"/>
      <c r="BV8" s="8"/>
      <c r="BW8" s="8"/>
      <c r="BX8" s="8"/>
      <c r="BY8" s="9"/>
    </row>
    <row r="9" spans="1:78" ht="18.75" customHeight="1">
      <c r="A9" s="2"/>
      <c r="B9" s="75" t="s">
        <v>11</v>
      </c>
      <c r="C9" s="75"/>
      <c r="D9" s="75"/>
      <c r="E9" s="75"/>
      <c r="F9" s="75"/>
      <c r="G9" s="75"/>
      <c r="H9" s="75"/>
      <c r="I9" s="75" t="s">
        <v>12</v>
      </c>
      <c r="J9" s="75"/>
      <c r="K9" s="75"/>
      <c r="L9" s="75"/>
      <c r="M9" s="75"/>
      <c r="N9" s="75"/>
      <c r="O9" s="75"/>
      <c r="P9" s="75" t="s">
        <v>13</v>
      </c>
      <c r="Q9" s="75"/>
      <c r="R9" s="75"/>
      <c r="S9" s="75"/>
      <c r="T9" s="75"/>
      <c r="U9" s="75"/>
      <c r="V9" s="75"/>
      <c r="W9" s="75" t="s">
        <v>14</v>
      </c>
      <c r="X9" s="75"/>
      <c r="Y9" s="75"/>
      <c r="Z9" s="75"/>
      <c r="AA9" s="75"/>
      <c r="AB9" s="75"/>
      <c r="AC9" s="75"/>
      <c r="AD9" s="75" t="s">
        <v>15</v>
      </c>
      <c r="AE9" s="75"/>
      <c r="AF9" s="75"/>
      <c r="AG9" s="75"/>
      <c r="AH9" s="75"/>
      <c r="AI9" s="75"/>
      <c r="AJ9" s="75"/>
      <c r="AK9" s="3"/>
      <c r="AL9" s="75" t="s">
        <v>16</v>
      </c>
      <c r="AM9" s="75"/>
      <c r="AN9" s="75"/>
      <c r="AO9" s="75"/>
      <c r="AP9" s="75"/>
      <c r="AQ9" s="75"/>
      <c r="AR9" s="75"/>
      <c r="AS9" s="75"/>
      <c r="AT9" s="75" t="s">
        <v>17</v>
      </c>
      <c r="AU9" s="75"/>
      <c r="AV9" s="75"/>
      <c r="AW9" s="75"/>
      <c r="AX9" s="75"/>
      <c r="AY9" s="75"/>
      <c r="AZ9" s="75"/>
      <c r="BA9" s="75"/>
      <c r="BB9" s="75" t="s">
        <v>18</v>
      </c>
      <c r="BC9" s="75"/>
      <c r="BD9" s="75"/>
      <c r="BE9" s="75"/>
      <c r="BF9" s="75"/>
      <c r="BG9" s="75"/>
      <c r="BH9" s="75"/>
      <c r="BI9" s="75"/>
      <c r="BJ9" s="3"/>
      <c r="BK9" s="3"/>
      <c r="BL9" s="67" t="s">
        <v>19</v>
      </c>
      <c r="BM9" s="68"/>
      <c r="BN9" s="10" t="s">
        <v>20</v>
      </c>
      <c r="BO9" s="11"/>
      <c r="BP9" s="11"/>
      <c r="BQ9" s="11"/>
      <c r="BR9" s="11"/>
      <c r="BS9" s="11"/>
      <c r="BT9" s="11"/>
      <c r="BU9" s="11"/>
      <c r="BV9" s="11"/>
      <c r="BW9" s="11"/>
      <c r="BX9" s="11"/>
      <c r="BY9" s="12"/>
    </row>
    <row r="10" spans="1:78" ht="18.75" customHeight="1">
      <c r="A10" s="2"/>
      <c r="B10" s="69" t="str">
        <f>データ!M6</f>
        <v>-</v>
      </c>
      <c r="C10" s="69"/>
      <c r="D10" s="69"/>
      <c r="E10" s="69"/>
      <c r="F10" s="69"/>
      <c r="G10" s="69"/>
      <c r="H10" s="69"/>
      <c r="I10" s="69" t="str">
        <f>データ!N6</f>
        <v>該当数値なし</v>
      </c>
      <c r="J10" s="69"/>
      <c r="K10" s="69"/>
      <c r="L10" s="69"/>
      <c r="M10" s="69"/>
      <c r="N10" s="69"/>
      <c r="O10" s="69"/>
      <c r="P10" s="69">
        <f>データ!O6</f>
        <v>31.46</v>
      </c>
      <c r="Q10" s="69"/>
      <c r="R10" s="69"/>
      <c r="S10" s="69"/>
      <c r="T10" s="69"/>
      <c r="U10" s="69"/>
      <c r="V10" s="69"/>
      <c r="W10" s="69">
        <f>データ!P6</f>
        <v>100</v>
      </c>
      <c r="X10" s="69"/>
      <c r="Y10" s="69"/>
      <c r="Z10" s="69"/>
      <c r="AA10" s="69"/>
      <c r="AB10" s="69"/>
      <c r="AC10" s="69"/>
      <c r="AD10" s="70">
        <f>データ!Q6</f>
        <v>4000</v>
      </c>
      <c r="AE10" s="70"/>
      <c r="AF10" s="70"/>
      <c r="AG10" s="70"/>
      <c r="AH10" s="70"/>
      <c r="AI10" s="70"/>
      <c r="AJ10" s="70"/>
      <c r="AK10" s="2"/>
      <c r="AL10" s="70">
        <f>データ!U6</f>
        <v>3266</v>
      </c>
      <c r="AM10" s="70"/>
      <c r="AN10" s="70"/>
      <c r="AO10" s="70"/>
      <c r="AP10" s="70"/>
      <c r="AQ10" s="70"/>
      <c r="AR10" s="70"/>
      <c r="AS10" s="70"/>
      <c r="AT10" s="69">
        <f>データ!V6</f>
        <v>0.96</v>
      </c>
      <c r="AU10" s="69"/>
      <c r="AV10" s="69"/>
      <c r="AW10" s="69"/>
      <c r="AX10" s="69"/>
      <c r="AY10" s="69"/>
      <c r="AZ10" s="69"/>
      <c r="BA10" s="69"/>
      <c r="BB10" s="69">
        <f>データ!W6</f>
        <v>3402.08</v>
      </c>
      <c r="BC10" s="69"/>
      <c r="BD10" s="69"/>
      <c r="BE10" s="69"/>
      <c r="BF10" s="69"/>
      <c r="BG10" s="69"/>
      <c r="BH10" s="69"/>
      <c r="BI10" s="69"/>
      <c r="BJ10" s="2"/>
      <c r="BK10" s="2"/>
      <c r="BL10" s="71" t="s">
        <v>21</v>
      </c>
      <c r="BM10" s="72"/>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2" t="s">
        <v>23</v>
      </c>
      <c r="BM11" s="62"/>
      <c r="BN11" s="62"/>
      <c r="BO11" s="62"/>
      <c r="BP11" s="62"/>
      <c r="BQ11" s="62"/>
      <c r="BR11" s="62"/>
      <c r="BS11" s="62"/>
      <c r="BT11" s="62"/>
      <c r="BU11" s="62"/>
      <c r="BV11" s="62"/>
      <c r="BW11" s="62"/>
      <c r="BX11" s="62"/>
      <c r="BY11" s="62"/>
      <c r="BZ11" s="6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2"/>
      <c r="BM12" s="62"/>
      <c r="BN12" s="62"/>
      <c r="BO12" s="62"/>
      <c r="BP12" s="62"/>
      <c r="BQ12" s="62"/>
      <c r="BR12" s="62"/>
      <c r="BS12" s="62"/>
      <c r="BT12" s="62"/>
      <c r="BU12" s="62"/>
      <c r="BV12" s="62"/>
      <c r="BW12" s="62"/>
      <c r="BX12" s="62"/>
      <c r="BY12" s="62"/>
      <c r="BZ12" s="6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3"/>
      <c r="BM13" s="63"/>
      <c r="BN13" s="63"/>
      <c r="BO13" s="63"/>
      <c r="BP13" s="63"/>
      <c r="BQ13" s="63"/>
      <c r="BR13" s="63"/>
      <c r="BS13" s="63"/>
      <c r="BT13" s="63"/>
      <c r="BU13" s="63"/>
      <c r="BV13" s="63"/>
      <c r="BW13" s="63"/>
      <c r="BX13" s="63"/>
      <c r="BY13" s="63"/>
      <c r="BZ13" s="63"/>
    </row>
    <row r="14" spans="1:78" ht="13.5" customHeight="1">
      <c r="A14" s="2"/>
      <c r="B14" s="64" t="s">
        <v>24</v>
      </c>
      <c r="C14" s="65"/>
      <c r="D14" s="65"/>
      <c r="E14" s="65"/>
      <c r="F14" s="65"/>
      <c r="G14" s="65"/>
      <c r="H14" s="65"/>
      <c r="I14" s="65"/>
      <c r="J14" s="65"/>
      <c r="K14" s="65"/>
      <c r="L14" s="65"/>
      <c r="M14" s="65"/>
      <c r="N14" s="65"/>
      <c r="O14" s="65"/>
      <c r="P14" s="65"/>
      <c r="Q14" s="65"/>
      <c r="R14" s="65"/>
      <c r="S14" s="65"/>
      <c r="T14" s="65"/>
      <c r="U14" s="65"/>
      <c r="V14" s="65"/>
      <c r="W14" s="65"/>
      <c r="X14" s="65"/>
      <c r="Y14" s="65"/>
      <c r="Z14" s="65"/>
      <c r="AA14" s="65"/>
      <c r="AB14" s="65"/>
      <c r="AC14" s="65"/>
      <c r="AD14" s="65"/>
      <c r="AE14" s="65"/>
      <c r="AF14" s="65"/>
      <c r="AG14" s="65"/>
      <c r="AH14" s="65"/>
      <c r="AI14" s="65"/>
      <c r="AJ14" s="65"/>
      <c r="AK14" s="65"/>
      <c r="AL14" s="65"/>
      <c r="AM14" s="65"/>
      <c r="AN14" s="65"/>
      <c r="AO14" s="65"/>
      <c r="AP14" s="65"/>
      <c r="AQ14" s="65"/>
      <c r="AR14" s="65"/>
      <c r="AS14" s="65"/>
      <c r="AT14" s="65"/>
      <c r="AU14" s="65"/>
      <c r="AV14" s="65"/>
      <c r="AW14" s="65"/>
      <c r="AX14" s="65"/>
      <c r="AY14" s="65"/>
      <c r="AZ14" s="65"/>
      <c r="BA14" s="65"/>
      <c r="BB14" s="65"/>
      <c r="BC14" s="65"/>
      <c r="BD14" s="65"/>
      <c r="BE14" s="65"/>
      <c r="BF14" s="65"/>
      <c r="BG14" s="65"/>
      <c r="BH14" s="65"/>
      <c r="BI14" s="65"/>
      <c r="BJ14" s="66"/>
      <c r="BK14" s="2"/>
      <c r="BL14" s="40" t="s">
        <v>25</v>
      </c>
      <c r="BM14" s="41"/>
      <c r="BN14" s="41"/>
      <c r="BO14" s="41"/>
      <c r="BP14" s="41"/>
      <c r="BQ14" s="41"/>
      <c r="BR14" s="41"/>
      <c r="BS14" s="41"/>
      <c r="BT14" s="41"/>
      <c r="BU14" s="41"/>
      <c r="BV14" s="41"/>
      <c r="BW14" s="41"/>
      <c r="BX14" s="41"/>
      <c r="BY14" s="41"/>
      <c r="BZ14" s="42"/>
    </row>
    <row r="15" spans="1:78" ht="13.5" customHeight="1">
      <c r="A15" s="2"/>
      <c r="B15" s="59"/>
      <c r="C15" s="60"/>
      <c r="D15" s="60"/>
      <c r="E15" s="60"/>
      <c r="F15" s="60"/>
      <c r="G15" s="60"/>
      <c r="H15" s="60"/>
      <c r="I15" s="60"/>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AN15" s="60"/>
      <c r="AO15" s="60"/>
      <c r="AP15" s="60"/>
      <c r="AQ15" s="60"/>
      <c r="AR15" s="60"/>
      <c r="AS15" s="60"/>
      <c r="AT15" s="60"/>
      <c r="AU15" s="60"/>
      <c r="AV15" s="60"/>
      <c r="AW15" s="60"/>
      <c r="AX15" s="60"/>
      <c r="AY15" s="60"/>
      <c r="AZ15" s="60"/>
      <c r="BA15" s="60"/>
      <c r="BB15" s="60"/>
      <c r="BC15" s="60"/>
      <c r="BD15" s="60"/>
      <c r="BE15" s="60"/>
      <c r="BF15" s="60"/>
      <c r="BG15" s="60"/>
      <c r="BH15" s="60"/>
      <c r="BI15" s="60"/>
      <c r="BJ15" s="61"/>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3" t="s">
        <v>108</v>
      </c>
      <c r="BM16" s="54"/>
      <c r="BN16" s="54"/>
      <c r="BO16" s="54"/>
      <c r="BP16" s="54"/>
      <c r="BQ16" s="54"/>
      <c r="BR16" s="54"/>
      <c r="BS16" s="54"/>
      <c r="BT16" s="54"/>
      <c r="BU16" s="54"/>
      <c r="BV16" s="54"/>
      <c r="BW16" s="54"/>
      <c r="BX16" s="54"/>
      <c r="BY16" s="54"/>
      <c r="BZ16" s="55"/>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3"/>
      <c r="BM17" s="54"/>
      <c r="BN17" s="54"/>
      <c r="BO17" s="54"/>
      <c r="BP17" s="54"/>
      <c r="BQ17" s="54"/>
      <c r="BR17" s="54"/>
      <c r="BS17" s="54"/>
      <c r="BT17" s="54"/>
      <c r="BU17" s="54"/>
      <c r="BV17" s="54"/>
      <c r="BW17" s="54"/>
      <c r="BX17" s="54"/>
      <c r="BY17" s="54"/>
      <c r="BZ17" s="55"/>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3"/>
      <c r="BM18" s="54"/>
      <c r="BN18" s="54"/>
      <c r="BO18" s="54"/>
      <c r="BP18" s="54"/>
      <c r="BQ18" s="54"/>
      <c r="BR18" s="54"/>
      <c r="BS18" s="54"/>
      <c r="BT18" s="54"/>
      <c r="BU18" s="54"/>
      <c r="BV18" s="54"/>
      <c r="BW18" s="54"/>
      <c r="BX18" s="54"/>
      <c r="BY18" s="54"/>
      <c r="BZ18" s="55"/>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3"/>
      <c r="BM19" s="54"/>
      <c r="BN19" s="54"/>
      <c r="BO19" s="54"/>
      <c r="BP19" s="54"/>
      <c r="BQ19" s="54"/>
      <c r="BR19" s="54"/>
      <c r="BS19" s="54"/>
      <c r="BT19" s="54"/>
      <c r="BU19" s="54"/>
      <c r="BV19" s="54"/>
      <c r="BW19" s="54"/>
      <c r="BX19" s="54"/>
      <c r="BY19" s="54"/>
      <c r="BZ19" s="55"/>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3"/>
      <c r="BM20" s="54"/>
      <c r="BN20" s="54"/>
      <c r="BO20" s="54"/>
      <c r="BP20" s="54"/>
      <c r="BQ20" s="54"/>
      <c r="BR20" s="54"/>
      <c r="BS20" s="54"/>
      <c r="BT20" s="54"/>
      <c r="BU20" s="54"/>
      <c r="BV20" s="54"/>
      <c r="BW20" s="54"/>
      <c r="BX20" s="54"/>
      <c r="BY20" s="54"/>
      <c r="BZ20" s="55"/>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3"/>
      <c r="BM21" s="54"/>
      <c r="BN21" s="54"/>
      <c r="BO21" s="54"/>
      <c r="BP21" s="54"/>
      <c r="BQ21" s="54"/>
      <c r="BR21" s="54"/>
      <c r="BS21" s="54"/>
      <c r="BT21" s="54"/>
      <c r="BU21" s="54"/>
      <c r="BV21" s="54"/>
      <c r="BW21" s="54"/>
      <c r="BX21" s="54"/>
      <c r="BY21" s="54"/>
      <c r="BZ21" s="55"/>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3"/>
      <c r="BM22" s="54"/>
      <c r="BN22" s="54"/>
      <c r="BO22" s="54"/>
      <c r="BP22" s="54"/>
      <c r="BQ22" s="54"/>
      <c r="BR22" s="54"/>
      <c r="BS22" s="54"/>
      <c r="BT22" s="54"/>
      <c r="BU22" s="54"/>
      <c r="BV22" s="54"/>
      <c r="BW22" s="54"/>
      <c r="BX22" s="54"/>
      <c r="BY22" s="54"/>
      <c r="BZ22" s="55"/>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3"/>
      <c r="BM23" s="54"/>
      <c r="BN23" s="54"/>
      <c r="BO23" s="54"/>
      <c r="BP23" s="54"/>
      <c r="BQ23" s="54"/>
      <c r="BR23" s="54"/>
      <c r="BS23" s="54"/>
      <c r="BT23" s="54"/>
      <c r="BU23" s="54"/>
      <c r="BV23" s="54"/>
      <c r="BW23" s="54"/>
      <c r="BX23" s="54"/>
      <c r="BY23" s="54"/>
      <c r="BZ23" s="55"/>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3"/>
      <c r="BM24" s="54"/>
      <c r="BN24" s="54"/>
      <c r="BO24" s="54"/>
      <c r="BP24" s="54"/>
      <c r="BQ24" s="54"/>
      <c r="BR24" s="54"/>
      <c r="BS24" s="54"/>
      <c r="BT24" s="54"/>
      <c r="BU24" s="54"/>
      <c r="BV24" s="54"/>
      <c r="BW24" s="54"/>
      <c r="BX24" s="54"/>
      <c r="BY24" s="54"/>
      <c r="BZ24" s="55"/>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3"/>
      <c r="BM25" s="54"/>
      <c r="BN25" s="54"/>
      <c r="BO25" s="54"/>
      <c r="BP25" s="54"/>
      <c r="BQ25" s="54"/>
      <c r="BR25" s="54"/>
      <c r="BS25" s="54"/>
      <c r="BT25" s="54"/>
      <c r="BU25" s="54"/>
      <c r="BV25" s="54"/>
      <c r="BW25" s="54"/>
      <c r="BX25" s="54"/>
      <c r="BY25" s="54"/>
      <c r="BZ25" s="55"/>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3"/>
      <c r="BM26" s="54"/>
      <c r="BN26" s="54"/>
      <c r="BO26" s="54"/>
      <c r="BP26" s="54"/>
      <c r="BQ26" s="54"/>
      <c r="BR26" s="54"/>
      <c r="BS26" s="54"/>
      <c r="BT26" s="54"/>
      <c r="BU26" s="54"/>
      <c r="BV26" s="54"/>
      <c r="BW26" s="54"/>
      <c r="BX26" s="54"/>
      <c r="BY26" s="54"/>
      <c r="BZ26" s="55"/>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3"/>
      <c r="BM27" s="54"/>
      <c r="BN27" s="54"/>
      <c r="BO27" s="54"/>
      <c r="BP27" s="54"/>
      <c r="BQ27" s="54"/>
      <c r="BR27" s="54"/>
      <c r="BS27" s="54"/>
      <c r="BT27" s="54"/>
      <c r="BU27" s="54"/>
      <c r="BV27" s="54"/>
      <c r="BW27" s="54"/>
      <c r="BX27" s="54"/>
      <c r="BY27" s="54"/>
      <c r="BZ27" s="55"/>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3"/>
      <c r="BM28" s="54"/>
      <c r="BN28" s="54"/>
      <c r="BO28" s="54"/>
      <c r="BP28" s="54"/>
      <c r="BQ28" s="54"/>
      <c r="BR28" s="54"/>
      <c r="BS28" s="54"/>
      <c r="BT28" s="54"/>
      <c r="BU28" s="54"/>
      <c r="BV28" s="54"/>
      <c r="BW28" s="54"/>
      <c r="BX28" s="54"/>
      <c r="BY28" s="54"/>
      <c r="BZ28" s="55"/>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3"/>
      <c r="BM29" s="54"/>
      <c r="BN29" s="54"/>
      <c r="BO29" s="54"/>
      <c r="BP29" s="54"/>
      <c r="BQ29" s="54"/>
      <c r="BR29" s="54"/>
      <c r="BS29" s="54"/>
      <c r="BT29" s="54"/>
      <c r="BU29" s="54"/>
      <c r="BV29" s="54"/>
      <c r="BW29" s="54"/>
      <c r="BX29" s="54"/>
      <c r="BY29" s="54"/>
      <c r="BZ29" s="55"/>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3"/>
      <c r="BM30" s="54"/>
      <c r="BN30" s="54"/>
      <c r="BO30" s="54"/>
      <c r="BP30" s="54"/>
      <c r="BQ30" s="54"/>
      <c r="BR30" s="54"/>
      <c r="BS30" s="54"/>
      <c r="BT30" s="54"/>
      <c r="BU30" s="54"/>
      <c r="BV30" s="54"/>
      <c r="BW30" s="54"/>
      <c r="BX30" s="54"/>
      <c r="BY30" s="54"/>
      <c r="BZ30" s="55"/>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3"/>
      <c r="BM31" s="54"/>
      <c r="BN31" s="54"/>
      <c r="BO31" s="54"/>
      <c r="BP31" s="54"/>
      <c r="BQ31" s="54"/>
      <c r="BR31" s="54"/>
      <c r="BS31" s="54"/>
      <c r="BT31" s="54"/>
      <c r="BU31" s="54"/>
      <c r="BV31" s="54"/>
      <c r="BW31" s="54"/>
      <c r="BX31" s="54"/>
      <c r="BY31" s="54"/>
      <c r="BZ31" s="55"/>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3"/>
      <c r="BM32" s="54"/>
      <c r="BN32" s="54"/>
      <c r="BO32" s="54"/>
      <c r="BP32" s="54"/>
      <c r="BQ32" s="54"/>
      <c r="BR32" s="54"/>
      <c r="BS32" s="54"/>
      <c r="BT32" s="54"/>
      <c r="BU32" s="54"/>
      <c r="BV32" s="54"/>
      <c r="BW32" s="54"/>
      <c r="BX32" s="54"/>
      <c r="BY32" s="54"/>
      <c r="BZ32" s="55"/>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3"/>
      <c r="BM33" s="54"/>
      <c r="BN33" s="54"/>
      <c r="BO33" s="54"/>
      <c r="BP33" s="54"/>
      <c r="BQ33" s="54"/>
      <c r="BR33" s="54"/>
      <c r="BS33" s="54"/>
      <c r="BT33" s="54"/>
      <c r="BU33" s="54"/>
      <c r="BV33" s="54"/>
      <c r="BW33" s="54"/>
      <c r="BX33" s="54"/>
      <c r="BY33" s="54"/>
      <c r="BZ33" s="55"/>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53"/>
      <c r="BM34" s="54"/>
      <c r="BN34" s="54"/>
      <c r="BO34" s="54"/>
      <c r="BP34" s="54"/>
      <c r="BQ34" s="54"/>
      <c r="BR34" s="54"/>
      <c r="BS34" s="54"/>
      <c r="BT34" s="54"/>
      <c r="BU34" s="54"/>
      <c r="BV34" s="54"/>
      <c r="BW34" s="54"/>
      <c r="BX34" s="54"/>
      <c r="BY34" s="54"/>
      <c r="BZ34" s="55"/>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53"/>
      <c r="BM35" s="54"/>
      <c r="BN35" s="54"/>
      <c r="BO35" s="54"/>
      <c r="BP35" s="54"/>
      <c r="BQ35" s="54"/>
      <c r="BR35" s="54"/>
      <c r="BS35" s="54"/>
      <c r="BT35" s="54"/>
      <c r="BU35" s="54"/>
      <c r="BV35" s="54"/>
      <c r="BW35" s="54"/>
      <c r="BX35" s="54"/>
      <c r="BY35" s="54"/>
      <c r="BZ35" s="55"/>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3"/>
      <c r="BM36" s="54"/>
      <c r="BN36" s="54"/>
      <c r="BO36" s="54"/>
      <c r="BP36" s="54"/>
      <c r="BQ36" s="54"/>
      <c r="BR36" s="54"/>
      <c r="BS36" s="54"/>
      <c r="BT36" s="54"/>
      <c r="BU36" s="54"/>
      <c r="BV36" s="54"/>
      <c r="BW36" s="54"/>
      <c r="BX36" s="54"/>
      <c r="BY36" s="54"/>
      <c r="BZ36" s="55"/>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3"/>
      <c r="BM37" s="54"/>
      <c r="BN37" s="54"/>
      <c r="BO37" s="54"/>
      <c r="BP37" s="54"/>
      <c r="BQ37" s="54"/>
      <c r="BR37" s="54"/>
      <c r="BS37" s="54"/>
      <c r="BT37" s="54"/>
      <c r="BU37" s="54"/>
      <c r="BV37" s="54"/>
      <c r="BW37" s="54"/>
      <c r="BX37" s="54"/>
      <c r="BY37" s="54"/>
      <c r="BZ37" s="55"/>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3"/>
      <c r="BM38" s="54"/>
      <c r="BN38" s="54"/>
      <c r="BO38" s="54"/>
      <c r="BP38" s="54"/>
      <c r="BQ38" s="54"/>
      <c r="BR38" s="54"/>
      <c r="BS38" s="54"/>
      <c r="BT38" s="54"/>
      <c r="BU38" s="54"/>
      <c r="BV38" s="54"/>
      <c r="BW38" s="54"/>
      <c r="BX38" s="54"/>
      <c r="BY38" s="54"/>
      <c r="BZ38" s="55"/>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3"/>
      <c r="BM39" s="54"/>
      <c r="BN39" s="54"/>
      <c r="BO39" s="54"/>
      <c r="BP39" s="54"/>
      <c r="BQ39" s="54"/>
      <c r="BR39" s="54"/>
      <c r="BS39" s="54"/>
      <c r="BT39" s="54"/>
      <c r="BU39" s="54"/>
      <c r="BV39" s="54"/>
      <c r="BW39" s="54"/>
      <c r="BX39" s="54"/>
      <c r="BY39" s="54"/>
      <c r="BZ39" s="55"/>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3"/>
      <c r="BM40" s="54"/>
      <c r="BN40" s="54"/>
      <c r="BO40" s="54"/>
      <c r="BP40" s="54"/>
      <c r="BQ40" s="54"/>
      <c r="BR40" s="54"/>
      <c r="BS40" s="54"/>
      <c r="BT40" s="54"/>
      <c r="BU40" s="54"/>
      <c r="BV40" s="54"/>
      <c r="BW40" s="54"/>
      <c r="BX40" s="54"/>
      <c r="BY40" s="54"/>
      <c r="BZ40" s="55"/>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3"/>
      <c r="BM41" s="54"/>
      <c r="BN41" s="54"/>
      <c r="BO41" s="54"/>
      <c r="BP41" s="54"/>
      <c r="BQ41" s="54"/>
      <c r="BR41" s="54"/>
      <c r="BS41" s="54"/>
      <c r="BT41" s="54"/>
      <c r="BU41" s="54"/>
      <c r="BV41" s="54"/>
      <c r="BW41" s="54"/>
      <c r="BX41" s="54"/>
      <c r="BY41" s="54"/>
      <c r="BZ41" s="55"/>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3"/>
      <c r="BM42" s="54"/>
      <c r="BN42" s="54"/>
      <c r="BO42" s="54"/>
      <c r="BP42" s="54"/>
      <c r="BQ42" s="54"/>
      <c r="BR42" s="54"/>
      <c r="BS42" s="54"/>
      <c r="BT42" s="54"/>
      <c r="BU42" s="54"/>
      <c r="BV42" s="54"/>
      <c r="BW42" s="54"/>
      <c r="BX42" s="54"/>
      <c r="BY42" s="54"/>
      <c r="BZ42" s="55"/>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3"/>
      <c r="BM43" s="54"/>
      <c r="BN43" s="54"/>
      <c r="BO43" s="54"/>
      <c r="BP43" s="54"/>
      <c r="BQ43" s="54"/>
      <c r="BR43" s="54"/>
      <c r="BS43" s="54"/>
      <c r="BT43" s="54"/>
      <c r="BU43" s="54"/>
      <c r="BV43" s="54"/>
      <c r="BW43" s="54"/>
      <c r="BX43" s="54"/>
      <c r="BY43" s="54"/>
      <c r="BZ43" s="55"/>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6"/>
      <c r="BM44" s="57"/>
      <c r="BN44" s="57"/>
      <c r="BO44" s="57"/>
      <c r="BP44" s="57"/>
      <c r="BQ44" s="57"/>
      <c r="BR44" s="57"/>
      <c r="BS44" s="57"/>
      <c r="BT44" s="57"/>
      <c r="BU44" s="57"/>
      <c r="BV44" s="57"/>
      <c r="BW44" s="57"/>
      <c r="BX44" s="57"/>
      <c r="BY44" s="57"/>
      <c r="BZ44" s="58"/>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3" t="s">
        <v>109</v>
      </c>
      <c r="BM47" s="54"/>
      <c r="BN47" s="54"/>
      <c r="BO47" s="54"/>
      <c r="BP47" s="54"/>
      <c r="BQ47" s="54"/>
      <c r="BR47" s="54"/>
      <c r="BS47" s="54"/>
      <c r="BT47" s="54"/>
      <c r="BU47" s="54"/>
      <c r="BV47" s="54"/>
      <c r="BW47" s="54"/>
      <c r="BX47" s="54"/>
      <c r="BY47" s="54"/>
      <c r="BZ47" s="55"/>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3"/>
      <c r="BM48" s="54"/>
      <c r="BN48" s="54"/>
      <c r="BO48" s="54"/>
      <c r="BP48" s="54"/>
      <c r="BQ48" s="54"/>
      <c r="BR48" s="54"/>
      <c r="BS48" s="54"/>
      <c r="BT48" s="54"/>
      <c r="BU48" s="54"/>
      <c r="BV48" s="54"/>
      <c r="BW48" s="54"/>
      <c r="BX48" s="54"/>
      <c r="BY48" s="54"/>
      <c r="BZ48" s="55"/>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3"/>
      <c r="BM49" s="54"/>
      <c r="BN49" s="54"/>
      <c r="BO49" s="54"/>
      <c r="BP49" s="54"/>
      <c r="BQ49" s="54"/>
      <c r="BR49" s="54"/>
      <c r="BS49" s="54"/>
      <c r="BT49" s="54"/>
      <c r="BU49" s="54"/>
      <c r="BV49" s="54"/>
      <c r="BW49" s="54"/>
      <c r="BX49" s="54"/>
      <c r="BY49" s="54"/>
      <c r="BZ49" s="55"/>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3"/>
      <c r="BM50" s="54"/>
      <c r="BN50" s="54"/>
      <c r="BO50" s="54"/>
      <c r="BP50" s="54"/>
      <c r="BQ50" s="54"/>
      <c r="BR50" s="54"/>
      <c r="BS50" s="54"/>
      <c r="BT50" s="54"/>
      <c r="BU50" s="54"/>
      <c r="BV50" s="54"/>
      <c r="BW50" s="54"/>
      <c r="BX50" s="54"/>
      <c r="BY50" s="54"/>
      <c r="BZ50" s="55"/>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3"/>
      <c r="BM51" s="54"/>
      <c r="BN51" s="54"/>
      <c r="BO51" s="54"/>
      <c r="BP51" s="54"/>
      <c r="BQ51" s="54"/>
      <c r="BR51" s="54"/>
      <c r="BS51" s="54"/>
      <c r="BT51" s="54"/>
      <c r="BU51" s="54"/>
      <c r="BV51" s="54"/>
      <c r="BW51" s="54"/>
      <c r="BX51" s="54"/>
      <c r="BY51" s="54"/>
      <c r="BZ51" s="55"/>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3"/>
      <c r="BM52" s="54"/>
      <c r="BN52" s="54"/>
      <c r="BO52" s="54"/>
      <c r="BP52" s="54"/>
      <c r="BQ52" s="54"/>
      <c r="BR52" s="54"/>
      <c r="BS52" s="54"/>
      <c r="BT52" s="54"/>
      <c r="BU52" s="54"/>
      <c r="BV52" s="54"/>
      <c r="BW52" s="54"/>
      <c r="BX52" s="54"/>
      <c r="BY52" s="54"/>
      <c r="BZ52" s="55"/>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3"/>
      <c r="BM53" s="54"/>
      <c r="BN53" s="54"/>
      <c r="BO53" s="54"/>
      <c r="BP53" s="54"/>
      <c r="BQ53" s="54"/>
      <c r="BR53" s="54"/>
      <c r="BS53" s="54"/>
      <c r="BT53" s="54"/>
      <c r="BU53" s="54"/>
      <c r="BV53" s="54"/>
      <c r="BW53" s="54"/>
      <c r="BX53" s="54"/>
      <c r="BY53" s="54"/>
      <c r="BZ53" s="55"/>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3"/>
      <c r="BM54" s="54"/>
      <c r="BN54" s="54"/>
      <c r="BO54" s="54"/>
      <c r="BP54" s="54"/>
      <c r="BQ54" s="54"/>
      <c r="BR54" s="54"/>
      <c r="BS54" s="54"/>
      <c r="BT54" s="54"/>
      <c r="BU54" s="54"/>
      <c r="BV54" s="54"/>
      <c r="BW54" s="54"/>
      <c r="BX54" s="54"/>
      <c r="BY54" s="54"/>
      <c r="BZ54" s="55"/>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3"/>
      <c r="BM55" s="54"/>
      <c r="BN55" s="54"/>
      <c r="BO55" s="54"/>
      <c r="BP55" s="54"/>
      <c r="BQ55" s="54"/>
      <c r="BR55" s="54"/>
      <c r="BS55" s="54"/>
      <c r="BT55" s="54"/>
      <c r="BU55" s="54"/>
      <c r="BV55" s="54"/>
      <c r="BW55" s="54"/>
      <c r="BX55" s="54"/>
      <c r="BY55" s="54"/>
      <c r="BZ55" s="55"/>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53"/>
      <c r="BM56" s="54"/>
      <c r="BN56" s="54"/>
      <c r="BO56" s="54"/>
      <c r="BP56" s="54"/>
      <c r="BQ56" s="54"/>
      <c r="BR56" s="54"/>
      <c r="BS56" s="54"/>
      <c r="BT56" s="54"/>
      <c r="BU56" s="54"/>
      <c r="BV56" s="54"/>
      <c r="BW56" s="54"/>
      <c r="BX56" s="54"/>
      <c r="BY56" s="54"/>
      <c r="BZ56" s="55"/>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53"/>
      <c r="BM57" s="54"/>
      <c r="BN57" s="54"/>
      <c r="BO57" s="54"/>
      <c r="BP57" s="54"/>
      <c r="BQ57" s="54"/>
      <c r="BR57" s="54"/>
      <c r="BS57" s="54"/>
      <c r="BT57" s="54"/>
      <c r="BU57" s="54"/>
      <c r="BV57" s="54"/>
      <c r="BW57" s="54"/>
      <c r="BX57" s="54"/>
      <c r="BY57" s="54"/>
      <c r="BZ57" s="55"/>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53"/>
      <c r="BM58" s="54"/>
      <c r="BN58" s="54"/>
      <c r="BO58" s="54"/>
      <c r="BP58" s="54"/>
      <c r="BQ58" s="54"/>
      <c r="BR58" s="54"/>
      <c r="BS58" s="54"/>
      <c r="BT58" s="54"/>
      <c r="BU58" s="54"/>
      <c r="BV58" s="54"/>
      <c r="BW58" s="54"/>
      <c r="BX58" s="54"/>
      <c r="BY58" s="54"/>
      <c r="BZ58" s="55"/>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53"/>
      <c r="BM59" s="54"/>
      <c r="BN59" s="54"/>
      <c r="BO59" s="54"/>
      <c r="BP59" s="54"/>
      <c r="BQ59" s="54"/>
      <c r="BR59" s="54"/>
      <c r="BS59" s="54"/>
      <c r="BT59" s="54"/>
      <c r="BU59" s="54"/>
      <c r="BV59" s="54"/>
      <c r="BW59" s="54"/>
      <c r="BX59" s="54"/>
      <c r="BY59" s="54"/>
      <c r="BZ59" s="55"/>
    </row>
    <row r="60" spans="1:78" ht="13.5" customHeight="1">
      <c r="A60" s="2"/>
      <c r="B60" s="59" t="s">
        <v>35</v>
      </c>
      <c r="C60" s="60"/>
      <c r="D60" s="60"/>
      <c r="E60" s="60"/>
      <c r="F60" s="60"/>
      <c r="G60" s="60"/>
      <c r="H60" s="60"/>
      <c r="I60" s="60"/>
      <c r="J60" s="60"/>
      <c r="K60" s="60"/>
      <c r="L60" s="60"/>
      <c r="M60" s="60"/>
      <c r="N60" s="60"/>
      <c r="O60" s="60"/>
      <c r="P60" s="60"/>
      <c r="Q60" s="60"/>
      <c r="R60" s="60"/>
      <c r="S60" s="60"/>
      <c r="T60" s="60"/>
      <c r="U60" s="60"/>
      <c r="V60" s="60"/>
      <c r="W60" s="60"/>
      <c r="X60" s="60"/>
      <c r="Y60" s="60"/>
      <c r="Z60" s="60"/>
      <c r="AA60" s="60"/>
      <c r="AB60" s="60"/>
      <c r="AC60" s="60"/>
      <c r="AD60" s="60"/>
      <c r="AE60" s="60"/>
      <c r="AF60" s="60"/>
      <c r="AG60" s="60"/>
      <c r="AH60" s="60"/>
      <c r="AI60" s="60"/>
      <c r="AJ60" s="60"/>
      <c r="AK60" s="60"/>
      <c r="AL60" s="60"/>
      <c r="AM60" s="60"/>
      <c r="AN60" s="60"/>
      <c r="AO60" s="60"/>
      <c r="AP60" s="60"/>
      <c r="AQ60" s="60"/>
      <c r="AR60" s="60"/>
      <c r="AS60" s="60"/>
      <c r="AT60" s="60"/>
      <c r="AU60" s="60"/>
      <c r="AV60" s="60"/>
      <c r="AW60" s="60"/>
      <c r="AX60" s="60"/>
      <c r="AY60" s="60"/>
      <c r="AZ60" s="60"/>
      <c r="BA60" s="60"/>
      <c r="BB60" s="60"/>
      <c r="BC60" s="60"/>
      <c r="BD60" s="60"/>
      <c r="BE60" s="60"/>
      <c r="BF60" s="60"/>
      <c r="BG60" s="60"/>
      <c r="BH60" s="60"/>
      <c r="BI60" s="60"/>
      <c r="BJ60" s="61"/>
      <c r="BK60" s="2"/>
      <c r="BL60" s="53"/>
      <c r="BM60" s="54"/>
      <c r="BN60" s="54"/>
      <c r="BO60" s="54"/>
      <c r="BP60" s="54"/>
      <c r="BQ60" s="54"/>
      <c r="BR60" s="54"/>
      <c r="BS60" s="54"/>
      <c r="BT60" s="54"/>
      <c r="BU60" s="54"/>
      <c r="BV60" s="54"/>
      <c r="BW60" s="54"/>
      <c r="BX60" s="54"/>
      <c r="BY60" s="54"/>
      <c r="BZ60" s="55"/>
    </row>
    <row r="61" spans="1:78" ht="13.5" customHeight="1">
      <c r="A61" s="2"/>
      <c r="B61" s="59"/>
      <c r="C61" s="60"/>
      <c r="D61" s="60"/>
      <c r="E61" s="60"/>
      <c r="F61" s="60"/>
      <c r="G61" s="60"/>
      <c r="H61" s="60"/>
      <c r="I61" s="60"/>
      <c r="J61" s="60"/>
      <c r="K61" s="60"/>
      <c r="L61" s="60"/>
      <c r="M61" s="60"/>
      <c r="N61" s="60"/>
      <c r="O61" s="60"/>
      <c r="P61" s="60"/>
      <c r="Q61" s="60"/>
      <c r="R61" s="60"/>
      <c r="S61" s="60"/>
      <c r="T61" s="60"/>
      <c r="U61" s="60"/>
      <c r="V61" s="60"/>
      <c r="W61" s="60"/>
      <c r="X61" s="60"/>
      <c r="Y61" s="60"/>
      <c r="Z61" s="60"/>
      <c r="AA61" s="60"/>
      <c r="AB61" s="60"/>
      <c r="AC61" s="60"/>
      <c r="AD61" s="60"/>
      <c r="AE61" s="60"/>
      <c r="AF61" s="60"/>
      <c r="AG61" s="60"/>
      <c r="AH61" s="60"/>
      <c r="AI61" s="60"/>
      <c r="AJ61" s="60"/>
      <c r="AK61" s="60"/>
      <c r="AL61" s="60"/>
      <c r="AM61" s="60"/>
      <c r="AN61" s="60"/>
      <c r="AO61" s="60"/>
      <c r="AP61" s="60"/>
      <c r="AQ61" s="60"/>
      <c r="AR61" s="60"/>
      <c r="AS61" s="60"/>
      <c r="AT61" s="60"/>
      <c r="AU61" s="60"/>
      <c r="AV61" s="60"/>
      <c r="AW61" s="60"/>
      <c r="AX61" s="60"/>
      <c r="AY61" s="60"/>
      <c r="AZ61" s="60"/>
      <c r="BA61" s="60"/>
      <c r="BB61" s="60"/>
      <c r="BC61" s="60"/>
      <c r="BD61" s="60"/>
      <c r="BE61" s="60"/>
      <c r="BF61" s="60"/>
      <c r="BG61" s="60"/>
      <c r="BH61" s="60"/>
      <c r="BI61" s="60"/>
      <c r="BJ61" s="61"/>
      <c r="BK61" s="2"/>
      <c r="BL61" s="53"/>
      <c r="BM61" s="54"/>
      <c r="BN61" s="54"/>
      <c r="BO61" s="54"/>
      <c r="BP61" s="54"/>
      <c r="BQ61" s="54"/>
      <c r="BR61" s="54"/>
      <c r="BS61" s="54"/>
      <c r="BT61" s="54"/>
      <c r="BU61" s="54"/>
      <c r="BV61" s="54"/>
      <c r="BW61" s="54"/>
      <c r="BX61" s="54"/>
      <c r="BY61" s="54"/>
      <c r="BZ61" s="55"/>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3"/>
      <c r="BM62" s="54"/>
      <c r="BN62" s="54"/>
      <c r="BO62" s="54"/>
      <c r="BP62" s="54"/>
      <c r="BQ62" s="54"/>
      <c r="BR62" s="54"/>
      <c r="BS62" s="54"/>
      <c r="BT62" s="54"/>
      <c r="BU62" s="54"/>
      <c r="BV62" s="54"/>
      <c r="BW62" s="54"/>
      <c r="BX62" s="54"/>
      <c r="BY62" s="54"/>
      <c r="BZ62" s="55"/>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6"/>
      <c r="BM63" s="57"/>
      <c r="BN63" s="57"/>
      <c r="BO63" s="57"/>
      <c r="BP63" s="57"/>
      <c r="BQ63" s="57"/>
      <c r="BR63" s="57"/>
      <c r="BS63" s="57"/>
      <c r="BT63" s="57"/>
      <c r="BU63" s="57"/>
      <c r="BV63" s="57"/>
      <c r="BW63" s="57"/>
      <c r="BX63" s="57"/>
      <c r="BY63" s="57"/>
      <c r="BZ63" s="58"/>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80" t="s">
        <v>51</v>
      </c>
      <c r="I3" s="81"/>
      <c r="J3" s="81"/>
      <c r="K3" s="81"/>
      <c r="L3" s="81"/>
      <c r="M3" s="81"/>
      <c r="N3" s="81"/>
      <c r="O3" s="81"/>
      <c r="P3" s="81"/>
      <c r="Q3" s="81"/>
      <c r="R3" s="81"/>
      <c r="S3" s="81"/>
      <c r="T3" s="81"/>
      <c r="U3" s="81"/>
      <c r="V3" s="81"/>
      <c r="W3" s="82"/>
      <c r="X3" s="86" t="s">
        <v>52</v>
      </c>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t="s">
        <v>53</v>
      </c>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row>
    <row r="4" spans="1:144">
      <c r="A4" s="26" t="s">
        <v>54</v>
      </c>
      <c r="B4" s="28"/>
      <c r="C4" s="28"/>
      <c r="D4" s="28"/>
      <c r="E4" s="28"/>
      <c r="F4" s="28"/>
      <c r="G4" s="28"/>
      <c r="H4" s="83"/>
      <c r="I4" s="84"/>
      <c r="J4" s="84"/>
      <c r="K4" s="84"/>
      <c r="L4" s="84"/>
      <c r="M4" s="84"/>
      <c r="N4" s="84"/>
      <c r="O4" s="84"/>
      <c r="P4" s="84"/>
      <c r="Q4" s="84"/>
      <c r="R4" s="84"/>
      <c r="S4" s="84"/>
      <c r="T4" s="84"/>
      <c r="U4" s="84"/>
      <c r="V4" s="84"/>
      <c r="W4" s="85"/>
      <c r="X4" s="79" t="s">
        <v>55</v>
      </c>
      <c r="Y4" s="79"/>
      <c r="Z4" s="79"/>
      <c r="AA4" s="79"/>
      <c r="AB4" s="79"/>
      <c r="AC4" s="79"/>
      <c r="AD4" s="79"/>
      <c r="AE4" s="79"/>
      <c r="AF4" s="79"/>
      <c r="AG4" s="79"/>
      <c r="AH4" s="79"/>
      <c r="AI4" s="79" t="s">
        <v>56</v>
      </c>
      <c r="AJ4" s="79"/>
      <c r="AK4" s="79"/>
      <c r="AL4" s="79"/>
      <c r="AM4" s="79"/>
      <c r="AN4" s="79"/>
      <c r="AO4" s="79"/>
      <c r="AP4" s="79"/>
      <c r="AQ4" s="79"/>
      <c r="AR4" s="79"/>
      <c r="AS4" s="79"/>
      <c r="AT4" s="79" t="s">
        <v>57</v>
      </c>
      <c r="AU4" s="79"/>
      <c r="AV4" s="79"/>
      <c r="AW4" s="79"/>
      <c r="AX4" s="79"/>
      <c r="AY4" s="79"/>
      <c r="AZ4" s="79"/>
      <c r="BA4" s="79"/>
      <c r="BB4" s="79"/>
      <c r="BC4" s="79"/>
      <c r="BD4" s="79"/>
      <c r="BE4" s="79" t="s">
        <v>58</v>
      </c>
      <c r="BF4" s="79"/>
      <c r="BG4" s="79"/>
      <c r="BH4" s="79"/>
      <c r="BI4" s="79"/>
      <c r="BJ4" s="79"/>
      <c r="BK4" s="79"/>
      <c r="BL4" s="79"/>
      <c r="BM4" s="79"/>
      <c r="BN4" s="79"/>
      <c r="BO4" s="79"/>
      <c r="BP4" s="79" t="s">
        <v>59</v>
      </c>
      <c r="BQ4" s="79"/>
      <c r="BR4" s="79"/>
      <c r="BS4" s="79"/>
      <c r="BT4" s="79"/>
      <c r="BU4" s="79"/>
      <c r="BV4" s="79"/>
      <c r="BW4" s="79"/>
      <c r="BX4" s="79"/>
      <c r="BY4" s="79"/>
      <c r="BZ4" s="79"/>
      <c r="CA4" s="79" t="s">
        <v>60</v>
      </c>
      <c r="CB4" s="79"/>
      <c r="CC4" s="79"/>
      <c r="CD4" s="79"/>
      <c r="CE4" s="79"/>
      <c r="CF4" s="79"/>
      <c r="CG4" s="79"/>
      <c r="CH4" s="79"/>
      <c r="CI4" s="79"/>
      <c r="CJ4" s="79"/>
      <c r="CK4" s="79"/>
      <c r="CL4" s="79" t="s">
        <v>61</v>
      </c>
      <c r="CM4" s="79"/>
      <c r="CN4" s="79"/>
      <c r="CO4" s="79"/>
      <c r="CP4" s="79"/>
      <c r="CQ4" s="79"/>
      <c r="CR4" s="79"/>
      <c r="CS4" s="79"/>
      <c r="CT4" s="79"/>
      <c r="CU4" s="79"/>
      <c r="CV4" s="79"/>
      <c r="CW4" s="79" t="s">
        <v>62</v>
      </c>
      <c r="CX4" s="79"/>
      <c r="CY4" s="79"/>
      <c r="CZ4" s="79"/>
      <c r="DA4" s="79"/>
      <c r="DB4" s="79"/>
      <c r="DC4" s="79"/>
      <c r="DD4" s="79"/>
      <c r="DE4" s="79"/>
      <c r="DF4" s="79"/>
      <c r="DG4" s="79"/>
      <c r="DH4" s="79" t="s">
        <v>63</v>
      </c>
      <c r="DI4" s="79"/>
      <c r="DJ4" s="79"/>
      <c r="DK4" s="79"/>
      <c r="DL4" s="79"/>
      <c r="DM4" s="79"/>
      <c r="DN4" s="79"/>
      <c r="DO4" s="79"/>
      <c r="DP4" s="79"/>
      <c r="DQ4" s="79"/>
      <c r="DR4" s="79"/>
      <c r="DS4" s="79" t="s">
        <v>64</v>
      </c>
      <c r="DT4" s="79"/>
      <c r="DU4" s="79"/>
      <c r="DV4" s="79"/>
      <c r="DW4" s="79"/>
      <c r="DX4" s="79"/>
      <c r="DY4" s="79"/>
      <c r="DZ4" s="79"/>
      <c r="EA4" s="79"/>
      <c r="EB4" s="79"/>
      <c r="EC4" s="79"/>
      <c r="ED4" s="79" t="s">
        <v>65</v>
      </c>
      <c r="EE4" s="79"/>
      <c r="EF4" s="79"/>
      <c r="EG4" s="79"/>
      <c r="EH4" s="79"/>
      <c r="EI4" s="79"/>
      <c r="EJ4" s="79"/>
      <c r="EK4" s="79"/>
      <c r="EL4" s="79"/>
      <c r="EM4" s="79"/>
      <c r="EN4" s="79"/>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303925</v>
      </c>
      <c r="D6" s="31">
        <f t="shared" si="3"/>
        <v>47</v>
      </c>
      <c r="E6" s="31">
        <f t="shared" si="3"/>
        <v>17</v>
      </c>
      <c r="F6" s="31">
        <f t="shared" si="3"/>
        <v>5</v>
      </c>
      <c r="G6" s="31">
        <f t="shared" si="3"/>
        <v>0</v>
      </c>
      <c r="H6" s="31" t="str">
        <f t="shared" si="3"/>
        <v>和歌山県　日高川町</v>
      </c>
      <c r="I6" s="31" t="str">
        <f t="shared" si="3"/>
        <v>法非適用</v>
      </c>
      <c r="J6" s="31" t="str">
        <f t="shared" si="3"/>
        <v>下水道事業</v>
      </c>
      <c r="K6" s="31" t="str">
        <f t="shared" si="3"/>
        <v>農業集落排水</v>
      </c>
      <c r="L6" s="31" t="str">
        <f t="shared" si="3"/>
        <v>F2</v>
      </c>
      <c r="M6" s="32" t="str">
        <f t="shared" si="3"/>
        <v>-</v>
      </c>
      <c r="N6" s="32" t="str">
        <f t="shared" si="3"/>
        <v>該当数値なし</v>
      </c>
      <c r="O6" s="32">
        <f t="shared" si="3"/>
        <v>31.46</v>
      </c>
      <c r="P6" s="32">
        <f t="shared" si="3"/>
        <v>100</v>
      </c>
      <c r="Q6" s="32">
        <f t="shared" si="3"/>
        <v>4000</v>
      </c>
      <c r="R6" s="32">
        <f t="shared" si="3"/>
        <v>10447</v>
      </c>
      <c r="S6" s="32">
        <f t="shared" si="3"/>
        <v>331.59</v>
      </c>
      <c r="T6" s="32">
        <f t="shared" si="3"/>
        <v>31.51</v>
      </c>
      <c r="U6" s="32">
        <f t="shared" si="3"/>
        <v>3266</v>
      </c>
      <c r="V6" s="32">
        <f t="shared" si="3"/>
        <v>0.96</v>
      </c>
      <c r="W6" s="32">
        <f t="shared" si="3"/>
        <v>3402.08</v>
      </c>
      <c r="X6" s="33">
        <f>IF(X7="",NA(),X7)</f>
        <v>75.84</v>
      </c>
      <c r="Y6" s="33">
        <f t="shared" ref="Y6:AG6" si="4">IF(Y7="",NA(),Y7)</f>
        <v>77.12</v>
      </c>
      <c r="Z6" s="33">
        <f t="shared" si="4"/>
        <v>79.06</v>
      </c>
      <c r="AA6" s="33">
        <f t="shared" si="4"/>
        <v>79.97</v>
      </c>
      <c r="AB6" s="33">
        <f t="shared" si="4"/>
        <v>76.89</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2">
        <f t="shared" si="7"/>
        <v>0</v>
      </c>
      <c r="BJ6" s="33">
        <f t="shared" si="7"/>
        <v>1316.7</v>
      </c>
      <c r="BK6" s="33">
        <f t="shared" si="7"/>
        <v>1224.75</v>
      </c>
      <c r="BL6" s="33">
        <f t="shared" si="7"/>
        <v>1197.82</v>
      </c>
      <c r="BM6" s="33">
        <f t="shared" si="7"/>
        <v>1126.77</v>
      </c>
      <c r="BN6" s="33">
        <f t="shared" si="7"/>
        <v>1044.8</v>
      </c>
      <c r="BO6" s="32" t="str">
        <f>IF(BO7="","",IF(BO7="-","【-】","【"&amp;SUBSTITUTE(TEXT(BO7,"#,##0.00"),"-","△")&amp;"】"))</f>
        <v>【992.47】</v>
      </c>
      <c r="BP6" s="33">
        <f>IF(BP7="",NA(),BP7)</f>
        <v>63.97</v>
      </c>
      <c r="BQ6" s="33">
        <f t="shared" ref="BQ6:BY6" si="8">IF(BQ7="",NA(),BQ7)</f>
        <v>64.78</v>
      </c>
      <c r="BR6" s="33">
        <f t="shared" si="8"/>
        <v>65.150000000000006</v>
      </c>
      <c r="BS6" s="33">
        <f t="shared" si="8"/>
        <v>69.95</v>
      </c>
      <c r="BT6" s="33">
        <f t="shared" si="8"/>
        <v>65.53</v>
      </c>
      <c r="BU6" s="33">
        <f t="shared" si="8"/>
        <v>43.24</v>
      </c>
      <c r="BV6" s="33">
        <f t="shared" si="8"/>
        <v>42.13</v>
      </c>
      <c r="BW6" s="33">
        <f t="shared" si="8"/>
        <v>51.03</v>
      </c>
      <c r="BX6" s="33">
        <f t="shared" si="8"/>
        <v>50.9</v>
      </c>
      <c r="BY6" s="33">
        <f t="shared" si="8"/>
        <v>50.82</v>
      </c>
      <c r="BZ6" s="32" t="str">
        <f>IF(BZ7="","",IF(BZ7="-","【-】","【"&amp;SUBSTITUTE(TEXT(BZ7,"#,##0.00"),"-","△")&amp;"】"))</f>
        <v>【51.49】</v>
      </c>
      <c r="CA6" s="33">
        <f>IF(CA7="",NA(),CA7)</f>
        <v>320.52999999999997</v>
      </c>
      <c r="CB6" s="33">
        <f t="shared" ref="CB6:CJ6" si="9">IF(CB7="",NA(),CB7)</f>
        <v>304.16000000000003</v>
      </c>
      <c r="CC6" s="33">
        <f t="shared" si="9"/>
        <v>315.06</v>
      </c>
      <c r="CD6" s="33">
        <f t="shared" si="9"/>
        <v>294.73</v>
      </c>
      <c r="CE6" s="33">
        <f t="shared" si="9"/>
        <v>324.48</v>
      </c>
      <c r="CF6" s="33">
        <f t="shared" si="9"/>
        <v>338.76</v>
      </c>
      <c r="CG6" s="33">
        <f t="shared" si="9"/>
        <v>348.41</v>
      </c>
      <c r="CH6" s="33">
        <f t="shared" si="9"/>
        <v>289.60000000000002</v>
      </c>
      <c r="CI6" s="33">
        <f t="shared" si="9"/>
        <v>293.27</v>
      </c>
      <c r="CJ6" s="33">
        <f t="shared" si="9"/>
        <v>300.52</v>
      </c>
      <c r="CK6" s="32" t="str">
        <f>IF(CK7="","",IF(CK7="-","【-】","【"&amp;SUBSTITUTE(TEXT(CK7,"#,##0.00"),"-","△")&amp;"】"))</f>
        <v>【295.10】</v>
      </c>
      <c r="CL6" s="33">
        <f>IF(CL7="",NA(),CL7)</f>
        <v>47.69</v>
      </c>
      <c r="CM6" s="33">
        <f t="shared" ref="CM6:CU6" si="10">IF(CM7="",NA(),CM7)</f>
        <v>47.69</v>
      </c>
      <c r="CN6" s="33">
        <f t="shared" si="10"/>
        <v>47.69</v>
      </c>
      <c r="CO6" s="33">
        <f t="shared" si="10"/>
        <v>47.69</v>
      </c>
      <c r="CP6" s="33">
        <f t="shared" si="10"/>
        <v>47.69</v>
      </c>
      <c r="CQ6" s="33">
        <f t="shared" si="10"/>
        <v>44.65</v>
      </c>
      <c r="CR6" s="33">
        <f t="shared" si="10"/>
        <v>46.85</v>
      </c>
      <c r="CS6" s="33">
        <f t="shared" si="10"/>
        <v>54.74</v>
      </c>
      <c r="CT6" s="33">
        <f t="shared" si="10"/>
        <v>53.78</v>
      </c>
      <c r="CU6" s="33">
        <f t="shared" si="10"/>
        <v>53.24</v>
      </c>
      <c r="CV6" s="32" t="str">
        <f>IF(CV7="","",IF(CV7="-","【-】","【"&amp;SUBSTITUTE(TEXT(CV7,"#,##0.00"),"-","△")&amp;"】"))</f>
        <v>【53.32】</v>
      </c>
      <c r="CW6" s="33">
        <f>IF(CW7="",NA(),CW7)</f>
        <v>79.61</v>
      </c>
      <c r="CX6" s="33">
        <f t="shared" ref="CX6:DF6" si="11">IF(CX7="",NA(),CX7)</f>
        <v>79.56</v>
      </c>
      <c r="CY6" s="33">
        <f t="shared" si="11"/>
        <v>80.8</v>
      </c>
      <c r="CZ6" s="33">
        <f t="shared" si="11"/>
        <v>80.81</v>
      </c>
      <c r="DA6" s="33">
        <f t="shared" si="11"/>
        <v>81.599999999999994</v>
      </c>
      <c r="DB6" s="33">
        <f t="shared" si="11"/>
        <v>73.599999999999994</v>
      </c>
      <c r="DC6" s="33">
        <f t="shared" si="11"/>
        <v>73.78</v>
      </c>
      <c r="DD6" s="33">
        <f t="shared" si="11"/>
        <v>83.88</v>
      </c>
      <c r="DE6" s="33">
        <f t="shared" si="11"/>
        <v>84.06</v>
      </c>
      <c r="DF6" s="33">
        <f t="shared" si="11"/>
        <v>84.07</v>
      </c>
      <c r="DG6" s="32" t="str">
        <f>IF(DG7="","",IF(DG7="-","【-】","【"&amp;SUBSTITUTE(TEXT(DG7,"#,##0.00"),"-","△")&amp;"】"))</f>
        <v>【83.79】</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2">
        <f t="shared" si="14"/>
        <v>0</v>
      </c>
      <c r="EJ6" s="33">
        <f t="shared" si="14"/>
        <v>0.08</v>
      </c>
      <c r="EK6" s="33">
        <f t="shared" si="14"/>
        <v>0.04</v>
      </c>
      <c r="EL6" s="33">
        <f t="shared" si="14"/>
        <v>0.03</v>
      </c>
      <c r="EM6" s="33">
        <f t="shared" si="14"/>
        <v>0.02</v>
      </c>
      <c r="EN6" s="32" t="str">
        <f>IF(EN7="","",IF(EN7="-","【-】","【"&amp;SUBSTITUTE(TEXT(EN7,"#,##0.00"),"-","△")&amp;"】"))</f>
        <v>【0.03】</v>
      </c>
    </row>
    <row r="7" spans="1:144" s="34" customFormat="1">
      <c r="A7" s="26"/>
      <c r="B7" s="35">
        <v>2014</v>
      </c>
      <c r="C7" s="35">
        <v>303925</v>
      </c>
      <c r="D7" s="35">
        <v>47</v>
      </c>
      <c r="E7" s="35">
        <v>17</v>
      </c>
      <c r="F7" s="35">
        <v>5</v>
      </c>
      <c r="G7" s="35">
        <v>0</v>
      </c>
      <c r="H7" s="35" t="s">
        <v>96</v>
      </c>
      <c r="I7" s="35" t="s">
        <v>97</v>
      </c>
      <c r="J7" s="35" t="s">
        <v>98</v>
      </c>
      <c r="K7" s="35" t="s">
        <v>99</v>
      </c>
      <c r="L7" s="35" t="s">
        <v>100</v>
      </c>
      <c r="M7" s="36" t="s">
        <v>101</v>
      </c>
      <c r="N7" s="36" t="s">
        <v>102</v>
      </c>
      <c r="O7" s="36">
        <v>31.46</v>
      </c>
      <c r="P7" s="36">
        <v>100</v>
      </c>
      <c r="Q7" s="36">
        <v>4000</v>
      </c>
      <c r="R7" s="36">
        <v>10447</v>
      </c>
      <c r="S7" s="36">
        <v>331.59</v>
      </c>
      <c r="T7" s="36">
        <v>31.51</v>
      </c>
      <c r="U7" s="36">
        <v>3266</v>
      </c>
      <c r="V7" s="36">
        <v>0.96</v>
      </c>
      <c r="W7" s="36">
        <v>3402.08</v>
      </c>
      <c r="X7" s="36">
        <v>75.84</v>
      </c>
      <c r="Y7" s="36">
        <v>77.12</v>
      </c>
      <c r="Z7" s="36">
        <v>79.06</v>
      </c>
      <c r="AA7" s="36">
        <v>79.97</v>
      </c>
      <c r="AB7" s="36">
        <v>76.89</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v>
      </c>
      <c r="BJ7" s="36">
        <v>1316.7</v>
      </c>
      <c r="BK7" s="36">
        <v>1224.75</v>
      </c>
      <c r="BL7" s="36">
        <v>1197.82</v>
      </c>
      <c r="BM7" s="36">
        <v>1126.77</v>
      </c>
      <c r="BN7" s="36">
        <v>1044.8</v>
      </c>
      <c r="BO7" s="36">
        <v>992.47</v>
      </c>
      <c r="BP7" s="36">
        <v>63.97</v>
      </c>
      <c r="BQ7" s="36">
        <v>64.78</v>
      </c>
      <c r="BR7" s="36">
        <v>65.150000000000006</v>
      </c>
      <c r="BS7" s="36">
        <v>69.95</v>
      </c>
      <c r="BT7" s="36">
        <v>65.53</v>
      </c>
      <c r="BU7" s="36">
        <v>43.24</v>
      </c>
      <c r="BV7" s="36">
        <v>42.13</v>
      </c>
      <c r="BW7" s="36">
        <v>51.03</v>
      </c>
      <c r="BX7" s="36">
        <v>50.9</v>
      </c>
      <c r="BY7" s="36">
        <v>50.82</v>
      </c>
      <c r="BZ7" s="36">
        <v>51.49</v>
      </c>
      <c r="CA7" s="36">
        <v>320.52999999999997</v>
      </c>
      <c r="CB7" s="36">
        <v>304.16000000000003</v>
      </c>
      <c r="CC7" s="36">
        <v>315.06</v>
      </c>
      <c r="CD7" s="36">
        <v>294.73</v>
      </c>
      <c r="CE7" s="36">
        <v>324.48</v>
      </c>
      <c r="CF7" s="36">
        <v>338.76</v>
      </c>
      <c r="CG7" s="36">
        <v>348.41</v>
      </c>
      <c r="CH7" s="36">
        <v>289.60000000000002</v>
      </c>
      <c r="CI7" s="36">
        <v>293.27</v>
      </c>
      <c r="CJ7" s="36">
        <v>300.52</v>
      </c>
      <c r="CK7" s="36">
        <v>295.10000000000002</v>
      </c>
      <c r="CL7" s="36">
        <v>47.69</v>
      </c>
      <c r="CM7" s="36">
        <v>47.69</v>
      </c>
      <c r="CN7" s="36">
        <v>47.69</v>
      </c>
      <c r="CO7" s="36">
        <v>47.69</v>
      </c>
      <c r="CP7" s="36">
        <v>47.69</v>
      </c>
      <c r="CQ7" s="36">
        <v>44.65</v>
      </c>
      <c r="CR7" s="36">
        <v>46.85</v>
      </c>
      <c r="CS7" s="36">
        <v>54.74</v>
      </c>
      <c r="CT7" s="36">
        <v>53.78</v>
      </c>
      <c r="CU7" s="36">
        <v>53.24</v>
      </c>
      <c r="CV7" s="36">
        <v>53.32</v>
      </c>
      <c r="CW7" s="36">
        <v>79.61</v>
      </c>
      <c r="CX7" s="36">
        <v>79.56</v>
      </c>
      <c r="CY7" s="36">
        <v>80.8</v>
      </c>
      <c r="CZ7" s="36">
        <v>80.81</v>
      </c>
      <c r="DA7" s="36">
        <v>81.599999999999994</v>
      </c>
      <c r="DB7" s="36">
        <v>73.599999999999994</v>
      </c>
      <c r="DC7" s="36">
        <v>73.78</v>
      </c>
      <c r="DD7" s="36">
        <v>83.88</v>
      </c>
      <c r="DE7" s="36">
        <v>84.06</v>
      </c>
      <c r="DF7" s="36">
        <v>84.07</v>
      </c>
      <c r="DG7" s="36">
        <v>83.79</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v>
      </c>
      <c r="EJ7" s="36">
        <v>0.08</v>
      </c>
      <c r="EK7" s="36">
        <v>0.04</v>
      </c>
      <c r="EL7" s="36">
        <v>0.03</v>
      </c>
      <c r="EM7" s="36">
        <v>0.02</v>
      </c>
      <c r="EN7" s="36">
        <v>0.03</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和歌山県</cp:lastModifiedBy>
  <cp:lastPrinted>2016-02-22T00:37:59Z</cp:lastPrinted>
  <dcterms:created xsi:type="dcterms:W3CDTF">2016-02-03T09:16:01Z</dcterms:created>
  <dcterms:modified xsi:type="dcterms:W3CDTF">2016-02-23T05:56:15Z</dcterms:modified>
  <cp:category/>
</cp:coreProperties>
</file>