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<sst xmlns="http://schemas.openxmlformats.org/spreadsheetml/2006/main" count="221" uniqueCount="111">
  <si>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</si>
  <si>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</si>
  <si>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</si>
  <si>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</si>
  <si>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</si>
  <si>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</si>
  <si>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</si>
  <si>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</si>
  <si>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</si>
  <si>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</si>
  <si>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</si>
  <si>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</si>
  <si>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</si>
  <si>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</si>
  <si>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</si>
  <si>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</si>
  <si>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</si>
  <si>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</si>
  <si>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</si>
  <si>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</si>
  <si>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</si>
  <si>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</si>
  <si>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</si>
  <si>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</si>
  <si>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</si>
  <si>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</si>
  <si>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</si>
  <si>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</si>
  <si>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</si>
  <si>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</si>
  <si>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</si>
  <si>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</si>
  <si>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</si>
  <si>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</si>
  <si>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</si>
  <si>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</si>
  <si>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</si>
  <si>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</si>
  <si>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</si>
  <si>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</si>
  <si>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</si>
  <si>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</si>
  <si>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</si>
  <si>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</si>
  <si>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</si>
  <si>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</si>
  <si>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</si>
  <si>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</si>
  <si>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</si>
  <si>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</si>
  <si>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</si>
  <si>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</si>
  <si>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</si>
  <si>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</si>
  <si>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</si>
  <si>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</si>
  <si>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</si>
  <si>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</si>
  <si>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</si>
  <si>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</si>
  <si>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</si>
  <si>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</si>
  <si>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</si>
  <si>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</si>
  <si>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</si>
  <si>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</si>
  <si>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</si>
  <si>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</si>
  <si>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</si>
  <si>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</si>
  <si>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</si>
  <si>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</si>
  <si>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</si>
  <si>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</si>
  <si>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</si>
  <si>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</si>
  <si>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</si>
  <si>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</si>
  <si>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</si>
  <si>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</si>
  <si>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</si>
  <si>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</si>
  <si>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</si>
  <si>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</si>
  <si>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</si>
  <si>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</si>
  <si>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</si>
  <si>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</si>
  <si>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</si>
  <si>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</si>
  <si>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</si>
  <si>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</si>
  <si>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</si>
  <si>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</si>
  <si>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</si>
  <si>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</si>
  <si>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由良町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</si>
  <si>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</si>
  <si>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</si>
  <si>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</si>
  <si>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</si>
  <si>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</si>
  <si>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</si>
  <si>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</si>
  <si>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</si>
  <si>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</si>
  <si>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</si>
  <si>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</si>
  <si>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公共下水道事業は平成２０年以降面整備（管路整備）が完了した区域から随時供用開始している（全体計画における供用開始区域比率６６％）。
　供用開始からの経過年数が短い区域が多く、水洗化率が増加途上であるため全体として経費回収率が低い。</t>
    <rPh sb="1" eb="3">
      <t>コウキョウ</t>
    </rPh>
    <rPh sb="3" eb="6">
      <t>ゲスイドウ</t>
    </rPh>
    <rPh sb="6" eb="8">
      <t>ジギョウ</t>
    </rPh>
    <rPh sb="9" eb="11">
      <t>ヘイセイ</t>
    </rPh>
    <rPh sb="16" eb="17">
      <t>メン</t>
    </rPh>
    <rPh sb="17" eb="19">
      <t>セイビ</t>
    </rPh>
    <rPh sb="20" eb="22">
      <t>カンロ</t>
    </rPh>
    <rPh sb="22" eb="24">
      <t>セイビ</t>
    </rPh>
    <rPh sb="26" eb="28">
      <t>カンリョウ</t>
    </rPh>
    <rPh sb="30" eb="32">
      <t>クイキ</t>
    </rPh>
    <rPh sb="34" eb="36">
      <t>ズイジ</t>
    </rPh>
    <rPh sb="36" eb="38">
      <t>キョウヨウ</t>
    </rPh>
    <rPh sb="38" eb="40">
      <t>カイシ</t>
    </rPh>
    <rPh sb="45" eb="47">
      <t>ゼンタイ</t>
    </rPh>
    <rPh sb="47" eb="49">
      <t>ケイカク</t>
    </rPh>
    <rPh sb="53" eb="55">
      <t>キョウヨウ</t>
    </rPh>
    <rPh sb="55" eb="57">
      <t>カイシ</t>
    </rPh>
    <rPh sb="57" eb="59">
      <t>クイキ</t>
    </rPh>
    <rPh sb="59" eb="61">
      <t>ヒリツ</t>
    </rPh>
    <rPh sb="68" eb="70">
      <t>キョウヨウ</t>
    </rPh>
    <rPh sb="70" eb="72">
      <t>カイシ</t>
    </rPh>
    <rPh sb="75" eb="77">
      <t>ケイカ</t>
    </rPh>
    <rPh sb="77" eb="79">
      <t>ネンスウ</t>
    </rPh>
    <rPh sb="80" eb="81">
      <t>ミジカ</t>
    </rPh>
    <rPh sb="82" eb="84">
      <t>クイキ</t>
    </rPh>
    <rPh sb="85" eb="86">
      <t>オオ</t>
    </rPh>
    <rPh sb="88" eb="91">
      <t>スイセンカ</t>
    </rPh>
    <rPh sb="91" eb="92">
      <t>リツ</t>
    </rPh>
    <rPh sb="93" eb="95">
      <t>ゾウカ</t>
    </rPh>
    <rPh sb="95" eb="97">
      <t>トジョウ</t>
    </rPh>
    <rPh sb="102" eb="104">
      <t>ゼンタイ</t>
    </rPh>
    <rPh sb="107" eb="109">
      <t>ケイヒ</t>
    </rPh>
    <rPh sb="109" eb="112">
      <t>カイシュウリツ</t>
    </rPh>
    <rPh sb="113" eb="114">
      <t>ヒク</t>
    </rPh>
    <phoneticPr fontId="4"/>
  </si>
  <si>
    <t>　管路施設は整備開始後１２年経過しているが、管路施設の耐用年数が５０年であることから当面大規模な更新は必要無い。</t>
    <rPh sb="1" eb="3">
      <t>カンロ</t>
    </rPh>
    <rPh sb="3" eb="5">
      <t>シセツ</t>
    </rPh>
    <rPh sb="6" eb="8">
      <t>セイビ</t>
    </rPh>
    <rPh sb="8" eb="10">
      <t>カイシ</t>
    </rPh>
    <rPh sb="10" eb="11">
      <t>ゴ</t>
    </rPh>
    <rPh sb="13" eb="14">
      <t>ネン</t>
    </rPh>
    <rPh sb="14" eb="16">
      <t>ケイカ</t>
    </rPh>
    <rPh sb="22" eb="24">
      <t>カンロ</t>
    </rPh>
    <rPh sb="24" eb="26">
      <t>シセツ</t>
    </rPh>
    <rPh sb="27" eb="29">
      <t>タイヨウ</t>
    </rPh>
    <rPh sb="29" eb="31">
      <t>ネンスウ</t>
    </rPh>
    <rPh sb="34" eb="35">
      <t>ネン</t>
    </rPh>
    <rPh sb="42" eb="44">
      <t>トウメン</t>
    </rPh>
    <rPh sb="44" eb="47">
      <t>ダイキボ</t>
    </rPh>
    <rPh sb="48" eb="50">
      <t>コウシン</t>
    </rPh>
    <rPh sb="51" eb="54">
      <t>ヒツヨウナ</t>
    </rPh>
    <phoneticPr fontId="4"/>
  </si>
  <si>
    <t>　人口減少傾向であるため予想される使用料収益の減、将来訪れる施設の耐用年数経過による更新に備え、使用料の増収益に繋がる方策を検討実施していかなければならない。
　現在検討・計画している方策としては、他地区で整備が完了し水洗化率も高い特定環境保全公共下水道事業を平成３０年度を目標に統合する計画である。また、接続率を向上させるため積極的に啓発・推進する必要がある。
　管理面では施設の点検を適切に行い、不良箇所は適宜修繕することにより大規模修繕とならないよう管理費の節減に努める必要が有る。</t>
    <rPh sb="1" eb="3">
      <t>ジンコウ</t>
    </rPh>
    <rPh sb="3" eb="5">
      <t>ゲンショウ</t>
    </rPh>
    <rPh sb="5" eb="7">
      <t>ケイコウ</t>
    </rPh>
    <rPh sb="12" eb="14">
      <t>ヨソウ</t>
    </rPh>
    <rPh sb="17" eb="20">
      <t>シヨウリョウ</t>
    </rPh>
    <rPh sb="20" eb="22">
      <t>シュウエキ</t>
    </rPh>
    <rPh sb="23" eb="24">
      <t>ゲン</t>
    </rPh>
    <rPh sb="25" eb="27">
      <t>ショウライ</t>
    </rPh>
    <rPh sb="27" eb="28">
      <t>オトズ</t>
    </rPh>
    <rPh sb="30" eb="32">
      <t>シセツ</t>
    </rPh>
    <rPh sb="33" eb="35">
      <t>タイヨウ</t>
    </rPh>
    <rPh sb="35" eb="37">
      <t>ネンスウ</t>
    </rPh>
    <rPh sb="37" eb="39">
      <t>ケイカ</t>
    </rPh>
    <rPh sb="42" eb="44">
      <t>コウシン</t>
    </rPh>
    <rPh sb="45" eb="46">
      <t>ソナ</t>
    </rPh>
    <rPh sb="48" eb="51">
      <t>シヨウリョウ</t>
    </rPh>
    <rPh sb="99" eb="102">
      <t>タチク</t>
    </rPh>
    <rPh sb="103" eb="105">
      <t>セイビ</t>
    </rPh>
    <rPh sb="106" eb="108">
      <t>カンリョウ</t>
    </rPh>
    <rPh sb="114" eb="115">
      <t>タカ</t>
    </rPh>
    <rPh sb="116" eb="118">
      <t>トクテイ</t>
    </rPh>
    <rPh sb="118" eb="120">
      <t>カンキョウ</t>
    </rPh>
    <rPh sb="120" eb="122">
      <t>ホゼン</t>
    </rPh>
    <rPh sb="122" eb="124">
      <t>コウキョウ</t>
    </rPh>
    <rPh sb="124" eb="127">
      <t>ゲスイドウ</t>
    </rPh>
    <rPh sb="127" eb="129">
      <t>ジギョウ</t>
    </rPh>
    <rPh sb="130" eb="132">
      <t>ヘイセイ</t>
    </rPh>
    <rPh sb="134" eb="136">
      <t>ネンド</t>
    </rPh>
    <rPh sb="137" eb="139">
      <t>モクヒョウ</t>
    </rPh>
    <rPh sb="140" eb="142">
      <t>トウゴウ</t>
    </rPh>
    <rPh sb="144" eb="146">
      <t>ケイカク</t>
    </rPh>
    <rPh sb="153" eb="155">
      <t>セツゾク</t>
    </rPh>
    <rPh sb="155" eb="156">
      <t>リツ</t>
    </rPh>
    <rPh sb="157" eb="159">
      <t>コウジョウ</t>
    </rPh>
    <rPh sb="164" eb="167">
      <t>セッキョクテキ</t>
    </rPh>
    <rPh sb="168" eb="170">
      <t>ケイハツ</t>
    </rPh>
    <rPh sb="171" eb="173">
      <t>スイシン</t>
    </rPh>
    <rPh sb="175" eb="177">
      <t>ヒツヨウ</t>
    </rPh>
    <rPh sb="183" eb="186">
      <t>カンリメン</t>
    </rPh>
    <rPh sb="188" eb="190">
      <t>シセツ</t>
    </rPh>
    <rPh sb="191" eb="193">
      <t>テンケン</t>
    </rPh>
    <rPh sb="194" eb="196">
      <t>テキセツ</t>
    </rPh>
    <rPh sb="197" eb="198">
      <t>オコナ</t>
    </rPh>
    <rPh sb="200" eb="202">
      <t>フリョウ</t>
    </rPh>
    <rPh sb="202" eb="204">
      <t>カショ</t>
    </rPh>
    <rPh sb="205" eb="207">
      <t>テキギ</t>
    </rPh>
    <rPh sb="207" eb="209">
      <t>シュウゼン</t>
    </rPh>
    <rPh sb="216" eb="219">
      <t>ダイキボ</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</si>
</sst>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30208"/>
        <c:axId val="880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0.16</c:v>
                </c:pt>
              </c:numCache>
            </c:numRef>
          </c:val>
          <c:smooth val="0"/>
        </c:ser>
        <c:dLbls>
          <c:showLegendKey val="0"/>
          <c:showVal val="0"/>
          <c:showCatName val="0"/>
          <c:showSerName val="0"/>
          <c:showPercent val="0"/>
          <c:showBubbleSize val="0"/>
        </c:dLbls>
        <c:marker val="1"/>
        <c:smooth val="0"/>
        <c:axId val="88030208"/>
        <c:axId val="88069248"/>
      </c:lineChart>
      <c:dateAx>
        <c:axId val="88030208"/>
        <c:scaling>
          <c:orientation val="minMax"/>
        </c:scaling>
        <c:delete val="1"/>
        <c:axPos val="b"/>
        <c:numFmt formatCode="ge" sourceLinked="1"/>
        <c:majorTickMark val="none"/>
        <c:minorTickMark val="none"/>
        <c:tickLblPos val="none"/>
        <c:crossAx val="88069248"/>
        <c:crosses val="autoZero"/>
        <c:auto val="1"/>
        <c:lblOffset val="100"/>
        <c:baseTimeUnit val="years"/>
      </c:dateAx>
      <c:valAx>
        <c:axId val="880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16.52</c:v>
                </c:pt>
                <c:pt idx="1">
                  <c:v>21.63</c:v>
                </c:pt>
                <c:pt idx="2">
                  <c:v>24.07</c:v>
                </c:pt>
                <c:pt idx="3">
                  <c:v>24.81</c:v>
                </c:pt>
                <c:pt idx="4">
                  <c:v>28.44</c:v>
                </c:pt>
              </c:numCache>
            </c:numRef>
          </c:val>
        </c:ser>
        <c:dLbls>
          <c:showLegendKey val="0"/>
          <c:showVal val="0"/>
          <c:showCatName val="0"/>
          <c:showSerName val="0"/>
          <c:showPercent val="0"/>
          <c:showBubbleSize val="0"/>
        </c:dLbls>
        <c:gapWidth val="150"/>
        <c:axId val="89922944"/>
        <c:axId val="899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41.63</c:v>
                </c:pt>
              </c:numCache>
            </c:numRef>
          </c:val>
          <c:smooth val="0"/>
        </c:ser>
        <c:dLbls>
          <c:showLegendKey val="0"/>
          <c:showVal val="0"/>
          <c:showCatName val="0"/>
          <c:showSerName val="0"/>
          <c:showPercent val="0"/>
          <c:showBubbleSize val="0"/>
        </c:dLbls>
        <c:marker val="1"/>
        <c:smooth val="0"/>
        <c:axId val="89922944"/>
        <c:axId val="89933312"/>
      </c:lineChart>
      <c:dateAx>
        <c:axId val="89922944"/>
        <c:scaling>
          <c:orientation val="minMax"/>
        </c:scaling>
        <c:delete val="1"/>
        <c:axPos val="b"/>
        <c:numFmt formatCode="ge" sourceLinked="1"/>
        <c:majorTickMark val="none"/>
        <c:minorTickMark val="none"/>
        <c:tickLblPos val="none"/>
        <c:crossAx val="89933312"/>
        <c:crosses val="autoZero"/>
        <c:auto val="1"/>
        <c:lblOffset val="100"/>
        <c:baseTimeUnit val="years"/>
      </c:dateAx>
      <c:valAx>
        <c:axId val="899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38.94</c:v>
                </c:pt>
                <c:pt idx="1">
                  <c:v>36.29</c:v>
                </c:pt>
                <c:pt idx="2">
                  <c:v>43.6</c:v>
                </c:pt>
                <c:pt idx="3">
                  <c:v>47.61</c:v>
                </c:pt>
                <c:pt idx="4">
                  <c:v>64.7</c:v>
                </c:pt>
              </c:numCache>
            </c:numRef>
          </c:val>
        </c:ser>
        <c:dLbls>
          <c:showLegendKey val="0"/>
          <c:showVal val="0"/>
          <c:showCatName val="0"/>
          <c:showSerName val="0"/>
          <c:showPercent val="0"/>
          <c:showBubbleSize val="0"/>
        </c:dLbls>
        <c:gapWidth val="150"/>
        <c:axId val="89951232"/>
        <c:axId val="89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66.33</c:v>
                </c:pt>
              </c:numCache>
            </c:numRef>
          </c:val>
          <c:smooth val="0"/>
        </c:ser>
        <c:dLbls>
          <c:showLegendKey val="0"/>
          <c:showVal val="0"/>
          <c:showCatName val="0"/>
          <c:showSerName val="0"/>
          <c:showPercent val="0"/>
          <c:showBubbleSize val="0"/>
        </c:dLbls>
        <c:marker val="1"/>
        <c:smooth val="0"/>
        <c:axId val="89951232"/>
        <c:axId val="89969792"/>
      </c:lineChart>
      <c:dateAx>
        <c:axId val="89951232"/>
        <c:scaling>
          <c:orientation val="minMax"/>
        </c:scaling>
        <c:delete val="1"/>
        <c:axPos val="b"/>
        <c:numFmt formatCode="ge" sourceLinked="1"/>
        <c:majorTickMark val="none"/>
        <c:minorTickMark val="none"/>
        <c:tickLblPos val="none"/>
        <c:crossAx val="89969792"/>
        <c:crosses val="autoZero"/>
        <c:auto val="1"/>
        <c:lblOffset val="100"/>
        <c:baseTimeUnit val="years"/>
      </c:dateAx>
      <c:valAx>
        <c:axId val="8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54.7</c:v>
                </c:pt>
                <c:pt idx="1">
                  <c:v>96.76</c:v>
                </c:pt>
                <c:pt idx="2">
                  <c:v>97.33</c:v>
                </c:pt>
                <c:pt idx="3">
                  <c:v>83.87</c:v>
                </c:pt>
                <c:pt idx="4">
                  <c:v>87.81</c:v>
                </c:pt>
              </c:numCache>
            </c:numRef>
          </c:val>
        </c:ser>
        <c:dLbls>
          <c:showLegendKey val="0"/>
          <c:showVal val="0"/>
          <c:showCatName val="0"/>
          <c:showSerName val="0"/>
          <c:showPercent val="0"/>
          <c:showBubbleSize val="0"/>
        </c:dLbls>
        <c:gapWidth val="150"/>
        <c:axId val="89410176"/>
        <c:axId val="894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10176"/>
        <c:axId val="89416448"/>
      </c:lineChart>
      <c:dateAx>
        <c:axId val="89410176"/>
        <c:scaling>
          <c:orientation val="minMax"/>
        </c:scaling>
        <c:delete val="1"/>
        <c:axPos val="b"/>
        <c:numFmt formatCode="ge" sourceLinked="1"/>
        <c:majorTickMark val="none"/>
        <c:minorTickMark val="none"/>
        <c:tickLblPos val="none"/>
        <c:crossAx val="89416448"/>
        <c:crosses val="autoZero"/>
        <c:auto val="1"/>
        <c:lblOffset val="100"/>
        <c:baseTimeUnit val="years"/>
      </c:dateAx>
      <c:valAx>
        <c:axId val="894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58944"/>
        <c:axId val="894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58944"/>
        <c:axId val="89469312"/>
      </c:lineChart>
      <c:dateAx>
        <c:axId val="89458944"/>
        <c:scaling>
          <c:orientation val="minMax"/>
        </c:scaling>
        <c:delete val="1"/>
        <c:axPos val="b"/>
        <c:numFmt formatCode="ge" sourceLinked="1"/>
        <c:majorTickMark val="none"/>
        <c:minorTickMark val="none"/>
        <c:tickLblPos val="none"/>
        <c:crossAx val="89469312"/>
        <c:crosses val="autoZero"/>
        <c:auto val="1"/>
        <c:lblOffset val="100"/>
        <c:baseTimeUnit val="years"/>
      </c:dateAx>
      <c:valAx>
        <c:axId val="894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87232"/>
        <c:axId val="894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87232"/>
        <c:axId val="89497600"/>
      </c:lineChart>
      <c:dateAx>
        <c:axId val="89487232"/>
        <c:scaling>
          <c:orientation val="minMax"/>
        </c:scaling>
        <c:delete val="1"/>
        <c:axPos val="b"/>
        <c:numFmt formatCode="ge" sourceLinked="1"/>
        <c:majorTickMark val="none"/>
        <c:minorTickMark val="none"/>
        <c:tickLblPos val="none"/>
        <c:crossAx val="89497600"/>
        <c:crosses val="autoZero"/>
        <c:auto val="1"/>
        <c:lblOffset val="100"/>
        <c:baseTimeUnit val="years"/>
      </c:dateAx>
      <c:valAx>
        <c:axId val="894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10112"/>
        <c:axId val="896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10112"/>
        <c:axId val="89612288"/>
      </c:lineChart>
      <c:dateAx>
        <c:axId val="89610112"/>
        <c:scaling>
          <c:orientation val="minMax"/>
        </c:scaling>
        <c:delete val="1"/>
        <c:axPos val="b"/>
        <c:numFmt formatCode="ge" sourceLinked="1"/>
        <c:majorTickMark val="none"/>
        <c:minorTickMark val="none"/>
        <c:tickLblPos val="none"/>
        <c:crossAx val="89612288"/>
        <c:crosses val="autoZero"/>
        <c:auto val="1"/>
        <c:lblOffset val="100"/>
        <c:baseTimeUnit val="years"/>
      </c:dateAx>
      <c:valAx>
        <c:axId val="896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40320"/>
        <c:axId val="896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40320"/>
        <c:axId val="89646592"/>
      </c:lineChart>
      <c:dateAx>
        <c:axId val="89640320"/>
        <c:scaling>
          <c:orientation val="minMax"/>
        </c:scaling>
        <c:delete val="1"/>
        <c:axPos val="b"/>
        <c:numFmt formatCode="ge" sourceLinked="1"/>
        <c:majorTickMark val="none"/>
        <c:minorTickMark val="none"/>
        <c:tickLblPos val="none"/>
        <c:crossAx val="89646592"/>
        <c:crosses val="autoZero"/>
        <c:auto val="1"/>
        <c:lblOffset val="100"/>
        <c:baseTimeUnit val="years"/>
      </c:dateAx>
      <c:valAx>
        <c:axId val="896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752704"/>
        <c:axId val="897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1315.67</c:v>
                </c:pt>
              </c:numCache>
            </c:numRef>
          </c:val>
          <c:smooth val="0"/>
        </c:ser>
        <c:dLbls>
          <c:showLegendKey val="0"/>
          <c:showVal val="0"/>
          <c:showCatName val="0"/>
          <c:showSerName val="0"/>
          <c:showPercent val="0"/>
          <c:showBubbleSize val="0"/>
        </c:dLbls>
        <c:marker val="1"/>
        <c:smooth val="0"/>
        <c:axId val="89752704"/>
        <c:axId val="89754624"/>
      </c:lineChart>
      <c:dateAx>
        <c:axId val="89752704"/>
        <c:scaling>
          <c:orientation val="minMax"/>
        </c:scaling>
        <c:delete val="1"/>
        <c:axPos val="b"/>
        <c:numFmt formatCode="ge" sourceLinked="1"/>
        <c:majorTickMark val="none"/>
        <c:minorTickMark val="none"/>
        <c:tickLblPos val="none"/>
        <c:crossAx val="89754624"/>
        <c:crosses val="autoZero"/>
        <c:auto val="1"/>
        <c:lblOffset val="100"/>
        <c:baseTimeUnit val="years"/>
      </c:dateAx>
      <c:valAx>
        <c:axId val="89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23.32</c:v>
                </c:pt>
                <c:pt idx="1">
                  <c:v>26.17</c:v>
                </c:pt>
                <c:pt idx="2">
                  <c:v>26.15</c:v>
                </c:pt>
                <c:pt idx="3">
                  <c:v>27.55</c:v>
                </c:pt>
                <c:pt idx="4">
                  <c:v>44.26</c:v>
                </c:pt>
              </c:numCache>
            </c:numRef>
          </c:val>
        </c:ser>
        <c:dLbls>
          <c:showLegendKey val="0"/>
          <c:showVal val="0"/>
          <c:showCatName val="0"/>
          <c:showSerName val="0"/>
          <c:showPercent val="0"/>
          <c:showBubbleSize val="0"/>
        </c:dLbls>
        <c:gapWidth val="150"/>
        <c:axId val="89850624"/>
        <c:axId val="89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60.78</c:v>
                </c:pt>
              </c:numCache>
            </c:numRef>
          </c:val>
          <c:smooth val="0"/>
        </c:ser>
        <c:dLbls>
          <c:showLegendKey val="0"/>
          <c:showVal val="0"/>
          <c:showCatName val="0"/>
          <c:showSerName val="0"/>
          <c:showPercent val="0"/>
          <c:showBubbleSize val="0"/>
        </c:dLbls>
        <c:marker val="1"/>
        <c:smooth val="0"/>
        <c:axId val="89850624"/>
        <c:axId val="89852544"/>
      </c:lineChart>
      <c:dateAx>
        <c:axId val="89850624"/>
        <c:scaling>
          <c:orientation val="minMax"/>
        </c:scaling>
        <c:delete val="1"/>
        <c:axPos val="b"/>
        <c:numFmt formatCode="ge" sourceLinked="1"/>
        <c:majorTickMark val="none"/>
        <c:minorTickMark val="none"/>
        <c:tickLblPos val="none"/>
        <c:crossAx val="89852544"/>
        <c:crosses val="autoZero"/>
        <c:auto val="1"/>
        <c:lblOffset val="100"/>
        <c:baseTimeUnit val="years"/>
      </c:dateAx>
      <c:valAx>
        <c:axId val="89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682.96</c:v>
                </c:pt>
                <c:pt idx="1">
                  <c:v>600.42999999999995</c:v>
                </c:pt>
                <c:pt idx="2">
                  <c:v>624.07000000000005</c:v>
                </c:pt>
                <c:pt idx="3">
                  <c:v>646.85</c:v>
                </c:pt>
                <c:pt idx="4">
                  <c:v>364.43</c:v>
                </c:pt>
              </c:numCache>
            </c:numRef>
          </c:val>
        </c:ser>
        <c:dLbls>
          <c:showLegendKey val="0"/>
          <c:showVal val="0"/>
          <c:showCatName val="0"/>
          <c:showSerName val="0"/>
          <c:showPercent val="0"/>
          <c:showBubbleSize val="0"/>
        </c:dLbls>
        <c:gapWidth val="150"/>
        <c:axId val="89886720"/>
        <c:axId val="89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276.26</c:v>
                </c:pt>
              </c:numCache>
            </c:numRef>
          </c:val>
          <c:smooth val="0"/>
        </c:ser>
        <c:dLbls>
          <c:showLegendKey val="0"/>
          <c:showVal val="0"/>
          <c:showCatName val="0"/>
          <c:showSerName val="0"/>
          <c:showPercent val="0"/>
          <c:showBubbleSize val="0"/>
        </c:dLbls>
        <c:marker val="1"/>
        <c:smooth val="0"/>
        <c:axId val="89886720"/>
        <c:axId val="89888640"/>
      </c:lineChart>
      <c:dateAx>
        <c:axId val="89886720"/>
        <c:scaling>
          <c:orientation val="minMax"/>
        </c:scaling>
        <c:delete val="1"/>
        <c:axPos val="b"/>
        <c:numFmt formatCode="ge" sourceLinked="1"/>
        <c:majorTickMark val="none"/>
        <c:minorTickMark val="none"/>
        <c:tickLblPos val="none"/>
        <c:crossAx val="89888640"/>
        <c:crosses val="autoZero"/>
        <c:auto val="1"/>
        <c:lblOffset val="100"/>
        <c:baseTimeUnit val="years"/>
      </c:dateAx>
      <c:valAx>
        <c:axId val="89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由良町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6338</v>
      </c>
      <c r="AM8" s="64"/>
      <c r="AN8" s="64"/>
      <c r="AO8" s="64"/>
      <c r="AP8" s="64"/>
      <c r="AQ8" s="64"/>
      <c r="AR8" s="64"/>
      <c r="AS8" s="64"/>
      <c r="AT8" s="63">
        <f>データ!S6</f>
        <v>30.73</v>
      </c>
      <c r="AU8" s="63"/>
      <c r="AV8" s="63"/>
      <c r="AW8" s="63"/>
      <c r="AX8" s="63"/>
      <c r="AY8" s="63"/>
      <c r="AZ8" s="63"/>
      <c r="BA8" s="63"/>
      <c r="BB8" s="63">
        <f>データ!T6</f>
        <v>206.25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42.53</v>
      </c>
      <c r="Q10" s="63"/>
      <c r="R10" s="63"/>
      <c r="S10" s="63"/>
      <c r="T10" s="63"/>
      <c r="U10" s="63"/>
      <c r="V10" s="63"/>
      <c r="W10" s="63">
        <f>データ!P6</f>
        <v>100</v>
      </c>
      <c r="X10" s="63"/>
      <c r="Y10" s="63"/>
      <c r="Z10" s="63"/>
      <c r="AA10" s="63"/>
      <c r="AB10" s="63"/>
      <c r="AC10" s="63"/>
      <c r="AD10" s="64">
        <f>データ!Q6</f>
        <v>3456</v>
      </c>
      <c r="AE10" s="64"/>
      <c r="AF10" s="64"/>
      <c r="AG10" s="64"/>
      <c r="AH10" s="64"/>
      <c r="AI10" s="64"/>
      <c r="AJ10" s="64"/>
      <c r="AK10" s="2"/>
      <c r="AL10" s="64">
        <f>データ!U6</f>
        <v>2660</v>
      </c>
      <c r="AM10" s="64"/>
      <c r="AN10" s="64"/>
      <c r="AO10" s="64"/>
      <c r="AP10" s="64"/>
      <c r="AQ10" s="64"/>
      <c r="AR10" s="64"/>
      <c r="AS10" s="64"/>
      <c r="AT10" s="63">
        <f>データ!V6</f>
        <v>0.7</v>
      </c>
      <c r="AU10" s="63"/>
      <c r="AV10" s="63"/>
      <c r="AW10" s="63"/>
      <c r="AX10" s="63"/>
      <c r="AY10" s="63"/>
      <c r="AZ10" s="63"/>
      <c r="BA10" s="63"/>
      <c r="BB10" s="63">
        <f>データ!W6</f>
        <v>3800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303836</v>
      </c>
      <c r="D6" s="31">
        <f t="shared" si="3"/>
        <v>47</v>
      </c>
      <c r="E6" s="31">
        <f t="shared" si="3"/>
        <v>17</v>
      </c>
      <c r="F6" s="31">
        <f t="shared" si="3"/>
        <v>1</v>
      </c>
      <c r="G6" s="31">
        <f t="shared" si="3"/>
        <v>0</v>
      </c>
      <c r="H6" s="31" t="str">
        <f t="shared" si="3"/>
        <v>和歌山県　由良町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42.53</v>
      </c>
      <c r="P6" s="32">
        <f t="shared" si="3"/>
        <v>100</v>
      </c>
      <c r="Q6" s="32">
        <f t="shared" si="3"/>
        <v>3456</v>
      </c>
      <c r="R6" s="32">
        <f t="shared" si="3"/>
        <v>6338</v>
      </c>
      <c r="S6" s="32">
        <f t="shared" si="3"/>
        <v>30.73</v>
      </c>
      <c r="T6" s="32">
        <f t="shared" si="3"/>
        <v>206.25</v>
      </c>
      <c r="U6" s="32">
        <f t="shared" si="3"/>
        <v>2660</v>
      </c>
      <c r="V6" s="32">
        <f t="shared" si="3"/>
        <v>0.7</v>
      </c>
      <c r="W6" s="32">
        <f t="shared" si="3"/>
        <v>3800</v>
      </c>
      <c r="X6" s="33">
        <f>IF(X7="",NA(),X7)</f>
        <v>54.7</v>
      </c>
      <c r="Y6" s="33">
        <f t="shared" ref="Y6:AG6" si="4">IF(Y7="",NA(),Y7)</f>
        <v>96.76</v>
      </c>
      <c r="Z6" s="33">
        <f t="shared" si="4"/>
        <v>97.33</v>
      </c>
      <c r="AA6" s="33">
        <f t="shared" si="4"/>
        <v>83.87</v>
      </c>
      <c r="AB6" s="33">
        <f t="shared" si="4"/>
        <v>87.81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1897.09</v>
      </c>
      <c r="BK6" s="33">
        <f t="shared" si="7"/>
        <v>1734.34</v>
      </c>
      <c r="BL6" s="33">
        <f t="shared" si="7"/>
        <v>1791.46</v>
      </c>
      <c r="BM6" s="33">
        <f t="shared" si="7"/>
        <v>1826.49</v>
      </c>
      <c r="BN6" s="33">
        <f t="shared" si="7"/>
        <v>1315.67</v>
      </c>
      <c r="BO6" s="32" t="str">
        <f>IF(BO7="","",IF(BO7="-","【-】","【"&amp;SUBSTITUTE(TEXT(BO7,"#,##0.00"),"-","△")&amp;"】"))</f>
        <v>【776.35】</v>
      </c>
      <c r="BP6" s="33">
        <f>IF(BP7="",NA(),BP7)</f>
        <v>23.32</v>
      </c>
      <c r="BQ6" s="33">
        <f t="shared" ref="BQ6:BY6" si="8">IF(BQ7="",NA(),BQ7)</f>
        <v>26.17</v>
      </c>
      <c r="BR6" s="33">
        <f t="shared" si="8"/>
        <v>26.15</v>
      </c>
      <c r="BS6" s="33">
        <f t="shared" si="8"/>
        <v>27.55</v>
      </c>
      <c r="BT6" s="33">
        <f t="shared" si="8"/>
        <v>44.26</v>
      </c>
      <c r="BU6" s="33">
        <f t="shared" si="8"/>
        <v>55.28</v>
      </c>
      <c r="BV6" s="33">
        <f t="shared" si="8"/>
        <v>55.91</v>
      </c>
      <c r="BW6" s="33">
        <f t="shared" si="8"/>
        <v>51.28</v>
      </c>
      <c r="BX6" s="33">
        <f t="shared" si="8"/>
        <v>48</v>
      </c>
      <c r="BY6" s="33">
        <f t="shared" si="8"/>
        <v>60.78</v>
      </c>
      <c r="BZ6" s="32" t="str">
        <f>IF(BZ7="","",IF(BZ7="-","【-】","【"&amp;SUBSTITUTE(TEXT(BZ7,"#,##0.00"),"-","△")&amp;"】"))</f>
        <v>【96.57】</v>
      </c>
      <c r="CA6" s="33">
        <f>IF(CA7="",NA(),CA7)</f>
        <v>682.96</v>
      </c>
      <c r="CB6" s="33">
        <f t="shared" ref="CB6:CJ6" si="9">IF(CB7="",NA(),CB7)</f>
        <v>600.42999999999995</v>
      </c>
      <c r="CC6" s="33">
        <f t="shared" si="9"/>
        <v>624.07000000000005</v>
      </c>
      <c r="CD6" s="33">
        <f t="shared" si="9"/>
        <v>646.85</v>
      </c>
      <c r="CE6" s="33">
        <f t="shared" si="9"/>
        <v>364.43</v>
      </c>
      <c r="CF6" s="33">
        <f t="shared" si="9"/>
        <v>290.75</v>
      </c>
      <c r="CG6" s="33">
        <f t="shared" si="9"/>
        <v>284.98</v>
      </c>
      <c r="CH6" s="33">
        <f t="shared" si="9"/>
        <v>311.81</v>
      </c>
      <c r="CI6" s="33">
        <f t="shared" si="9"/>
        <v>334.37</v>
      </c>
      <c r="CJ6" s="33">
        <f t="shared" si="9"/>
        <v>276.26</v>
      </c>
      <c r="CK6" s="32" t="str">
        <f>IF(CK7="","",IF(CK7="-","【-】","【"&amp;SUBSTITUTE(TEXT(CK7,"#,##0.00"),"-","△")&amp;"】"))</f>
        <v>【142.28】</v>
      </c>
      <c r="CL6" s="33">
        <f>IF(CL7="",NA(),CL7)</f>
        <v>16.52</v>
      </c>
      <c r="CM6" s="33">
        <f t="shared" ref="CM6:CU6" si="10">IF(CM7="",NA(),CM7)</f>
        <v>21.63</v>
      </c>
      <c r="CN6" s="33">
        <f t="shared" si="10"/>
        <v>24.07</v>
      </c>
      <c r="CO6" s="33">
        <f t="shared" si="10"/>
        <v>24.81</v>
      </c>
      <c r="CP6" s="33">
        <f t="shared" si="10"/>
        <v>28.44</v>
      </c>
      <c r="CQ6" s="33">
        <f t="shared" si="10"/>
        <v>38.97</v>
      </c>
      <c r="CR6" s="33">
        <f t="shared" si="10"/>
        <v>41.48</v>
      </c>
      <c r="CS6" s="33">
        <f t="shared" si="10"/>
        <v>41.95</v>
      </c>
      <c r="CT6" s="33">
        <f t="shared" si="10"/>
        <v>40.71</v>
      </c>
      <c r="CU6" s="33">
        <f t="shared" si="10"/>
        <v>41.63</v>
      </c>
      <c r="CV6" s="32" t="str">
        <f>IF(CV7="","",IF(CV7="-","【-】","【"&amp;SUBSTITUTE(TEXT(CV7,"#,##0.00"),"-","△")&amp;"】"))</f>
        <v>【60.35】</v>
      </c>
      <c r="CW6" s="33">
        <f>IF(CW7="",NA(),CW7)</f>
        <v>38.94</v>
      </c>
      <c r="CX6" s="33">
        <f t="shared" ref="CX6:DF6" si="11">IF(CX7="",NA(),CX7)</f>
        <v>36.29</v>
      </c>
      <c r="CY6" s="33">
        <f t="shared" si="11"/>
        <v>43.6</v>
      </c>
      <c r="CZ6" s="33">
        <f t="shared" si="11"/>
        <v>47.61</v>
      </c>
      <c r="DA6" s="33">
        <f t="shared" si="11"/>
        <v>64.7</v>
      </c>
      <c r="DB6" s="33">
        <f t="shared" si="11"/>
        <v>64.55</v>
      </c>
      <c r="DC6" s="33">
        <f t="shared" si="11"/>
        <v>65.739999999999995</v>
      </c>
      <c r="DD6" s="33">
        <f t="shared" si="11"/>
        <v>64.459999999999994</v>
      </c>
      <c r="DE6" s="33">
        <f t="shared" si="11"/>
        <v>63.45</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0.16</v>
      </c>
      <c r="EN6" s="32" t="str">
        <f>IF(EN7="","",IF(EN7="-","【-】","【"&amp;SUBSTITUTE(TEXT(EN7,"#,##0.00"),"-","△")&amp;"】"))</f>
        <v>【0.17】</v>
      </c>
    </row>
    <row r="7" spans="1:144" s="34" customFormat="1">
      <c r="A7" s="26"/>
      <c r="B7" s="35">
        <v>2014</v>
      </c>
      <c r="C7" s="35">
        <v>303836</v>
      </c>
      <c r="D7" s="35">
        <v>47</v>
      </c>
      <c r="E7" s="35">
        <v>17</v>
      </c>
      <c r="F7" s="35">
        <v>1</v>
      </c>
      <c r="G7" s="35">
        <v>0</v>
      </c>
      <c r="H7" s="35" t="s">
        <v>96</v>
      </c>
      <c r="I7" s="35" t="s">
        <v>97</v>
      </c>
      <c r="J7" s="35" t="s">
        <v>98</v>
      </c>
      <c r="K7" s="35" t="s">
        <v>99</v>
      </c>
      <c r="L7" s="35" t="s">
        <v>100</v>
      </c>
      <c r="M7" s="36" t="s">
        <v>101</v>
      </c>
      <c r="N7" s="36" t="s">
        <v>102</v>
      </c>
      <c r="O7" s="36">
        <v>42.53</v>
      </c>
      <c r="P7" s="36">
        <v>100</v>
      </c>
      <c r="Q7" s="36">
        <v>3456</v>
      </c>
      <c r="R7" s="36">
        <v>6338</v>
      </c>
      <c r="S7" s="36">
        <v>30.73</v>
      </c>
      <c r="T7" s="36">
        <v>206.25</v>
      </c>
      <c r="U7" s="36">
        <v>2660</v>
      </c>
      <c r="V7" s="36">
        <v>0.7</v>
      </c>
      <c r="W7" s="36">
        <v>3800</v>
      </c>
      <c r="X7" s="36">
        <v>54.7</v>
      </c>
      <c r="Y7" s="36">
        <v>96.76</v>
      </c>
      <c r="Z7" s="36">
        <v>97.33</v>
      </c>
      <c r="AA7" s="36">
        <v>83.87</v>
      </c>
      <c r="AB7" s="36">
        <v>87.81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1897.09</v>
      </c>
      <c r="BK7" s="36">
        <v>1734.34</v>
      </c>
      <c r="BL7" s="36">
        <v>1791.46</v>
      </c>
      <c r="BM7" s="36">
        <v>1826.49</v>
      </c>
      <c r="BN7" s="36">
        <v>1315.67</v>
      </c>
      <c r="BO7" s="36">
        <v>776.35</v>
      </c>
      <c r="BP7" s="36">
        <v>23.32</v>
      </c>
      <c r="BQ7" s="36">
        <v>26.17</v>
      </c>
      <c r="BR7" s="36">
        <v>26.15</v>
      </c>
      <c r="BS7" s="36">
        <v>27.55</v>
      </c>
      <c r="BT7" s="36">
        <v>44.26</v>
      </c>
      <c r="BU7" s="36">
        <v>55.28</v>
      </c>
      <c r="BV7" s="36">
        <v>55.91</v>
      </c>
      <c r="BW7" s="36">
        <v>51.28</v>
      </c>
      <c r="BX7" s="36">
        <v>48</v>
      </c>
      <c r="BY7" s="36">
        <v>60.78</v>
      </c>
      <c r="BZ7" s="36">
        <v>96.57</v>
      </c>
      <c r="CA7" s="36">
        <v>682.96</v>
      </c>
      <c r="CB7" s="36">
        <v>600.42999999999995</v>
      </c>
      <c r="CC7" s="36">
        <v>624.07000000000005</v>
      </c>
      <c r="CD7" s="36">
        <v>646.85</v>
      </c>
      <c r="CE7" s="36">
        <v>364.43</v>
      </c>
      <c r="CF7" s="36">
        <v>290.75</v>
      </c>
      <c r="CG7" s="36">
        <v>284.98</v>
      </c>
      <c r="CH7" s="36">
        <v>311.81</v>
      </c>
      <c r="CI7" s="36">
        <v>334.37</v>
      </c>
      <c r="CJ7" s="36">
        <v>276.26</v>
      </c>
      <c r="CK7" s="36">
        <v>142.28</v>
      </c>
      <c r="CL7" s="36">
        <v>16.52</v>
      </c>
      <c r="CM7" s="36">
        <v>21.63</v>
      </c>
      <c r="CN7" s="36">
        <v>24.07</v>
      </c>
      <c r="CO7" s="36">
        <v>24.81</v>
      </c>
      <c r="CP7" s="36">
        <v>28.44</v>
      </c>
      <c r="CQ7" s="36">
        <v>38.97</v>
      </c>
      <c r="CR7" s="36">
        <v>41.48</v>
      </c>
      <c r="CS7" s="36">
        <v>41.95</v>
      </c>
      <c r="CT7" s="36">
        <v>40.71</v>
      </c>
      <c r="CU7" s="36">
        <v>41.63</v>
      </c>
      <c r="CV7" s="36">
        <v>60.35</v>
      </c>
      <c r="CW7" s="36">
        <v>38.94</v>
      </c>
      <c r="CX7" s="36">
        <v>36.29</v>
      </c>
      <c r="CY7" s="36">
        <v>43.6</v>
      </c>
      <c r="CZ7" s="36">
        <v>47.61</v>
      </c>
      <c r="DA7" s="36">
        <v>64.7</v>
      </c>
      <c r="DB7" s="36">
        <v>64.55</v>
      </c>
      <c r="DC7" s="36">
        <v>65.739999999999995</v>
      </c>
      <c r="DD7" s="36">
        <v>64.459999999999994</v>
      </c>
      <c r="DE7" s="36">
        <v>63.45</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2016-02-22T00:36:04Z</cp:lastPrinted>
  <dcterms:created xsi:type="dcterms:W3CDTF">2016-02-03T08:55:38Z</dcterms:created>
  <dcterms:modified xsi:type="dcterms:W3CDTF">2016-02-23T05:54:12Z</dcterms:modified>
  <cp:category/>
</cp:coreProperties>
</file>