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<sst xmlns="http://schemas.openxmlformats.org/spreadsheetml/2006/main" count="221" uniqueCount="111">
  <si>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</si>
  <si>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</si>
  <si>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</si>
  <si>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</si>
  <si>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</si>
  <si>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</si>
  <si>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</si>
  <si>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</si>
  <si>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</si>
  <si>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</si>
  <si>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</si>
  <si>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</si>
  <si>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</si>
  <si>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</si>
  <si>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</si>
  <si>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</si>
  <si>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</si>
  <si>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</si>
  <si>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</si>
  <si>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</si>
  <si>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</si>
  <si>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</si>
  <si>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</si>
  <si>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</si>
  <si>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</si>
  <si>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</si>
  <si>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</si>
  <si>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</si>
  <si>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</si>
  <si>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</si>
  <si>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</si>
  <si>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</si>
  <si>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</si>
  <si>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</si>
  <si>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</si>
  <si>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</si>
  <si>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</si>
  <si>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</si>
  <si>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</si>
  <si>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</si>
  <si>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</si>
  <si>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</si>
  <si>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</si>
  <si>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</si>
  <si>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</si>
  <si>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</si>
  <si>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</si>
  <si>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</si>
  <si>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</si>
  <si>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</si>
  <si>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</si>
  <si>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</si>
  <si>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</si>
  <si>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</si>
  <si>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</si>
  <si>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</si>
  <si>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</si>
  <si>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</si>
  <si>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</si>
  <si>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</si>
  <si>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</si>
  <si>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</si>
  <si>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</si>
  <si>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</si>
  <si>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</si>
  <si>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</si>
  <si>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</si>
  <si>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</si>
  <si>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</si>
  <si>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</si>
  <si>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</si>
  <si>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</si>
  <si>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</si>
  <si>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</si>
  <si>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</si>
  <si>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</si>
  <si>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</si>
  <si>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</si>
  <si>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</si>
  <si>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</si>
  <si>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</si>
  <si>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</si>
  <si>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</si>
  <si>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</si>
  <si>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</si>
  <si>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</si>
  <si>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</si>
  <si>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</si>
  <si>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</si>
  <si>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</si>
  <si>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</si>
  <si>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</si>
  <si>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</si>
  <si>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</si>
  <si>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</si>
  <si>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</si>
  <si>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</si>
  <si>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</si>
  <si>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</si>
  <si>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</si>
  <si>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</si>
  <si>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</si>
  <si>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</si>
  <si>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</si>
  <si>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</si>
  <si>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</si>
  <si>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</si>
  <si>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</si>
  <si>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現状、建設時から16年であるが施設の大きな改修などはありませんが、今後老朽化により発生する改修経費も想定した計画的な老朽化対策に取り組んでまいります。</t>
    <rPh sb="1" eb="3">
      <t>ゲンジョウ</t>
    </rPh>
    <rPh sb="4" eb="7">
      <t>ケンセツジ</t>
    </rPh>
    <rPh sb="11" eb="12">
      <t>ネン</t>
    </rPh>
    <rPh sb="16" eb="18">
      <t>シセツ</t>
    </rPh>
    <rPh sb="19" eb="20">
      <t>オオ</t>
    </rPh>
    <rPh sb="22" eb="24">
      <t>カイシュウ</t>
    </rPh>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</si>
  <si>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rPh sb="1" eb="2">
      <t>ホン</t>
    </rPh>
    <rPh sb="2" eb="3">
      <t>シ</t>
    </rPh>
    <rPh sb="4" eb="5">
      <t>ショウ</t>
    </rPh>
    <rPh sb="5" eb="7">
      <t>キボ</t>
    </rPh>
    <rPh sb="7" eb="9">
      <t>シュウゴウ</t>
    </rPh>
    <rPh sb="9" eb="11">
      <t>ハイスイ</t>
    </rPh>
    <rPh sb="11" eb="13">
      <t>ショリ</t>
    </rPh>
    <rPh sb="13" eb="15">
      <t>ジギョウ</t>
    </rPh>
    <rPh sb="34" eb="37">
      <t>タナベシ</t>
    </rPh>
    <rPh sb="37" eb="38">
      <t>イキ</t>
    </rPh>
    <rPh sb="45" eb="47">
      <t>ジギョウ</t>
    </rPh>
    <rPh sb="52" eb="54">
      <t>ショリ</t>
    </rPh>
    <rPh sb="54" eb="57">
      <t>クイキナイ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</si>
  <si>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施設利用率は、類似団体より低い状況が続いておりますが、これは処理区域内の高齢化が進み、利用者の減少及び加入者の減少により、低くなっております。
　水洗化率は、類似団体より低い水準となっており、使用料収入の増加を図るためにも水洗化率向上の取り組みに努めてまいります。</t>
    <rPh sb="192" eb="193">
      <t>ウエ</t>
    </rPh>
    <rPh sb="208" eb="209">
      <t>ヒ</t>
    </rPh>
    <rPh sb="210" eb="211">
      <t>ツヅ</t>
    </rPh>
    <rPh sb="236" eb="237">
      <t>キン</t>
    </rPh>
    <rPh sb="237" eb="239">
      <t>シュウニュウ</t>
    </rPh>
    <rPh sb="265" eb="266">
      <t>オコナ</t>
    </rPh>
    <rPh sb="419" eb="421">
      <t>ルイジ</t>
    </rPh>
    <rPh sb="421" eb="423">
      <t>ダンタイ</t>
    </rPh>
    <rPh sb="448" eb="451">
      <t>コウレイカ</t>
    </rPh>
    <rPh sb="452" eb="453">
      <t>スス</t>
    </rPh>
    <rPh sb="455" eb="458">
      <t>リヨウシャ</t>
    </rPh>
    <rPh sb="459" eb="460">
      <t>ゲン</t>
    </rPh>
    <rPh sb="460" eb="461">
      <t>ショウ</t>
    </rPh>
    <rPh sb="461" eb="462">
      <t>オヨ</t>
    </rPh>
    <rPh sb="463" eb="466">
      <t>カニュウシャ</t>
    </rPh>
    <rPh sb="467" eb="468">
      <t>ゲン</t>
    </rPh>
    <rPh sb="468" eb="469">
      <t>ショウ</t>
    </rPh>
    <rPh sb="491" eb="493">
      <t>ルイジ</t>
    </rPh>
    <rPh sb="493" eb="495">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</si>
</sst>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737728"/>
        <c:axId val="1401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9737728"/>
        <c:axId val="140182272"/>
      </c:lineChart>
      <c:dateAx>
        <c:axId val="139737728"/>
        <c:scaling>
          <c:orientation val="minMax"/>
        </c:scaling>
        <c:delete val="1"/>
        <c:axPos val="b"/>
        <c:numFmt formatCode="ge" sourceLinked="1"/>
        <c:majorTickMark val="none"/>
        <c:minorTickMark val="none"/>
        <c:tickLblPos val="none"/>
        <c:crossAx val="140182272"/>
        <c:crosses val="autoZero"/>
        <c:auto val="1"/>
        <c:lblOffset val="100"/>
        <c:baseTimeUnit val="years"/>
      </c:dateAx>
      <c:valAx>
        <c:axId val="1401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27.27</c:v>
                </c:pt>
                <c:pt idx="1">
                  <c:v>27.27</c:v>
                </c:pt>
                <c:pt idx="2">
                  <c:v>27.27</c:v>
                </c:pt>
                <c:pt idx="3">
                  <c:v>27.27</c:v>
                </c:pt>
                <c:pt idx="4">
                  <c:v>27.27</c:v>
                </c:pt>
              </c:numCache>
            </c:numRef>
          </c:val>
        </c:ser>
        <c:dLbls>
          <c:showLegendKey val="0"/>
          <c:showVal val="0"/>
          <c:showCatName val="0"/>
          <c:showSerName val="0"/>
          <c:showPercent val="0"/>
          <c:showBubbleSize val="0"/>
        </c:dLbls>
        <c:gapWidth val="150"/>
        <c:axId val="143522816"/>
        <c:axId val="1435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143522816"/>
        <c:axId val="143545472"/>
      </c:lineChart>
      <c:dateAx>
        <c:axId val="143522816"/>
        <c:scaling>
          <c:orientation val="minMax"/>
        </c:scaling>
        <c:delete val="1"/>
        <c:axPos val="b"/>
        <c:numFmt formatCode="ge" sourceLinked="1"/>
        <c:majorTickMark val="none"/>
        <c:minorTickMark val="none"/>
        <c:tickLblPos val="none"/>
        <c:crossAx val="143545472"/>
        <c:crosses val="autoZero"/>
        <c:auto val="1"/>
        <c:lblOffset val="100"/>
        <c:baseTimeUnit val="years"/>
      </c:dateAx>
      <c:valAx>
        <c:axId val="1435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44.52</c:v>
                </c:pt>
                <c:pt idx="1">
                  <c:v>44.52</c:v>
                </c:pt>
                <c:pt idx="2">
                  <c:v>45.45</c:v>
                </c:pt>
                <c:pt idx="3">
                  <c:v>45.45</c:v>
                </c:pt>
                <c:pt idx="4">
                  <c:v>45.1</c:v>
                </c:pt>
              </c:numCache>
            </c:numRef>
          </c:val>
        </c:ser>
        <c:dLbls>
          <c:showLegendKey val="0"/>
          <c:showVal val="0"/>
          <c:showCatName val="0"/>
          <c:showSerName val="0"/>
          <c:showPercent val="0"/>
          <c:showBubbleSize val="0"/>
        </c:dLbls>
        <c:gapWidth val="150"/>
        <c:axId val="149834368"/>
        <c:axId val="1498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149834368"/>
        <c:axId val="149848832"/>
      </c:lineChart>
      <c:dateAx>
        <c:axId val="149834368"/>
        <c:scaling>
          <c:orientation val="minMax"/>
        </c:scaling>
        <c:delete val="1"/>
        <c:axPos val="b"/>
        <c:numFmt formatCode="ge" sourceLinked="1"/>
        <c:majorTickMark val="none"/>
        <c:minorTickMark val="none"/>
        <c:tickLblPos val="none"/>
        <c:crossAx val="149848832"/>
        <c:crosses val="autoZero"/>
        <c:auto val="1"/>
        <c:lblOffset val="100"/>
        <c:baseTimeUnit val="years"/>
      </c:dateAx>
      <c:valAx>
        <c:axId val="1498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41.12</c:v>
                </c:pt>
                <c:pt idx="1">
                  <c:v>41.67</c:v>
                </c:pt>
                <c:pt idx="2">
                  <c:v>38.94</c:v>
                </c:pt>
                <c:pt idx="3">
                  <c:v>37.92</c:v>
                </c:pt>
                <c:pt idx="4">
                  <c:v>37.74</c:v>
                </c:pt>
              </c:numCache>
            </c:numRef>
          </c:val>
        </c:ser>
        <c:dLbls>
          <c:showLegendKey val="0"/>
          <c:showVal val="0"/>
          <c:showCatName val="0"/>
          <c:showSerName val="0"/>
          <c:showPercent val="0"/>
          <c:showBubbleSize val="0"/>
        </c:dLbls>
        <c:gapWidth val="150"/>
        <c:axId val="140200192"/>
        <c:axId val="1402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200192"/>
        <c:axId val="140218752"/>
      </c:lineChart>
      <c:dateAx>
        <c:axId val="140200192"/>
        <c:scaling>
          <c:orientation val="minMax"/>
        </c:scaling>
        <c:delete val="1"/>
        <c:axPos val="b"/>
        <c:numFmt formatCode="ge" sourceLinked="1"/>
        <c:majorTickMark val="none"/>
        <c:minorTickMark val="none"/>
        <c:tickLblPos val="none"/>
        <c:crossAx val="140218752"/>
        <c:crosses val="autoZero"/>
        <c:auto val="1"/>
        <c:lblOffset val="100"/>
        <c:baseTimeUnit val="years"/>
      </c:dateAx>
      <c:valAx>
        <c:axId val="1402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339072"/>
        <c:axId val="1403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339072"/>
        <c:axId val="140365824"/>
      </c:lineChart>
      <c:dateAx>
        <c:axId val="140339072"/>
        <c:scaling>
          <c:orientation val="minMax"/>
        </c:scaling>
        <c:delete val="1"/>
        <c:axPos val="b"/>
        <c:numFmt formatCode="ge" sourceLinked="1"/>
        <c:majorTickMark val="none"/>
        <c:minorTickMark val="none"/>
        <c:tickLblPos val="none"/>
        <c:crossAx val="140365824"/>
        <c:crosses val="autoZero"/>
        <c:auto val="1"/>
        <c:lblOffset val="100"/>
        <c:baseTimeUnit val="years"/>
      </c:dateAx>
      <c:valAx>
        <c:axId val="1403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445184"/>
        <c:axId val="1404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445184"/>
        <c:axId val="140447104"/>
      </c:lineChart>
      <c:dateAx>
        <c:axId val="140445184"/>
        <c:scaling>
          <c:orientation val="minMax"/>
        </c:scaling>
        <c:delete val="1"/>
        <c:axPos val="b"/>
        <c:numFmt formatCode="ge" sourceLinked="1"/>
        <c:majorTickMark val="none"/>
        <c:minorTickMark val="none"/>
        <c:tickLblPos val="none"/>
        <c:crossAx val="140447104"/>
        <c:crosses val="autoZero"/>
        <c:auto val="1"/>
        <c:lblOffset val="100"/>
        <c:baseTimeUnit val="years"/>
      </c:dateAx>
      <c:valAx>
        <c:axId val="140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575872"/>
        <c:axId val="1405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575872"/>
        <c:axId val="140577792"/>
      </c:lineChart>
      <c:dateAx>
        <c:axId val="140575872"/>
        <c:scaling>
          <c:orientation val="minMax"/>
        </c:scaling>
        <c:delete val="1"/>
        <c:axPos val="b"/>
        <c:numFmt formatCode="ge" sourceLinked="1"/>
        <c:majorTickMark val="none"/>
        <c:minorTickMark val="none"/>
        <c:tickLblPos val="none"/>
        <c:crossAx val="140577792"/>
        <c:crosses val="autoZero"/>
        <c:auto val="1"/>
        <c:lblOffset val="100"/>
        <c:baseTimeUnit val="years"/>
      </c:dateAx>
      <c:valAx>
        <c:axId val="1405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620544"/>
        <c:axId val="1406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620544"/>
        <c:axId val="140622464"/>
      </c:lineChart>
      <c:dateAx>
        <c:axId val="140620544"/>
        <c:scaling>
          <c:orientation val="minMax"/>
        </c:scaling>
        <c:delete val="1"/>
        <c:axPos val="b"/>
        <c:numFmt formatCode="ge" sourceLinked="1"/>
        <c:majorTickMark val="none"/>
        <c:minorTickMark val="none"/>
        <c:tickLblPos val="none"/>
        <c:crossAx val="140622464"/>
        <c:crosses val="autoZero"/>
        <c:auto val="1"/>
        <c:lblOffset val="100"/>
        <c:baseTimeUnit val="years"/>
      </c:dateAx>
      <c:valAx>
        <c:axId val="1406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12816.51</c:v>
                </c:pt>
                <c:pt idx="1">
                  <c:v>12281.73</c:v>
                </c:pt>
                <c:pt idx="2">
                  <c:v>12195.92</c:v>
                </c:pt>
                <c:pt idx="3">
                  <c:v>11330.59</c:v>
                </c:pt>
                <c:pt idx="4">
                  <c:v>10408.209999999999</c:v>
                </c:pt>
              </c:numCache>
            </c:numRef>
          </c:val>
        </c:ser>
        <c:dLbls>
          <c:showLegendKey val="0"/>
          <c:showVal val="0"/>
          <c:showCatName val="0"/>
          <c:showSerName val="0"/>
          <c:showPercent val="0"/>
          <c:showBubbleSize val="0"/>
        </c:dLbls>
        <c:gapWidth val="150"/>
        <c:axId val="140755328"/>
        <c:axId val="140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140755328"/>
        <c:axId val="140757248"/>
      </c:lineChart>
      <c:dateAx>
        <c:axId val="140755328"/>
        <c:scaling>
          <c:orientation val="minMax"/>
        </c:scaling>
        <c:delete val="1"/>
        <c:axPos val="b"/>
        <c:numFmt formatCode="ge" sourceLinked="1"/>
        <c:majorTickMark val="none"/>
        <c:minorTickMark val="none"/>
        <c:tickLblPos val="none"/>
        <c:crossAx val="140757248"/>
        <c:crosses val="autoZero"/>
        <c:auto val="1"/>
        <c:lblOffset val="100"/>
        <c:baseTimeUnit val="years"/>
      </c:dateAx>
      <c:valAx>
        <c:axId val="140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14.99</c:v>
                </c:pt>
                <c:pt idx="1">
                  <c:v>14.68</c:v>
                </c:pt>
                <c:pt idx="2">
                  <c:v>13.9</c:v>
                </c:pt>
                <c:pt idx="3">
                  <c:v>13.89</c:v>
                </c:pt>
                <c:pt idx="4">
                  <c:v>13.96</c:v>
                </c:pt>
              </c:numCache>
            </c:numRef>
          </c:val>
        </c:ser>
        <c:dLbls>
          <c:showLegendKey val="0"/>
          <c:showVal val="0"/>
          <c:showCatName val="0"/>
          <c:showSerName val="0"/>
          <c:showPercent val="0"/>
          <c:showBubbleSize val="0"/>
        </c:dLbls>
        <c:gapWidth val="150"/>
        <c:axId val="143384576"/>
        <c:axId val="1433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143384576"/>
        <c:axId val="143386496"/>
      </c:lineChart>
      <c:dateAx>
        <c:axId val="143384576"/>
        <c:scaling>
          <c:orientation val="minMax"/>
        </c:scaling>
        <c:delete val="1"/>
        <c:axPos val="b"/>
        <c:numFmt formatCode="ge" sourceLinked="1"/>
        <c:majorTickMark val="none"/>
        <c:minorTickMark val="none"/>
        <c:tickLblPos val="none"/>
        <c:crossAx val="143386496"/>
        <c:crosses val="autoZero"/>
        <c:auto val="1"/>
        <c:lblOffset val="100"/>
        <c:baseTimeUnit val="years"/>
      </c:dateAx>
      <c:valAx>
        <c:axId val="1433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1602.98</c:v>
                </c:pt>
                <c:pt idx="1">
                  <c:v>1690.96</c:v>
                </c:pt>
                <c:pt idx="2">
                  <c:v>1881.2</c:v>
                </c:pt>
                <c:pt idx="3">
                  <c:v>2036.09</c:v>
                </c:pt>
                <c:pt idx="4">
                  <c:v>2090.66</c:v>
                </c:pt>
              </c:numCache>
            </c:numRef>
          </c:val>
        </c:ser>
        <c:dLbls>
          <c:showLegendKey val="0"/>
          <c:showVal val="0"/>
          <c:showCatName val="0"/>
          <c:showSerName val="0"/>
          <c:showPercent val="0"/>
          <c:showBubbleSize val="0"/>
        </c:dLbls>
        <c:gapWidth val="150"/>
        <c:axId val="143428992"/>
        <c:axId val="1434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143428992"/>
        <c:axId val="143447552"/>
      </c:lineChart>
      <c:dateAx>
        <c:axId val="143428992"/>
        <c:scaling>
          <c:orientation val="minMax"/>
        </c:scaling>
        <c:delete val="1"/>
        <c:axPos val="b"/>
        <c:numFmt formatCode="ge" sourceLinked="1"/>
        <c:majorTickMark val="none"/>
        <c:minorTickMark val="none"/>
        <c:tickLblPos val="none"/>
        <c:crossAx val="143447552"/>
        <c:crosses val="autoZero"/>
        <c:auto val="1"/>
        <c:lblOffset val="100"/>
        <c:baseTimeUnit val="years"/>
      </c:dateAx>
      <c:valAx>
        <c:axId val="1434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78661</v>
      </c>
      <c r="AM8" s="64"/>
      <c r="AN8" s="64"/>
      <c r="AO8" s="64"/>
      <c r="AP8" s="64"/>
      <c r="AQ8" s="64"/>
      <c r="AR8" s="64"/>
      <c r="AS8" s="64"/>
      <c r="AT8" s="63">
        <f>データ!S6</f>
        <v>1026.9100000000001</v>
      </c>
      <c r="AU8" s="63"/>
      <c r="AV8" s="63"/>
      <c r="AW8" s="63"/>
      <c r="AX8" s="63"/>
      <c r="AY8" s="63"/>
      <c r="AZ8" s="63"/>
      <c r="BA8" s="63"/>
      <c r="BB8" s="63">
        <f>データ!T6</f>
        <v>76.599999999999994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153</v>
      </c>
      <c r="AM10" s="64"/>
      <c r="AN10" s="64"/>
      <c r="AO10" s="64"/>
      <c r="AP10" s="64"/>
      <c r="AQ10" s="64"/>
      <c r="AR10" s="64"/>
      <c r="AS10" s="64"/>
      <c r="AT10" s="63">
        <f>データ!V6</f>
        <v>0.15</v>
      </c>
      <c r="AU10" s="63"/>
      <c r="AV10" s="63"/>
      <c r="AW10" s="63"/>
      <c r="AX10" s="63"/>
      <c r="AY10" s="63"/>
      <c r="AZ10" s="63"/>
      <c r="BA10" s="63"/>
      <c r="BB10" s="63">
        <f>データ!W6</f>
        <v>1020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17</v>
      </c>
      <c r="F6" s="31">
        <f t="shared" si="3"/>
        <v>9</v>
      </c>
      <c r="G6" s="31">
        <f t="shared" si="3"/>
        <v>0</v>
      </c>
      <c r="H6" s="31" t="str">
        <f t="shared" si="3"/>
        <v>和歌山県　田辺市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0.2</v>
      </c>
      <c r="P6" s="32">
        <f t="shared" si="3"/>
        <v>100</v>
      </c>
      <c r="Q6" s="32">
        <f t="shared" si="3"/>
        <v>3780</v>
      </c>
      <c r="R6" s="32">
        <f t="shared" si="3"/>
        <v>78661</v>
      </c>
      <c r="S6" s="32">
        <f t="shared" si="3"/>
        <v>1026.9100000000001</v>
      </c>
      <c r="T6" s="32">
        <f t="shared" si="3"/>
        <v>76.599999999999994</v>
      </c>
      <c r="U6" s="32">
        <f t="shared" si="3"/>
        <v>153</v>
      </c>
      <c r="V6" s="32">
        <f t="shared" si="3"/>
        <v>0.15</v>
      </c>
      <c r="W6" s="32">
        <f t="shared" si="3"/>
        <v>1020</v>
      </c>
      <c r="X6" s="33">
        <f>IF(X7="",NA(),X7)</f>
        <v>41.12</v>
      </c>
      <c r="Y6" s="33">
        <f t="shared" ref="Y6:AG6" si="4">IF(Y7="",NA(),Y7)</f>
        <v>41.67</v>
      </c>
      <c r="Z6" s="33">
        <f t="shared" si="4"/>
        <v>38.94</v>
      </c>
      <c r="AA6" s="33">
        <f t="shared" si="4"/>
        <v>37.92</v>
      </c>
      <c r="AB6" s="33">
        <f t="shared" si="4"/>
        <v>37.74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12816.51</v>
      </c>
      <c r="BF6" s="33">
        <f t="shared" ref="BF6:BN6" si="7">IF(BF7="",NA(),BF7)</f>
        <v>12281.73</v>
      </c>
      <c r="BG6" s="33">
        <f t="shared" si="7"/>
        <v>12195.92</v>
      </c>
      <c r="BH6" s="33">
        <f t="shared" si="7"/>
        <v>11330.59</v>
      </c>
      <c r="BI6" s="33">
        <f t="shared" si="7"/>
        <v>10408.209999999999</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14.99</v>
      </c>
      <c r="BQ6" s="33">
        <f t="shared" ref="BQ6:BY6" si="8">IF(BQ7="",NA(),BQ7)</f>
        <v>14.68</v>
      </c>
      <c r="BR6" s="33">
        <f t="shared" si="8"/>
        <v>13.9</v>
      </c>
      <c r="BS6" s="33">
        <f t="shared" si="8"/>
        <v>13.89</v>
      </c>
      <c r="BT6" s="33">
        <f t="shared" si="8"/>
        <v>13.96</v>
      </c>
      <c r="BU6" s="33">
        <f t="shared" si="8"/>
        <v>23.57</v>
      </c>
      <c r="BV6" s="33">
        <f t="shared" si="8"/>
        <v>26.99</v>
      </c>
      <c r="BW6" s="33">
        <f t="shared" si="8"/>
        <v>29.25</v>
      </c>
      <c r="BX6" s="33">
        <f t="shared" si="8"/>
        <v>31.04</v>
      </c>
      <c r="BY6" s="33">
        <f t="shared" si="8"/>
        <v>29.21</v>
      </c>
      <c r="BZ6" s="32" t="str">
        <f>IF(BZ7="","",IF(BZ7="-","【-】","【"&amp;SUBSTITUTE(TEXT(BZ7,"#,##0.00"),"-","△")&amp;"】"))</f>
        <v>【30.50】</v>
      </c>
      <c r="CA6" s="33">
        <f>IF(CA7="",NA(),CA7)</f>
        <v>1602.98</v>
      </c>
      <c r="CB6" s="33">
        <f t="shared" ref="CB6:CJ6" si="9">IF(CB7="",NA(),CB7)</f>
        <v>1690.96</v>
      </c>
      <c r="CC6" s="33">
        <f t="shared" si="9"/>
        <v>1881.2</v>
      </c>
      <c r="CD6" s="33">
        <f t="shared" si="9"/>
        <v>2036.09</v>
      </c>
      <c r="CE6" s="33">
        <f t="shared" si="9"/>
        <v>2090.66</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27.27</v>
      </c>
      <c r="CM6" s="33">
        <f t="shared" ref="CM6:CU6" si="10">IF(CM7="",NA(),CM7)</f>
        <v>27.27</v>
      </c>
      <c r="CN6" s="33">
        <f t="shared" si="10"/>
        <v>27.27</v>
      </c>
      <c r="CO6" s="33">
        <f t="shared" si="10"/>
        <v>27.27</v>
      </c>
      <c r="CP6" s="33">
        <f t="shared" si="10"/>
        <v>27.27</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44.52</v>
      </c>
      <c r="CX6" s="33">
        <f t="shared" ref="CX6:DF6" si="11">IF(CX7="",NA(),CX7)</f>
        <v>44.52</v>
      </c>
      <c r="CY6" s="33">
        <f t="shared" si="11"/>
        <v>45.45</v>
      </c>
      <c r="CZ6" s="33">
        <f t="shared" si="11"/>
        <v>45.45</v>
      </c>
      <c r="DA6" s="33">
        <f t="shared" si="11"/>
        <v>45.1</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302066</v>
      </c>
      <c r="D7" s="35">
        <v>47</v>
      </c>
      <c r="E7" s="35">
        <v>17</v>
      </c>
      <c r="F7" s="35">
        <v>9</v>
      </c>
      <c r="G7" s="35">
        <v>0</v>
      </c>
      <c r="H7" s="35" t="s">
        <v>96</v>
      </c>
      <c r="I7" s="35" t="s">
        <v>97</v>
      </c>
      <c r="J7" s="35" t="s">
        <v>98</v>
      </c>
      <c r="K7" s="35" t="s">
        <v>99</v>
      </c>
      <c r="L7" s="35" t="s">
        <v>100</v>
      </c>
      <c r="M7" s="36" t="s">
        <v>101</v>
      </c>
      <c r="N7" s="36" t="s">
        <v>102</v>
      </c>
      <c r="O7" s="36">
        <v>0.2</v>
      </c>
      <c r="P7" s="36">
        <v>100</v>
      </c>
      <c r="Q7" s="36">
        <v>3780</v>
      </c>
      <c r="R7" s="36">
        <v>78661</v>
      </c>
      <c r="S7" s="36">
        <v>1026.9100000000001</v>
      </c>
      <c r="T7" s="36">
        <v>76.599999999999994</v>
      </c>
      <c r="U7" s="36">
        <v>153</v>
      </c>
      <c r="V7" s="36">
        <v>0.15</v>
      </c>
      <c r="W7" s="36">
        <v>1020</v>
      </c>
      <c r="X7" s="36">
        <v>41.12</v>
      </c>
      <c r="Y7" s="36">
        <v>41.67</v>
      </c>
      <c r="Z7" s="36">
        <v>38.94</v>
      </c>
      <c r="AA7" s="36">
        <v>37.92</v>
      </c>
      <c r="AB7" s="36">
        <v>37.74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12816.51</v>
      </c>
      <c r="BF7" s="36">
        <v>12281.73</v>
      </c>
      <c r="BG7" s="36">
        <v>12195.92</v>
      </c>
      <c r="BH7" s="36">
        <v>11330.59</v>
      </c>
      <c r="BI7" s="36">
        <v>10408.209999999999</v>
      </c>
      <c r="BJ7" s="36">
        <v>3517.27</v>
      </c>
      <c r="BK7" s="36">
        <v>2988.96</v>
      </c>
      <c r="BL7" s="36">
        <v>3055.24</v>
      </c>
      <c r="BM7" s="36">
        <v>2574.4699999999998</v>
      </c>
      <c r="BN7" s="36">
        <v>2784</v>
      </c>
      <c r="BO7" s="36">
        <v>2665.67</v>
      </c>
      <c r="BP7" s="36">
        <v>14.99</v>
      </c>
      <c r="BQ7" s="36">
        <v>14.68</v>
      </c>
      <c r="BR7" s="36">
        <v>13.9</v>
      </c>
      <c r="BS7" s="36">
        <v>13.89</v>
      </c>
      <c r="BT7" s="36">
        <v>13.96</v>
      </c>
      <c r="BU7" s="36">
        <v>23.57</v>
      </c>
      <c r="BV7" s="36">
        <v>26.99</v>
      </c>
      <c r="BW7" s="36">
        <v>29.25</v>
      </c>
      <c r="BX7" s="36">
        <v>31.04</v>
      </c>
      <c r="BY7" s="36">
        <v>29.21</v>
      </c>
      <c r="BZ7" s="36">
        <v>30.5</v>
      </c>
      <c r="CA7" s="36">
        <v>1602.98</v>
      </c>
      <c r="CB7" s="36">
        <v>1690.96</v>
      </c>
      <c r="CC7" s="36">
        <v>1881.2</v>
      </c>
      <c r="CD7" s="36">
        <v>2036.09</v>
      </c>
      <c r="CE7" s="36">
        <v>2090.66</v>
      </c>
      <c r="CF7" s="36">
        <v>746.34</v>
      </c>
      <c r="CG7" s="36">
        <v>663.6</v>
      </c>
      <c r="CH7" s="36">
        <v>622.30999999999995</v>
      </c>
      <c r="CI7" s="36">
        <v>589.39</v>
      </c>
      <c r="CJ7" s="36">
        <v>620.01</v>
      </c>
      <c r="CK7" s="36">
        <v>601.39</v>
      </c>
      <c r="CL7" s="36">
        <v>27.27</v>
      </c>
      <c r="CM7" s="36">
        <v>27.27</v>
      </c>
      <c r="CN7" s="36">
        <v>27.27</v>
      </c>
      <c r="CO7" s="36">
        <v>27.27</v>
      </c>
      <c r="CP7" s="36">
        <v>27.27</v>
      </c>
      <c r="CQ7" s="36">
        <v>36.83</v>
      </c>
      <c r="CR7" s="36">
        <v>38.97</v>
      </c>
      <c r="CS7" s="36">
        <v>39.119999999999997</v>
      </c>
      <c r="CT7" s="36">
        <v>41.24</v>
      </c>
      <c r="CU7" s="36">
        <v>43.1</v>
      </c>
      <c r="CV7" s="36">
        <v>39.880000000000003</v>
      </c>
      <c r="CW7" s="36">
        <v>44.52</v>
      </c>
      <c r="CX7" s="36">
        <v>44.52</v>
      </c>
      <c r="CY7" s="36">
        <v>45.45</v>
      </c>
      <c r="CZ7" s="36">
        <v>45.45</v>
      </c>
      <c r="DA7" s="36">
        <v>45.1</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cp:lastPrinted>2016-02-19T05:52:28Z</cp:lastPrinted>
  <dcterms:created xsi:type="dcterms:W3CDTF">2016-02-03T09:23:16Z</dcterms:created>
  <dcterms:modified xsi:type="dcterms:W3CDTF">2016-02-23T09:37:20Z</dcterms:modified>
  <cp:category/>
</cp:coreProperties>
</file>