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<sst xmlns="http://schemas.openxmlformats.org/spreadsheetml/2006/main" count="221" uniqueCount="111">
  <si>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</si>
  <si>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</si>
  <si>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</si>
  <si>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</si>
  <si>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</si>
  <si>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</si>
  <si>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</si>
  <si>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</si>
  <si>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</si>
  <si>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</si>
  <si>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</si>
  <si>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</si>
  <si>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</si>
  <si>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</si>
  <si>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</si>
  <si>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</si>
  <si>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</si>
  <si>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</si>
  <si>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</si>
  <si>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</si>
  <si>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</si>
  <si>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</si>
  <si>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</si>
  <si>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</si>
  <si>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</si>
  <si>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</si>
  <si>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</si>
  <si>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</si>
  <si>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</si>
  <si>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</si>
  <si>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</si>
  <si>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</si>
  <si>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</si>
  <si>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</si>
  <si>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</si>
  <si>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</si>
  <si>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</si>
  <si>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</si>
  <si>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</si>
  <si>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</si>
  <si>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</si>
  <si>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</si>
  <si>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</si>
  <si>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</si>
  <si>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</si>
  <si>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</si>
  <si>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</si>
  <si>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</si>
  <si>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</si>
  <si>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</si>
  <si>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</si>
  <si>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</si>
  <si>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</si>
  <si>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</si>
  <si>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</si>
  <si>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</si>
  <si>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</si>
  <si>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</si>
  <si>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</si>
  <si>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</si>
  <si>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</si>
  <si>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</si>
  <si>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</si>
  <si>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</si>
  <si>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</si>
  <si>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</si>
  <si>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</si>
  <si>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</si>
  <si>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</si>
  <si>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</si>
  <si>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</si>
  <si>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</si>
  <si>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</si>
  <si>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</si>
  <si>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</si>
  <si>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</si>
  <si>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</si>
  <si>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</si>
  <si>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</si>
  <si>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</si>
  <si>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</si>
  <si>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</si>
  <si>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</si>
  <si>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</si>
  <si>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</si>
  <si>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</si>
  <si>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</si>
  <si>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</si>
  <si>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</si>
  <si>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</si>
  <si>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</si>
  <si>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</si>
  <si>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</si>
  <si>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</si>
  <si>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</si>
  <si>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</si>
  <si>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和歌山市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</si>
  <si>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</si>
  <si>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</si>
  <si>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</si>
  <si>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</si>
  <si>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</si>
  <si>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</si>
  <si>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</si>
  <si>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</si>
  <si>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</si>
  <si>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</si>
  <si>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</si>
  <si>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場及びポンプ場の管理運営は、外部委託を行っており、⑥汚水処理原価が平均値を上回っているものの更なる歳出削減は難しい状況にある。また、管渠整備も終了し⑧水洗化率も平均値を上回っていることから、今後、有収水量の大幅な増加を見込むことはできない。
　一方、供用開始後から使用料の改定を行っておらず、⑤経費回収率が平均値よりも低くなっており、過去５か年の①収益的収支比率が100％下回り、一般会計からの基準外繰出金がなければ収支は赤字となっている。</t>
    <rPh sb="1" eb="3">
      <t>ショリ</t>
    </rPh>
    <rPh sb="3" eb="4">
      <t>ジョウ</t>
    </rPh>
    <rPh sb="4" eb="5">
      <t>オヨ</t>
    </rPh>
    <rPh sb="9" eb="10">
      <t>ジョウ</t>
    </rPh>
    <rPh sb="11" eb="13">
      <t>カンリ</t>
    </rPh>
    <rPh sb="13" eb="15">
      <t>ウンエイ</t>
    </rPh>
    <rPh sb="17" eb="19">
      <t>ガイブ</t>
    </rPh>
    <rPh sb="19" eb="21">
      <t>イタク</t>
    </rPh>
    <rPh sb="22" eb="23">
      <t>オコナ</t>
    </rPh>
    <rPh sb="29" eb="31">
      <t>オスイ</t>
    </rPh>
    <rPh sb="31" eb="33">
      <t>ショリ</t>
    </rPh>
    <rPh sb="33" eb="35">
      <t>ゲンカ</t>
    </rPh>
    <rPh sb="36" eb="39">
      <t>ヘイキンチ</t>
    </rPh>
    <rPh sb="40" eb="42">
      <t>ウワマワ</t>
    </rPh>
    <rPh sb="49" eb="50">
      <t>サラ</t>
    </rPh>
    <rPh sb="52" eb="54">
      <t>サイシュツ</t>
    </rPh>
    <rPh sb="54" eb="56">
      <t>サクゲン</t>
    </rPh>
    <rPh sb="57" eb="58">
      <t>ムズカ</t>
    </rPh>
    <rPh sb="60" eb="62">
      <t>ジョウキョウ</t>
    </rPh>
    <rPh sb="69" eb="70">
      <t>カン</t>
    </rPh>
    <rPh sb="70" eb="71">
      <t>キョ</t>
    </rPh>
    <rPh sb="71" eb="73">
      <t>セイビ</t>
    </rPh>
    <rPh sb="74" eb="76">
      <t>シュウリョウ</t>
    </rPh>
    <rPh sb="78" eb="81">
      <t>スイセンカ</t>
    </rPh>
    <rPh sb="81" eb="82">
      <t>リツ</t>
    </rPh>
    <rPh sb="83" eb="86">
      <t>ヘイキンチ</t>
    </rPh>
    <rPh sb="87" eb="89">
      <t>ウワマワ</t>
    </rPh>
    <rPh sb="98" eb="100">
      <t>コンゴ</t>
    </rPh>
    <rPh sb="101" eb="102">
      <t>ユウ</t>
    </rPh>
    <rPh sb="102" eb="103">
      <t>シュウ</t>
    </rPh>
    <rPh sb="103" eb="105">
      <t>スイリョウ</t>
    </rPh>
    <rPh sb="106" eb="108">
      <t>オオハバ</t>
    </rPh>
    <rPh sb="109" eb="111">
      <t>ゾウカ</t>
    </rPh>
    <rPh sb="112" eb="114">
      <t>ミコ</t>
    </rPh>
    <rPh sb="125" eb="127">
      <t>イッポウ</t>
    </rPh>
    <rPh sb="128" eb="130">
      <t>キョウヨウ</t>
    </rPh>
    <rPh sb="130" eb="133">
      <t>カイシゴ</t>
    </rPh>
    <rPh sb="135" eb="137">
      <t>シヨウ</t>
    </rPh>
    <rPh sb="137" eb="138">
      <t>リョウ</t>
    </rPh>
    <rPh sb="139" eb="141">
      <t>カイテイ</t>
    </rPh>
    <rPh sb="142" eb="143">
      <t>オコナ</t>
    </rPh>
    <rPh sb="150" eb="152">
      <t>ケイヒ</t>
    </rPh>
    <rPh sb="152" eb="154">
      <t>カイシュウ</t>
    </rPh>
    <rPh sb="154" eb="155">
      <t>リツ</t>
    </rPh>
    <rPh sb="156" eb="158">
      <t>ヘイキン</t>
    </rPh>
    <rPh sb="158" eb="159">
      <t>チ</t>
    </rPh>
    <rPh sb="162" eb="163">
      <t>ヒク</t>
    </rPh>
    <rPh sb="170" eb="172">
      <t>カコ</t>
    </rPh>
    <rPh sb="174" eb="175">
      <t>ネン</t>
    </rPh>
    <rPh sb="189" eb="191">
      <t>シタマワ</t>
    </rPh>
    <rPh sb="193" eb="195">
      <t>イッパン</t>
    </rPh>
    <rPh sb="195" eb="197">
      <t>カイケイ</t>
    </rPh>
    <rPh sb="200" eb="202">
      <t>キジュン</t>
    </rPh>
    <rPh sb="202" eb="203">
      <t>ガイ</t>
    </rPh>
    <rPh sb="203" eb="205">
      <t>クリダ</t>
    </rPh>
    <rPh sb="205" eb="206">
      <t>キン</t>
    </rPh>
    <rPh sb="211" eb="213">
      <t>シュウシ</t>
    </rPh>
    <rPh sb="214" eb="215">
      <t>アカ</t>
    </rPh>
    <rPh sb="215" eb="216">
      <t>ジ</t>
    </rPh>
    <phoneticPr fontId="4"/>
  </si>
  <si>
    <t>　平成１２年１２月供用開始のため、比較的新しい管渠が多いことから、現在のところ管渠の更新需要は小さいが、今後の老朽化に伴い、修繕や改築の増加が見込まれる。
　また、真空方式を採用している楠本処理区内については、修繕部品の供給ストップ等があり、老朽化とは別に対策を講じる必要が生じている。</t>
    <rPh sb="1" eb="3">
      <t>ヘイセイ</t>
    </rPh>
    <rPh sb="5" eb="6">
      <t>ネン</t>
    </rPh>
    <rPh sb="8" eb="9">
      <t>ガツ</t>
    </rPh>
    <rPh sb="9" eb="11">
      <t>キョウヨウ</t>
    </rPh>
    <rPh sb="11" eb="13">
      <t>カイシ</t>
    </rPh>
    <rPh sb="17" eb="20">
      <t>ヒカクテキ</t>
    </rPh>
    <rPh sb="20" eb="21">
      <t>アタラ</t>
    </rPh>
    <rPh sb="23" eb="24">
      <t>カン</t>
    </rPh>
    <rPh sb="24" eb="25">
      <t>キョ</t>
    </rPh>
    <rPh sb="26" eb="27">
      <t>オオ</t>
    </rPh>
    <rPh sb="33" eb="35">
      <t>ゲンザイ</t>
    </rPh>
    <rPh sb="39" eb="40">
      <t>カン</t>
    </rPh>
    <rPh sb="40" eb="41">
      <t>キョ</t>
    </rPh>
    <rPh sb="42" eb="44">
      <t>コウシン</t>
    </rPh>
    <rPh sb="44" eb="46">
      <t>ジュヨウ</t>
    </rPh>
    <rPh sb="47" eb="48">
      <t>チイ</t>
    </rPh>
    <rPh sb="52" eb="54">
      <t>コンゴ</t>
    </rPh>
    <rPh sb="55" eb="58">
      <t>ロウキュウカ</t>
    </rPh>
    <rPh sb="59" eb="60">
      <t>トモナ</t>
    </rPh>
    <rPh sb="62" eb="64">
      <t>シュウゼン</t>
    </rPh>
    <rPh sb="65" eb="67">
      <t>カイチク</t>
    </rPh>
    <rPh sb="68" eb="70">
      <t>ゾウカ</t>
    </rPh>
    <rPh sb="71" eb="73">
      <t>ミコ</t>
    </rPh>
    <rPh sb="82" eb="84">
      <t>シンクウ</t>
    </rPh>
    <rPh sb="84" eb="86">
      <t>ホウシキ</t>
    </rPh>
    <rPh sb="87" eb="89">
      <t>サイヨウ</t>
    </rPh>
    <rPh sb="93" eb="95">
      <t>クスモト</t>
    </rPh>
    <rPh sb="95" eb="97">
      <t>ショリ</t>
    </rPh>
    <rPh sb="97" eb="99">
      <t>クナイ</t>
    </rPh>
    <rPh sb="105" eb="107">
      <t>シュウゼン</t>
    </rPh>
    <rPh sb="107" eb="109">
      <t>ブヒン</t>
    </rPh>
    <rPh sb="110" eb="112">
      <t>キョウキュウ</t>
    </rPh>
    <rPh sb="116" eb="117">
      <t>トウ</t>
    </rPh>
    <rPh sb="121" eb="124">
      <t>ロウキュウカ</t>
    </rPh>
    <rPh sb="126" eb="127">
      <t>ベツ</t>
    </rPh>
    <rPh sb="128" eb="130">
      <t>タイサク</t>
    </rPh>
    <rPh sb="131" eb="132">
      <t>コウ</t>
    </rPh>
    <rPh sb="134" eb="136">
      <t>ヒツヨウ</t>
    </rPh>
    <rPh sb="137" eb="138">
      <t>ショウ</t>
    </rPh>
    <phoneticPr fontId="4"/>
  </si>
  <si>
    <t>　平成１２年１２月供用開始のため、比較的新しい管渠が多いが、処理場の機械・電気設備については、老朽化が進んでおり、今後、計画的な更新工事が必要となっている。管理運営にあたっては、多額の一般会計繰出金により運営を行っている状況にあるため、今後も経営の効率化をすすめ、適正な管理・運営に努めていく。
　今後「最適整備構想」の委託を検討しており、農業集落排水事業の今後のあり方や適正な使用料の検討などを行っていく予定である。</t>
    <rPh sb="1" eb="3">
      <t>ヘイセイ</t>
    </rPh>
    <rPh sb="5" eb="6">
      <t>ネン</t>
    </rPh>
    <rPh sb="8" eb="9">
      <t>ガツ</t>
    </rPh>
    <rPh sb="9" eb="11">
      <t>キョウヨウ</t>
    </rPh>
    <rPh sb="11" eb="13">
      <t>カイシ</t>
    </rPh>
    <rPh sb="17" eb="20">
      <t>ヒカクテキ</t>
    </rPh>
    <rPh sb="20" eb="21">
      <t>アタラ</t>
    </rPh>
    <rPh sb="23" eb="24">
      <t>カン</t>
    </rPh>
    <rPh sb="24" eb="25">
      <t>キョ</t>
    </rPh>
    <rPh sb="26" eb="27">
      <t>オオ</t>
    </rPh>
    <rPh sb="30" eb="32">
      <t>ショリ</t>
    </rPh>
    <rPh sb="32" eb="33">
      <t>ジョウ</t>
    </rPh>
    <rPh sb="34" eb="36">
      <t>キカイ</t>
    </rPh>
    <rPh sb="37" eb="39">
      <t>デンキ</t>
    </rPh>
    <rPh sb="39" eb="41">
      <t>セツビ</t>
    </rPh>
    <rPh sb="47" eb="50">
      <t>ロウキュウカ</t>
    </rPh>
    <rPh sb="51" eb="52">
      <t>スス</t>
    </rPh>
    <rPh sb="57" eb="59">
      <t>コンゴ</t>
    </rPh>
    <rPh sb="60" eb="63">
      <t>ケイカクテキ</t>
    </rPh>
    <rPh sb="64" eb="66">
      <t>コウシン</t>
    </rPh>
    <rPh sb="66" eb="68">
      <t>コウジ</t>
    </rPh>
    <rPh sb="69" eb="71">
      <t>ヒツヨウ</t>
    </rPh>
    <rPh sb="78" eb="80">
      <t>カンリ</t>
    </rPh>
    <rPh sb="80" eb="82">
      <t>ウンエイ</t>
    </rPh>
    <rPh sb="89" eb="91">
      <t>タガク</t>
    </rPh>
    <rPh sb="92" eb="94">
      <t>イッパン</t>
    </rPh>
    <rPh sb="94" eb="96">
      <t>カイケイ</t>
    </rPh>
    <rPh sb="98" eb="99">
      <t>キン</t>
    </rPh>
    <rPh sb="102" eb="104">
      <t>ウンエイ</t>
    </rPh>
    <rPh sb="105" eb="106">
      <t>オコナ</t>
    </rPh>
    <rPh sb="110" eb="112">
      <t>ジョウキョウ</t>
    </rPh>
    <rPh sb="118" eb="120">
      <t>コンゴ</t>
    </rPh>
    <rPh sb="121" eb="123">
      <t>ケイエイ</t>
    </rPh>
    <rPh sb="124" eb="127">
      <t>コウリツカ</t>
    </rPh>
    <rPh sb="132" eb="134">
      <t>テキセイ</t>
    </rPh>
    <rPh sb="135" eb="137">
      <t>カンリ</t>
    </rPh>
    <rPh sb="138" eb="140">
      <t>ウンエイ</t>
    </rPh>
    <rPh sb="141" eb="142">
      <t>ツト</t>
    </rPh>
    <rPh sb="149" eb="151">
      <t>コンゴ</t>
    </rPh>
    <rPh sb="152" eb="154">
      <t>サイテキ</t>
    </rPh>
    <rPh sb="154" eb="156">
      <t>セイビ</t>
    </rPh>
    <rPh sb="156" eb="158">
      <t>コウソウ</t>
    </rPh>
    <rPh sb="160" eb="162">
      <t>イタク</t>
    </rPh>
    <rPh sb="163" eb="165">
      <t>ケントウ</t>
    </rPh>
    <rPh sb="170" eb="172">
      <t>ノウギョウ</t>
    </rPh>
    <rPh sb="172" eb="174">
      <t>シュウラク</t>
    </rPh>
    <rPh sb="174" eb="176">
      <t>ハイスイ</t>
    </rPh>
    <rPh sb="176" eb="178">
      <t>ジギョウ</t>
    </rPh>
    <rPh sb="179" eb="181">
      <t>コンゴ</t>
    </rPh>
    <rPh sb="184" eb="185">
      <t>カタ</t>
    </rPh>
    <rPh sb="186" eb="188">
      <t>テキセイ</t>
    </rPh>
    <rPh sb="189" eb="191">
      <t>シヨウ</t>
    </rPh>
    <rPh sb="191" eb="192">
      <t>リョウ</t>
    </rPh>
    <rPh sb="193" eb="195">
      <t>ケントウ</t>
    </rPh>
    <rPh sb="198" eb="199">
      <t>オコナ</t>
    </rPh>
    <rPh sb="203" eb="20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</si>
</sst>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0.06</c:v>
                </c:pt>
                <c:pt idx="3">
                  <c:v>0</c:v>
                </c:pt>
                <c:pt idx="4">
                  <c:v>0</c:v>
                </c:pt>
              </c:numCache>
            </c:numRef>
          </c:val>
        </c:ser>
        <c:dLbls>
          <c:showLegendKey val="0"/>
          <c:showVal val="0"/>
          <c:showCatName val="0"/>
          <c:showSerName val="0"/>
          <c:showPercent val="0"/>
          <c:showBubbleSize val="0"/>
        </c:dLbls>
        <c:gapWidth val="150"/>
        <c:axId val="83835904"/>
        <c:axId val="838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83835904"/>
        <c:axId val="83874944"/>
      </c:lineChart>
      <c:dateAx>
        <c:axId val="83835904"/>
        <c:scaling>
          <c:orientation val="minMax"/>
        </c:scaling>
        <c:delete val="1"/>
        <c:axPos val="b"/>
        <c:numFmt formatCode="ge" sourceLinked="1"/>
        <c:majorTickMark val="none"/>
        <c:minorTickMark val="none"/>
        <c:tickLblPos val="none"/>
        <c:crossAx val="83874944"/>
        <c:crosses val="autoZero"/>
        <c:auto val="1"/>
        <c:lblOffset val="100"/>
        <c:baseTimeUnit val="years"/>
      </c:dateAx>
      <c:valAx>
        <c:axId val="838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68.25</c:v>
                </c:pt>
                <c:pt idx="1">
                  <c:v>66.599999999999994</c:v>
                </c:pt>
                <c:pt idx="2">
                  <c:v>63.92</c:v>
                </c:pt>
                <c:pt idx="3">
                  <c:v>63.09</c:v>
                </c:pt>
                <c:pt idx="4">
                  <c:v>61.65</c:v>
                </c:pt>
              </c:numCache>
            </c:numRef>
          </c:val>
        </c:ser>
        <c:dLbls>
          <c:showLegendKey val="0"/>
          <c:showVal val="0"/>
          <c:showCatName val="0"/>
          <c:showSerName val="0"/>
          <c:showPercent val="0"/>
          <c:showBubbleSize val="0"/>
        </c:dLbls>
        <c:gapWidth val="150"/>
        <c:axId val="87760256"/>
        <c:axId val="877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87760256"/>
        <c:axId val="87766528"/>
      </c:lineChart>
      <c:dateAx>
        <c:axId val="87760256"/>
        <c:scaling>
          <c:orientation val="minMax"/>
        </c:scaling>
        <c:delete val="1"/>
        <c:axPos val="b"/>
        <c:numFmt formatCode="ge" sourceLinked="1"/>
        <c:majorTickMark val="none"/>
        <c:minorTickMark val="none"/>
        <c:tickLblPos val="none"/>
        <c:crossAx val="87766528"/>
        <c:crosses val="autoZero"/>
        <c:auto val="1"/>
        <c:lblOffset val="100"/>
        <c:baseTimeUnit val="years"/>
      </c:dateAx>
      <c:valAx>
        <c:axId val="877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80.650000000000006</c:v>
                </c:pt>
                <c:pt idx="1">
                  <c:v>81.459999999999994</c:v>
                </c:pt>
                <c:pt idx="2">
                  <c:v>81.83</c:v>
                </c:pt>
                <c:pt idx="3">
                  <c:v>82.35</c:v>
                </c:pt>
                <c:pt idx="4">
                  <c:v>83.01</c:v>
                </c:pt>
              </c:numCache>
            </c:numRef>
          </c:val>
        </c:ser>
        <c:dLbls>
          <c:showLegendKey val="0"/>
          <c:showVal val="0"/>
          <c:showCatName val="0"/>
          <c:showSerName val="0"/>
          <c:showPercent val="0"/>
          <c:showBubbleSize val="0"/>
        </c:dLbls>
        <c:gapWidth val="150"/>
        <c:axId val="87784448"/>
        <c:axId val="878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87784448"/>
        <c:axId val="87811200"/>
      </c:lineChart>
      <c:dateAx>
        <c:axId val="87784448"/>
        <c:scaling>
          <c:orientation val="minMax"/>
        </c:scaling>
        <c:delete val="1"/>
        <c:axPos val="b"/>
        <c:numFmt formatCode="ge" sourceLinked="1"/>
        <c:majorTickMark val="none"/>
        <c:minorTickMark val="none"/>
        <c:tickLblPos val="none"/>
        <c:crossAx val="87811200"/>
        <c:crosses val="autoZero"/>
        <c:auto val="1"/>
        <c:lblOffset val="100"/>
        <c:baseTimeUnit val="years"/>
      </c:dateAx>
      <c:valAx>
        <c:axId val="878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62.82</c:v>
                </c:pt>
                <c:pt idx="1">
                  <c:v>65.819999999999993</c:v>
                </c:pt>
                <c:pt idx="2">
                  <c:v>65.12</c:v>
                </c:pt>
                <c:pt idx="3">
                  <c:v>66.849999999999994</c:v>
                </c:pt>
                <c:pt idx="4">
                  <c:v>63.74</c:v>
                </c:pt>
              </c:numCache>
            </c:numRef>
          </c:val>
        </c:ser>
        <c:dLbls>
          <c:showLegendKey val="0"/>
          <c:showVal val="0"/>
          <c:showCatName val="0"/>
          <c:showSerName val="0"/>
          <c:showPercent val="0"/>
          <c:showBubbleSize val="0"/>
        </c:dLbls>
        <c:gapWidth val="150"/>
        <c:axId val="86264448"/>
        <c:axId val="862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64448"/>
        <c:axId val="86270720"/>
      </c:lineChart>
      <c:dateAx>
        <c:axId val="86264448"/>
        <c:scaling>
          <c:orientation val="minMax"/>
        </c:scaling>
        <c:delete val="1"/>
        <c:axPos val="b"/>
        <c:numFmt formatCode="ge" sourceLinked="1"/>
        <c:majorTickMark val="none"/>
        <c:minorTickMark val="none"/>
        <c:tickLblPos val="none"/>
        <c:crossAx val="86270720"/>
        <c:crosses val="autoZero"/>
        <c:auto val="1"/>
        <c:lblOffset val="100"/>
        <c:baseTimeUnit val="years"/>
      </c:dateAx>
      <c:valAx>
        <c:axId val="862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13216"/>
        <c:axId val="863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13216"/>
        <c:axId val="86323584"/>
      </c:lineChart>
      <c:dateAx>
        <c:axId val="86313216"/>
        <c:scaling>
          <c:orientation val="minMax"/>
        </c:scaling>
        <c:delete val="1"/>
        <c:axPos val="b"/>
        <c:numFmt formatCode="ge" sourceLinked="1"/>
        <c:majorTickMark val="none"/>
        <c:minorTickMark val="none"/>
        <c:tickLblPos val="none"/>
        <c:crossAx val="86323584"/>
        <c:crosses val="autoZero"/>
        <c:auto val="1"/>
        <c:lblOffset val="100"/>
        <c:baseTimeUnit val="years"/>
      </c:dateAx>
      <c:valAx>
        <c:axId val="863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41504"/>
        <c:axId val="863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41504"/>
        <c:axId val="86351872"/>
      </c:lineChart>
      <c:dateAx>
        <c:axId val="86341504"/>
        <c:scaling>
          <c:orientation val="minMax"/>
        </c:scaling>
        <c:delete val="1"/>
        <c:axPos val="b"/>
        <c:numFmt formatCode="ge" sourceLinked="1"/>
        <c:majorTickMark val="none"/>
        <c:minorTickMark val="none"/>
        <c:tickLblPos val="none"/>
        <c:crossAx val="86351872"/>
        <c:crosses val="autoZero"/>
        <c:auto val="1"/>
        <c:lblOffset val="100"/>
        <c:baseTimeUnit val="years"/>
      </c:dateAx>
      <c:valAx>
        <c:axId val="863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75808"/>
        <c:axId val="863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75808"/>
        <c:axId val="86398464"/>
      </c:lineChart>
      <c:dateAx>
        <c:axId val="86375808"/>
        <c:scaling>
          <c:orientation val="minMax"/>
        </c:scaling>
        <c:delete val="1"/>
        <c:axPos val="b"/>
        <c:numFmt formatCode="ge" sourceLinked="1"/>
        <c:majorTickMark val="none"/>
        <c:minorTickMark val="none"/>
        <c:tickLblPos val="none"/>
        <c:crossAx val="86398464"/>
        <c:crosses val="autoZero"/>
        <c:auto val="1"/>
        <c:lblOffset val="100"/>
        <c:baseTimeUnit val="years"/>
      </c:dateAx>
      <c:valAx>
        <c:axId val="863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23040"/>
        <c:axId val="864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23040"/>
        <c:axId val="86424960"/>
      </c:lineChart>
      <c:dateAx>
        <c:axId val="86423040"/>
        <c:scaling>
          <c:orientation val="minMax"/>
        </c:scaling>
        <c:delete val="1"/>
        <c:axPos val="b"/>
        <c:numFmt formatCode="ge" sourceLinked="1"/>
        <c:majorTickMark val="none"/>
        <c:minorTickMark val="none"/>
        <c:tickLblPos val="none"/>
        <c:crossAx val="86424960"/>
        <c:crosses val="autoZero"/>
        <c:auto val="1"/>
        <c:lblOffset val="100"/>
        <c:baseTimeUnit val="years"/>
      </c:dateAx>
      <c:valAx>
        <c:axId val="864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270.98</c:v>
                </c:pt>
                <c:pt idx="1">
                  <c:v>0</c:v>
                </c:pt>
                <c:pt idx="2" formatCode="#,##0.00;&quot;△&quot;#,##0.00;&quot;-&quot;">
                  <c:v>14.46</c:v>
                </c:pt>
                <c:pt idx="3">
                  <c:v>0</c:v>
                </c:pt>
                <c:pt idx="4">
                  <c:v>0</c:v>
                </c:pt>
              </c:numCache>
            </c:numRef>
          </c:val>
        </c:ser>
        <c:dLbls>
          <c:showLegendKey val="0"/>
          <c:showVal val="0"/>
          <c:showCatName val="0"/>
          <c:showSerName val="0"/>
          <c:showPercent val="0"/>
          <c:showBubbleSize val="0"/>
        </c:dLbls>
        <c:gapWidth val="150"/>
        <c:axId val="87585920"/>
        <c:axId val="875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87585920"/>
        <c:axId val="87587840"/>
      </c:lineChart>
      <c:dateAx>
        <c:axId val="87585920"/>
        <c:scaling>
          <c:orientation val="minMax"/>
        </c:scaling>
        <c:delete val="1"/>
        <c:axPos val="b"/>
        <c:numFmt formatCode="ge" sourceLinked="1"/>
        <c:majorTickMark val="none"/>
        <c:minorTickMark val="none"/>
        <c:tickLblPos val="none"/>
        <c:crossAx val="87587840"/>
        <c:crosses val="autoZero"/>
        <c:auto val="1"/>
        <c:lblOffset val="100"/>
        <c:baseTimeUnit val="years"/>
      </c:dateAx>
      <c:valAx>
        <c:axId val="875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34.49</c:v>
                </c:pt>
                <c:pt idx="1">
                  <c:v>34.909999999999997</c:v>
                </c:pt>
                <c:pt idx="2">
                  <c:v>32.64</c:v>
                </c:pt>
                <c:pt idx="3">
                  <c:v>34.840000000000003</c:v>
                </c:pt>
                <c:pt idx="4">
                  <c:v>31.77</c:v>
                </c:pt>
              </c:numCache>
            </c:numRef>
          </c:val>
        </c:ser>
        <c:dLbls>
          <c:showLegendKey val="0"/>
          <c:showVal val="0"/>
          <c:showCatName val="0"/>
          <c:showSerName val="0"/>
          <c:showPercent val="0"/>
          <c:showBubbleSize val="0"/>
        </c:dLbls>
        <c:gapWidth val="150"/>
        <c:axId val="87618304"/>
        <c:axId val="876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87618304"/>
        <c:axId val="87620224"/>
      </c:lineChart>
      <c:dateAx>
        <c:axId val="87618304"/>
        <c:scaling>
          <c:orientation val="minMax"/>
        </c:scaling>
        <c:delete val="1"/>
        <c:axPos val="b"/>
        <c:numFmt formatCode="ge" sourceLinked="1"/>
        <c:majorTickMark val="none"/>
        <c:minorTickMark val="none"/>
        <c:tickLblPos val="none"/>
        <c:crossAx val="87620224"/>
        <c:crosses val="autoZero"/>
        <c:auto val="1"/>
        <c:lblOffset val="100"/>
        <c:baseTimeUnit val="years"/>
      </c:dateAx>
      <c:valAx>
        <c:axId val="876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413.35</c:v>
                </c:pt>
                <c:pt idx="1">
                  <c:v>415.69</c:v>
                </c:pt>
                <c:pt idx="2">
                  <c:v>461.95</c:v>
                </c:pt>
                <c:pt idx="3">
                  <c:v>441.07</c:v>
                </c:pt>
                <c:pt idx="4">
                  <c:v>499.26</c:v>
                </c:pt>
              </c:numCache>
            </c:numRef>
          </c:val>
        </c:ser>
        <c:dLbls>
          <c:showLegendKey val="0"/>
          <c:showVal val="0"/>
          <c:showCatName val="0"/>
          <c:showSerName val="0"/>
          <c:showPercent val="0"/>
          <c:showBubbleSize val="0"/>
        </c:dLbls>
        <c:gapWidth val="150"/>
        <c:axId val="87724032"/>
        <c:axId val="877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87724032"/>
        <c:axId val="87725952"/>
      </c:lineChart>
      <c:dateAx>
        <c:axId val="87724032"/>
        <c:scaling>
          <c:orientation val="minMax"/>
        </c:scaling>
        <c:delete val="1"/>
        <c:axPos val="b"/>
        <c:numFmt formatCode="ge" sourceLinked="1"/>
        <c:majorTickMark val="none"/>
        <c:minorTickMark val="none"/>
        <c:tickLblPos val="none"/>
        <c:crossAx val="87725952"/>
        <c:crosses val="autoZero"/>
        <c:auto val="1"/>
        <c:lblOffset val="100"/>
        <c:baseTimeUnit val="years"/>
      </c:dateAx>
      <c:valAx>
        <c:axId val="877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和歌山市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377208</v>
      </c>
      <c r="AM8" s="47"/>
      <c r="AN8" s="47"/>
      <c r="AO8" s="47"/>
      <c r="AP8" s="47"/>
      <c r="AQ8" s="47"/>
      <c r="AR8" s="47"/>
      <c r="AS8" s="47"/>
      <c r="AT8" s="43">
        <f>データ!S6</f>
        <v>208.84</v>
      </c>
      <c r="AU8" s="43"/>
      <c r="AV8" s="43"/>
      <c r="AW8" s="43"/>
      <c r="AX8" s="43"/>
      <c r="AY8" s="43"/>
      <c r="AZ8" s="43"/>
      <c r="BA8" s="43"/>
      <c r="BB8" s="43">
        <f>データ!T6</f>
        <v>1806.21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0.36</v>
      </c>
      <c r="Q10" s="43"/>
      <c r="R10" s="43"/>
      <c r="S10" s="43"/>
      <c r="T10" s="43"/>
      <c r="U10" s="43"/>
      <c r="V10" s="43"/>
      <c r="W10" s="43">
        <f>データ!P6</f>
        <v>100</v>
      </c>
      <c r="X10" s="43"/>
      <c r="Y10" s="43"/>
      <c r="Z10" s="43"/>
      <c r="AA10" s="43"/>
      <c r="AB10" s="43"/>
      <c r="AC10" s="43"/>
      <c r="AD10" s="47">
        <f>データ!Q6</f>
        <v>4082</v>
      </c>
      <c r="AE10" s="47"/>
      <c r="AF10" s="47"/>
      <c r="AG10" s="47"/>
      <c r="AH10" s="47"/>
      <c r="AI10" s="47"/>
      <c r="AJ10" s="47"/>
      <c r="AK10" s="2"/>
      <c r="AL10" s="47">
        <f>データ!U6</f>
        <v>1354</v>
      </c>
      <c r="AM10" s="47"/>
      <c r="AN10" s="47"/>
      <c r="AO10" s="47"/>
      <c r="AP10" s="47"/>
      <c r="AQ10" s="47"/>
      <c r="AR10" s="47"/>
      <c r="AS10" s="47"/>
      <c r="AT10" s="43">
        <f>データ!V6</f>
        <v>0.49</v>
      </c>
      <c r="AU10" s="43"/>
      <c r="AV10" s="43"/>
      <c r="AW10" s="43"/>
      <c r="AX10" s="43"/>
      <c r="AY10" s="43"/>
      <c r="AZ10" s="43"/>
      <c r="BA10" s="43"/>
      <c r="BB10" s="43">
        <f>データ!W6</f>
        <v>2763.27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302015</v>
      </c>
      <c r="D6" s="31">
        <f t="shared" si="3"/>
        <v>47</v>
      </c>
      <c r="E6" s="31">
        <f t="shared" si="3"/>
        <v>17</v>
      </c>
      <c r="F6" s="31">
        <f t="shared" si="3"/>
        <v>5</v>
      </c>
      <c r="G6" s="31">
        <f t="shared" si="3"/>
        <v>0</v>
      </c>
      <c r="H6" s="31" t="str">
        <f t="shared" si="3"/>
        <v>和歌山県　和歌山市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0.36</v>
      </c>
      <c r="P6" s="32">
        <f t="shared" si="3"/>
        <v>100</v>
      </c>
      <c r="Q6" s="32">
        <f t="shared" si="3"/>
        <v>4082</v>
      </c>
      <c r="R6" s="32">
        <f t="shared" si="3"/>
        <v>377208</v>
      </c>
      <c r="S6" s="32">
        <f t="shared" si="3"/>
        <v>208.84</v>
      </c>
      <c r="T6" s="32">
        <f t="shared" si="3"/>
        <v>1806.21</v>
      </c>
      <c r="U6" s="32">
        <f t="shared" si="3"/>
        <v>1354</v>
      </c>
      <c r="V6" s="32">
        <f t="shared" si="3"/>
        <v>0.49</v>
      </c>
      <c r="W6" s="32">
        <f t="shared" si="3"/>
        <v>2763.27</v>
      </c>
      <c r="X6" s="33">
        <f>IF(X7="",NA(),X7)</f>
        <v>62.82</v>
      </c>
      <c r="Y6" s="33">
        <f t="shared" ref="Y6:AG6" si="4">IF(Y7="",NA(),Y7)</f>
        <v>65.819999999999993</v>
      </c>
      <c r="Z6" s="33">
        <f t="shared" si="4"/>
        <v>65.12</v>
      </c>
      <c r="AA6" s="33">
        <f t="shared" si="4"/>
        <v>66.849999999999994</v>
      </c>
      <c r="AB6" s="33">
        <f t="shared" si="4"/>
        <v>63.74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270.98</v>
      </c>
      <c r="BF6" s="32">
        <f t="shared" ref="BF6:BN6" si="7">IF(BF7="",NA(),BF7)</f>
        <v>0</v>
      </c>
      <c r="BG6" s="33">
        <f t="shared" si="7"/>
        <v>14.46</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34.49</v>
      </c>
      <c r="BQ6" s="33">
        <f t="shared" ref="BQ6:BY6" si="8">IF(BQ7="",NA(),BQ7)</f>
        <v>34.909999999999997</v>
      </c>
      <c r="BR6" s="33">
        <f t="shared" si="8"/>
        <v>32.64</v>
      </c>
      <c r="BS6" s="33">
        <f t="shared" si="8"/>
        <v>34.840000000000003</v>
      </c>
      <c r="BT6" s="33">
        <f t="shared" si="8"/>
        <v>31.77</v>
      </c>
      <c r="BU6" s="33">
        <f t="shared" si="8"/>
        <v>43.24</v>
      </c>
      <c r="BV6" s="33">
        <f t="shared" si="8"/>
        <v>42.13</v>
      </c>
      <c r="BW6" s="33">
        <f t="shared" si="8"/>
        <v>42.48</v>
      </c>
      <c r="BX6" s="33">
        <f t="shared" si="8"/>
        <v>41.04</v>
      </c>
      <c r="BY6" s="33">
        <f t="shared" si="8"/>
        <v>41.08</v>
      </c>
      <c r="BZ6" s="32" t="str">
        <f>IF(BZ7="","",IF(BZ7="-","【-】","【"&amp;SUBSTITUTE(TEXT(BZ7,"#,##0.00"),"-","△")&amp;"】"))</f>
        <v>【51.49】</v>
      </c>
      <c r="CA6" s="33">
        <f>IF(CA7="",NA(),CA7)</f>
        <v>413.35</v>
      </c>
      <c r="CB6" s="33">
        <f t="shared" ref="CB6:CJ6" si="9">IF(CB7="",NA(),CB7)</f>
        <v>415.69</v>
      </c>
      <c r="CC6" s="33">
        <f t="shared" si="9"/>
        <v>461.95</v>
      </c>
      <c r="CD6" s="33">
        <f t="shared" si="9"/>
        <v>441.07</v>
      </c>
      <c r="CE6" s="33">
        <f t="shared" si="9"/>
        <v>499.26</v>
      </c>
      <c r="CF6" s="33">
        <f t="shared" si="9"/>
        <v>338.76</v>
      </c>
      <c r="CG6" s="33">
        <f t="shared" si="9"/>
        <v>348.41</v>
      </c>
      <c r="CH6" s="33">
        <f t="shared" si="9"/>
        <v>343.8</v>
      </c>
      <c r="CI6" s="33">
        <f t="shared" si="9"/>
        <v>357.08</v>
      </c>
      <c r="CJ6" s="33">
        <f t="shared" si="9"/>
        <v>378.08</v>
      </c>
      <c r="CK6" s="32" t="str">
        <f>IF(CK7="","",IF(CK7="-","【-】","【"&amp;SUBSTITUTE(TEXT(CK7,"#,##0.00"),"-","△")&amp;"】"))</f>
        <v>【295.10】</v>
      </c>
      <c r="CL6" s="33">
        <f>IF(CL7="",NA(),CL7)</f>
        <v>68.25</v>
      </c>
      <c r="CM6" s="33">
        <f t="shared" ref="CM6:CU6" si="10">IF(CM7="",NA(),CM7)</f>
        <v>66.599999999999994</v>
      </c>
      <c r="CN6" s="33">
        <f t="shared" si="10"/>
        <v>63.92</v>
      </c>
      <c r="CO6" s="33">
        <f t="shared" si="10"/>
        <v>63.09</v>
      </c>
      <c r="CP6" s="33">
        <f t="shared" si="10"/>
        <v>61.65</v>
      </c>
      <c r="CQ6" s="33">
        <f t="shared" si="10"/>
        <v>44.65</v>
      </c>
      <c r="CR6" s="33">
        <f t="shared" si="10"/>
        <v>46.85</v>
      </c>
      <c r="CS6" s="33">
        <f t="shared" si="10"/>
        <v>46.06</v>
      </c>
      <c r="CT6" s="33">
        <f t="shared" si="10"/>
        <v>45.95</v>
      </c>
      <c r="CU6" s="33">
        <f t="shared" si="10"/>
        <v>44.69</v>
      </c>
      <c r="CV6" s="32" t="str">
        <f>IF(CV7="","",IF(CV7="-","【-】","【"&amp;SUBSTITUTE(TEXT(CV7,"#,##0.00"),"-","△")&amp;"】"))</f>
        <v>【53.32】</v>
      </c>
      <c r="CW6" s="33">
        <f>IF(CW7="",NA(),CW7)</f>
        <v>80.650000000000006</v>
      </c>
      <c r="CX6" s="33">
        <f t="shared" ref="CX6:DF6" si="11">IF(CX7="",NA(),CX7)</f>
        <v>81.459999999999994</v>
      </c>
      <c r="CY6" s="33">
        <f t="shared" si="11"/>
        <v>81.83</v>
      </c>
      <c r="CZ6" s="33">
        <f t="shared" si="11"/>
        <v>82.35</v>
      </c>
      <c r="DA6" s="33">
        <f t="shared" si="11"/>
        <v>83.01</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0.06</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302015</v>
      </c>
      <c r="D7" s="35">
        <v>47</v>
      </c>
      <c r="E7" s="35">
        <v>17</v>
      </c>
      <c r="F7" s="35">
        <v>5</v>
      </c>
      <c r="G7" s="35">
        <v>0</v>
      </c>
      <c r="H7" s="35" t="s">
        <v>96</v>
      </c>
      <c r="I7" s="35" t="s">
        <v>97</v>
      </c>
      <c r="J7" s="35" t="s">
        <v>98</v>
      </c>
      <c r="K7" s="35" t="s">
        <v>99</v>
      </c>
      <c r="L7" s="35" t="s">
        <v>100</v>
      </c>
      <c r="M7" s="36" t="s">
        <v>101</v>
      </c>
      <c r="N7" s="36" t="s">
        <v>102</v>
      </c>
      <c r="O7" s="36">
        <v>0.36</v>
      </c>
      <c r="P7" s="36">
        <v>100</v>
      </c>
      <c r="Q7" s="36">
        <v>4082</v>
      </c>
      <c r="R7" s="36">
        <v>377208</v>
      </c>
      <c r="S7" s="36">
        <v>208.84</v>
      </c>
      <c r="T7" s="36">
        <v>1806.21</v>
      </c>
      <c r="U7" s="36">
        <v>1354</v>
      </c>
      <c r="V7" s="36">
        <v>0.49</v>
      </c>
      <c r="W7" s="36">
        <v>2763.27</v>
      </c>
      <c r="X7" s="36">
        <v>62.82</v>
      </c>
      <c r="Y7" s="36">
        <v>65.819999999999993</v>
      </c>
      <c r="Z7" s="36">
        <v>65.12</v>
      </c>
      <c r="AA7" s="36">
        <v>66.849999999999994</v>
      </c>
      <c r="AB7" s="36">
        <v>63.74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270.98</v>
      </c>
      <c r="BF7" s="36">
        <v>0</v>
      </c>
      <c r="BG7" s="36">
        <v>14.46</v>
      </c>
      <c r="BH7" s="36">
        <v>0</v>
      </c>
      <c r="BI7" s="36">
        <v>0</v>
      </c>
      <c r="BJ7" s="36">
        <v>1316.7</v>
      </c>
      <c r="BK7" s="36">
        <v>1224.75</v>
      </c>
      <c r="BL7" s="36">
        <v>1144.05</v>
      </c>
      <c r="BM7" s="36">
        <v>1117.1099999999999</v>
      </c>
      <c r="BN7" s="36">
        <v>1161.05</v>
      </c>
      <c r="BO7" s="36">
        <v>992.47</v>
      </c>
      <c r="BP7" s="36">
        <v>34.49</v>
      </c>
      <c r="BQ7" s="36">
        <v>34.909999999999997</v>
      </c>
      <c r="BR7" s="36">
        <v>32.64</v>
      </c>
      <c r="BS7" s="36">
        <v>34.840000000000003</v>
      </c>
      <c r="BT7" s="36">
        <v>31.77</v>
      </c>
      <c r="BU7" s="36">
        <v>43.24</v>
      </c>
      <c r="BV7" s="36">
        <v>42.13</v>
      </c>
      <c r="BW7" s="36">
        <v>42.48</v>
      </c>
      <c r="BX7" s="36">
        <v>41.04</v>
      </c>
      <c r="BY7" s="36">
        <v>41.08</v>
      </c>
      <c r="BZ7" s="36">
        <v>51.49</v>
      </c>
      <c r="CA7" s="36">
        <v>413.35</v>
      </c>
      <c r="CB7" s="36">
        <v>415.69</v>
      </c>
      <c r="CC7" s="36">
        <v>461.95</v>
      </c>
      <c r="CD7" s="36">
        <v>441.07</v>
      </c>
      <c r="CE7" s="36">
        <v>499.26</v>
      </c>
      <c r="CF7" s="36">
        <v>338.76</v>
      </c>
      <c r="CG7" s="36">
        <v>348.41</v>
      </c>
      <c r="CH7" s="36">
        <v>343.8</v>
      </c>
      <c r="CI7" s="36">
        <v>357.08</v>
      </c>
      <c r="CJ7" s="36">
        <v>378.08</v>
      </c>
      <c r="CK7" s="36">
        <v>295.10000000000002</v>
      </c>
      <c r="CL7" s="36">
        <v>68.25</v>
      </c>
      <c r="CM7" s="36">
        <v>66.599999999999994</v>
      </c>
      <c r="CN7" s="36">
        <v>63.92</v>
      </c>
      <c r="CO7" s="36">
        <v>63.09</v>
      </c>
      <c r="CP7" s="36">
        <v>61.65</v>
      </c>
      <c r="CQ7" s="36">
        <v>44.65</v>
      </c>
      <c r="CR7" s="36">
        <v>46.85</v>
      </c>
      <c r="CS7" s="36">
        <v>46.06</v>
      </c>
      <c r="CT7" s="36">
        <v>45.95</v>
      </c>
      <c r="CU7" s="36">
        <v>44.69</v>
      </c>
      <c r="CV7" s="36">
        <v>53.32</v>
      </c>
      <c r="CW7" s="36">
        <v>80.650000000000006</v>
      </c>
      <c r="CX7" s="36">
        <v>81.459999999999994</v>
      </c>
      <c r="CY7" s="36">
        <v>81.83</v>
      </c>
      <c r="CZ7" s="36">
        <v>82.35</v>
      </c>
      <c r="DA7" s="36">
        <v>83.01</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0.06</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dcterms:created xsi:type="dcterms:W3CDTF">2016-02-03T09:15:49Z</dcterms:created>
  <dcterms:modified xsi:type="dcterms:W3CDTF">2016-02-23T05:40:40Z</dcterms:modified>
  <cp:category/>
</cp:coreProperties>
</file>