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490" windowHeight="7770" tabRatio="88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45621" concurrentManualCount="2"/>
</workbook>
</file>

<file path=xl/calcChain.xml><?xml version="1.0" encoding="utf-8"?>
<calcChain xmlns="http://schemas.openxmlformats.org/spreadsheetml/2006/main">
  <c r="DG43" i="7" l="1"/>
  <c r="CQ43" i="7"/>
  <c r="CO43" i="7" s="1"/>
  <c r="BY43" i="7"/>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W37" i="7"/>
  <c r="E37" i="7"/>
  <c r="C37" i="7" s="1"/>
  <c r="DG36" i="7"/>
  <c r="CQ36" i="7"/>
  <c r="CO36" i="7"/>
  <c r="BY36" i="7"/>
  <c r="BE36" i="7"/>
  <c r="AO36" i="7"/>
  <c r="W36" i="7"/>
  <c r="E36" i="7"/>
  <c r="C36" i="7" s="1"/>
  <c r="DG35" i="7"/>
  <c r="CQ35" i="7"/>
  <c r="BY35" i="7"/>
  <c r="BG35" i="7"/>
  <c r="AO35" i="7"/>
  <c r="W35" i="7"/>
  <c r="E35" i="7"/>
  <c r="DG34" i="7"/>
  <c r="CQ34" i="7"/>
  <c r="BY34" i="7"/>
  <c r="BG34" i="7"/>
  <c r="AO34" i="7"/>
  <c r="W34" i="7"/>
  <c r="U34" i="7" s="1"/>
  <c r="U35" i="7" s="1"/>
  <c r="E34" i="7"/>
  <c r="C34" i="7" s="1"/>
  <c r="C35" i="7" s="1"/>
  <c r="U36" i="7" l="1"/>
  <c r="U37" i="7"/>
  <c r="AM34" i="7" s="1"/>
  <c r="AM35" i="7" l="1"/>
  <c r="AM36" i="7" s="1"/>
  <c r="BW34" i="7"/>
  <c r="BW35" i="7" s="1"/>
  <c r="BW36" i="7" s="1"/>
  <c r="BW37" i="7" s="1"/>
  <c r="BW38" i="7" s="1"/>
  <c r="BW39" i="7" s="1"/>
  <c r="BW40" i="7" s="1"/>
  <c r="BW41" i="7" s="1"/>
  <c r="BW42" i="7" s="1"/>
  <c r="BW43" i="7" s="1"/>
  <c r="BE34" i="7"/>
  <c r="BE35" i="7" s="1"/>
  <c r="CO34" i="7"/>
  <c r="CO35" i="7" s="1"/>
</calcChain>
</file>

<file path=xl/sharedStrings.xml><?xml version="1.0" encoding="utf-8"?>
<sst xmlns="http://schemas.openxmlformats.org/spreadsheetml/2006/main" count="963" uniqueCount="550">
  <si>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</si>
  <si>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</si>
  <si>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</si>
  <si>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</si>
  <si>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H23</t>
  </si>
  <si>
    <t>H24</t>
  </si>
  <si>
    <t>H25</t>
  </si>
  <si>
    <t>H26</t>
  </si>
  <si>
    <t>H27</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</si>
  <si>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</si>
  <si>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</si>
  <si>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</si>
  <si>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</si>
  <si>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</si>
  <si>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</si>
  <si>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</si>
  <si>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平成27年度　財政状況資料集</t>
    <phoneticPr fontId="6"/>
  </si>
  <si>
    <t>総括表（市町村）</t>
    <rPh sb="0" eb="2">
      <t>ソウカツ</t>
    </rPh>
    <rPh sb="2" eb="3">
      <t>ヒョウ</t>
    </rPh>
    <rPh sb="4" eb="7">
      <t>シチョウソン</t>
    </rPh>
    <phoneticPr fontId="6"/>
  </si>
  <si>
    <t>都道府県名</t>
    <phoneticPr fontId="6"/>
  </si>
  <si>
    <t>和歌山県</t>
    <phoneticPr fontId="6"/>
  </si>
  <si>
    <t>市町村類型</t>
    <phoneticPr fontId="6"/>
  </si>
  <si>
    <t>Ⅳ－２</t>
    <phoneticPr fontId="6"/>
  </si>
  <si>
    <t>指定団体等の指定状況</t>
    <phoneticPr fontId="6"/>
  </si>
  <si>
    <t>区分</t>
    <rPh sb="0" eb="2">
      <t>クブン</t>
    </rPh>
    <phoneticPr fontId="6"/>
  </si>
  <si>
    <t>平成27年度(千円)</t>
    <rPh sb="0" eb="2">
      <t>ヘイセイ</t>
    </rPh>
    <rPh sb="4" eb="6">
      <t>ネンド</t>
    </rPh>
    <rPh sb="7" eb="9">
      <t>センエン</t>
    </rPh>
    <phoneticPr fontId="6"/>
  </si>
  <si>
    <t>平成26年度(千円)</t>
    <rPh sb="0" eb="2">
      <t>ヘイセイ</t>
    </rPh>
    <rPh sb="4" eb="6">
      <t>ネンド</t>
    </rPh>
    <phoneticPr fontId="6"/>
  </si>
  <si>
    <t>平成27年度(千円･％)</t>
    <rPh sb="0" eb="2">
      <t>ヘイセイ</t>
    </rPh>
    <rPh sb="4" eb="6">
      <t>ネンド</t>
    </rPh>
    <rPh sb="7" eb="9">
      <t>センエン</t>
    </rPh>
    <phoneticPr fontId="6"/>
  </si>
  <si>
    <t>平成26年度(千円･％)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</si>
  <si>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</si>
  <si>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</si>
  <si>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</si>
  <si>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</si>
  <si>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</si>
  <si>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</si>
  <si>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</si>
  <si>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串本町</t>
    <phoneticPr fontId="6"/>
  </si>
  <si>
    <t>地方交付税種地</t>
    <rPh sb="0" eb="2">
      <t>チホウ</t>
    </rPh>
    <rPh sb="2" eb="5">
      <t>コウフゼイ</t>
    </rPh>
    <rPh sb="5" eb="6">
      <t>シュ</t>
    </rPh>
    <rPh sb="6" eb="7">
      <t>チ</t>
    </rPh>
    <phoneticPr fontId="6"/>
  </si>
  <si>
    <t>2-1</t>
    <phoneticPr fontId="6"/>
  </si>
  <si>
    <t>財源超過</t>
    <rPh sb="0" eb="2">
      <t>ザイゲン</t>
    </rPh>
    <rPh sb="2" eb="4">
      <t>チョウカ</t>
    </rPh>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</si>
  <si>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</si>
  <si>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</si>
  <si>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</si>
  <si>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</si>
  <si>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</si>
  <si>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</si>
  <si>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</si>
  <si>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</si>
  <si>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</si>
  <si>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</si>
  <si>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</si>
  <si>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</si>
  <si>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</si>
  <si>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</si>
  <si>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</si>
  <si>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</si>
  <si>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</si>
  <si>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</si>
  <si>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</si>
  <si>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</si>
  <si>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</si>
  <si>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</si>
  <si>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-9.3</t>
    <phoneticPr fontId="6"/>
  </si>
  <si>
    <t>山振</t>
    <rPh sb="0" eb="1">
      <t>ヤマ</t>
    </rPh>
    <rPh sb="1" eb="2">
      <t>フ</t>
    </rPh>
    <phoneticPr fontId="6"/>
  </si>
  <si>
    <t>○</t>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</si>
  <si>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</si>
  <si>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</si>
  <si>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</si>
  <si>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</si>
  <si>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28.01.01(人)</t>
    <phoneticPr fontId="6"/>
  </si>
  <si>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6"/>
  </si>
  <si>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</si>
  <si>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</si>
  <si>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</si>
  <si>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</si>
  <si>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</si>
  <si>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</si>
  <si>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</si>
  <si>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</si>
  <si>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</si>
  <si>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実質単年度収支</t>
    <phoneticPr fontId="15"/>
  </si>
  <si>
    <t>　実質公債費比率</t>
    <rPh sb="1" eb="3">
      <t>ジッシツ</t>
    </rPh>
    <rPh sb="3" eb="6">
      <t>コウサイヒ</t>
    </rPh>
    <rPh sb="6" eb="8">
      <t>ヒリツ</t>
    </rPh>
    <phoneticPr fontId="6"/>
  </si>
  <si>
    <t>27.01.01(人)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</si>
  <si>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</si>
  <si>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</si>
  <si>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</si>
  <si>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</si>
  <si>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</si>
  <si>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-2.1</t>
    <phoneticPr fontId="6"/>
  </si>
  <si>
    <t>基準財政需要額</t>
    <phoneticPr fontId="15"/>
  </si>
  <si>
    <t>うち日本人(％)</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</si>
  <si>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</si>
  <si>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</si>
  <si>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</si>
  <si>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</si>
  <si>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</si>
  <si>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</si>
  <si>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</si>
  <si>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</si>
  <si>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</si>
  <si>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</si>
  <si>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</si>
  <si>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</si>
  <si>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</si>
  <si>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</si>
  <si>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</si>
  <si>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</si>
  <si>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</si>
  <si>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</si>
  <si>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</si>
  <si>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</si>
  <si>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</si>
  <si>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</si>
  <si>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</si>
  <si>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</si>
  <si>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</si>
  <si>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</si>
  <si>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</si>
  <si>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</si>
  <si>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</si>
  <si>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</si>
  <si>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</si>
  <si>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</si>
  <si>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</si>
  <si>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</si>
  <si>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</si>
  <si>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</si>
  <si>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</si>
  <si>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</si>
  <si>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</si>
  <si>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</si>
  <si>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</si>
  <si>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</si>
  <si>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</si>
  <si>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</si>
  <si>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</si>
  <si>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</si>
  <si>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</si>
  <si>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</si>
  <si>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</si>
  <si>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</si>
  <si>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</si>
  <si>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</si>
  <si>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</si>
  <si>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</si>
  <si>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</si>
  <si>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</si>
  <si>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</si>
  <si>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平成27年度</t>
    <phoneticPr fontId="15"/>
  </si>
  <si>
    <t>和歌山県串本町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</si>
  <si>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</si>
  <si>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</si>
  <si>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</si>
  <si>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</si>
  <si>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</si>
  <si>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</si>
  <si>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</si>
  <si>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</si>
  <si>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</si>
  <si>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</si>
  <si>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</si>
  <si>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</si>
  <si>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</si>
  <si>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</si>
  <si>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</si>
  <si>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</si>
  <si>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</si>
  <si>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</si>
  <si>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</si>
  <si>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</si>
  <si>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</si>
  <si>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</si>
  <si>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</si>
  <si>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</si>
  <si>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</si>
  <si>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</si>
  <si>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</si>
  <si>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</si>
  <si>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</si>
  <si>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</si>
  <si>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</si>
  <si>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</si>
  <si>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</si>
  <si>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</si>
  <si>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</si>
  <si>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</si>
  <si>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</si>
  <si>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</si>
  <si>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</si>
  <si>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</si>
  <si>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</si>
  <si>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</si>
  <si>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</si>
  <si>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</si>
  <si>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</si>
  <si>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</si>
  <si>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</si>
  <si>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</si>
  <si>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</si>
  <si>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</si>
  <si>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</si>
  <si>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</si>
  <si>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</si>
  <si>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</si>
  <si>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</si>
  <si>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</si>
  <si>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</si>
  <si>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</si>
  <si>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</si>
  <si>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</si>
  <si>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</si>
  <si>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</si>
  <si>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</si>
  <si>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</si>
  <si>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</si>
  <si>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</si>
  <si>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</si>
  <si>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</si>
  <si>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</si>
  <si>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</si>
  <si>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</si>
  <si>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</si>
  <si>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</si>
  <si>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</si>
  <si>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</si>
  <si>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</si>
  <si>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</si>
  <si>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</si>
  <si>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</si>
  <si>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</si>
  <si>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</si>
  <si>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</si>
  <si>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</si>
  <si>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</si>
  <si>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</si>
  <si>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</si>
  <si>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</si>
  <si>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</si>
  <si>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</si>
  <si>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</si>
  <si>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平成27年度</t>
    <rPh sb="0" eb="2">
      <t>ヘイセイ</t>
    </rPh>
    <rPh sb="4" eb="6">
      <t>ネンド</t>
    </rPh>
    <phoneticPr fontId="6"/>
  </si>
  <si>
    <t>平成26年度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</si>
  <si>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</si>
  <si>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</si>
  <si>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</si>
  <si>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</si>
  <si>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</si>
  <si>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</si>
  <si>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</si>
  <si>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</si>
  <si>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</si>
  <si>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</si>
  <si>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</si>
  <si>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</si>
  <si>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</si>
  <si>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</si>
  <si>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</si>
  <si>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</si>
  <si>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</si>
  <si>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</si>
  <si>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</si>
  <si>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</si>
  <si>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</si>
  <si>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</si>
  <si>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</si>
  <si>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</si>
  <si>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病院</t>
    <phoneticPr fontId="15"/>
  </si>
  <si>
    <t>再差引収支</t>
    <rPh sb="0" eb="1">
      <t>サイ</t>
    </rPh>
    <rPh sb="1" eb="3">
      <t>サシヒキ</t>
    </rPh>
    <rPh sb="3" eb="5">
      <t>シュウシ</t>
    </rPh>
    <phoneticPr fontId="6"/>
  </si>
  <si>
    <t>　補助費等</t>
    <rPh sb="1" eb="3">
      <t>ホジョ</t>
    </rPh>
    <rPh sb="3" eb="4">
      <t>ヒ</t>
    </rPh>
    <rPh sb="4" eb="5">
      <t>トウ</t>
    </rPh>
    <phoneticPr fontId="6"/>
  </si>
  <si>
    <t>介護サービス</t>
    <phoneticPr fontId="15"/>
  </si>
  <si>
    <t>加入世帯数(世帯)</t>
  </si>
  <si>
    <t>　　うち一部事務組合負担金</t>
    <phoneticPr fontId="6"/>
  </si>
  <si>
    <t>観光施設</t>
    <phoneticPr fontId="6"/>
  </si>
  <si>
    <t>被保険者数(人)</t>
  </si>
  <si>
    <t>　繰出金</t>
    <phoneticPr fontId="6"/>
  </si>
  <si>
    <t>下水道</t>
    <phoneticPr fontId="6"/>
  </si>
  <si>
    <t>被保険者
1人当り</t>
    <phoneticPr fontId="6"/>
  </si>
  <si>
    <t>保険税(料)収入額</t>
    <phoneticPr fontId="6"/>
  </si>
  <si>
    <t>　積立金</t>
    <phoneticPr fontId="6"/>
  </si>
  <si>
    <t>-</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</si>
  <si>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</si>
  <si>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</si>
  <si>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</si>
  <si>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</si>
  <si>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</si>
  <si>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</si>
  <si>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5"/>
  </si>
  <si>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</si>
  <si>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</si>
  <si>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</si>
  <si>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</si>
  <si>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</si>
  <si>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</si>
  <si>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</si>
  <si>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</si>
  <si>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</si>
  <si>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</si>
  <si>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</si>
  <si>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</si>
  <si>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平成27年度</t>
  </si>
  <si>
    <t>和歌山県串本町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</si>
  <si>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</si>
  <si>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</si>
  <si>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</si>
  <si>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</si>
  <si>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</si>
  <si>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</si>
  <si>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</si>
  <si>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</si>
  <si>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</si>
  <si>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</si>
  <si>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</si>
  <si>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</si>
  <si>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</si>
  <si>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</si>
  <si>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</si>
  <si>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</si>
  <si>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</si>
  <si>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</si>
  <si>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</si>
  <si>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</si>
  <si>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串本町土地開発公社</t>
    <rPh sb="0" eb="3">
      <t>クシモトチョウ</t>
    </rPh>
    <rPh sb="3" eb="5">
      <t>トチ</t>
    </rPh>
    <rPh sb="5" eb="7">
      <t>カイハツ</t>
    </rPh>
    <rPh sb="7" eb="9">
      <t>コウシャ</t>
    </rPh>
    <phoneticPr fontId="2"/>
  </si>
  <si>
    <t>-</t>
    <phoneticPr fontId="2"/>
  </si>
  <si>
    <t>住宅資金貸付事業特別会計</t>
    <phoneticPr fontId="6"/>
  </si>
  <si>
    <t>串本町ふるさと振興公社</t>
    <rPh sb="0" eb="3">
      <t>クシモトチョウ</t>
    </rPh>
    <rPh sb="7" eb="9">
      <t>シンコウ</t>
    </rPh>
    <rPh sb="9" eb="11">
      <t>コウシャ</t>
    </rPh>
    <phoneticPr fontId="2"/>
  </si>
  <si>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</si>
  <si>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</si>
  <si>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</si>
  <si>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</si>
  <si>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</si>
  <si>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</si>
  <si>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</si>
  <si>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</si>
  <si>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</si>
  <si>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</si>
  <si>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</si>
  <si>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</si>
  <si>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</si>
  <si>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後期高齢者医療特別会計</t>
    <phoneticPr fontId="6"/>
  </si>
  <si>
    <t>－</t>
  </si>
  <si>
    <t>－</t>
    <phoneticPr fontId="2"/>
  </si>
  <si>
    <t>国民健康保険事業特別会計</t>
    <phoneticPr fontId="6"/>
  </si>
  <si>
    <t>介護保険事業特別会計</t>
    <phoneticPr fontId="6"/>
  </si>
  <si>
    <t>通所介護事業特別会計</t>
    <phoneticPr fontId="6"/>
  </si>
  <si>
    <t>病院事業会計</t>
    <phoneticPr fontId="6"/>
  </si>
  <si>
    <t>法適用企業</t>
    <phoneticPr fontId="6"/>
  </si>
  <si>
    <t>水道事業特別会計</t>
    <phoneticPr fontId="6"/>
  </si>
  <si>
    <t>国民宿舎事業会計</t>
    <phoneticPr fontId="6"/>
  </si>
  <si>
    <t>簡易水道事業特別会計</t>
    <phoneticPr fontId="6"/>
  </si>
  <si>
    <t>法非適用企業</t>
    <phoneticPr fontId="6"/>
  </si>
  <si>
    <t>下水道事業特別会計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</si>
  <si>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</si>
  <si>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</si>
  <si>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</si>
  <si>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</si>
  <si>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</si>
  <si>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和歌山県市町村総合事務組合</t>
    <rPh sb="0" eb="4">
      <t>ワカヤマケン</t>
    </rPh>
    <rPh sb="4" eb="7">
      <t>シチョウソン</t>
    </rPh>
    <rPh sb="7" eb="9">
      <t>ソウゴウ</t>
    </rPh>
    <rPh sb="9" eb="11">
      <t>ジム</t>
    </rPh>
    <rPh sb="11" eb="13">
      <t>クミアイ</t>
    </rPh>
    <phoneticPr fontId="6"/>
  </si>
  <si>
    <t>紀南地方老人福祉施設組合（普通会計）</t>
    <rPh sb="0" eb="2">
      <t>キナン</t>
    </rPh>
    <rPh sb="2" eb="4">
      <t>チホウ</t>
    </rPh>
    <rPh sb="4" eb="6">
      <t>ロウジン</t>
    </rPh>
    <rPh sb="6" eb="8">
      <t>フクシ</t>
    </rPh>
    <rPh sb="8" eb="10">
      <t>シセツ</t>
    </rPh>
    <rPh sb="10" eb="12">
      <t>クミアイ</t>
    </rPh>
    <rPh sb="13" eb="15">
      <t>フツウ</t>
    </rPh>
    <rPh sb="15" eb="17">
      <t>カイケイ</t>
    </rPh>
    <phoneticPr fontId="6"/>
  </si>
  <si>
    <t>紀南地方老人福祉施設組合（公営企業会計）</t>
    <rPh sb="13" eb="15">
      <t>コウエイ</t>
    </rPh>
    <rPh sb="15" eb="17">
      <t>キギョウ</t>
    </rPh>
    <phoneticPr fontId="6"/>
  </si>
  <si>
    <t>-</t>
    <phoneticPr fontId="2"/>
  </si>
  <si>
    <t>串本町古座川町衛生施設事務組合</t>
    <rPh sb="0" eb="3">
      <t>クシモトチョウ</t>
    </rPh>
    <rPh sb="3" eb="7">
      <t>コザガワチョウ</t>
    </rPh>
    <rPh sb="7" eb="9">
      <t>エイセイ</t>
    </rPh>
    <rPh sb="9" eb="11">
      <t>シセツ</t>
    </rPh>
    <rPh sb="11" eb="13">
      <t>ジム</t>
    </rPh>
    <rPh sb="13" eb="15">
      <t>クミアイ</t>
    </rPh>
    <phoneticPr fontId="6"/>
  </si>
  <si>
    <t>紀南学園事務組合</t>
    <rPh sb="0" eb="2">
      <t>キナン</t>
    </rPh>
    <rPh sb="2" eb="4">
      <t>ガクエン</t>
    </rPh>
    <rPh sb="4" eb="6">
      <t>ジム</t>
    </rPh>
    <rPh sb="6" eb="8">
      <t>クミアイ</t>
    </rPh>
    <phoneticPr fontId="6"/>
  </si>
  <si>
    <t>東牟婁郡町村新宮市老人福祉施設事務組合（普通会計）</t>
    <rPh sb="0" eb="4">
      <t>ヒガシムログン</t>
    </rPh>
    <rPh sb="4" eb="6">
      <t>チョウソン</t>
    </rPh>
    <rPh sb="6" eb="9">
      <t>シングウシ</t>
    </rPh>
    <rPh sb="9" eb="11">
      <t>ロウジン</t>
    </rPh>
    <rPh sb="11" eb="13">
      <t>フクシ</t>
    </rPh>
    <rPh sb="13" eb="15">
      <t>シセツ</t>
    </rPh>
    <rPh sb="15" eb="17">
      <t>ジム</t>
    </rPh>
    <rPh sb="17" eb="19">
      <t>クミアイ</t>
    </rPh>
    <rPh sb="20" eb="22">
      <t>フツウ</t>
    </rPh>
    <rPh sb="22" eb="24">
      <t>カイケイ</t>
    </rPh>
    <phoneticPr fontId="6"/>
  </si>
  <si>
    <t>東牟婁郡町村新宮市老人福祉施設事務組合（公営企業会計）</t>
    <rPh sb="20" eb="22">
      <t>コウエイ</t>
    </rPh>
    <rPh sb="22" eb="24">
      <t>キギョウ</t>
    </rPh>
    <phoneticPr fontId="6"/>
  </si>
  <si>
    <t>紀南地方児童福祉施設組合</t>
    <rPh sb="0" eb="2">
      <t>キナン</t>
    </rPh>
    <rPh sb="2" eb="4">
      <t>チホウ</t>
    </rPh>
    <rPh sb="4" eb="6">
      <t>ジドウ</t>
    </rPh>
    <rPh sb="6" eb="8">
      <t>フクシ</t>
    </rPh>
    <rPh sb="8" eb="10">
      <t>シセツ</t>
    </rPh>
    <rPh sb="10" eb="12">
      <t>クミアイ</t>
    </rPh>
    <phoneticPr fontId="6"/>
  </si>
  <si>
    <t>新宮周辺広域市町村圏事務組合（普通会計）</t>
    <rPh sb="0" eb="2">
      <t>シングウ</t>
    </rPh>
    <rPh sb="2" eb="4">
      <t>シュウヘン</t>
    </rPh>
    <rPh sb="4" eb="6">
      <t>コウイキ</t>
    </rPh>
    <rPh sb="6" eb="9">
      <t>シチョウソン</t>
    </rPh>
    <rPh sb="9" eb="10">
      <t>ケン</t>
    </rPh>
    <rPh sb="10" eb="12">
      <t>ジム</t>
    </rPh>
    <rPh sb="12" eb="14">
      <t>クミアイ</t>
    </rPh>
    <rPh sb="15" eb="17">
      <t>フツウ</t>
    </rPh>
    <rPh sb="17" eb="19">
      <t>カイケイ</t>
    </rPh>
    <phoneticPr fontId="6"/>
  </si>
  <si>
    <t>新宮周辺広域市町村圏事務組合（公営企業会計）</t>
    <rPh sb="15" eb="17">
      <t>コウエイ</t>
    </rPh>
    <rPh sb="17" eb="19">
      <t>キギョウ</t>
    </rPh>
    <phoneticPr fontId="6"/>
  </si>
  <si>
    <t>和歌山地方税回収機構</t>
    <rPh sb="0" eb="3">
      <t>ワカヤマ</t>
    </rPh>
    <rPh sb="3" eb="6">
      <t>チホウゼイ</t>
    </rPh>
    <rPh sb="6" eb="8">
      <t>カイシュウ</t>
    </rPh>
    <rPh sb="8" eb="10">
      <t>キコウ</t>
    </rPh>
    <phoneticPr fontId="6"/>
  </si>
  <si>
    <t>和歌山県後期高齢者医療広域連合（普通会計）</t>
    <rPh sb="0" eb="3">
      <t>ワカヤマ</t>
    </rPh>
    <rPh sb="3" eb="4">
      <t>ケン</t>
    </rPh>
    <rPh sb="4" eb="6">
      <t>コウキ</t>
    </rPh>
    <rPh sb="6" eb="9">
      <t>コウレイシャ</t>
    </rPh>
    <rPh sb="9" eb="11">
      <t>イリョウ</t>
    </rPh>
    <rPh sb="11" eb="13">
      <t>コウイキ</t>
    </rPh>
    <rPh sb="13" eb="15">
      <t>レンゴウ</t>
    </rPh>
    <rPh sb="16" eb="18">
      <t>フツウ</t>
    </rPh>
    <rPh sb="18" eb="20">
      <t>カイケイ</t>
    </rPh>
    <phoneticPr fontId="6"/>
  </si>
  <si>
    <t>和歌山県後期高齢者医療広域連合（特別会計）</t>
    <rPh sb="16" eb="18">
      <t>トクベツ</t>
    </rPh>
    <phoneticPr fontId="6"/>
  </si>
  <si>
    <t>和歌山県住宅新築資金等貸付金回収管理組合</t>
    <rPh sb="0" eb="4">
      <t>ワカヤマケン</t>
    </rPh>
    <rPh sb="4" eb="6">
      <t>ジュウタク</t>
    </rPh>
    <rPh sb="6" eb="8">
      <t>シンチク</t>
    </rPh>
    <rPh sb="8" eb="10">
      <t>シキン</t>
    </rPh>
    <rPh sb="10" eb="11">
      <t>トウ</t>
    </rPh>
    <rPh sb="11" eb="14">
      <t>カシツケキン</t>
    </rPh>
    <rPh sb="14" eb="16">
      <t>カイシュウ</t>
    </rPh>
    <rPh sb="16" eb="18">
      <t>カンリ</t>
    </rPh>
    <rPh sb="18" eb="20">
      <t>クミアイ</t>
    </rPh>
    <phoneticPr fontId="6"/>
  </si>
  <si>
    <t>紀南環境広域施設事務組合</t>
    <rPh sb="2" eb="4">
      <t>カンキョウ</t>
    </rPh>
    <rPh sb="4" eb="6">
      <t>コウイキ</t>
    </rPh>
    <rPh sb="6" eb="8">
      <t>シセツ</t>
    </rPh>
    <rPh sb="8" eb="10">
      <t>ジム</t>
    </rPh>
    <rPh sb="10" eb="12">
      <t>クミアイ</t>
    </rPh>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</si>
  <si>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</si>
  <si>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</si>
  <si>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</si>
  <si>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</si>
  <si>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</si>
  <si>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</si>
  <si>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</si>
  <si>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</si>
  <si>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</si>
  <si>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平成25年度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</si>
  <si>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</si>
  <si>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</si>
  <si>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</si>
  <si>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</si>
  <si>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</si>
  <si>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</si>
  <si>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</si>
  <si>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</si>
  <si>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</si>
  <si>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</si>
  <si>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</si>
  <si>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</si>
  <si>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</si>
  <si>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</si>
  <si>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</si>
  <si>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</si>
  <si>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</si>
  <si>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</si>
  <si>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</si>
  <si>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</si>
  <si>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</si>
  <si>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</si>
  <si>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</si>
  <si>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</si>
  <si>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xml:space="preserve">連結実質赤字額 </t>
    <rPh sb="0" eb="2">
      <t>レンケツ</t>
    </rPh>
    <rPh sb="2" eb="4">
      <t>ジッシツ</t>
    </rPh>
    <rPh sb="4" eb="7">
      <t>アカジガク</t>
    </rPh>
    <phoneticPr fontId="20"/>
  </si>
  <si>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</si>
  <si>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</si>
  <si>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</si>
  <si>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損失補償・債務保証の履行に係るもの</t>
    <rPh sb="0" eb="2">
      <t>ソンシツ</t>
    </rPh>
    <rPh sb="2" eb="4">
      <t>ホショウ</t>
    </rPh>
    <rPh sb="5" eb="7">
      <t>サイム</t>
    </rPh>
    <rPh sb="7" eb="9">
      <t>ホショウ</t>
    </rPh>
    <rPh sb="10" eb="12">
      <t>リコウ</t>
    </rPh>
    <rPh sb="13" eb="14">
      <t>カカ</t>
    </rPh>
    <phoneticPr fontId="6"/>
  </si>
  <si>
    <t>(Ｅ)</t>
    <phoneticPr fontId="6"/>
  </si>
  <si>
    <t>引き受けた債務の履行に係るもの</t>
    <rPh sb="0" eb="1">
      <t>ヒ</t>
    </rPh>
    <rPh sb="2" eb="3">
      <t>ウ</t>
    </rPh>
    <rPh sb="5" eb="7">
      <t>サイム</t>
    </rPh>
    <rPh sb="8" eb="10">
      <t>リコウ</t>
    </rPh>
    <rPh sb="11" eb="12">
      <t>カカ</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</si>
  <si>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</si>
  <si>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</si>
  <si>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</si>
  <si>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</si>
  <si>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</si>
  <si>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</si>
  <si>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</si>
  <si>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</si>
  <si>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</si>
  <si>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</si>
  <si>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</si>
  <si>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</si>
  <si>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健全化判断比率</t>
    <rPh sb="0" eb="3">
      <t>ケンゼンカ</t>
    </rPh>
    <rPh sb="3" eb="5">
      <t>ハンダン</t>
    </rPh>
    <rPh sb="5" eb="7">
      <t>ヒリツ</t>
    </rPh>
    <phoneticPr fontId="10"/>
  </si>
  <si>
    <t>平成27年度</t>
    <rPh sb="0" eb="2">
      <t>ヘイセイ</t>
    </rPh>
    <rPh sb="4" eb="6">
      <t>ネンド</t>
    </rPh>
    <phoneticPr fontId="10"/>
  </si>
  <si>
    <t>早期健全化基準</t>
    <phoneticPr fontId="6"/>
  </si>
  <si>
    <t>財政再生基準</t>
    <phoneticPr fontId="6"/>
  </si>
  <si>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</si>
  <si>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</si>
  <si>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</si>
  <si>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</si>
  <si>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特定財源の額</t>
    <rPh sb="0" eb="2">
      <t>トクテイ</t>
    </rPh>
    <rPh sb="2" eb="4">
      <t>ザイゲン</t>
    </rPh>
    <rPh sb="5" eb="6">
      <t>ガク</t>
    </rPh>
    <phoneticPr fontId="6"/>
  </si>
  <si>
    <t>(Ｂ)</t>
    <phoneticPr fontId="6"/>
  </si>
  <si>
    <t>連結実質赤字比率</t>
    <rPh sb="0" eb="2">
      <t>レンケツ</t>
    </rPh>
    <rPh sb="2" eb="4">
      <t>ジッシツ</t>
    </rPh>
    <rPh sb="4" eb="6">
      <t>アカジ</t>
    </rPh>
    <rPh sb="6" eb="8">
      <t>ヒリツ</t>
    </rPh>
    <phoneticPr fontId="10"/>
  </si>
  <si>
    <t>(Ｃ)</t>
    <phoneticPr fontId="6"/>
  </si>
  <si>
    <t>実質公債費比率</t>
    <rPh sb="0" eb="2">
      <t>ジッシツ</t>
    </rPh>
    <rPh sb="2" eb="5">
      <t>コウサイヒ</t>
    </rPh>
    <rPh sb="5" eb="7">
      <t>ヒリツ</t>
    </rPh>
    <phoneticPr fontId="10"/>
  </si>
  <si>
    <t>算入公債費等の額</t>
    <rPh sb="0" eb="2">
      <t>サンニュウ</t>
    </rPh>
    <rPh sb="2" eb="4">
      <t>コウサイ</t>
    </rPh>
    <rPh sb="4" eb="5">
      <t>ヒ</t>
    </rPh>
    <rPh sb="5" eb="6">
      <t>トウ</t>
    </rPh>
    <rPh sb="7" eb="8">
      <t>ガク</t>
    </rPh>
    <phoneticPr fontId="6"/>
  </si>
  <si>
    <t>(Ｄ)</t>
    <phoneticPr fontId="6"/>
  </si>
  <si>
    <t>将来負担比率</t>
    <rPh sb="0" eb="2">
      <t>ショウライ</t>
    </rPh>
    <rPh sb="2" eb="4">
      <t>フタン</t>
    </rPh>
    <rPh sb="4" eb="6">
      <t>ヒリツ</t>
    </rPh>
    <phoneticPr fontId="10"/>
  </si>
  <si>
    <t>(Ｃ)－(Ｄ)</t>
    <phoneticPr fontId="6"/>
  </si>
  <si>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</si>
  <si>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</si>
  <si>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</si>
  <si>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</si>
  <si>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</si>
  <si>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</si>
  <si>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</si>
  <si>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</si>
  <si>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</si>
  <si>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</si>
  <si>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</si>
  <si>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</si>
  <si>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</si>
  <si>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</si>
  <si>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</si>
  <si>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</si>
  <si>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</si>
  <si>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</si>
  <si>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</si>
  <si>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</si>
  <si>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</si>
  <si>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</si>
  <si>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</si>
  <si>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</si>
  <si>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</si>
  <si>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</si>
  <si>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</si>
  <si>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</si>
  <si>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</si>
  <si>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</si>
  <si>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</si>
  <si>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</si>
  <si>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</si>
  <si>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</si>
  <si>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</si>
  <si>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</si>
  <si>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</si>
  <si>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</si>
  <si>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</si>
  <si>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</si>
  <si>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</si>
  <si>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</si>
  <si>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</si>
  <si>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</si>
  <si>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</si>
  <si>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</si>
  <si>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H23</t>
  </si>
  <si>
    <t>うち単独分</t>
    <rPh sb="2" eb="4">
      <t>タンドク</t>
    </rPh>
    <rPh sb="4" eb="5">
      <t>ブン</t>
    </rPh>
    <phoneticPr fontId="6"/>
  </si>
  <si>
    <t xml:space="preserve"> H24</t>
  </si>
  <si>
    <t xml:space="preserve"> H25</t>
  </si>
  <si>
    <t xml:space="preserve"> H26</t>
  </si>
  <si>
    <t xml:space="preserve"> H27</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</si>
  <si>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</si>
  <si>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</si>
  <si>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</si>
  <si>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</si>
  <si>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</si>
  <si>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</si>
  <si>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2.12</t>
  </si>
  <si>
    <t>▲ 0.26</t>
  </si>
  <si>
    <t>会計</t>
    <rPh sb="0" eb="2">
      <t>カイケイ</t>
    </rPh>
    <phoneticPr fontId="6"/>
  </si>
  <si>
    <t>国民健康保険事業特別会計</t>
  </si>
  <si>
    <t>▲ 0.45</t>
  </si>
  <si>
    <t>▲ 1.27</t>
  </si>
  <si>
    <t>▲ 3.27</t>
  </si>
  <si>
    <t>▲ 1.31</t>
  </si>
  <si>
    <t>▲ 0.19</t>
  </si>
  <si>
    <t>水道事業特別会計</t>
  </si>
  <si>
    <t>一般会計</t>
  </si>
  <si>
    <t>介護保険事業特別会計</t>
  </si>
  <si>
    <t>病院事業会計</t>
  </si>
  <si>
    <t>後期高齢者医療特別会計</t>
  </si>
  <si>
    <t>住宅資金貸付事業特別会計</t>
  </si>
  <si>
    <t>下水道事業特別会計</t>
  </si>
  <si>
    <t>その他会計（赤字）</t>
  </si>
  <si>
    <t>▲ 0.17</t>
  </si>
  <si>
    <t>その他会計（黒字）</t>
  </si>
  <si>
    <t>※平成28年度中に市町村合併した団体で、合併前の団体ごとの決算に基づく連結実質赤字比率を算出していない団体については、グラフを表記しない。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</si>
  <si>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</si>
  <si>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</si>
  <si>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</si>
  <si>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</si>
  <si>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</si>
  <si>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</si>
  <si>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</si>
  <si>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</si>
  <si>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</si>
  <si>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</si>
  <si>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</si>
  <si>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</si>
  <si>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</si>
  <si>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</si>
  <si>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※平成28年度中に市町村合併した団体で、合併前の団体ごとの決算に基づく実質公債費比率を算出していない団体については、グラフを表記しない。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</si>
  <si>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</si>
  <si>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</si>
  <si>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</si>
  <si>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</si>
  <si>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</si>
  <si>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</si>
  <si>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</si>
  <si>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</si>
  <si>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</si>
  <si>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6"/>
  </si>
  <si>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</si>
  <si>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</si>
  <si>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</si>
  <si>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</si>
  <si>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6"/>
  </si>
  <si>
    <t>　将来負担比率については、普通建設事業等に充てた地方債の発行により、残高が増加する一方で、公営企業債等繰入見込額の減少や退職手当支給率の引き下げによる退職手当負担見込額が減少したことにより良化している。実質公債費比率は過疎対策事業債や市町村振興資金の償還終了により元利償還金が減少する一方で、合併特例事業債や過疎対策事業債など交付税措置率の高い地方債の割合が上昇したことにより基準財政需要額に算入される公債費の額が増加したことから前年度と同率になった。今後は公共施設の高台移転など大型普通建設事業が予定されており地方債残高の増加が見込まれることから、事業費の圧縮により公債費の抑制に努める</t>
    <rPh sb="1" eb="3">
      <t>ショウライ</t>
    </rPh>
    <rPh sb="3" eb="5">
      <t>フタン</t>
    </rPh>
    <rPh sb="5" eb="7">
      <t>ヒリツ</t>
    </rPh>
    <rPh sb="13" eb="15">
      <t>フツウ</t>
    </rPh>
    <rPh sb="15" eb="17">
      <t>ケンセツ</t>
    </rPh>
    <rPh sb="17" eb="19">
      <t>ジギョウ</t>
    </rPh>
    <rPh sb="19" eb="20">
      <t>トウ</t>
    </rPh>
    <rPh sb="21" eb="22">
      <t>ア</t>
    </rPh>
    <rPh sb="24" eb="27">
      <t>チホウサイ</t>
    </rPh>
    <rPh sb="28" eb="30">
      <t>ハッコウ</t>
    </rPh>
    <rPh sb="34" eb="36">
      <t>ザンダカ</t>
    </rPh>
    <rPh sb="37" eb="39">
      <t>ゾウカ</t>
    </rPh>
    <rPh sb="41" eb="43">
      <t>イッポウ</t>
    </rPh>
    <rPh sb="45" eb="47">
      <t>コウエイ</t>
    </rPh>
    <rPh sb="47" eb="49">
      <t>キギョウ</t>
    </rPh>
    <rPh sb="49" eb="50">
      <t>サイ</t>
    </rPh>
    <rPh sb="50" eb="51">
      <t>トウ</t>
    </rPh>
    <rPh sb="51" eb="53">
      <t>クリイレ</t>
    </rPh>
    <rPh sb="53" eb="55">
      <t>ミコミ</t>
    </rPh>
    <rPh sb="55" eb="56">
      <t>ガク</t>
    </rPh>
    <rPh sb="57" eb="59">
      <t>ゲンショウ</t>
    </rPh>
    <rPh sb="60" eb="62">
      <t>タイショク</t>
    </rPh>
    <rPh sb="62" eb="64">
      <t>テアテ</t>
    </rPh>
    <rPh sb="64" eb="66">
      <t>シキュウ</t>
    </rPh>
    <rPh sb="66" eb="67">
      <t>リツ</t>
    </rPh>
    <rPh sb="68" eb="69">
      <t>ヒ</t>
    </rPh>
    <rPh sb="70" eb="71">
      <t>サ</t>
    </rPh>
    <rPh sb="75" eb="77">
      <t>タイショク</t>
    </rPh>
    <rPh sb="77" eb="79">
      <t>テアテ</t>
    </rPh>
    <rPh sb="79" eb="81">
      <t>フタン</t>
    </rPh>
    <rPh sb="81" eb="83">
      <t>ミコミ</t>
    </rPh>
    <rPh sb="83" eb="84">
      <t>ガク</t>
    </rPh>
    <rPh sb="85" eb="87">
      <t>ゲンショウ</t>
    </rPh>
    <rPh sb="94" eb="96">
      <t>リョウカ</t>
    </rPh>
    <rPh sb="109" eb="111">
      <t>カソ</t>
    </rPh>
    <rPh sb="111" eb="113">
      <t>タイサク</t>
    </rPh>
    <rPh sb="113" eb="116">
      <t>ジギョウサイ</t>
    </rPh>
    <rPh sb="117" eb="120">
      <t>シチョウソン</t>
    </rPh>
    <rPh sb="120" eb="122">
      <t>シンコウ</t>
    </rPh>
    <rPh sb="122" eb="124">
      <t>シキン</t>
    </rPh>
    <rPh sb="125" eb="127">
      <t>ショウカン</t>
    </rPh>
    <rPh sb="127" eb="129">
      <t>シュウリョウ</t>
    </rPh>
    <rPh sb="132" eb="134">
      <t>ガンリ</t>
    </rPh>
    <rPh sb="134" eb="137">
      <t>ショウカンキン</t>
    </rPh>
    <rPh sb="138" eb="140">
      <t>ゲンショウ</t>
    </rPh>
    <rPh sb="142" eb="144">
      <t>イッポウ</t>
    </rPh>
    <rPh sb="146" eb="148">
      <t>ガッペイ</t>
    </rPh>
    <rPh sb="148" eb="150">
      <t>トクレイ</t>
    </rPh>
    <rPh sb="150" eb="153">
      <t>ジギョウサイ</t>
    </rPh>
    <rPh sb="154" eb="156">
      <t>カソ</t>
    </rPh>
    <rPh sb="156" eb="158">
      <t>タイサク</t>
    </rPh>
    <rPh sb="158" eb="161">
      <t>ジギョウサイ</t>
    </rPh>
    <rPh sb="163" eb="165">
      <t>コウフ</t>
    </rPh>
    <rPh sb="229" eb="231">
      <t>コウキョウ</t>
    </rPh>
    <rPh sb="231" eb="233">
      <t>シセツ</t>
    </rPh>
    <rPh sb="234" eb="236">
      <t>タカダイ</t>
    </rPh>
    <rPh sb="236" eb="238">
      <t>イテン</t>
    </rPh>
    <rPh sb="240" eb="242">
      <t>オオガタ</t>
    </rPh>
    <rPh sb="242" eb="244">
      <t>フツウ</t>
    </rPh>
    <rPh sb="244" eb="246">
      <t>ケンセツ</t>
    </rPh>
    <rPh sb="246" eb="248">
      <t>ジギョウ</t>
    </rPh>
    <rPh sb="249" eb="251">
      <t>ヨテイ</t>
    </rPh>
    <rPh sb="256" eb="259">
      <t>チホウサイ</t>
    </rPh>
    <rPh sb="259" eb="261">
      <t>ザンダカ</t>
    </rPh>
    <rPh sb="262" eb="264">
      <t>ゾウカ</t>
    </rPh>
    <rPh sb="265" eb="267">
      <t>ミコ</t>
    </rPh>
    <rPh sb="275" eb="278">
      <t>ジギョウヒ</t>
    </rPh>
    <rPh sb="279" eb="281">
      <t>アッシュク</t>
    </rPh>
    <rPh sb="284" eb="286">
      <t>コウサイ</t>
    </rPh>
    <rPh sb="286" eb="287">
      <t>ヒ</t>
    </rPh>
    <rPh sb="288" eb="290">
      <t>ヨクセイ</t>
    </rPh>
    <rPh sb="291" eb="292">
      <t>ツト</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</si>
</sst>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1"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216">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6" fillId="0" borderId="0" xfId="7" applyNumberFormat="1" applyFont="1" applyFill="1" applyBorder="1" applyAlignment="1" applyProtection="1">
      <alignment horizontal="left" vertical="center" wrapText="1"/>
      <protection hidden="1"/>
    </xf>
    <xf numFmtId="188" fontId="10" fillId="0" borderId="0" xfId="7" applyNumberFormat="1" applyFont="1" applyFill="1" applyBorder="1" applyAlignment="1" applyProtection="1">
      <alignment horizontal="center" vertical="center"/>
      <protection hidden="1"/>
    </xf>
    <xf numFmtId="0" fontId="10" fillId="0" borderId="0" xfId="7" applyFont="1" applyFill="1" applyBorder="1" applyAlignment="1" applyProtection="1">
      <alignment horizontal="center" vertical="center"/>
      <protection hidden="1"/>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10"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0" fillId="0" borderId="1" xfId="7" applyFont="1" applyFill="1" applyBorder="1" applyAlignment="1">
      <alignment horizontal="center" vertical="center"/>
    </xf>
    <xf numFmtId="0" fontId="16" fillId="0" borderId="3"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60" xfId="7" applyFont="1" applyFill="1" applyBorder="1" applyAlignment="1">
      <alignment horizontal="center" vertical="center"/>
    </xf>
    <xf numFmtId="0" fontId="10" fillId="0" borderId="5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0" fontId="10" fillId="0" borderId="37" xfId="7" applyFont="1" applyFill="1" applyBorder="1" applyAlignment="1">
      <alignmen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40" xfId="7" applyFont="1" applyFill="1" applyBorder="1" applyAlignment="1">
      <alignment horizontal="center" vertical="center"/>
    </xf>
    <xf numFmtId="0" fontId="10" fillId="0" borderId="43" xfId="7" applyFont="1" applyFill="1" applyBorder="1" applyAlignment="1">
      <alignment horizontal="center" vertical="center"/>
    </xf>
    <xf numFmtId="0" fontId="14" fillId="0" borderId="1" xfId="7"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0" fontId="10" fillId="0" borderId="33" xfId="7" applyFont="1" applyFill="1" applyBorder="1" applyAlignment="1">
      <alignment horizontal="center" vertical="center"/>
    </xf>
    <xf numFmtId="183" fontId="10" fillId="0" borderId="47"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24"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32" xfId="7"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177"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9" fontId="10" fillId="0" borderId="74"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3" fillId="0" borderId="0" xfId="11" applyFill="1" applyAlignment="1">
      <alignment horizontal="right" vertical="center"/>
    </xf>
    <xf numFmtId="0" fontId="3" fillId="0" borderId="71" xfId="1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183" fontId="10" fillId="0" borderId="74"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3" fillId="0" borderId="5" xfId="11" applyFill="1" applyBorder="1" applyAlignment="1">
      <alignment horizontal="right" vertical="center"/>
    </xf>
    <xf numFmtId="0" fontId="10" fillId="0" borderId="0" xfId="11" applyFont="1" applyFill="1" applyBorder="1">
      <alignment vertical="center"/>
    </xf>
    <xf numFmtId="0" fontId="10" fillId="0" borderId="5" xfId="11" applyFont="1" applyFill="1" applyBorder="1">
      <alignment vertical="center"/>
    </xf>
    <xf numFmtId="177" fontId="10" fillId="0" borderId="5" xfId="11" applyNumberFormat="1" applyFont="1" applyFill="1" applyBorder="1" applyAlignment="1">
      <alignment horizontal="right" vertical="center"/>
    </xf>
    <xf numFmtId="0" fontId="10" fillId="0" borderId="4" xfId="11" applyFont="1" applyFill="1" applyBorder="1">
      <alignmen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177"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8"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3"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183" fontId="10" fillId="0" borderId="6" xfId="11" applyNumberFormat="1" applyFont="1" applyFill="1" applyBorder="1" applyAlignment="1">
      <alignment horizontal="right" vertical="center"/>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183" fontId="10" fillId="0" borderId="2" xfId="11" applyNumberFormat="1" applyFont="1" applyFill="1" applyBorder="1" applyAlignment="1">
      <alignment horizontal="right" vertical="center"/>
    </xf>
    <xf numFmtId="0" fontId="3" fillId="0" borderId="3" xfId="11" applyFill="1" applyBorder="1" applyAlignment="1">
      <alignment horizontal="right"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177" fontId="10" fillId="0" borderId="73" xfId="11" applyNumberFormat="1" applyFon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0"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10" fillId="0" borderId="70"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 fillId="0" borderId="0" xfId="1" applyAlignment="1">
      <alignmen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2" xfId="11" applyFont="1" applyBorder="1" applyAlignment="1">
      <alignment horizontal="center"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5" xfId="14" applyNumberFormat="1" applyFont="1" applyFill="1" applyBorder="1" applyAlignment="1" applyProtection="1">
      <alignment horizontal="right" vertical="center" shrinkToFit="1"/>
    </xf>
    <xf numFmtId="191" fontId="5" fillId="2" borderId="166" xfId="14" applyNumberFormat="1" applyFont="1" applyFill="1" applyBorder="1" applyAlignment="1" applyProtection="1">
      <alignment horizontal="right" vertical="center" shrinkToFit="1"/>
    </xf>
    <xf numFmtId="191" fontId="5" fillId="2" borderId="167"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168" xfId="14" applyNumberFormat="1" applyFont="1" applyFill="1" applyBorder="1" applyAlignment="1" applyProtection="1">
      <alignment horizontal="right" vertical="center" shrinkToFit="1"/>
    </xf>
    <xf numFmtId="179" fontId="5" fillId="2" borderId="169" xfId="14" applyNumberFormat="1" applyFont="1" applyFill="1" applyBorder="1" applyAlignment="1" applyProtection="1">
      <alignment horizontal="right" vertical="center" shrinkToFit="1"/>
    </xf>
    <xf numFmtId="179" fontId="5" fillId="2" borderId="170" xfId="14" applyNumberFormat="1" applyFont="1" applyFill="1" applyBorder="1" applyAlignment="1" applyProtection="1">
      <alignment horizontal="right" vertical="center" shrinkToFit="1"/>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9"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3" xfId="14" applyNumberFormat="1" applyFont="1" applyFill="1" applyBorder="1" applyAlignment="1" applyProtection="1">
      <alignment horizontal="right" vertical="center" shrinkToFit="1"/>
    </xf>
    <xf numFmtId="0" fontId="5" fillId="2" borderId="51"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4"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38"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0" fontId="5" fillId="2" borderId="67" xfId="12" applyFont="1" applyFill="1" applyBorder="1" applyAlignment="1" applyProtection="1">
      <alignment horizontal="center" vertical="center"/>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1" xfId="12" applyFont="1" applyFill="1" applyBorder="1" applyProtection="1">
      <alignment vertical="center"/>
    </xf>
    <xf numFmtId="190" fontId="5" fillId="2" borderId="41" xfId="14" applyNumberFormat="1" applyFont="1" applyFill="1" applyBorder="1" applyAlignment="1" applyProtection="1">
      <alignment horizontal="right" vertical="center" shrinkToFit="1"/>
    </xf>
    <xf numFmtId="0" fontId="5" fillId="2" borderId="45" xfId="12" applyFont="1" applyFill="1" applyBorder="1" applyProtection="1">
      <alignment vertical="center"/>
    </xf>
    <xf numFmtId="181" fontId="5" fillId="2" borderId="156" xfId="14" applyNumberFormat="1" applyFont="1" applyFill="1" applyBorder="1" applyAlignment="1" applyProtection="1">
      <alignment horizontal="right" vertical="center" shrinkToFit="1"/>
    </xf>
    <xf numFmtId="181" fontId="5" fillId="2" borderId="157"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179" fontId="5" fillId="2" borderId="115"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0" fontId="5"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0" fontId="5" fillId="2" borderId="6" xfId="12" applyFont="1" applyFill="1" applyBorder="1" applyProtection="1">
      <alignment vertical="center"/>
    </xf>
    <xf numFmtId="0" fontId="5" fillId="2" borderId="7" xfId="12" applyFont="1" applyFill="1" applyBorder="1" applyProtection="1">
      <alignment vertical="center"/>
    </xf>
    <xf numFmtId="0" fontId="5" fillId="2" borderId="8" xfId="12" applyFont="1" applyFill="1" applyBorder="1" applyProtection="1">
      <alignment vertical="center"/>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0" fontId="5" fillId="2" borderId="0" xfId="12" applyFont="1" applyFill="1" applyProtection="1">
      <alignment vertical="center"/>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5" xfId="12" applyFont="1" applyFill="1" applyBorder="1" applyAlignment="1" applyProtection="1">
      <alignment horizontal="left" vertical="center"/>
    </xf>
    <xf numFmtId="0" fontId="5" fillId="2" borderId="1"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55" xfId="12" applyFont="1" applyFill="1" applyBorder="1" applyAlignment="1" applyProtection="1">
      <alignment horizontal="center" vertical="center"/>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5"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0" borderId="102"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20"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179" fontId="5" fillId="5" borderId="121" xfId="12" applyNumberFormat="1" applyFont="1" applyFill="1" applyBorder="1" applyAlignment="1" applyProtection="1">
      <alignment horizontal="righ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0" fontId="5" fillId="0" borderId="67" xfId="12" applyFont="1" applyBorder="1" applyAlignment="1" applyProtection="1">
      <alignment horizontal="center"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89" xfId="12" applyNumberFormat="1" applyFont="1" applyBorder="1" applyAlignment="1" applyProtection="1">
      <alignment horizontal="right" vertical="center" shrinkToFit="1"/>
      <protection locked="0"/>
    </xf>
    <xf numFmtId="181" fontId="5" fillId="0" borderId="85" xfId="12" applyNumberFormat="1" applyFont="1" applyBorder="1" applyAlignment="1" applyProtection="1">
      <alignment horizontal="right" vertical="center" shrinkToFit="1"/>
      <protection locked="0"/>
    </xf>
    <xf numFmtId="181" fontId="5" fillId="0" borderId="93"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2" borderId="48" xfId="12" applyFont="1" applyFill="1" applyBorder="1" applyAlignment="1" applyProtection="1">
      <alignment horizontal="left" vertical="center"/>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 fillId="0" borderId="1" xfId="2" applyFont="1" applyFill="1" applyBorder="1" applyAlignment="1" applyProtection="1">
      <alignment horizontal="left" vertical="top"/>
      <protection locked="0"/>
    </xf>
    <xf numFmtId="0" fontId="3" fillId="0" borderId="2" xfId="2" applyFont="1" applyFill="1" applyBorder="1" applyAlignment="1" applyProtection="1">
      <alignment horizontal="left" vertical="top"/>
      <protection locked="0"/>
    </xf>
    <xf numFmtId="0" fontId="3" fillId="0" borderId="3" xfId="2" applyFont="1" applyFill="1" applyBorder="1" applyAlignment="1" applyProtection="1">
      <alignment horizontal="left" vertical="top"/>
      <protection locked="0"/>
    </xf>
    <xf numFmtId="0" fontId="3" fillId="0" borderId="4" xfId="2" applyFont="1" applyFill="1" applyBorder="1" applyAlignment="1" applyProtection="1">
      <alignment horizontal="left" vertical="top"/>
      <protection locked="0"/>
    </xf>
    <xf numFmtId="0" fontId="3" fillId="0" borderId="0" xfId="2" applyFont="1" applyFill="1" applyBorder="1" applyAlignment="1" applyProtection="1">
      <alignment horizontal="left" vertical="top"/>
      <protection locked="0"/>
    </xf>
    <xf numFmtId="0" fontId="3" fillId="0" borderId="5" xfId="2" applyFont="1" applyFill="1" applyBorder="1" applyAlignment="1" applyProtection="1">
      <alignment horizontal="left" vertical="top"/>
      <protection locked="0"/>
    </xf>
    <xf numFmtId="0" fontId="3" fillId="0" borderId="6" xfId="2" applyFont="1" applyFill="1" applyBorder="1" applyAlignment="1" applyProtection="1">
      <alignment horizontal="left" vertical="top"/>
      <protection locked="0"/>
    </xf>
    <xf numFmtId="0" fontId="3" fillId="0" borderId="7" xfId="2" applyFont="1" applyFill="1" applyBorder="1" applyAlignment="1" applyProtection="1">
      <alignment horizontal="left" vertical="top"/>
      <protection locked="0"/>
    </xf>
    <xf numFmtId="0" fontId="3" fillId="0" borderId="8" xfId="2" applyFont="1" applyFill="1" applyBorder="1" applyAlignment="1" applyProtection="1">
      <alignment horizontal="left" vertical="top"/>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7" fontId="1" fillId="0" borderId="12" xfId="2" applyNumberFormat="1" applyFont="1" applyFill="1" applyBorder="1" applyAlignment="1">
      <alignment horizontal="center" vertical="center"/>
    </xf>
    <xf numFmtId="0" fontId="3" fillId="0" borderId="1" xfId="2" applyFont="1" applyFill="1" applyBorder="1" applyAlignment="1" applyProtection="1">
      <alignment horizontal="left" vertical="top" wrapText="1"/>
      <protection locked="0"/>
    </xf>
    <xf numFmtId="179" fontId="3" fillId="2"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cellXfs>
  <cellStyles count="20">
    <cellStyle name="標準" xfId="0" builtinId="0"/>
    <cellStyle name="標準 2" xfId="1"/>
    <cellStyle name="標準 2 2" xfId="8"/>
    <cellStyle name="標準 2 4" xfId="10"/>
    <cellStyle name="標準 3 3" xfId="11"/>
    <cellStyle name="標準 4_APAHO401600" xfId="16"/>
    <cellStyle name="標準 4_APAHO4019001" xfId="19"/>
    <cellStyle name="標準 4_ZJ08_022012_青森市_2010" xfId="1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H23</c:v>
                </c:pt>
                <c:pt idx="1">
                  <c:v> H24</c:v>
                </c:pt>
                <c:pt idx="2">
                  <c:v> H25</c:v>
                </c:pt>
                <c:pt idx="3">
                  <c:v> H26</c:v>
                </c:pt>
                <c:pt idx="4">
                  <c:v> H27</c:v>
                </c:pt>
              </c:strCache>
            </c:strRef>
          </c:cat>
          <c:val>
            <c:numRef>
              <c:f>([1]データシート!$F$3,[1]データシート!$F$5,[1]データシート!$F$7,[1]データシート!$F$9,[1]データシート!$F$11)</c:f>
              <c:numCache>
                <c:formatCode>General</c:formatCode>
                <c:ptCount val="5"/>
                <c:pt idx="0">
                  <c:v>61557</c:v>
                </c:pt>
                <c:pt idx="1">
                  <c:v>69806</c:v>
                </c:pt>
                <c:pt idx="2">
                  <c:v>74444</c:v>
                </c:pt>
                <c:pt idx="3">
                  <c:v>85205</c:v>
                </c:pt>
                <c:pt idx="4">
                  <c:v>69469</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H23</c:v>
                </c:pt>
                <c:pt idx="1">
                  <c:v> H24</c:v>
                </c:pt>
                <c:pt idx="2">
                  <c:v> H25</c:v>
                </c:pt>
                <c:pt idx="3">
                  <c:v> H26</c:v>
                </c:pt>
                <c:pt idx="4">
                  <c:v> H27</c:v>
                </c:pt>
              </c:strCache>
            </c:strRef>
          </c:cat>
          <c:val>
            <c:numRef>
              <c:f>([1]データシート!$D$3,[1]データシート!$D$5,[1]データシート!$D$7,[1]データシート!$D$9,[1]データシート!$D$11)</c:f>
              <c:numCache>
                <c:formatCode>General</c:formatCode>
                <c:ptCount val="5"/>
                <c:pt idx="0">
                  <c:v>59488</c:v>
                </c:pt>
                <c:pt idx="1">
                  <c:v>106607</c:v>
                </c:pt>
                <c:pt idx="2">
                  <c:v>108069</c:v>
                </c:pt>
                <c:pt idx="3">
                  <c:v>107699</c:v>
                </c:pt>
                <c:pt idx="4">
                  <c:v>161444</c:v>
                </c:pt>
              </c:numCache>
            </c:numRef>
          </c:val>
          <c:smooth val="0"/>
        </c:ser>
        <c:dLbls>
          <c:showLegendKey val="0"/>
          <c:showVal val="0"/>
          <c:showCatName val="0"/>
          <c:showSerName val="0"/>
          <c:showPercent val="0"/>
          <c:showBubbleSize val="0"/>
        </c:dLbls>
        <c:marker val="1"/>
        <c:smooth val="0"/>
        <c:axId val="90601728"/>
        <c:axId val="90603904"/>
      </c:lineChart>
      <c:catAx>
        <c:axId val="906017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603904"/>
        <c:crosses val="autoZero"/>
        <c:auto val="1"/>
        <c:lblAlgn val="ctr"/>
        <c:lblOffset val="100"/>
        <c:tickLblSkip val="1"/>
        <c:tickMarkSkip val="1"/>
        <c:noMultiLvlLbl val="0"/>
      </c:catAx>
      <c:valAx>
        <c:axId val="9060390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6017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H23</c:v>
                </c:pt>
                <c:pt idx="1">
                  <c:v>H24</c:v>
                </c:pt>
                <c:pt idx="2">
                  <c:v>H25</c:v>
                </c:pt>
                <c:pt idx="3">
                  <c:v>H26</c:v>
                </c:pt>
                <c:pt idx="4">
                  <c:v>H27</c:v>
                </c:pt>
              </c:strCache>
            </c:strRef>
          </c:cat>
          <c:val>
            <c:numRef>
              <c:f>[1]データシート!$B$19:$F$19</c:f>
              <c:numCache>
                <c:formatCode>General</c:formatCode>
                <c:ptCount val="5"/>
                <c:pt idx="0">
                  <c:v>3.54</c:v>
                </c:pt>
                <c:pt idx="1">
                  <c:v>3.58</c:v>
                </c:pt>
                <c:pt idx="2">
                  <c:v>3.43</c:v>
                </c:pt>
                <c:pt idx="3">
                  <c:v>2.95</c:v>
                </c:pt>
                <c:pt idx="4">
                  <c:v>3.65</c:v>
                </c:pt>
              </c:numCache>
            </c:numRef>
          </c:val>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H23</c:v>
                </c:pt>
                <c:pt idx="1">
                  <c:v>H24</c:v>
                </c:pt>
                <c:pt idx="2">
                  <c:v>H25</c:v>
                </c:pt>
                <c:pt idx="3">
                  <c:v>H26</c:v>
                </c:pt>
                <c:pt idx="4">
                  <c:v>H27</c:v>
                </c:pt>
              </c:strCache>
            </c:strRef>
          </c:cat>
          <c:val>
            <c:numRef>
              <c:f>[1]データシート!$B$20:$F$20</c:f>
              <c:numCache>
                <c:formatCode>General</c:formatCode>
                <c:ptCount val="5"/>
                <c:pt idx="0">
                  <c:v>20.92</c:v>
                </c:pt>
                <c:pt idx="1">
                  <c:v>21.36</c:v>
                </c:pt>
                <c:pt idx="2">
                  <c:v>22.44</c:v>
                </c:pt>
                <c:pt idx="3">
                  <c:v>22.59</c:v>
                </c:pt>
                <c:pt idx="4">
                  <c:v>21.99</c:v>
                </c:pt>
              </c:numCache>
            </c:numRef>
          </c:val>
        </c:ser>
        <c:dLbls>
          <c:showLegendKey val="0"/>
          <c:showVal val="0"/>
          <c:showCatName val="0"/>
          <c:showSerName val="0"/>
          <c:showPercent val="0"/>
          <c:showBubbleSize val="0"/>
        </c:dLbls>
        <c:gapWidth val="250"/>
        <c:overlap val="100"/>
        <c:axId val="83896960"/>
        <c:axId val="8389913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H23</c:v>
                </c:pt>
                <c:pt idx="1">
                  <c:v>H24</c:v>
                </c:pt>
                <c:pt idx="2">
                  <c:v>H25</c:v>
                </c:pt>
                <c:pt idx="3">
                  <c:v>H26</c:v>
                </c:pt>
                <c:pt idx="4">
                  <c:v>H27</c:v>
                </c:pt>
              </c:strCache>
            </c:strRef>
          </c:cat>
          <c:val>
            <c:numRef>
              <c:f>[1]データシート!$B$21:$F$21</c:f>
              <c:numCache>
                <c:formatCode>General</c:formatCode>
                <c:ptCount val="5"/>
                <c:pt idx="0">
                  <c:v>-2.12</c:v>
                </c:pt>
                <c:pt idx="1">
                  <c:v>0.02</c:v>
                </c:pt>
                <c:pt idx="2">
                  <c:v>2.04</c:v>
                </c:pt>
                <c:pt idx="3">
                  <c:v>-0.26</c:v>
                </c:pt>
                <c:pt idx="4">
                  <c:v>0.79</c:v>
                </c:pt>
              </c:numCache>
            </c:numRef>
          </c:val>
          <c:smooth val="0"/>
        </c:ser>
        <c:dLbls>
          <c:showLegendKey val="0"/>
          <c:showVal val="0"/>
          <c:showCatName val="0"/>
          <c:showSerName val="0"/>
          <c:showPercent val="0"/>
          <c:showBubbleSize val="0"/>
        </c:dLbls>
        <c:marker val="1"/>
        <c:smooth val="0"/>
        <c:axId val="83896960"/>
        <c:axId val="83899136"/>
      </c:lineChart>
      <c:catAx>
        <c:axId val="8389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3899136"/>
        <c:crosses val="autoZero"/>
        <c:auto val="1"/>
        <c:lblAlgn val="ctr"/>
        <c:lblOffset val="100"/>
        <c:tickLblSkip val="1"/>
        <c:tickMarkSkip val="1"/>
        <c:noMultiLvlLbl val="0"/>
      </c:catAx>
      <c:valAx>
        <c:axId val="83899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896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1">
                    <c:v>0</c:v>
                  </c:pt>
                  <c:pt idx="2">
                    <c:v>H24</c:v>
                  </c:pt>
                  <c:pt idx="3">
                    <c:v>0</c:v>
                  </c:pt>
                  <c:pt idx="4">
                    <c:v>H25</c:v>
                  </c:pt>
                  <c:pt idx="5">
                    <c:v>0</c:v>
                  </c:pt>
                  <c:pt idx="6">
                    <c:v>H26</c:v>
                  </c:pt>
                  <c:pt idx="7">
                    <c:v>0</c:v>
                  </c:pt>
                  <c:pt idx="8">
                    <c:v>H27</c:v>
                  </c:pt>
                  <c:pt idx="9">
                    <c:v>0</c:v>
                  </c:pt>
                </c:lvl>
              </c:multiLvlStrCache>
            </c:multiLvlStrRef>
          </c:cat>
          <c:val>
            <c:numRef>
              <c:f>[1]データシート!$B$27:$K$27</c:f>
              <c:numCache>
                <c:formatCode>General</c:formatCode>
                <c:ptCount val="10"/>
                <c:pt idx="0">
                  <c:v>#N/A</c:v>
                </c:pt>
                <c:pt idx="1">
                  <c:v>0.26</c:v>
                </c:pt>
                <c:pt idx="2">
                  <c:v>#N/A</c:v>
                </c:pt>
                <c:pt idx="3">
                  <c:v>0.26</c:v>
                </c:pt>
                <c:pt idx="4">
                  <c:v>#N/A</c:v>
                </c:pt>
                <c:pt idx="5">
                  <c:v>0.13</c:v>
                </c:pt>
                <c:pt idx="6">
                  <c:v>#N/A</c:v>
                </c:pt>
                <c:pt idx="7">
                  <c:v>0.08</c:v>
                </c:pt>
                <c:pt idx="8">
                  <c:v>#N/A</c:v>
                </c:pt>
                <c:pt idx="9">
                  <c:v>0.02</c:v>
                </c:pt>
              </c:numCache>
            </c:numRef>
          </c:val>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1">
                    <c:v>0</c:v>
                  </c:pt>
                  <c:pt idx="2">
                    <c:v>H24</c:v>
                  </c:pt>
                  <c:pt idx="3">
                    <c:v>0</c:v>
                  </c:pt>
                  <c:pt idx="4">
                    <c:v>H25</c:v>
                  </c:pt>
                  <c:pt idx="5">
                    <c:v>0</c:v>
                  </c:pt>
                  <c:pt idx="6">
                    <c:v>H26</c:v>
                  </c:pt>
                  <c:pt idx="7">
                    <c:v>0</c:v>
                  </c:pt>
                  <c:pt idx="8">
                    <c:v>H27</c:v>
                  </c:pt>
                  <c:pt idx="9">
                    <c:v>0</c:v>
                  </c:pt>
                </c:lvl>
              </c:multiLvlStrCache>
            </c:multiLvlStrRef>
          </c:cat>
          <c:val>
            <c:numRef>
              <c:f>[1]データシート!$B$28:$K$28</c:f>
              <c:numCache>
                <c:formatCode>General</c:formatCode>
                <c:ptCount val="10"/>
                <c:pt idx="0">
                  <c:v>0.17</c:v>
                </c:pt>
                <c:pt idx="1">
                  <c:v>#N/A</c:v>
                </c:pt>
                <c:pt idx="2">
                  <c:v>0</c:v>
                </c:pt>
                <c:pt idx="3">
                  <c:v>0</c:v>
                </c:pt>
                <c:pt idx="4">
                  <c:v>0</c:v>
                </c:pt>
                <c:pt idx="5">
                  <c:v>0</c:v>
                </c:pt>
                <c:pt idx="6">
                  <c:v>0</c:v>
                </c:pt>
                <c:pt idx="7">
                  <c:v>0</c:v>
                </c:pt>
                <c:pt idx="8">
                  <c:v>0</c:v>
                </c:pt>
                <c:pt idx="9">
                  <c:v>0</c:v>
                </c:pt>
              </c:numCache>
            </c:numRef>
          </c:val>
        </c:ser>
        <c:ser>
          <c:idx val="2"/>
          <c:order val="2"/>
          <c:tx>
            <c:strRef>
              <c:f>[1]データシート!$A$29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1">
                    <c:v>0</c:v>
                  </c:pt>
                  <c:pt idx="2">
                    <c:v>H24</c:v>
                  </c:pt>
                  <c:pt idx="3">
                    <c:v>0</c:v>
                  </c:pt>
                  <c:pt idx="4">
                    <c:v>H25</c:v>
                  </c:pt>
                  <c:pt idx="5">
                    <c:v>0</c:v>
                  </c:pt>
                  <c:pt idx="6">
                    <c:v>H26</c:v>
                  </c:pt>
                  <c:pt idx="7">
                    <c:v>0</c:v>
                  </c:pt>
                  <c:pt idx="8">
                    <c:v>H27</c:v>
                  </c:pt>
                  <c:pt idx="9">
                    <c:v>0</c:v>
                  </c:pt>
                </c:lvl>
              </c:multiLvlStrCache>
            </c:multiLvlStrRef>
          </c:cat>
          <c:val>
            <c:numRef>
              <c:f>[1]データシート!$B$29:$K$29</c:f>
              <c:numCache>
                <c:formatCode>General</c:formatCode>
                <c:ptCount val="10"/>
                <c:pt idx="0">
                  <c:v>#N/A</c:v>
                </c:pt>
                <c:pt idx="1">
                  <c:v>0.01</c:v>
                </c:pt>
                <c:pt idx="2">
                  <c:v>#N/A</c:v>
                </c:pt>
                <c:pt idx="3">
                  <c:v>0.01</c:v>
                </c:pt>
                <c:pt idx="4">
                  <c:v>#N/A</c:v>
                </c:pt>
                <c:pt idx="5">
                  <c:v>0.12</c:v>
                </c:pt>
                <c:pt idx="6">
                  <c:v>#N/A</c:v>
                </c:pt>
                <c:pt idx="7">
                  <c:v>0.04</c:v>
                </c:pt>
                <c:pt idx="8">
                  <c:v>#N/A</c:v>
                </c:pt>
                <c:pt idx="9">
                  <c:v>0.03</c:v>
                </c:pt>
              </c:numCache>
            </c:numRef>
          </c:val>
        </c:ser>
        <c:ser>
          <c:idx val="3"/>
          <c:order val="3"/>
          <c:tx>
            <c:strRef>
              <c:f>[1]データシート!$A$30</c:f>
              <c:strCache>
                <c:ptCount val="1"/>
                <c:pt idx="0">
                  <c:v>住宅資金貸付事業特別会計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1">
                    <c:v>0</c:v>
                  </c:pt>
                  <c:pt idx="2">
                    <c:v>H24</c:v>
                  </c:pt>
                  <c:pt idx="3">
                    <c:v>0</c:v>
                  </c:pt>
                  <c:pt idx="4">
                    <c:v>H25</c:v>
                  </c:pt>
                  <c:pt idx="5">
                    <c:v>0</c:v>
                  </c:pt>
                  <c:pt idx="6">
                    <c:v>H26</c:v>
                  </c:pt>
                  <c:pt idx="7">
                    <c:v>0</c:v>
                  </c:pt>
                  <c:pt idx="8">
                    <c:v>H27</c:v>
                  </c:pt>
                  <c:pt idx="9">
                    <c:v>0</c:v>
                  </c:pt>
                </c:lvl>
              </c:multiLvlStrCache>
            </c:multiLvlStrRef>
          </c:cat>
          <c:val>
            <c:numRef>
              <c:f>[1]データシート!$B$30:$K$30</c:f>
              <c:numCache>
                <c:formatCode>General</c:formatCode>
                <c:ptCount val="10"/>
                <c:pt idx="0">
                  <c:v>#N/A</c:v>
                </c:pt>
                <c:pt idx="1">
                  <c:v>0.08</c:v>
                </c:pt>
                <c:pt idx="2">
                  <c:v>#N/A</c:v>
                </c:pt>
                <c:pt idx="3">
                  <c:v>0.12</c:v>
                </c:pt>
                <c:pt idx="4">
                  <c:v>#N/A</c:v>
                </c:pt>
                <c:pt idx="5">
                  <c:v>0.05</c:v>
                </c:pt>
                <c:pt idx="6">
                  <c:v>#N/A</c:v>
                </c:pt>
                <c:pt idx="7">
                  <c:v>7.0000000000000007E-2</c:v>
                </c:pt>
                <c:pt idx="8">
                  <c:v>#N/A</c:v>
                </c:pt>
                <c:pt idx="9">
                  <c:v>0.08</c:v>
                </c:pt>
              </c:numCache>
            </c:numRef>
          </c:val>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1">
                    <c:v>0</c:v>
                  </c:pt>
                  <c:pt idx="2">
                    <c:v>H24</c:v>
                  </c:pt>
                  <c:pt idx="3">
                    <c:v>0</c:v>
                  </c:pt>
                  <c:pt idx="4">
                    <c:v>H25</c:v>
                  </c:pt>
                  <c:pt idx="5">
                    <c:v>0</c:v>
                  </c:pt>
                  <c:pt idx="6">
                    <c:v>H26</c:v>
                  </c:pt>
                  <c:pt idx="7">
                    <c:v>0</c:v>
                  </c:pt>
                  <c:pt idx="8">
                    <c:v>H27</c:v>
                  </c:pt>
                  <c:pt idx="9">
                    <c:v>0</c:v>
                  </c:pt>
                </c:lvl>
              </c:multiLvlStrCache>
            </c:multiLvlStrRef>
          </c:cat>
          <c:val>
            <c:numRef>
              <c:f>[1]データシート!$B$31:$K$31</c:f>
              <c:numCache>
                <c:formatCode>General</c:formatCode>
                <c:ptCount val="10"/>
                <c:pt idx="0">
                  <c:v>#N/A</c:v>
                </c:pt>
                <c:pt idx="1">
                  <c:v>0.11</c:v>
                </c:pt>
                <c:pt idx="2">
                  <c:v>#N/A</c:v>
                </c:pt>
                <c:pt idx="3">
                  <c:v>0.12</c:v>
                </c:pt>
                <c:pt idx="4">
                  <c:v>#N/A</c:v>
                </c:pt>
                <c:pt idx="5">
                  <c:v>0.15</c:v>
                </c:pt>
                <c:pt idx="6">
                  <c:v>#N/A</c:v>
                </c:pt>
                <c:pt idx="7">
                  <c:v>0.1</c:v>
                </c:pt>
                <c:pt idx="8">
                  <c:v>#N/A</c:v>
                </c:pt>
                <c:pt idx="9">
                  <c:v>0.08</c:v>
                </c:pt>
              </c:numCache>
            </c:numRef>
          </c:val>
        </c:ser>
        <c:ser>
          <c:idx val="5"/>
          <c:order val="5"/>
          <c:tx>
            <c:strRef>
              <c:f>[1]データシート!$A$32</c:f>
              <c:strCache>
                <c:ptCount val="1"/>
                <c:pt idx="0">
                  <c:v>病院事業会計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1">
                    <c:v>0</c:v>
                  </c:pt>
                  <c:pt idx="2">
                    <c:v>H24</c:v>
                  </c:pt>
                  <c:pt idx="3">
                    <c:v>0</c:v>
                  </c:pt>
                  <c:pt idx="4">
                    <c:v>H25</c:v>
                  </c:pt>
                  <c:pt idx="5">
                    <c:v>0</c:v>
                  </c:pt>
                  <c:pt idx="6">
                    <c:v>H26</c:v>
                  </c:pt>
                  <c:pt idx="7">
                    <c:v>0</c:v>
                  </c:pt>
                  <c:pt idx="8">
                    <c:v>H27</c:v>
                  </c:pt>
                  <c:pt idx="9">
                    <c:v>0</c:v>
                  </c:pt>
                </c:lvl>
              </c:multiLvlStrCache>
            </c:multiLvlStrRef>
          </c:cat>
          <c:val>
            <c:numRef>
              <c:f>[1]データシート!$B$32:$K$32</c:f>
              <c:numCache>
                <c:formatCode>General</c:formatCode>
                <c:ptCount val="10"/>
                <c:pt idx="0">
                  <c:v>#N/A</c:v>
                </c:pt>
                <c:pt idx="1">
                  <c:v>1.31</c:v>
                </c:pt>
                <c:pt idx="2">
                  <c:v>#N/A</c:v>
                </c:pt>
                <c:pt idx="3">
                  <c:v>2.8</c:v>
                </c:pt>
                <c:pt idx="4">
                  <c:v>#N/A</c:v>
                </c:pt>
                <c:pt idx="5">
                  <c:v>1.48</c:v>
                </c:pt>
                <c:pt idx="6">
                  <c:v>#N/A</c:v>
                </c:pt>
                <c:pt idx="7">
                  <c:v>1</c:v>
                </c:pt>
                <c:pt idx="8">
                  <c:v>#N/A</c:v>
                </c:pt>
                <c:pt idx="9">
                  <c:v>1.28</c:v>
                </c:pt>
              </c:numCache>
            </c:numRef>
          </c:val>
        </c:ser>
        <c:ser>
          <c:idx val="6"/>
          <c:order val="6"/>
          <c:tx>
            <c:strRef>
              <c:f>[1]データシート!$A$33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1">
                    <c:v>0</c:v>
                  </c:pt>
                  <c:pt idx="2">
                    <c:v>H24</c:v>
                  </c:pt>
                  <c:pt idx="3">
                    <c:v>0</c:v>
                  </c:pt>
                  <c:pt idx="4">
                    <c:v>H25</c:v>
                  </c:pt>
                  <c:pt idx="5">
                    <c:v>0</c:v>
                  </c:pt>
                  <c:pt idx="6">
                    <c:v>H26</c:v>
                  </c:pt>
                  <c:pt idx="7">
                    <c:v>0</c:v>
                  </c:pt>
                  <c:pt idx="8">
                    <c:v>H27</c:v>
                  </c:pt>
                  <c:pt idx="9">
                    <c:v>0</c:v>
                  </c:pt>
                </c:lvl>
              </c:multiLvlStrCache>
            </c:multiLvlStrRef>
          </c:cat>
          <c:val>
            <c:numRef>
              <c:f>[1]データシート!$B$33:$K$33</c:f>
              <c:numCache>
                <c:formatCode>General</c:formatCode>
                <c:ptCount val="10"/>
                <c:pt idx="0">
                  <c:v>#N/A</c:v>
                </c:pt>
                <c:pt idx="1">
                  <c:v>0.66</c:v>
                </c:pt>
                <c:pt idx="2">
                  <c:v>#N/A</c:v>
                </c:pt>
                <c:pt idx="3">
                  <c:v>1.06</c:v>
                </c:pt>
                <c:pt idx="4">
                  <c:v>#N/A</c:v>
                </c:pt>
                <c:pt idx="5">
                  <c:v>0.83</c:v>
                </c:pt>
                <c:pt idx="6">
                  <c:v>#N/A</c:v>
                </c:pt>
                <c:pt idx="7">
                  <c:v>0.94</c:v>
                </c:pt>
                <c:pt idx="8">
                  <c:v>#N/A</c:v>
                </c:pt>
                <c:pt idx="9">
                  <c:v>1.66</c:v>
                </c:pt>
              </c:numCache>
            </c:numRef>
          </c:val>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1">
                    <c:v>0</c:v>
                  </c:pt>
                  <c:pt idx="2">
                    <c:v>H24</c:v>
                  </c:pt>
                  <c:pt idx="3">
                    <c:v>0</c:v>
                  </c:pt>
                  <c:pt idx="4">
                    <c:v>H25</c:v>
                  </c:pt>
                  <c:pt idx="5">
                    <c:v>0</c:v>
                  </c:pt>
                  <c:pt idx="6">
                    <c:v>H26</c:v>
                  </c:pt>
                  <c:pt idx="7">
                    <c:v>0</c:v>
                  </c:pt>
                  <c:pt idx="8">
                    <c:v>H27</c:v>
                  </c:pt>
                  <c:pt idx="9">
                    <c:v>0</c:v>
                  </c:pt>
                </c:lvl>
              </c:multiLvlStrCache>
            </c:multiLvlStrRef>
          </c:cat>
          <c:val>
            <c:numRef>
              <c:f>[1]データシート!$B$34:$K$34</c:f>
              <c:numCache>
                <c:formatCode>General</c:formatCode>
                <c:ptCount val="10"/>
                <c:pt idx="0">
                  <c:v>#N/A</c:v>
                </c:pt>
                <c:pt idx="1">
                  <c:v>3.46</c:v>
                </c:pt>
                <c:pt idx="2">
                  <c:v>#N/A</c:v>
                </c:pt>
                <c:pt idx="3">
                  <c:v>3.45</c:v>
                </c:pt>
                <c:pt idx="4">
                  <c:v>#N/A</c:v>
                </c:pt>
                <c:pt idx="5">
                  <c:v>3.37</c:v>
                </c:pt>
                <c:pt idx="6">
                  <c:v>#N/A</c:v>
                </c:pt>
                <c:pt idx="7">
                  <c:v>2.86</c:v>
                </c:pt>
                <c:pt idx="8">
                  <c:v>#N/A</c:v>
                </c:pt>
                <c:pt idx="9">
                  <c:v>3.56</c:v>
                </c:pt>
              </c:numCache>
            </c:numRef>
          </c:val>
        </c:ser>
        <c:ser>
          <c:idx val="8"/>
          <c:order val="8"/>
          <c:tx>
            <c:strRef>
              <c:f>[1]データシート!$A$35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1">
                    <c:v>0</c:v>
                  </c:pt>
                  <c:pt idx="2">
                    <c:v>H24</c:v>
                  </c:pt>
                  <c:pt idx="3">
                    <c:v>0</c:v>
                  </c:pt>
                  <c:pt idx="4">
                    <c:v>H25</c:v>
                  </c:pt>
                  <c:pt idx="5">
                    <c:v>0</c:v>
                  </c:pt>
                  <c:pt idx="6">
                    <c:v>H26</c:v>
                  </c:pt>
                  <c:pt idx="7">
                    <c:v>0</c:v>
                  </c:pt>
                  <c:pt idx="8">
                    <c:v>H27</c:v>
                  </c:pt>
                  <c:pt idx="9">
                    <c:v>0</c:v>
                  </c:pt>
                </c:lvl>
              </c:multiLvlStrCache>
            </c:multiLvlStrRef>
          </c:cat>
          <c:val>
            <c:numRef>
              <c:f>[1]データシート!$B$35:$K$35</c:f>
              <c:numCache>
                <c:formatCode>General</c:formatCode>
                <c:ptCount val="10"/>
                <c:pt idx="0">
                  <c:v>#N/A</c:v>
                </c:pt>
                <c:pt idx="1">
                  <c:v>14.2</c:v>
                </c:pt>
                <c:pt idx="2">
                  <c:v>#N/A</c:v>
                </c:pt>
                <c:pt idx="3">
                  <c:v>13.61</c:v>
                </c:pt>
                <c:pt idx="4">
                  <c:v>#N/A</c:v>
                </c:pt>
                <c:pt idx="5">
                  <c:v>13.5</c:v>
                </c:pt>
                <c:pt idx="6">
                  <c:v>#N/A</c:v>
                </c:pt>
                <c:pt idx="7">
                  <c:v>14.1</c:v>
                </c:pt>
                <c:pt idx="8">
                  <c:v>#N/A</c:v>
                </c:pt>
                <c:pt idx="9">
                  <c:v>13.12</c:v>
                </c:pt>
              </c:numCache>
            </c:numRef>
          </c:val>
        </c:ser>
        <c:ser>
          <c:idx val="9"/>
          <c:order val="9"/>
          <c:tx>
            <c:strRef>
              <c:f>[1]データシート!$A$36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1">
                    <c:v>0</c:v>
                  </c:pt>
                  <c:pt idx="2">
                    <c:v>H24</c:v>
                  </c:pt>
                  <c:pt idx="3">
                    <c:v>0</c:v>
                  </c:pt>
                  <c:pt idx="4">
                    <c:v>H25</c:v>
                  </c:pt>
                  <c:pt idx="5">
                    <c:v>0</c:v>
                  </c:pt>
                  <c:pt idx="6">
                    <c:v>H26</c:v>
                  </c:pt>
                  <c:pt idx="7">
                    <c:v>0</c:v>
                  </c:pt>
                  <c:pt idx="8">
                    <c:v>H27</c:v>
                  </c:pt>
                  <c:pt idx="9">
                    <c:v>0</c:v>
                  </c:pt>
                </c:lvl>
              </c:multiLvlStrCache>
            </c:multiLvlStrRef>
          </c:cat>
          <c:val>
            <c:numRef>
              <c:f>[1]データシート!$B$36:$K$36</c:f>
              <c:numCache>
                <c:formatCode>General</c:formatCode>
                <c:ptCount val="10"/>
                <c:pt idx="0">
                  <c:v>0.45</c:v>
                </c:pt>
                <c:pt idx="1">
                  <c:v>#N/A</c:v>
                </c:pt>
                <c:pt idx="2">
                  <c:v>1.27</c:v>
                </c:pt>
                <c:pt idx="3">
                  <c:v>#N/A</c:v>
                </c:pt>
                <c:pt idx="4">
                  <c:v>3.27</c:v>
                </c:pt>
                <c:pt idx="5">
                  <c:v>#N/A</c:v>
                </c:pt>
                <c:pt idx="6">
                  <c:v>1.31</c:v>
                </c:pt>
                <c:pt idx="7">
                  <c:v>#N/A</c:v>
                </c:pt>
                <c:pt idx="8">
                  <c:v>0.19</c:v>
                </c:pt>
                <c:pt idx="9">
                  <c:v>#N/A</c:v>
                </c:pt>
              </c:numCache>
            </c:numRef>
          </c:val>
        </c:ser>
        <c:dLbls>
          <c:showLegendKey val="0"/>
          <c:showVal val="0"/>
          <c:showCatName val="0"/>
          <c:showSerName val="0"/>
          <c:showPercent val="0"/>
          <c:showBubbleSize val="0"/>
        </c:dLbls>
        <c:gapWidth val="150"/>
        <c:overlap val="100"/>
        <c:axId val="97533952"/>
        <c:axId val="97535488"/>
      </c:barChart>
      <c:catAx>
        <c:axId val="9753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535488"/>
        <c:crosses val="autoZero"/>
        <c:auto val="1"/>
        <c:lblAlgn val="ctr"/>
        <c:lblOffset val="100"/>
        <c:tickLblSkip val="1"/>
        <c:tickMarkSkip val="1"/>
        <c:noMultiLvlLbl val="0"/>
      </c:catAx>
      <c:valAx>
        <c:axId val="97535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533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H23</c:v>
                  </c:pt>
                  <c:pt idx="1">
                    <c:v>0</c:v>
                  </c:pt>
                  <c:pt idx="2">
                    <c:v>0</c:v>
                  </c:pt>
                  <c:pt idx="3">
                    <c:v>H24</c:v>
                  </c:pt>
                  <c:pt idx="4">
                    <c:v>0</c:v>
                  </c:pt>
                  <c:pt idx="5">
                    <c:v>0</c:v>
                  </c:pt>
                  <c:pt idx="6">
                    <c:v>H25</c:v>
                  </c:pt>
                  <c:pt idx="7">
                    <c:v>0</c:v>
                  </c:pt>
                  <c:pt idx="8">
                    <c:v>0</c:v>
                  </c:pt>
                  <c:pt idx="9">
                    <c:v>H26</c:v>
                  </c:pt>
                  <c:pt idx="10">
                    <c:v>0</c:v>
                  </c:pt>
                  <c:pt idx="11">
                    <c:v>0</c:v>
                  </c:pt>
                  <c:pt idx="12">
                    <c:v>H27</c:v>
                  </c:pt>
                  <c:pt idx="13">
                    <c:v>0</c:v>
                  </c:pt>
                  <c:pt idx="14">
                    <c:v>0</c:v>
                  </c:pt>
                </c:lvl>
              </c:multiLvlStrCache>
            </c:multiLvlStrRef>
          </c:cat>
          <c:val>
            <c:numRef>
              <c:f>[1]データシート!$B$42:$P$42</c:f>
              <c:numCache>
                <c:formatCode>General</c:formatCode>
                <c:ptCount val="15"/>
                <c:pt idx="0">
                  <c:v>0</c:v>
                </c:pt>
                <c:pt idx="1">
                  <c:v>0</c:v>
                </c:pt>
                <c:pt idx="2">
                  <c:v>881</c:v>
                </c:pt>
                <c:pt idx="3">
                  <c:v>0</c:v>
                </c:pt>
                <c:pt idx="4">
                  <c:v>0</c:v>
                </c:pt>
                <c:pt idx="5">
                  <c:v>871</c:v>
                </c:pt>
                <c:pt idx="6">
                  <c:v>0</c:v>
                </c:pt>
                <c:pt idx="7">
                  <c:v>0</c:v>
                </c:pt>
                <c:pt idx="8">
                  <c:v>971</c:v>
                </c:pt>
                <c:pt idx="9">
                  <c:v>0</c:v>
                </c:pt>
                <c:pt idx="10">
                  <c:v>0</c:v>
                </c:pt>
                <c:pt idx="11">
                  <c:v>995</c:v>
                </c:pt>
                <c:pt idx="12">
                  <c:v>0</c:v>
                </c:pt>
                <c:pt idx="13">
                  <c:v>0</c:v>
                </c:pt>
                <c:pt idx="14">
                  <c:v>1042</c:v>
                </c:pt>
              </c:numCache>
            </c:numRef>
          </c:val>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H23</c:v>
                  </c:pt>
                  <c:pt idx="1">
                    <c:v>0</c:v>
                  </c:pt>
                  <c:pt idx="2">
                    <c:v>0</c:v>
                  </c:pt>
                  <c:pt idx="3">
                    <c:v>H24</c:v>
                  </c:pt>
                  <c:pt idx="4">
                    <c:v>0</c:v>
                  </c:pt>
                  <c:pt idx="5">
                    <c:v>0</c:v>
                  </c:pt>
                  <c:pt idx="6">
                    <c:v>H25</c:v>
                  </c:pt>
                  <c:pt idx="7">
                    <c:v>0</c:v>
                  </c:pt>
                  <c:pt idx="8">
                    <c:v>0</c:v>
                  </c:pt>
                  <c:pt idx="9">
                    <c:v>H26</c:v>
                  </c:pt>
                  <c:pt idx="10">
                    <c:v>0</c:v>
                  </c:pt>
                  <c:pt idx="11">
                    <c:v>0</c:v>
                  </c:pt>
                  <c:pt idx="12">
                    <c:v>H27</c:v>
                  </c:pt>
                  <c:pt idx="13">
                    <c:v>0</c:v>
                  </c:pt>
                  <c:pt idx="14">
                    <c:v>0</c:v>
                  </c:pt>
                </c:lvl>
              </c:multiLvlStrCache>
            </c:multiLvlStrRef>
          </c:cat>
          <c:val>
            <c:numRef>
              <c:f>[1]データシート!$B$43:$P$43</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H23</c:v>
                  </c:pt>
                  <c:pt idx="1">
                    <c:v>0</c:v>
                  </c:pt>
                  <c:pt idx="2">
                    <c:v>0</c:v>
                  </c:pt>
                  <c:pt idx="3">
                    <c:v>H24</c:v>
                  </c:pt>
                  <c:pt idx="4">
                    <c:v>0</c:v>
                  </c:pt>
                  <c:pt idx="5">
                    <c:v>0</c:v>
                  </c:pt>
                  <c:pt idx="6">
                    <c:v>H25</c:v>
                  </c:pt>
                  <c:pt idx="7">
                    <c:v>0</c:v>
                  </c:pt>
                  <c:pt idx="8">
                    <c:v>0</c:v>
                  </c:pt>
                  <c:pt idx="9">
                    <c:v>H26</c:v>
                  </c:pt>
                  <c:pt idx="10">
                    <c:v>0</c:v>
                  </c:pt>
                  <c:pt idx="11">
                    <c:v>0</c:v>
                  </c:pt>
                  <c:pt idx="12">
                    <c:v>H27</c:v>
                  </c:pt>
                  <c:pt idx="13">
                    <c:v>0</c:v>
                  </c:pt>
                  <c:pt idx="14">
                    <c:v>0</c:v>
                  </c:pt>
                </c:lvl>
              </c:multiLvlStrCache>
            </c:multiLvlStrRef>
          </c:cat>
          <c:val>
            <c:numRef>
              <c:f>[1]データシート!$B$44:$P$44</c:f>
              <c:numCache>
                <c:formatCode>General</c:formatCode>
                <c:ptCount val="15"/>
                <c:pt idx="0">
                  <c:v>4</c:v>
                </c:pt>
                <c:pt idx="1">
                  <c:v>0</c:v>
                </c:pt>
                <c:pt idx="2">
                  <c:v>0</c:v>
                </c:pt>
                <c:pt idx="3">
                  <c:v>4</c:v>
                </c:pt>
                <c:pt idx="4">
                  <c:v>0</c:v>
                </c:pt>
                <c:pt idx="5">
                  <c:v>0</c:v>
                </c:pt>
                <c:pt idx="6">
                  <c:v>4</c:v>
                </c:pt>
                <c:pt idx="7">
                  <c:v>0</c:v>
                </c:pt>
                <c:pt idx="8">
                  <c:v>0</c:v>
                </c:pt>
                <c:pt idx="9">
                  <c:v>4</c:v>
                </c:pt>
                <c:pt idx="10">
                  <c:v>0</c:v>
                </c:pt>
                <c:pt idx="11">
                  <c:v>0</c:v>
                </c:pt>
                <c:pt idx="12">
                  <c:v>2</c:v>
                </c:pt>
                <c:pt idx="13">
                  <c:v>0</c:v>
                </c:pt>
                <c:pt idx="14">
                  <c:v>0</c:v>
                </c:pt>
              </c:numCache>
            </c:numRef>
          </c:val>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H23</c:v>
                  </c:pt>
                  <c:pt idx="1">
                    <c:v>0</c:v>
                  </c:pt>
                  <c:pt idx="2">
                    <c:v>0</c:v>
                  </c:pt>
                  <c:pt idx="3">
                    <c:v>H24</c:v>
                  </c:pt>
                  <c:pt idx="4">
                    <c:v>0</c:v>
                  </c:pt>
                  <c:pt idx="5">
                    <c:v>0</c:v>
                  </c:pt>
                  <c:pt idx="6">
                    <c:v>H25</c:v>
                  </c:pt>
                  <c:pt idx="7">
                    <c:v>0</c:v>
                  </c:pt>
                  <c:pt idx="8">
                    <c:v>0</c:v>
                  </c:pt>
                  <c:pt idx="9">
                    <c:v>H26</c:v>
                  </c:pt>
                  <c:pt idx="10">
                    <c:v>0</c:v>
                  </c:pt>
                  <c:pt idx="11">
                    <c:v>0</c:v>
                  </c:pt>
                  <c:pt idx="12">
                    <c:v>H27</c:v>
                  </c:pt>
                  <c:pt idx="13">
                    <c:v>0</c:v>
                  </c:pt>
                  <c:pt idx="14">
                    <c:v>0</c:v>
                  </c:pt>
                </c:lvl>
              </c:multiLvlStrCache>
            </c:multiLvlStrRef>
          </c:cat>
          <c:val>
            <c:numRef>
              <c:f>[1]データシート!$B$45:$P$45</c:f>
              <c:numCache>
                <c:formatCode>General</c:formatCode>
                <c:ptCount val="15"/>
                <c:pt idx="0">
                  <c:v>73</c:v>
                </c:pt>
                <c:pt idx="1">
                  <c:v>0</c:v>
                </c:pt>
                <c:pt idx="2">
                  <c:v>0</c:v>
                </c:pt>
                <c:pt idx="3">
                  <c:v>71</c:v>
                </c:pt>
                <c:pt idx="4">
                  <c:v>0</c:v>
                </c:pt>
                <c:pt idx="5">
                  <c:v>0</c:v>
                </c:pt>
                <c:pt idx="6">
                  <c:v>77</c:v>
                </c:pt>
                <c:pt idx="7">
                  <c:v>0</c:v>
                </c:pt>
                <c:pt idx="8">
                  <c:v>0</c:v>
                </c:pt>
                <c:pt idx="9">
                  <c:v>75</c:v>
                </c:pt>
                <c:pt idx="10">
                  <c:v>0</c:v>
                </c:pt>
                <c:pt idx="11">
                  <c:v>0</c:v>
                </c:pt>
                <c:pt idx="12">
                  <c:v>85</c:v>
                </c:pt>
                <c:pt idx="13">
                  <c:v>0</c:v>
                </c:pt>
                <c:pt idx="14">
                  <c:v>0</c:v>
                </c:pt>
              </c:numCache>
            </c:numRef>
          </c:val>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H23</c:v>
                  </c:pt>
                  <c:pt idx="1">
                    <c:v>0</c:v>
                  </c:pt>
                  <c:pt idx="2">
                    <c:v>0</c:v>
                  </c:pt>
                  <c:pt idx="3">
                    <c:v>H24</c:v>
                  </c:pt>
                  <c:pt idx="4">
                    <c:v>0</c:v>
                  </c:pt>
                  <c:pt idx="5">
                    <c:v>0</c:v>
                  </c:pt>
                  <c:pt idx="6">
                    <c:v>H25</c:v>
                  </c:pt>
                  <c:pt idx="7">
                    <c:v>0</c:v>
                  </c:pt>
                  <c:pt idx="8">
                    <c:v>0</c:v>
                  </c:pt>
                  <c:pt idx="9">
                    <c:v>H26</c:v>
                  </c:pt>
                  <c:pt idx="10">
                    <c:v>0</c:v>
                  </c:pt>
                  <c:pt idx="11">
                    <c:v>0</c:v>
                  </c:pt>
                  <c:pt idx="12">
                    <c:v>H27</c:v>
                  </c:pt>
                  <c:pt idx="13">
                    <c:v>0</c:v>
                  </c:pt>
                  <c:pt idx="14">
                    <c:v>0</c:v>
                  </c:pt>
                </c:lvl>
              </c:multiLvlStrCache>
            </c:multiLvlStrRef>
          </c:cat>
          <c:val>
            <c:numRef>
              <c:f>[1]データシート!$B$46:$P$46</c:f>
              <c:numCache>
                <c:formatCode>General</c:formatCode>
                <c:ptCount val="15"/>
                <c:pt idx="0">
                  <c:v>99</c:v>
                </c:pt>
                <c:pt idx="1">
                  <c:v>0</c:v>
                </c:pt>
                <c:pt idx="2">
                  <c:v>0</c:v>
                </c:pt>
                <c:pt idx="3">
                  <c:v>87</c:v>
                </c:pt>
                <c:pt idx="4">
                  <c:v>0</c:v>
                </c:pt>
                <c:pt idx="5">
                  <c:v>0</c:v>
                </c:pt>
                <c:pt idx="6">
                  <c:v>147</c:v>
                </c:pt>
                <c:pt idx="7">
                  <c:v>0</c:v>
                </c:pt>
                <c:pt idx="8">
                  <c:v>0</c:v>
                </c:pt>
                <c:pt idx="9">
                  <c:v>158</c:v>
                </c:pt>
                <c:pt idx="10">
                  <c:v>0</c:v>
                </c:pt>
                <c:pt idx="11">
                  <c:v>0</c:v>
                </c:pt>
                <c:pt idx="12">
                  <c:v>168</c:v>
                </c:pt>
                <c:pt idx="13">
                  <c:v>0</c:v>
                </c:pt>
                <c:pt idx="14">
                  <c:v>0</c:v>
                </c:pt>
              </c:numCache>
            </c:numRef>
          </c:val>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H23</c:v>
                  </c:pt>
                  <c:pt idx="1">
                    <c:v>0</c:v>
                  </c:pt>
                  <c:pt idx="2">
                    <c:v>0</c:v>
                  </c:pt>
                  <c:pt idx="3">
                    <c:v>H24</c:v>
                  </c:pt>
                  <c:pt idx="4">
                    <c:v>0</c:v>
                  </c:pt>
                  <c:pt idx="5">
                    <c:v>0</c:v>
                  </c:pt>
                  <c:pt idx="6">
                    <c:v>H25</c:v>
                  </c:pt>
                  <c:pt idx="7">
                    <c:v>0</c:v>
                  </c:pt>
                  <c:pt idx="8">
                    <c:v>0</c:v>
                  </c:pt>
                  <c:pt idx="9">
                    <c:v>H26</c:v>
                  </c:pt>
                  <c:pt idx="10">
                    <c:v>0</c:v>
                  </c:pt>
                  <c:pt idx="11">
                    <c:v>0</c:v>
                  </c:pt>
                  <c:pt idx="12">
                    <c:v>H27</c:v>
                  </c:pt>
                  <c:pt idx="13">
                    <c:v>0</c:v>
                  </c:pt>
                  <c:pt idx="14">
                    <c:v>0</c:v>
                  </c:pt>
                </c:lvl>
              </c:multiLvlStrCache>
            </c:multiLvlStrRef>
          </c:cat>
          <c:val>
            <c:numRef>
              <c:f>[1]データシート!$B$47:$P$47</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H23</c:v>
                  </c:pt>
                  <c:pt idx="1">
                    <c:v>0</c:v>
                  </c:pt>
                  <c:pt idx="2">
                    <c:v>0</c:v>
                  </c:pt>
                  <c:pt idx="3">
                    <c:v>H24</c:v>
                  </c:pt>
                  <c:pt idx="4">
                    <c:v>0</c:v>
                  </c:pt>
                  <c:pt idx="5">
                    <c:v>0</c:v>
                  </c:pt>
                  <c:pt idx="6">
                    <c:v>H25</c:v>
                  </c:pt>
                  <c:pt idx="7">
                    <c:v>0</c:v>
                  </c:pt>
                  <c:pt idx="8">
                    <c:v>0</c:v>
                  </c:pt>
                  <c:pt idx="9">
                    <c:v>H26</c:v>
                  </c:pt>
                  <c:pt idx="10">
                    <c:v>0</c:v>
                  </c:pt>
                  <c:pt idx="11">
                    <c:v>0</c:v>
                  </c:pt>
                  <c:pt idx="12">
                    <c:v>H27</c:v>
                  </c:pt>
                  <c:pt idx="13">
                    <c:v>0</c:v>
                  </c:pt>
                  <c:pt idx="14">
                    <c:v>0</c:v>
                  </c:pt>
                </c:lvl>
              </c:multiLvlStrCache>
            </c:multiLvlStrRef>
          </c:cat>
          <c:val>
            <c:numRef>
              <c:f>[1]データシート!$B$48:$P$48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H23</c:v>
                  </c:pt>
                  <c:pt idx="1">
                    <c:v>0</c:v>
                  </c:pt>
                  <c:pt idx="2">
                    <c:v>0</c:v>
                  </c:pt>
                  <c:pt idx="3">
                    <c:v>H24</c:v>
                  </c:pt>
                  <c:pt idx="4">
                    <c:v>0</c:v>
                  </c:pt>
                  <c:pt idx="5">
                    <c:v>0</c:v>
                  </c:pt>
                  <c:pt idx="6">
                    <c:v>H25</c:v>
                  </c:pt>
                  <c:pt idx="7">
                    <c:v>0</c:v>
                  </c:pt>
                  <c:pt idx="8">
                    <c:v>0</c:v>
                  </c:pt>
                  <c:pt idx="9">
                    <c:v>H26</c:v>
                  </c:pt>
                  <c:pt idx="10">
                    <c:v>0</c:v>
                  </c:pt>
                  <c:pt idx="11">
                    <c:v>0</c:v>
                  </c:pt>
                  <c:pt idx="12">
                    <c:v>H27</c:v>
                  </c:pt>
                  <c:pt idx="13">
                    <c:v>0</c:v>
                  </c:pt>
                  <c:pt idx="14">
                    <c:v>0</c:v>
                  </c:pt>
                </c:lvl>
              </c:multiLvlStrCache>
            </c:multiLvlStrRef>
          </c:cat>
          <c:val>
            <c:numRef>
              <c:f>[1]データシート!$B$49:$P$49</c:f>
              <c:numCache>
                <c:formatCode>General</c:formatCode>
                <c:ptCount val="15"/>
                <c:pt idx="0">
                  <c:v>1185</c:v>
                </c:pt>
                <c:pt idx="1">
                  <c:v>0</c:v>
                </c:pt>
                <c:pt idx="2">
                  <c:v>0</c:v>
                </c:pt>
                <c:pt idx="3">
                  <c:v>1116</c:v>
                </c:pt>
                <c:pt idx="4">
                  <c:v>0</c:v>
                </c:pt>
                <c:pt idx="5">
                  <c:v>0</c:v>
                </c:pt>
                <c:pt idx="6">
                  <c:v>1133</c:v>
                </c:pt>
                <c:pt idx="7">
                  <c:v>0</c:v>
                </c:pt>
                <c:pt idx="8">
                  <c:v>0</c:v>
                </c:pt>
                <c:pt idx="9">
                  <c:v>1170</c:v>
                </c:pt>
                <c:pt idx="10">
                  <c:v>0</c:v>
                </c:pt>
                <c:pt idx="11">
                  <c:v>0</c:v>
                </c:pt>
                <c:pt idx="12">
                  <c:v>1196</c:v>
                </c:pt>
                <c:pt idx="13">
                  <c:v>0</c:v>
                </c:pt>
                <c:pt idx="14">
                  <c:v>0</c:v>
                </c:pt>
              </c:numCache>
            </c:numRef>
          </c:val>
        </c:ser>
        <c:dLbls>
          <c:showLegendKey val="0"/>
          <c:showVal val="0"/>
          <c:showCatName val="0"/>
          <c:showSerName val="0"/>
          <c:showPercent val="0"/>
          <c:showBubbleSize val="0"/>
        </c:dLbls>
        <c:gapWidth val="100"/>
        <c:overlap val="100"/>
        <c:axId val="88820736"/>
        <c:axId val="8882291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H23</c:v>
                  </c:pt>
                  <c:pt idx="1">
                    <c:v>0</c:v>
                  </c:pt>
                  <c:pt idx="2">
                    <c:v>0</c:v>
                  </c:pt>
                  <c:pt idx="3">
                    <c:v>H24</c:v>
                  </c:pt>
                  <c:pt idx="4">
                    <c:v>0</c:v>
                  </c:pt>
                  <c:pt idx="5">
                    <c:v>0</c:v>
                  </c:pt>
                  <c:pt idx="6">
                    <c:v>H25</c:v>
                  </c:pt>
                  <c:pt idx="7">
                    <c:v>0</c:v>
                  </c:pt>
                  <c:pt idx="8">
                    <c:v>0</c:v>
                  </c:pt>
                  <c:pt idx="9">
                    <c:v>H26</c:v>
                  </c:pt>
                  <c:pt idx="10">
                    <c:v>0</c:v>
                  </c:pt>
                  <c:pt idx="11">
                    <c:v>0</c:v>
                  </c:pt>
                  <c:pt idx="12">
                    <c:v>H27</c:v>
                  </c:pt>
                  <c:pt idx="13">
                    <c:v>0</c:v>
                  </c:pt>
                  <c:pt idx="14">
                    <c:v>0</c:v>
                  </c:pt>
                </c:lvl>
              </c:multiLvlStrCache>
            </c:multiLvlStrRef>
          </c:cat>
          <c:val>
            <c:numRef>
              <c:f>[1]データシート!$B$50:$P$50</c:f>
              <c:numCache>
                <c:formatCode>General</c:formatCode>
                <c:ptCount val="15"/>
                <c:pt idx="0">
                  <c:v>#N/A</c:v>
                </c:pt>
                <c:pt idx="1">
                  <c:v>480</c:v>
                </c:pt>
                <c:pt idx="2">
                  <c:v>#N/A</c:v>
                </c:pt>
                <c:pt idx="3">
                  <c:v>#N/A</c:v>
                </c:pt>
                <c:pt idx="4">
                  <c:v>407</c:v>
                </c:pt>
                <c:pt idx="5">
                  <c:v>#N/A</c:v>
                </c:pt>
                <c:pt idx="6">
                  <c:v>#N/A</c:v>
                </c:pt>
                <c:pt idx="7">
                  <c:v>390</c:v>
                </c:pt>
                <c:pt idx="8">
                  <c:v>#N/A</c:v>
                </c:pt>
                <c:pt idx="9">
                  <c:v>#N/A</c:v>
                </c:pt>
                <c:pt idx="10">
                  <c:v>412</c:v>
                </c:pt>
                <c:pt idx="11">
                  <c:v>#N/A</c:v>
                </c:pt>
                <c:pt idx="12">
                  <c:v>#N/A</c:v>
                </c:pt>
                <c:pt idx="13">
                  <c:v>409</c:v>
                </c:pt>
                <c:pt idx="14">
                  <c:v>#N/A</c:v>
                </c:pt>
              </c:numCache>
            </c:numRef>
          </c:val>
          <c:smooth val="0"/>
        </c:ser>
        <c:dLbls>
          <c:showLegendKey val="0"/>
          <c:showVal val="0"/>
          <c:showCatName val="0"/>
          <c:showSerName val="0"/>
          <c:showPercent val="0"/>
          <c:showBubbleSize val="0"/>
        </c:dLbls>
        <c:marker val="1"/>
        <c:smooth val="0"/>
        <c:axId val="88820736"/>
        <c:axId val="88822912"/>
      </c:lineChart>
      <c:catAx>
        <c:axId val="8882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822912"/>
        <c:crosses val="autoZero"/>
        <c:auto val="1"/>
        <c:lblAlgn val="ctr"/>
        <c:lblOffset val="100"/>
        <c:tickLblSkip val="1"/>
        <c:tickMarkSkip val="1"/>
        <c:noMultiLvlLbl val="0"/>
      </c:catAx>
      <c:valAx>
        <c:axId val="88822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820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H23</c:v>
                  </c:pt>
                  <c:pt idx="1">
                    <c:v>0</c:v>
                  </c:pt>
                  <c:pt idx="2">
                    <c:v>0</c:v>
                  </c:pt>
                  <c:pt idx="3">
                    <c:v>H24</c:v>
                  </c:pt>
                  <c:pt idx="4">
                    <c:v>0</c:v>
                  </c:pt>
                  <c:pt idx="5">
                    <c:v>0</c:v>
                  </c:pt>
                  <c:pt idx="6">
                    <c:v>H25</c:v>
                  </c:pt>
                  <c:pt idx="7">
                    <c:v>0</c:v>
                  </c:pt>
                  <c:pt idx="8">
                    <c:v>0</c:v>
                  </c:pt>
                  <c:pt idx="9">
                    <c:v>H26</c:v>
                  </c:pt>
                  <c:pt idx="10">
                    <c:v>0</c:v>
                  </c:pt>
                  <c:pt idx="11">
                    <c:v>0</c:v>
                  </c:pt>
                  <c:pt idx="12">
                    <c:v>H27</c:v>
                  </c:pt>
                  <c:pt idx="13">
                    <c:v>0</c:v>
                  </c:pt>
                  <c:pt idx="14">
                    <c:v>0</c:v>
                  </c:pt>
                </c:lvl>
              </c:multiLvlStrCache>
            </c:multiLvlStrRef>
          </c:cat>
          <c:val>
            <c:numRef>
              <c:f>[1]データシート!$B$56:$P$56</c:f>
              <c:numCache>
                <c:formatCode>General</c:formatCode>
                <c:ptCount val="15"/>
                <c:pt idx="0">
                  <c:v>0</c:v>
                </c:pt>
                <c:pt idx="1">
                  <c:v>0</c:v>
                </c:pt>
                <c:pt idx="2">
                  <c:v>10045</c:v>
                </c:pt>
                <c:pt idx="3">
                  <c:v>0</c:v>
                </c:pt>
                <c:pt idx="4">
                  <c:v>0</c:v>
                </c:pt>
                <c:pt idx="5">
                  <c:v>10448</c:v>
                </c:pt>
                <c:pt idx="6">
                  <c:v>0</c:v>
                </c:pt>
                <c:pt idx="7">
                  <c:v>0</c:v>
                </c:pt>
                <c:pt idx="8">
                  <c:v>10978</c:v>
                </c:pt>
                <c:pt idx="9">
                  <c:v>0</c:v>
                </c:pt>
                <c:pt idx="10">
                  <c:v>0</c:v>
                </c:pt>
                <c:pt idx="11">
                  <c:v>10907</c:v>
                </c:pt>
                <c:pt idx="12">
                  <c:v>0</c:v>
                </c:pt>
                <c:pt idx="13">
                  <c:v>0</c:v>
                </c:pt>
                <c:pt idx="14">
                  <c:v>11420</c:v>
                </c:pt>
              </c:numCache>
            </c:numRef>
          </c:val>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H23</c:v>
                  </c:pt>
                  <c:pt idx="1">
                    <c:v>0</c:v>
                  </c:pt>
                  <c:pt idx="2">
                    <c:v>0</c:v>
                  </c:pt>
                  <c:pt idx="3">
                    <c:v>H24</c:v>
                  </c:pt>
                  <c:pt idx="4">
                    <c:v>0</c:v>
                  </c:pt>
                  <c:pt idx="5">
                    <c:v>0</c:v>
                  </c:pt>
                  <c:pt idx="6">
                    <c:v>H25</c:v>
                  </c:pt>
                  <c:pt idx="7">
                    <c:v>0</c:v>
                  </c:pt>
                  <c:pt idx="8">
                    <c:v>0</c:v>
                  </c:pt>
                  <c:pt idx="9">
                    <c:v>H26</c:v>
                  </c:pt>
                  <c:pt idx="10">
                    <c:v>0</c:v>
                  </c:pt>
                  <c:pt idx="11">
                    <c:v>0</c:v>
                  </c:pt>
                  <c:pt idx="12">
                    <c:v>H27</c:v>
                  </c:pt>
                  <c:pt idx="13">
                    <c:v>0</c:v>
                  </c:pt>
                  <c:pt idx="14">
                    <c:v>0</c:v>
                  </c:pt>
                </c:lvl>
              </c:multiLvlStrCache>
            </c:multiLvlStrRef>
          </c:cat>
          <c:val>
            <c:numRef>
              <c:f>[1]データシート!$B$57:$P$57</c:f>
              <c:numCache>
                <c:formatCode>General</c:formatCode>
                <c:ptCount val="15"/>
                <c:pt idx="0">
                  <c:v>0</c:v>
                </c:pt>
                <c:pt idx="1">
                  <c:v>0</c:v>
                </c:pt>
                <c:pt idx="2">
                  <c:v>92</c:v>
                </c:pt>
                <c:pt idx="3">
                  <c:v>0</c:v>
                </c:pt>
                <c:pt idx="4">
                  <c:v>0</c:v>
                </c:pt>
                <c:pt idx="5">
                  <c:v>65</c:v>
                </c:pt>
                <c:pt idx="6">
                  <c:v>0</c:v>
                </c:pt>
                <c:pt idx="7">
                  <c:v>0</c:v>
                </c:pt>
                <c:pt idx="8">
                  <c:v>17</c:v>
                </c:pt>
                <c:pt idx="9">
                  <c:v>0</c:v>
                </c:pt>
                <c:pt idx="10">
                  <c:v>0</c:v>
                </c:pt>
                <c:pt idx="11">
                  <c:v>13</c:v>
                </c:pt>
                <c:pt idx="12">
                  <c:v>0</c:v>
                </c:pt>
                <c:pt idx="13">
                  <c:v>0</c:v>
                </c:pt>
                <c:pt idx="14">
                  <c:v>10</c:v>
                </c:pt>
              </c:numCache>
            </c:numRef>
          </c:val>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H23</c:v>
                  </c:pt>
                  <c:pt idx="1">
                    <c:v>0</c:v>
                  </c:pt>
                  <c:pt idx="2">
                    <c:v>0</c:v>
                  </c:pt>
                  <c:pt idx="3">
                    <c:v>H24</c:v>
                  </c:pt>
                  <c:pt idx="4">
                    <c:v>0</c:v>
                  </c:pt>
                  <c:pt idx="5">
                    <c:v>0</c:v>
                  </c:pt>
                  <c:pt idx="6">
                    <c:v>H25</c:v>
                  </c:pt>
                  <c:pt idx="7">
                    <c:v>0</c:v>
                  </c:pt>
                  <c:pt idx="8">
                    <c:v>0</c:v>
                  </c:pt>
                  <c:pt idx="9">
                    <c:v>H26</c:v>
                  </c:pt>
                  <c:pt idx="10">
                    <c:v>0</c:v>
                  </c:pt>
                  <c:pt idx="11">
                    <c:v>0</c:v>
                  </c:pt>
                  <c:pt idx="12">
                    <c:v>H27</c:v>
                  </c:pt>
                  <c:pt idx="13">
                    <c:v>0</c:v>
                  </c:pt>
                  <c:pt idx="14">
                    <c:v>0</c:v>
                  </c:pt>
                </c:lvl>
              </c:multiLvlStrCache>
            </c:multiLvlStrRef>
          </c:cat>
          <c:val>
            <c:numRef>
              <c:f>[1]データシート!$B$58:$P$58</c:f>
              <c:numCache>
                <c:formatCode>General</c:formatCode>
                <c:ptCount val="15"/>
                <c:pt idx="0">
                  <c:v>0</c:v>
                </c:pt>
                <c:pt idx="1">
                  <c:v>0</c:v>
                </c:pt>
                <c:pt idx="2">
                  <c:v>2122</c:v>
                </c:pt>
                <c:pt idx="3">
                  <c:v>0</c:v>
                </c:pt>
                <c:pt idx="4">
                  <c:v>0</c:v>
                </c:pt>
                <c:pt idx="5">
                  <c:v>2144</c:v>
                </c:pt>
                <c:pt idx="6">
                  <c:v>0</c:v>
                </c:pt>
                <c:pt idx="7">
                  <c:v>0</c:v>
                </c:pt>
                <c:pt idx="8">
                  <c:v>2306</c:v>
                </c:pt>
                <c:pt idx="9">
                  <c:v>0</c:v>
                </c:pt>
                <c:pt idx="10">
                  <c:v>0</c:v>
                </c:pt>
                <c:pt idx="11">
                  <c:v>2355</c:v>
                </c:pt>
                <c:pt idx="12">
                  <c:v>0</c:v>
                </c:pt>
                <c:pt idx="13">
                  <c:v>0</c:v>
                </c:pt>
                <c:pt idx="14">
                  <c:v>2466</c:v>
                </c:pt>
              </c:numCache>
            </c:numRef>
          </c:val>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H23</c:v>
                  </c:pt>
                  <c:pt idx="1">
                    <c:v>0</c:v>
                  </c:pt>
                  <c:pt idx="2">
                    <c:v>0</c:v>
                  </c:pt>
                  <c:pt idx="3">
                    <c:v>H24</c:v>
                  </c:pt>
                  <c:pt idx="4">
                    <c:v>0</c:v>
                  </c:pt>
                  <c:pt idx="5">
                    <c:v>0</c:v>
                  </c:pt>
                  <c:pt idx="6">
                    <c:v>H25</c:v>
                  </c:pt>
                  <c:pt idx="7">
                    <c:v>0</c:v>
                  </c:pt>
                  <c:pt idx="8">
                    <c:v>0</c:v>
                  </c:pt>
                  <c:pt idx="9">
                    <c:v>H26</c:v>
                  </c:pt>
                  <c:pt idx="10">
                    <c:v>0</c:v>
                  </c:pt>
                  <c:pt idx="11">
                    <c:v>0</c:v>
                  </c:pt>
                  <c:pt idx="12">
                    <c:v>H27</c:v>
                  </c:pt>
                  <c:pt idx="13">
                    <c:v>0</c:v>
                  </c:pt>
                  <c:pt idx="14">
                    <c:v>0</c:v>
                  </c:pt>
                </c:lvl>
              </c:multiLvlStrCache>
            </c:multiLvlStrRef>
          </c:cat>
          <c:val>
            <c:numRef>
              <c:f>[1]データシート!$B$59:$P$59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H23</c:v>
                  </c:pt>
                  <c:pt idx="1">
                    <c:v>0</c:v>
                  </c:pt>
                  <c:pt idx="2">
                    <c:v>0</c:v>
                  </c:pt>
                  <c:pt idx="3">
                    <c:v>H24</c:v>
                  </c:pt>
                  <c:pt idx="4">
                    <c:v>0</c:v>
                  </c:pt>
                  <c:pt idx="5">
                    <c:v>0</c:v>
                  </c:pt>
                  <c:pt idx="6">
                    <c:v>H25</c:v>
                  </c:pt>
                  <c:pt idx="7">
                    <c:v>0</c:v>
                  </c:pt>
                  <c:pt idx="8">
                    <c:v>0</c:v>
                  </c:pt>
                  <c:pt idx="9">
                    <c:v>H26</c:v>
                  </c:pt>
                  <c:pt idx="10">
                    <c:v>0</c:v>
                  </c:pt>
                  <c:pt idx="11">
                    <c:v>0</c:v>
                  </c:pt>
                  <c:pt idx="12">
                    <c:v>H27</c:v>
                  </c:pt>
                  <c:pt idx="13">
                    <c:v>0</c:v>
                  </c:pt>
                  <c:pt idx="14">
                    <c:v>0</c:v>
                  </c:pt>
                </c:lvl>
              </c:multiLvlStrCache>
            </c:multiLvlStrRef>
          </c:cat>
          <c:val>
            <c:numRef>
              <c:f>[1]データシート!$B$60:$P$60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H23</c:v>
                  </c:pt>
                  <c:pt idx="1">
                    <c:v>0</c:v>
                  </c:pt>
                  <c:pt idx="2">
                    <c:v>0</c:v>
                  </c:pt>
                  <c:pt idx="3">
                    <c:v>H24</c:v>
                  </c:pt>
                  <c:pt idx="4">
                    <c:v>0</c:v>
                  </c:pt>
                  <c:pt idx="5">
                    <c:v>0</c:v>
                  </c:pt>
                  <c:pt idx="6">
                    <c:v>H25</c:v>
                  </c:pt>
                  <c:pt idx="7">
                    <c:v>0</c:v>
                  </c:pt>
                  <c:pt idx="8">
                    <c:v>0</c:v>
                  </c:pt>
                  <c:pt idx="9">
                    <c:v>H26</c:v>
                  </c:pt>
                  <c:pt idx="10">
                    <c:v>0</c:v>
                  </c:pt>
                  <c:pt idx="11">
                    <c:v>0</c:v>
                  </c:pt>
                  <c:pt idx="12">
                    <c:v>H27</c:v>
                  </c:pt>
                  <c:pt idx="13">
                    <c:v>0</c:v>
                  </c:pt>
                  <c:pt idx="14">
                    <c:v>0</c:v>
                  </c:pt>
                </c:lvl>
              </c:multiLvlStrCache>
            </c:multiLvlStrRef>
          </c:cat>
          <c:val>
            <c:numRef>
              <c:f>[1]データシート!$B$61:$P$61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H23</c:v>
                  </c:pt>
                  <c:pt idx="1">
                    <c:v>0</c:v>
                  </c:pt>
                  <c:pt idx="2">
                    <c:v>0</c:v>
                  </c:pt>
                  <c:pt idx="3">
                    <c:v>H24</c:v>
                  </c:pt>
                  <c:pt idx="4">
                    <c:v>0</c:v>
                  </c:pt>
                  <c:pt idx="5">
                    <c:v>0</c:v>
                  </c:pt>
                  <c:pt idx="6">
                    <c:v>H25</c:v>
                  </c:pt>
                  <c:pt idx="7">
                    <c:v>0</c:v>
                  </c:pt>
                  <c:pt idx="8">
                    <c:v>0</c:v>
                  </c:pt>
                  <c:pt idx="9">
                    <c:v>H26</c:v>
                  </c:pt>
                  <c:pt idx="10">
                    <c:v>0</c:v>
                  </c:pt>
                  <c:pt idx="11">
                    <c:v>0</c:v>
                  </c:pt>
                  <c:pt idx="12">
                    <c:v>H27</c:v>
                  </c:pt>
                  <c:pt idx="13">
                    <c:v>0</c:v>
                  </c:pt>
                  <c:pt idx="14">
                    <c:v>0</c:v>
                  </c:pt>
                </c:lvl>
              </c:multiLvlStrCache>
            </c:multiLvlStrRef>
          </c:cat>
          <c:val>
            <c:numRef>
              <c:f>[1]データシート!$B$62:$P$62</c:f>
              <c:numCache>
                <c:formatCode>General</c:formatCode>
                <c:ptCount val="15"/>
                <c:pt idx="0">
                  <c:v>2374</c:v>
                </c:pt>
                <c:pt idx="1">
                  <c:v>0</c:v>
                </c:pt>
                <c:pt idx="2">
                  <c:v>0</c:v>
                </c:pt>
                <c:pt idx="3">
                  <c:v>2233</c:v>
                </c:pt>
                <c:pt idx="4">
                  <c:v>0</c:v>
                </c:pt>
                <c:pt idx="5">
                  <c:v>0</c:v>
                </c:pt>
                <c:pt idx="6">
                  <c:v>2059</c:v>
                </c:pt>
                <c:pt idx="7">
                  <c:v>0</c:v>
                </c:pt>
                <c:pt idx="8">
                  <c:v>0</c:v>
                </c:pt>
                <c:pt idx="9">
                  <c:v>1888</c:v>
                </c:pt>
                <c:pt idx="10">
                  <c:v>0</c:v>
                </c:pt>
                <c:pt idx="11">
                  <c:v>0</c:v>
                </c:pt>
                <c:pt idx="12">
                  <c:v>1736</c:v>
                </c:pt>
                <c:pt idx="13">
                  <c:v>0</c:v>
                </c:pt>
                <c:pt idx="14">
                  <c:v>0</c:v>
                </c:pt>
              </c:numCache>
            </c:numRef>
          </c:val>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H23</c:v>
                  </c:pt>
                  <c:pt idx="1">
                    <c:v>0</c:v>
                  </c:pt>
                  <c:pt idx="2">
                    <c:v>0</c:v>
                  </c:pt>
                  <c:pt idx="3">
                    <c:v>H24</c:v>
                  </c:pt>
                  <c:pt idx="4">
                    <c:v>0</c:v>
                  </c:pt>
                  <c:pt idx="5">
                    <c:v>0</c:v>
                  </c:pt>
                  <c:pt idx="6">
                    <c:v>H25</c:v>
                  </c:pt>
                  <c:pt idx="7">
                    <c:v>0</c:v>
                  </c:pt>
                  <c:pt idx="8">
                    <c:v>0</c:v>
                  </c:pt>
                  <c:pt idx="9">
                    <c:v>H26</c:v>
                  </c:pt>
                  <c:pt idx="10">
                    <c:v>0</c:v>
                  </c:pt>
                  <c:pt idx="11">
                    <c:v>0</c:v>
                  </c:pt>
                  <c:pt idx="12">
                    <c:v>H27</c:v>
                  </c:pt>
                  <c:pt idx="13">
                    <c:v>0</c:v>
                  </c:pt>
                  <c:pt idx="14">
                    <c:v>0</c:v>
                  </c:pt>
                </c:lvl>
              </c:multiLvlStrCache>
            </c:multiLvlStrRef>
          </c:cat>
          <c:val>
            <c:numRef>
              <c:f>[1]データシート!$B$63:$P$63</c:f>
              <c:numCache>
                <c:formatCode>General</c:formatCode>
                <c:ptCount val="15"/>
                <c:pt idx="0">
                  <c:v>757</c:v>
                </c:pt>
                <c:pt idx="1">
                  <c:v>0</c:v>
                </c:pt>
                <c:pt idx="2">
                  <c:v>0</c:v>
                </c:pt>
                <c:pt idx="3">
                  <c:v>824</c:v>
                </c:pt>
                <c:pt idx="4">
                  <c:v>0</c:v>
                </c:pt>
                <c:pt idx="5">
                  <c:v>0</c:v>
                </c:pt>
                <c:pt idx="6">
                  <c:v>1524</c:v>
                </c:pt>
                <c:pt idx="7">
                  <c:v>0</c:v>
                </c:pt>
                <c:pt idx="8">
                  <c:v>0</c:v>
                </c:pt>
                <c:pt idx="9">
                  <c:v>1455</c:v>
                </c:pt>
                <c:pt idx="10">
                  <c:v>0</c:v>
                </c:pt>
                <c:pt idx="11">
                  <c:v>0</c:v>
                </c:pt>
                <c:pt idx="12">
                  <c:v>1375</c:v>
                </c:pt>
                <c:pt idx="13">
                  <c:v>0</c:v>
                </c:pt>
                <c:pt idx="14">
                  <c:v>0</c:v>
                </c:pt>
              </c:numCache>
            </c:numRef>
          </c:val>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H23</c:v>
                  </c:pt>
                  <c:pt idx="1">
                    <c:v>0</c:v>
                  </c:pt>
                  <c:pt idx="2">
                    <c:v>0</c:v>
                  </c:pt>
                  <c:pt idx="3">
                    <c:v>H24</c:v>
                  </c:pt>
                  <c:pt idx="4">
                    <c:v>0</c:v>
                  </c:pt>
                  <c:pt idx="5">
                    <c:v>0</c:v>
                  </c:pt>
                  <c:pt idx="6">
                    <c:v>H25</c:v>
                  </c:pt>
                  <c:pt idx="7">
                    <c:v>0</c:v>
                  </c:pt>
                  <c:pt idx="8">
                    <c:v>0</c:v>
                  </c:pt>
                  <c:pt idx="9">
                    <c:v>H26</c:v>
                  </c:pt>
                  <c:pt idx="10">
                    <c:v>0</c:v>
                  </c:pt>
                  <c:pt idx="11">
                    <c:v>0</c:v>
                  </c:pt>
                  <c:pt idx="12">
                    <c:v>H27</c:v>
                  </c:pt>
                  <c:pt idx="13">
                    <c:v>0</c:v>
                  </c:pt>
                  <c:pt idx="14">
                    <c:v>0</c:v>
                  </c:pt>
                </c:lvl>
              </c:multiLvlStrCache>
            </c:multiLvlStrRef>
          </c:cat>
          <c:val>
            <c:numRef>
              <c:f>[1]データシート!$B$64:$P$64</c:f>
              <c:numCache>
                <c:formatCode>General</c:formatCode>
                <c:ptCount val="15"/>
                <c:pt idx="0">
                  <c:v>1821</c:v>
                </c:pt>
                <c:pt idx="1">
                  <c:v>0</c:v>
                </c:pt>
                <c:pt idx="2">
                  <c:v>0</c:v>
                </c:pt>
                <c:pt idx="3">
                  <c:v>1692</c:v>
                </c:pt>
                <c:pt idx="4">
                  <c:v>0</c:v>
                </c:pt>
                <c:pt idx="5">
                  <c:v>0</c:v>
                </c:pt>
                <c:pt idx="6">
                  <c:v>1622</c:v>
                </c:pt>
                <c:pt idx="7">
                  <c:v>0</c:v>
                </c:pt>
                <c:pt idx="8">
                  <c:v>0</c:v>
                </c:pt>
                <c:pt idx="9">
                  <c:v>1386</c:v>
                </c:pt>
                <c:pt idx="10">
                  <c:v>0</c:v>
                </c:pt>
                <c:pt idx="11">
                  <c:v>0</c:v>
                </c:pt>
                <c:pt idx="12">
                  <c:v>1350</c:v>
                </c:pt>
                <c:pt idx="13">
                  <c:v>0</c:v>
                </c:pt>
                <c:pt idx="14">
                  <c:v>0</c:v>
                </c:pt>
              </c:numCache>
            </c:numRef>
          </c:val>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H23</c:v>
                  </c:pt>
                  <c:pt idx="1">
                    <c:v>0</c:v>
                  </c:pt>
                  <c:pt idx="2">
                    <c:v>0</c:v>
                  </c:pt>
                  <c:pt idx="3">
                    <c:v>H24</c:v>
                  </c:pt>
                  <c:pt idx="4">
                    <c:v>0</c:v>
                  </c:pt>
                  <c:pt idx="5">
                    <c:v>0</c:v>
                  </c:pt>
                  <c:pt idx="6">
                    <c:v>H25</c:v>
                  </c:pt>
                  <c:pt idx="7">
                    <c:v>0</c:v>
                  </c:pt>
                  <c:pt idx="8">
                    <c:v>0</c:v>
                  </c:pt>
                  <c:pt idx="9">
                    <c:v>H26</c:v>
                  </c:pt>
                  <c:pt idx="10">
                    <c:v>0</c:v>
                  </c:pt>
                  <c:pt idx="11">
                    <c:v>0</c:v>
                  </c:pt>
                  <c:pt idx="12">
                    <c:v>H27</c:v>
                  </c:pt>
                  <c:pt idx="13">
                    <c:v>0</c:v>
                  </c:pt>
                  <c:pt idx="14">
                    <c:v>0</c:v>
                  </c:pt>
                </c:lvl>
              </c:multiLvlStrCache>
            </c:multiLvlStrRef>
          </c:cat>
          <c:val>
            <c:numRef>
              <c:f>[1]データシート!$B$65:$P$65</c:f>
              <c:numCache>
                <c:formatCode>General</c:formatCode>
                <c:ptCount val="15"/>
                <c:pt idx="0">
                  <c:v>9</c:v>
                </c:pt>
                <c:pt idx="1">
                  <c:v>0</c:v>
                </c:pt>
                <c:pt idx="2">
                  <c:v>0</c:v>
                </c:pt>
                <c:pt idx="3">
                  <c:v>6</c:v>
                </c:pt>
                <c:pt idx="4">
                  <c:v>0</c:v>
                </c:pt>
                <c:pt idx="5">
                  <c:v>0</c:v>
                </c:pt>
                <c:pt idx="6">
                  <c:v>6</c:v>
                </c:pt>
                <c:pt idx="7">
                  <c:v>0</c:v>
                </c:pt>
                <c:pt idx="8">
                  <c:v>0</c:v>
                </c:pt>
                <c:pt idx="9">
                  <c:v>2</c:v>
                </c:pt>
                <c:pt idx="10">
                  <c:v>0</c:v>
                </c:pt>
                <c:pt idx="11">
                  <c:v>0</c:v>
                </c:pt>
                <c:pt idx="12">
                  <c:v>0</c:v>
                </c:pt>
                <c:pt idx="13">
                  <c:v>0</c:v>
                </c:pt>
                <c:pt idx="14">
                  <c:v>0</c:v>
                </c:pt>
              </c:numCache>
            </c:numRef>
          </c:val>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H23</c:v>
                  </c:pt>
                  <c:pt idx="1">
                    <c:v>0</c:v>
                  </c:pt>
                  <c:pt idx="2">
                    <c:v>0</c:v>
                  </c:pt>
                  <c:pt idx="3">
                    <c:v>H24</c:v>
                  </c:pt>
                  <c:pt idx="4">
                    <c:v>0</c:v>
                  </c:pt>
                  <c:pt idx="5">
                    <c:v>0</c:v>
                  </c:pt>
                  <c:pt idx="6">
                    <c:v>H25</c:v>
                  </c:pt>
                  <c:pt idx="7">
                    <c:v>0</c:v>
                  </c:pt>
                  <c:pt idx="8">
                    <c:v>0</c:v>
                  </c:pt>
                  <c:pt idx="9">
                    <c:v>H26</c:v>
                  </c:pt>
                  <c:pt idx="10">
                    <c:v>0</c:v>
                  </c:pt>
                  <c:pt idx="11">
                    <c:v>0</c:v>
                  </c:pt>
                  <c:pt idx="12">
                    <c:v>H27</c:v>
                  </c:pt>
                  <c:pt idx="13">
                    <c:v>0</c:v>
                  </c:pt>
                  <c:pt idx="14">
                    <c:v>0</c:v>
                  </c:pt>
                </c:lvl>
              </c:multiLvlStrCache>
            </c:multiLvlStrRef>
          </c:cat>
          <c:val>
            <c:numRef>
              <c:f>[1]データシート!$B$66:$P$66</c:f>
              <c:numCache>
                <c:formatCode>General</c:formatCode>
                <c:ptCount val="15"/>
                <c:pt idx="0">
                  <c:v>11565</c:v>
                </c:pt>
                <c:pt idx="1">
                  <c:v>0</c:v>
                </c:pt>
                <c:pt idx="2">
                  <c:v>0</c:v>
                </c:pt>
                <c:pt idx="3">
                  <c:v>12180</c:v>
                </c:pt>
                <c:pt idx="4">
                  <c:v>0</c:v>
                </c:pt>
                <c:pt idx="5">
                  <c:v>0</c:v>
                </c:pt>
                <c:pt idx="6">
                  <c:v>12483</c:v>
                </c:pt>
                <c:pt idx="7">
                  <c:v>0</c:v>
                </c:pt>
                <c:pt idx="8">
                  <c:v>0</c:v>
                </c:pt>
                <c:pt idx="9">
                  <c:v>12496</c:v>
                </c:pt>
                <c:pt idx="10">
                  <c:v>0</c:v>
                </c:pt>
                <c:pt idx="11">
                  <c:v>0</c:v>
                </c:pt>
                <c:pt idx="12">
                  <c:v>13463</c:v>
                </c:pt>
                <c:pt idx="13">
                  <c:v>0</c:v>
                </c:pt>
                <c:pt idx="14">
                  <c:v>0</c:v>
                </c:pt>
              </c:numCache>
            </c:numRef>
          </c:val>
        </c:ser>
        <c:dLbls>
          <c:showLegendKey val="0"/>
          <c:showVal val="0"/>
          <c:showCatName val="0"/>
          <c:showSerName val="0"/>
          <c:showPercent val="0"/>
          <c:showBubbleSize val="0"/>
        </c:dLbls>
        <c:gapWidth val="100"/>
        <c:overlap val="100"/>
        <c:axId val="97402240"/>
        <c:axId val="9741260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H23</c:v>
                  </c:pt>
                  <c:pt idx="1">
                    <c:v>0</c:v>
                  </c:pt>
                  <c:pt idx="2">
                    <c:v>0</c:v>
                  </c:pt>
                  <c:pt idx="3">
                    <c:v>H24</c:v>
                  </c:pt>
                  <c:pt idx="4">
                    <c:v>0</c:v>
                  </c:pt>
                  <c:pt idx="5">
                    <c:v>0</c:v>
                  </c:pt>
                  <c:pt idx="6">
                    <c:v>H25</c:v>
                  </c:pt>
                  <c:pt idx="7">
                    <c:v>0</c:v>
                  </c:pt>
                  <c:pt idx="8">
                    <c:v>0</c:v>
                  </c:pt>
                  <c:pt idx="9">
                    <c:v>H26</c:v>
                  </c:pt>
                  <c:pt idx="10">
                    <c:v>0</c:v>
                  </c:pt>
                  <c:pt idx="11">
                    <c:v>0</c:v>
                  </c:pt>
                  <c:pt idx="12">
                    <c:v>H27</c:v>
                  </c:pt>
                  <c:pt idx="13">
                    <c:v>0</c:v>
                  </c:pt>
                  <c:pt idx="14">
                    <c:v>0</c:v>
                  </c:pt>
                </c:lvl>
              </c:multiLvlStrCache>
            </c:multiLvlStrRef>
          </c:cat>
          <c:val>
            <c:numRef>
              <c:f>[1]データシート!$B$67:$P$67</c:f>
              <c:numCache>
                <c:formatCode>General</c:formatCode>
                <c:ptCount val="15"/>
                <c:pt idx="0">
                  <c:v>#N/A</c:v>
                </c:pt>
                <c:pt idx="1">
                  <c:v>4267</c:v>
                </c:pt>
                <c:pt idx="2">
                  <c:v>#N/A</c:v>
                </c:pt>
                <c:pt idx="3">
                  <c:v>#N/A</c:v>
                </c:pt>
                <c:pt idx="4">
                  <c:v>4279</c:v>
                </c:pt>
                <c:pt idx="5">
                  <c:v>#N/A</c:v>
                </c:pt>
                <c:pt idx="6">
                  <c:v>#N/A</c:v>
                </c:pt>
                <c:pt idx="7">
                  <c:v>4394</c:v>
                </c:pt>
                <c:pt idx="8">
                  <c:v>#N/A</c:v>
                </c:pt>
                <c:pt idx="9">
                  <c:v>#N/A</c:v>
                </c:pt>
                <c:pt idx="10">
                  <c:v>3953</c:v>
                </c:pt>
                <c:pt idx="11">
                  <c:v>#N/A</c:v>
                </c:pt>
                <c:pt idx="12">
                  <c:v>#N/A</c:v>
                </c:pt>
                <c:pt idx="13">
                  <c:v>4027</c:v>
                </c:pt>
                <c:pt idx="14">
                  <c:v>#N/A</c:v>
                </c:pt>
              </c:numCache>
            </c:numRef>
          </c:val>
          <c:smooth val="0"/>
        </c:ser>
        <c:dLbls>
          <c:showLegendKey val="0"/>
          <c:showVal val="0"/>
          <c:showCatName val="0"/>
          <c:showSerName val="0"/>
          <c:showPercent val="0"/>
          <c:showBubbleSize val="0"/>
        </c:dLbls>
        <c:marker val="1"/>
        <c:smooth val="0"/>
        <c:axId val="97402240"/>
        <c:axId val="97412608"/>
      </c:lineChart>
      <c:catAx>
        <c:axId val="97402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412608"/>
        <c:crosses val="autoZero"/>
        <c:auto val="1"/>
        <c:lblAlgn val="ctr"/>
        <c:lblOffset val="100"/>
        <c:tickLblSkip val="1"/>
        <c:tickMarkSkip val="1"/>
        <c:noMultiLvlLbl val="0"/>
      </c:catAx>
      <c:valAx>
        <c:axId val="97412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402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{ED4E859C-38A2-4B24-A1BC-1FD390FA20A5}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{6B1BDB32-56C7-4F56-8F67-EC78A1FC3E6E}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{4553C745-A6E3-4484-9940-1272FA7C115D}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{AC6056C9-B1F8-4D83-81DA-252DEB5F97B3}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{D474C18C-B943-44CB-9D77-5A13F43BF0A6}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{4D69EA6D-3CF5-4484-8218-B6B6AC3E780F}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{33D01CCB-E380-4625-9582-B3D9601ED58E}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{462A8095-DF50-447E-87B0-8D378EB0DB79}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{A96058B7-40B1-4B34-83A8-9C05CBC05847}</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{28B93611-4613-4516-9D7A-63E6DFDFB6D7}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98945280"/>
        <c:axId val="42013056"/>
      </c:scatterChart>
      <c:valAx>
        <c:axId val="989452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013056"/>
        <c:crosses val="autoZero"/>
        <c:crossBetween val="midCat"/>
      </c:valAx>
      <c:valAx>
        <c:axId val="420130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89452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{F52B089E-008F-4C79-B761-C10C30887B1B}</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{B06E9A19-94D7-4CE0-B77F-42C79CF0DB9F}</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{709B4F33-3D36-46DD-9FAC-C589C6BF0EC0}</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4.5171070442460062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{4F9991B8-750E-4462-A0B4-8E06EECFE9DC}</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1.823985408116735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{C5C74D0E-D201-4EC0-BF48-2C40CD129241}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9.4</c:v>
                </c:pt>
                <c:pt idx="1">
                  <c:v>8.6999999999999993</c:v>
                </c:pt>
                <c:pt idx="2">
                  <c:v>8.1999999999999993</c:v>
                </c:pt>
                <c:pt idx="3">
                  <c:v>7.9</c:v>
                </c:pt>
                <c:pt idx="4">
                  <c:v>7.9</c:v>
                </c:pt>
              </c:numCache>
            </c:numRef>
          </c:xVal>
          <c:yVal>
            <c:numRef>
              <c:f>公会計指標分析・財政指標組合せ分析表!$K$73:$O$73</c:f>
              <c:numCache>
                <c:formatCode>#,##0.0;"▲ "#,##0.0</c:formatCode>
                <c:ptCount val="5"/>
                <c:pt idx="0">
                  <c:v>81.7</c:v>
                </c:pt>
                <c:pt idx="1">
                  <c:v>84.2</c:v>
                </c:pt>
                <c:pt idx="2">
                  <c:v>86.1</c:v>
                </c:pt>
                <c:pt idx="3">
                  <c:v>78.3</c:v>
                </c:pt>
                <c:pt idx="4">
                  <c:v>78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{AB5C33F5-576E-419B-B799-131F9813003D}</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{46462A7C-645E-400B-B826-1393F9BA6850}</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{05183210-55FE-49FE-9F71-5174E8F642C1}</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{1D323F80-B8D4-41A2-BBF4-4C9B4C3DC2F1}</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{68BB8EBC-7846-4E5B-B217-9BFD884F2A43}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11.7</c:v>
                </c:pt>
                <c:pt idx="2">
                  <c:v>11.2</c:v>
                </c:pt>
                <c:pt idx="3">
                  <c:v>10.4</c:v>
                </c:pt>
                <c:pt idx="4">
                  <c:v>9</c:v>
                </c:pt>
              </c:numCache>
            </c:numRef>
          </c:xVal>
          <c:yVal>
            <c:numRef>
              <c:f>公会計指標分析・財政指標組合せ分析表!$K$77:$O$77</c:f>
              <c:numCache>
                <c:formatCode>#,##0.0;"▲ "#,##0.0</c:formatCode>
                <c:ptCount val="5"/>
                <c:pt idx="0">
                  <c:v>64.3</c:v>
                </c:pt>
                <c:pt idx="1">
                  <c:v>61.3</c:v>
                </c:pt>
                <c:pt idx="2">
                  <c:v>54.6</c:v>
                </c:pt>
                <c:pt idx="3">
                  <c:v>48.7</c:v>
                </c:pt>
                <c:pt idx="4">
                  <c:v>36.5</c:v>
                </c:pt>
              </c:numCache>
            </c:numRef>
          </c:yVal>
          <c:smooth val="0"/>
        </c:ser>
        <c:dLbls>
          <c:showLegendKey val="0"/>
          <c:showVal val="0"/>
          <c:showCatName val="0"/>
          <c:showSerName val="0"/>
          <c:showPercent val="0"/>
          <c:showBubbleSize val="0"/>
        </c:dLbls>
        <c:axId val="42063360"/>
        <c:axId val="42065280"/>
      </c:scatterChart>
      <c:valAx>
        <c:axId val="42063360"/>
        <c:scaling>
          <c:orientation val="minMax"/>
          <c:max val="12.7"/>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065280"/>
        <c:crosses val="autoZero"/>
        <c:crossBetween val="midCat"/>
      </c:valAx>
      <c:valAx>
        <c:axId val="42065280"/>
        <c:scaling>
          <c:orientation val="minMax"/>
          <c:max val="95"/>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0633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は、病院事業特別会計に係る公営企業債の元利償還金に対する繰入金や地方債の元利償還金が増加する一方で、合併特例事業債や過疎対策事業債、臨時財政対策事業債など基準財政需要額に算入される公債費が高い数値を維持しており、単年度の実質公債費率の分子は減少している。</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年度から</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年度の３カ年平均と</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年度から</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の３カ年平均を比較した場合に実質公債費比率の分子は横ばい状態にある。今後は公共施設の高台移転など大型事業が予定されており公債費の増加が見込まれることから、建設事業の取捨選択や事業費の圧縮により地方債の発行額を抑制し、高金利債の繰上償還を行うことにより適切な地方債管理を行っていく。</a:t>
          </a:r>
          <a:endParaRPr lang="ja-JP" altLang="ja-JP" sz="13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は、一部事務組合に係る組合等負担等見込額と退職手当支給率の引き下げによる退職手当負担見込額が減少している一方で、学校給食センター建設事業やごみ焼却場跡地整備事業に係る合併特例事業債の発行により地方債残高が増加していることから、将来負担比率の分子が増加している。今後、当町は東南海・南海地震に備えた防災対策として公共施設の高台移転など大型事業を予定しており、地方債残高が上昇する見込みである。安易に合併特例事業債に頼ることのなく、事業実施年度や事業の精査、事業費の圧縮、高金利債の繰上償還を行うことにより公債費の抑制に努めていく。</a:t>
          </a:r>
          <a:endParaRPr lang="ja-JP" altLang="ja-JP" sz="13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和歌山県串本町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17,323
17,263
135.67
11,686,055
11,380,618
226,422
6,201,914
13,462,773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78.0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和歌山県串本町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17,323
17,263
135.67
11,686,055
11,380,618
226,422
6,201,914
13,462,773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78.0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和歌山県串本町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17,323
17,263
135.67
11,686,055
11,380,618
226,422
6,201,914
13,462,773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78.0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和歌山県串本町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17,323
17,263
135.67
11,686,055
11,380,618
226,422
6,201,914
13,462,773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78.0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j-ea"/>
              <a:ea typeface="+mj-ea"/>
              <a:cs typeface="+mn-cs"/>
            </a:rPr>
            <a:t>　人口減少や全国平均を上回る高齢化率（</a:t>
          </a:r>
          <a:r>
            <a:rPr kumimoji="1" lang="en-US" altLang="ja-JP" sz="1300">
              <a:solidFill>
                <a:schemeClr val="dk1"/>
              </a:solidFill>
              <a:effectLst/>
              <a:latin typeface="+mj-ea"/>
              <a:ea typeface="+mj-ea"/>
              <a:cs typeface="+mn-cs"/>
            </a:rPr>
            <a:t>41.1%</a:t>
          </a:r>
          <a:r>
            <a:rPr kumimoji="1" lang="ja-JP" altLang="en-US" sz="1300">
              <a:solidFill>
                <a:schemeClr val="dk1"/>
              </a:solidFill>
              <a:effectLst/>
              <a:latin typeface="+mj-ea"/>
              <a:ea typeface="+mj-ea"/>
              <a:cs typeface="+mn-cs"/>
            </a:rPr>
            <a:t>）に加え、町内の産業が低迷していることなどにより、財政基盤が弱く、類似団体平均を</a:t>
          </a:r>
          <a:r>
            <a:rPr kumimoji="1" lang="en-US" altLang="ja-JP" sz="1300">
              <a:solidFill>
                <a:schemeClr val="dk1"/>
              </a:solidFill>
              <a:effectLst/>
              <a:latin typeface="+mj-ea"/>
              <a:ea typeface="+mj-ea"/>
              <a:cs typeface="+mn-cs"/>
            </a:rPr>
            <a:t>0.28</a:t>
          </a:r>
          <a:r>
            <a:rPr kumimoji="1" lang="ja-JP" altLang="en-US" sz="1300">
              <a:solidFill>
                <a:schemeClr val="dk1"/>
              </a:solidFill>
              <a:effectLst/>
              <a:latin typeface="+mj-ea"/>
              <a:ea typeface="+mj-ea"/>
              <a:cs typeface="+mn-cs"/>
            </a:rPr>
            <a:t>下回っている。また、自主財源である町税収入は低迷しており、歳入全体に占める割合は</a:t>
          </a:r>
          <a:r>
            <a:rPr kumimoji="1" lang="en-US" altLang="ja-JP" sz="1300">
              <a:solidFill>
                <a:schemeClr val="dk1"/>
              </a:solidFill>
              <a:effectLst/>
              <a:latin typeface="+mj-ea"/>
              <a:ea typeface="+mj-ea"/>
              <a:cs typeface="+mn-cs"/>
            </a:rPr>
            <a:t>12.1%</a:t>
          </a:r>
          <a:r>
            <a:rPr kumimoji="1" lang="ja-JP" altLang="en-US" sz="1300">
              <a:solidFill>
                <a:schemeClr val="dk1"/>
              </a:solidFill>
              <a:effectLst/>
              <a:latin typeface="+mj-ea"/>
              <a:ea typeface="+mj-ea"/>
              <a:cs typeface="+mn-cs"/>
            </a:rPr>
            <a:t>と非常に低くなっている。</a:t>
          </a:r>
          <a:r>
            <a:rPr kumimoji="1" lang="ja-JP" altLang="ja-JP" sz="1300">
              <a:solidFill>
                <a:schemeClr val="dk1"/>
              </a:solidFill>
              <a:effectLst/>
              <a:latin typeface="+mn-lt"/>
              <a:ea typeface="+mn-ea"/>
              <a:cs typeface="+mn-cs"/>
            </a:rPr>
            <a:t>今後も税収の減少や交付税の削減等により、厳しい財政状況が予想されるため、</a:t>
          </a:r>
          <a:r>
            <a:rPr kumimoji="1" lang="ja-JP" altLang="en-US" sz="1300">
              <a:solidFill>
                <a:schemeClr val="dk1"/>
              </a:solidFill>
              <a:effectLst/>
              <a:latin typeface="+mn-lt"/>
              <a:ea typeface="+mn-ea"/>
              <a:cs typeface="+mn-cs"/>
            </a:rPr>
            <a:t>地方創生による活力ある町づくりを進めることで税収を確保し、</a:t>
          </a:r>
          <a:r>
            <a:rPr kumimoji="1" lang="ja-JP" altLang="ja-JP" sz="1300">
              <a:solidFill>
                <a:schemeClr val="dk1"/>
              </a:solidFill>
              <a:effectLst/>
              <a:latin typeface="+mn-lt"/>
              <a:ea typeface="+mn-ea"/>
              <a:cs typeface="+mn-cs"/>
            </a:rPr>
            <a:t>財政力指数の改善に努める。</a:t>
          </a:r>
          <a:endParaRPr kumimoji="1" lang="en-US" altLang="ja-JP" sz="1300">
            <a:solidFill>
              <a:schemeClr val="dk1"/>
            </a:solidFill>
            <a:effectLst/>
            <a:latin typeface="+mj-ea"/>
            <a:ea typeface="+mj-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45</xdr:row>
      <xdr:rowOff>141111</xdr:rowOff>
    </xdr:to>
    <xdr:cxnSp macro="">
      <xdr:nvCxnSpPr>
        <xdr:cNvPr id="63" name="直線コネクタ 62"/>
        <xdr:cNvCxnSpPr/>
      </xdr:nvCxnSpPr>
      <xdr:spPr>
        <a:xfrm flipV="1">
          <a:off x="4953000" y="619407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100895</xdr:rowOff>
    </xdr:from>
    <xdr:to>
      <xdr:col>7</xdr:col>
      <xdr:colOff>152400</xdr:colOff>
      <xdr:row>45</xdr:row>
      <xdr:rowOff>100895</xdr:rowOff>
    </xdr:to>
    <xdr:cxnSp macro="">
      <xdr:nvCxnSpPr>
        <xdr:cNvPr id="68" name="直線コネクタ 67"/>
        <xdr:cNvCxnSpPr/>
      </xdr:nvCxnSpPr>
      <xdr:spPr>
        <a:xfrm>
          <a:off x="4114800" y="78161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34166</xdr:rowOff>
    </xdr:from>
    <xdr:ext cx="762000" cy="259045"/>
    <xdr:sp macro="" textlink="">
      <xdr:nvSpPr>
        <xdr:cNvPr id="69" name="財政力平均値テキスト"/>
        <xdr:cNvSpPr txBox="1"/>
      </xdr:nvSpPr>
      <xdr:spPr>
        <a:xfrm>
          <a:off x="5041900" y="7235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70" name="フローチャート : 判断 69"/>
        <xdr:cNvSpPr/>
      </xdr:nvSpPr>
      <xdr:spPr>
        <a:xfrm>
          <a:off x="49022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87489</xdr:rowOff>
    </xdr:from>
    <xdr:to>
      <xdr:col>6</xdr:col>
      <xdr:colOff>0</xdr:colOff>
      <xdr:row>45</xdr:row>
      <xdr:rowOff>100895</xdr:rowOff>
    </xdr:to>
    <xdr:cxnSp macro="">
      <xdr:nvCxnSpPr>
        <xdr:cNvPr id="71" name="直線コネクタ 70"/>
        <xdr:cNvCxnSpPr/>
      </xdr:nvCxnSpPr>
      <xdr:spPr>
        <a:xfrm>
          <a:off x="3225800" y="78027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65210</xdr:rowOff>
    </xdr:from>
    <xdr:ext cx="736600" cy="259045"/>
    <xdr:sp macro="" textlink="">
      <xdr:nvSpPr>
        <xdr:cNvPr id="73" name="テキスト ボックス 72"/>
        <xdr:cNvSpPr txBox="1"/>
      </xdr:nvSpPr>
      <xdr:spPr>
        <a:xfrm>
          <a:off x="3733800" y="726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87489</xdr:rowOff>
    </xdr:from>
    <xdr:to>
      <xdr:col>4</xdr:col>
      <xdr:colOff>482600</xdr:colOff>
      <xdr:row>45</xdr:row>
      <xdr:rowOff>87489</xdr:rowOff>
    </xdr:to>
    <xdr:cxnSp macro="">
      <xdr:nvCxnSpPr>
        <xdr:cNvPr id="74" name="直線コネクタ 73"/>
        <xdr:cNvCxnSpPr/>
      </xdr:nvCxnSpPr>
      <xdr:spPr>
        <a:xfrm>
          <a:off x="2336800" y="7802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124883</xdr:rowOff>
    </xdr:from>
    <xdr:to>
      <xdr:col>4</xdr:col>
      <xdr:colOff>533400</xdr:colOff>
      <xdr:row>44</xdr:row>
      <xdr:rowOff>55033</xdr:rowOff>
    </xdr:to>
    <xdr:sp macro="" textlink="">
      <xdr:nvSpPr>
        <xdr:cNvPr id="75" name="フローチャート : 判断 74"/>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65210</xdr:rowOff>
    </xdr:from>
    <xdr:ext cx="762000" cy="259045"/>
    <xdr:sp macro="" textlink="">
      <xdr:nvSpPr>
        <xdr:cNvPr id="76" name="テキスト ボックス 75"/>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87489</xdr:rowOff>
    </xdr:from>
    <xdr:to>
      <xdr:col>3</xdr:col>
      <xdr:colOff>279400</xdr:colOff>
      <xdr:row>45</xdr:row>
      <xdr:rowOff>87489</xdr:rowOff>
    </xdr:to>
    <xdr:cxnSp macro="">
      <xdr:nvCxnSpPr>
        <xdr:cNvPr id="77" name="直線コネクタ 76"/>
        <xdr:cNvCxnSpPr/>
      </xdr:nvCxnSpPr>
      <xdr:spPr>
        <a:xfrm>
          <a:off x="1447800" y="7802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124883</xdr:rowOff>
    </xdr:from>
    <xdr:to>
      <xdr:col>3</xdr:col>
      <xdr:colOff>330200</xdr:colOff>
      <xdr:row>44</xdr:row>
      <xdr:rowOff>55033</xdr:rowOff>
    </xdr:to>
    <xdr:sp macro="" textlink="">
      <xdr:nvSpPr>
        <xdr:cNvPr id="78" name="フローチャート : 判断 77"/>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65210</xdr:rowOff>
    </xdr:from>
    <xdr:ext cx="762000" cy="259045"/>
    <xdr:sp macro="" textlink="">
      <xdr:nvSpPr>
        <xdr:cNvPr id="79" name="テキスト ボックス 78"/>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80" name="フローチャート : 判断 79"/>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24994</xdr:rowOff>
    </xdr:from>
    <xdr:ext cx="762000" cy="259045"/>
    <xdr:sp macro="" textlink="">
      <xdr:nvSpPr>
        <xdr:cNvPr id="81" name="テキスト ボックス 80"/>
        <xdr:cNvSpPr txBox="1"/>
      </xdr:nvSpPr>
      <xdr:spPr>
        <a:xfrm>
          <a:off x="1066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45</xdr:row>
      <xdr:rowOff>50095</xdr:rowOff>
    </xdr:from>
    <xdr:to>
      <xdr:col>7</xdr:col>
      <xdr:colOff>203200</xdr:colOff>
      <xdr:row>45</xdr:row>
      <xdr:rowOff>151695</xdr:rowOff>
    </xdr:to>
    <xdr:sp macro="" textlink="">
      <xdr:nvSpPr>
        <xdr:cNvPr id="87" name="円/楕円 86"/>
        <xdr:cNvSpPr/>
      </xdr:nvSpPr>
      <xdr:spPr>
        <a:xfrm>
          <a:off x="4902200" y="77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117422</xdr:rowOff>
    </xdr:from>
    <xdr:ext cx="762000" cy="259045"/>
    <xdr:sp macro="" textlink="">
      <xdr:nvSpPr>
        <xdr:cNvPr id="88" name="財政力該当値テキスト"/>
        <xdr:cNvSpPr txBox="1"/>
      </xdr:nvSpPr>
      <xdr:spPr>
        <a:xfrm>
          <a:off x="5041900" y="766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50095</xdr:rowOff>
    </xdr:from>
    <xdr:to>
      <xdr:col>6</xdr:col>
      <xdr:colOff>50800</xdr:colOff>
      <xdr:row>45</xdr:row>
      <xdr:rowOff>151695</xdr:rowOff>
    </xdr:to>
    <xdr:sp macro="" textlink="">
      <xdr:nvSpPr>
        <xdr:cNvPr id="89" name="円/楕円 88"/>
        <xdr:cNvSpPr/>
      </xdr:nvSpPr>
      <xdr:spPr>
        <a:xfrm>
          <a:off x="4064000" y="77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136472</xdr:rowOff>
    </xdr:from>
    <xdr:ext cx="736600" cy="259045"/>
    <xdr:sp macro="" textlink="">
      <xdr:nvSpPr>
        <xdr:cNvPr id="90" name="テキスト ボックス 89"/>
        <xdr:cNvSpPr txBox="1"/>
      </xdr:nvSpPr>
      <xdr:spPr>
        <a:xfrm>
          <a:off x="3733800" y="7851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36689</xdr:rowOff>
    </xdr:from>
    <xdr:to>
      <xdr:col>4</xdr:col>
      <xdr:colOff>533400</xdr:colOff>
      <xdr:row>45</xdr:row>
      <xdr:rowOff>138289</xdr:rowOff>
    </xdr:to>
    <xdr:sp macro="" textlink="">
      <xdr:nvSpPr>
        <xdr:cNvPr id="91" name="円/楕円 90"/>
        <xdr:cNvSpPr/>
      </xdr:nvSpPr>
      <xdr:spPr>
        <a:xfrm>
          <a:off x="3175000" y="77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123066</xdr:rowOff>
    </xdr:from>
    <xdr:ext cx="762000" cy="259045"/>
    <xdr:sp macro="" textlink="">
      <xdr:nvSpPr>
        <xdr:cNvPr id="92" name="テキスト ボックス 91"/>
        <xdr:cNvSpPr txBox="1"/>
      </xdr:nvSpPr>
      <xdr:spPr>
        <a:xfrm>
          <a:off x="2844800" y="783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36689</xdr:rowOff>
    </xdr:from>
    <xdr:to>
      <xdr:col>3</xdr:col>
      <xdr:colOff>330200</xdr:colOff>
      <xdr:row>45</xdr:row>
      <xdr:rowOff>138289</xdr:rowOff>
    </xdr:to>
    <xdr:sp macro="" textlink="">
      <xdr:nvSpPr>
        <xdr:cNvPr id="93" name="円/楕円 92"/>
        <xdr:cNvSpPr/>
      </xdr:nvSpPr>
      <xdr:spPr>
        <a:xfrm>
          <a:off x="2286000" y="77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123066</xdr:rowOff>
    </xdr:from>
    <xdr:ext cx="762000" cy="259045"/>
    <xdr:sp macro="" textlink="">
      <xdr:nvSpPr>
        <xdr:cNvPr id="94" name="テキスト ボックス 93"/>
        <xdr:cNvSpPr txBox="1"/>
      </xdr:nvSpPr>
      <xdr:spPr>
        <a:xfrm>
          <a:off x="1955800" y="783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36689</xdr:rowOff>
    </xdr:from>
    <xdr:to>
      <xdr:col>2</xdr:col>
      <xdr:colOff>127000</xdr:colOff>
      <xdr:row>45</xdr:row>
      <xdr:rowOff>138289</xdr:rowOff>
    </xdr:to>
    <xdr:sp macro="" textlink="">
      <xdr:nvSpPr>
        <xdr:cNvPr id="95" name="円/楕円 94"/>
        <xdr:cNvSpPr/>
      </xdr:nvSpPr>
      <xdr:spPr>
        <a:xfrm>
          <a:off x="1397000" y="77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123066</xdr:rowOff>
    </xdr:from>
    <xdr:ext cx="762000" cy="259045"/>
    <xdr:sp macro="" textlink="">
      <xdr:nvSpPr>
        <xdr:cNvPr id="96" name="テキスト ボックス 95"/>
        <xdr:cNvSpPr txBox="1"/>
      </xdr:nvSpPr>
      <xdr:spPr>
        <a:xfrm>
          <a:off x="1066800" y="783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経常的経費充当一般財源において、物件費が</a:t>
          </a:r>
          <a:r>
            <a:rPr kumimoji="1" lang="en-US" altLang="ja-JP" sz="1300">
              <a:solidFill>
                <a:schemeClr val="dk1"/>
              </a:solidFill>
              <a:effectLst/>
              <a:latin typeface="+mj-ea"/>
              <a:ea typeface="+mj-ea"/>
              <a:cs typeface="+mn-cs"/>
            </a:rPr>
            <a:t>66,765</a:t>
          </a:r>
          <a:r>
            <a:rPr kumimoji="1" lang="ja-JP" altLang="ja-JP" sz="1300">
              <a:solidFill>
                <a:schemeClr val="dk1"/>
              </a:solidFill>
              <a:effectLst/>
              <a:latin typeface="+mj-ea"/>
              <a:ea typeface="+mj-ea"/>
              <a:cs typeface="+mn-cs"/>
            </a:rPr>
            <a:t>千円（</a:t>
          </a:r>
          <a:r>
            <a:rPr kumimoji="1" lang="en-US" altLang="ja-JP" sz="1300">
              <a:solidFill>
                <a:schemeClr val="dk1"/>
              </a:solidFill>
              <a:effectLst/>
              <a:latin typeface="+mj-ea"/>
              <a:ea typeface="+mj-ea"/>
              <a:cs typeface="+mn-cs"/>
            </a:rPr>
            <a:t>0.5</a:t>
          </a:r>
          <a:r>
            <a:rPr kumimoji="1" lang="ja-JP" altLang="ja-JP" sz="1300">
              <a:solidFill>
                <a:schemeClr val="dk1"/>
              </a:solidFill>
              <a:effectLst/>
              <a:latin typeface="+mj-ea"/>
              <a:ea typeface="+mj-ea"/>
              <a:cs typeface="+mn-cs"/>
            </a:rPr>
            <a:t>％）増加した一方で、補助費等で</a:t>
          </a:r>
          <a:r>
            <a:rPr kumimoji="1" lang="en-US" altLang="ja-JP" sz="1300">
              <a:solidFill>
                <a:schemeClr val="dk1"/>
              </a:solidFill>
              <a:effectLst/>
              <a:latin typeface="+mj-ea"/>
              <a:ea typeface="+mj-ea"/>
              <a:cs typeface="+mn-cs"/>
            </a:rPr>
            <a:t>46,459</a:t>
          </a:r>
          <a:r>
            <a:rPr kumimoji="1" lang="ja-JP" altLang="ja-JP" sz="1300">
              <a:solidFill>
                <a:schemeClr val="dk1"/>
              </a:solidFill>
              <a:effectLst/>
              <a:latin typeface="+mj-ea"/>
              <a:ea typeface="+mj-ea"/>
              <a:cs typeface="+mn-cs"/>
            </a:rPr>
            <a:t>千円（</a:t>
          </a:r>
          <a:r>
            <a:rPr kumimoji="1" lang="en-US" altLang="ja-JP" sz="1300">
              <a:solidFill>
                <a:schemeClr val="dk1"/>
              </a:solidFill>
              <a:effectLst/>
              <a:latin typeface="+mj-ea"/>
              <a:ea typeface="+mj-ea"/>
              <a:cs typeface="+mn-cs"/>
            </a:rPr>
            <a:t>1.2</a:t>
          </a:r>
          <a:r>
            <a:rPr kumimoji="1" lang="ja-JP" altLang="ja-JP" sz="1300">
              <a:solidFill>
                <a:schemeClr val="dk1"/>
              </a:solidFill>
              <a:effectLst/>
              <a:latin typeface="+mj-ea"/>
              <a:ea typeface="+mj-ea"/>
              <a:cs typeface="+mn-cs"/>
            </a:rPr>
            <a:t>％）の減少となった。また、公債費が</a:t>
          </a:r>
          <a:r>
            <a:rPr kumimoji="1" lang="en-US" altLang="ja-JP" sz="1300">
              <a:solidFill>
                <a:schemeClr val="dk1"/>
              </a:solidFill>
              <a:effectLst/>
              <a:latin typeface="+mj-ea"/>
              <a:ea typeface="+mj-ea"/>
              <a:cs typeface="+mn-cs"/>
            </a:rPr>
            <a:t>26,809</a:t>
          </a:r>
          <a:r>
            <a:rPr kumimoji="1" lang="ja-JP" altLang="ja-JP" sz="1300">
              <a:solidFill>
                <a:schemeClr val="dk1"/>
              </a:solidFill>
              <a:effectLst/>
              <a:latin typeface="+mj-ea"/>
              <a:ea typeface="+mj-ea"/>
              <a:cs typeface="+mn-cs"/>
            </a:rPr>
            <a:t>千円増加しているものの、歳入経常一般財源において、地方消費税交付金が</a:t>
          </a:r>
          <a:r>
            <a:rPr kumimoji="1" lang="en-US" altLang="ja-JP" sz="1300">
              <a:solidFill>
                <a:schemeClr val="dk1"/>
              </a:solidFill>
              <a:effectLst/>
              <a:latin typeface="+mj-ea"/>
              <a:ea typeface="+mj-ea"/>
              <a:cs typeface="+mn-cs"/>
            </a:rPr>
            <a:t>128,350</a:t>
          </a:r>
          <a:r>
            <a:rPr kumimoji="1" lang="ja-JP" altLang="ja-JP" sz="1300">
              <a:solidFill>
                <a:schemeClr val="dk1"/>
              </a:solidFill>
              <a:effectLst/>
              <a:latin typeface="+mj-ea"/>
              <a:ea typeface="+mj-ea"/>
              <a:cs typeface="+mn-cs"/>
            </a:rPr>
            <a:t>千円（</a:t>
          </a:r>
          <a:r>
            <a:rPr kumimoji="1" lang="en-US" altLang="ja-JP" sz="1300">
              <a:solidFill>
                <a:schemeClr val="dk1"/>
              </a:solidFill>
              <a:effectLst/>
              <a:latin typeface="+mj-ea"/>
              <a:ea typeface="+mj-ea"/>
              <a:cs typeface="+mn-cs"/>
            </a:rPr>
            <a:t>71.1</a:t>
          </a:r>
          <a:r>
            <a:rPr kumimoji="1" lang="ja-JP" altLang="ja-JP" sz="1300">
              <a:solidFill>
                <a:schemeClr val="dk1"/>
              </a:solidFill>
              <a:effectLst/>
              <a:latin typeface="+mj-ea"/>
              <a:ea typeface="+mj-ea"/>
              <a:cs typeface="+mn-cs"/>
            </a:rPr>
            <a:t>％）の増加により全体で</a:t>
          </a:r>
          <a:r>
            <a:rPr kumimoji="1" lang="en-US" altLang="ja-JP" sz="1300">
              <a:solidFill>
                <a:schemeClr val="dk1"/>
              </a:solidFill>
              <a:effectLst/>
              <a:latin typeface="+mj-ea"/>
              <a:ea typeface="+mj-ea"/>
              <a:cs typeface="+mn-cs"/>
            </a:rPr>
            <a:t>210,814</a:t>
          </a:r>
          <a:r>
            <a:rPr kumimoji="1" lang="ja-JP" altLang="ja-JP" sz="1300">
              <a:solidFill>
                <a:schemeClr val="dk1"/>
              </a:solidFill>
              <a:effectLst/>
              <a:latin typeface="+mj-ea"/>
              <a:ea typeface="+mj-ea"/>
              <a:cs typeface="+mn-cs"/>
            </a:rPr>
            <a:t>千円（</a:t>
          </a:r>
          <a:r>
            <a:rPr kumimoji="1" lang="en-US" altLang="ja-JP" sz="1300">
              <a:solidFill>
                <a:schemeClr val="dk1"/>
              </a:solidFill>
              <a:effectLst/>
              <a:latin typeface="+mj-ea"/>
              <a:ea typeface="+mj-ea"/>
              <a:cs typeface="+mn-cs"/>
            </a:rPr>
            <a:t>3.4</a:t>
          </a:r>
          <a:r>
            <a:rPr kumimoji="1" lang="ja-JP" altLang="ja-JP" sz="1300">
              <a:solidFill>
                <a:schemeClr val="dk1"/>
              </a:solidFill>
              <a:effectLst/>
              <a:latin typeface="+mj-ea"/>
              <a:ea typeface="+mj-ea"/>
              <a:cs typeface="+mn-cs"/>
            </a:rPr>
            <a:t>％）の増加となったことから、経常収支比率において公債費が</a:t>
          </a:r>
          <a:r>
            <a:rPr kumimoji="1" lang="en-US" altLang="ja-JP" sz="1300">
              <a:solidFill>
                <a:schemeClr val="dk1"/>
              </a:solidFill>
              <a:effectLst/>
              <a:latin typeface="+mj-ea"/>
              <a:ea typeface="+mj-ea"/>
              <a:cs typeface="+mn-cs"/>
            </a:rPr>
            <a:t>0.2</a:t>
          </a:r>
          <a:r>
            <a:rPr kumimoji="1" lang="ja-JP" altLang="ja-JP" sz="1300">
              <a:solidFill>
                <a:schemeClr val="dk1"/>
              </a:solidFill>
              <a:effectLst/>
              <a:latin typeface="+mj-ea"/>
              <a:ea typeface="+mj-ea"/>
              <a:cs typeface="+mn-cs"/>
            </a:rPr>
            <a:t>％減少することとなった。これらの要因から経常収支比率全体で</a:t>
          </a:r>
          <a:r>
            <a:rPr kumimoji="1" lang="en-US" altLang="ja-JP" sz="1300">
              <a:solidFill>
                <a:schemeClr val="dk1"/>
              </a:solidFill>
              <a:effectLst/>
              <a:latin typeface="+mj-ea"/>
              <a:ea typeface="+mj-ea"/>
              <a:cs typeface="+mn-cs"/>
            </a:rPr>
            <a:t>2.3</a:t>
          </a:r>
          <a:r>
            <a:rPr kumimoji="1" lang="ja-JP" altLang="ja-JP" sz="1300">
              <a:solidFill>
                <a:schemeClr val="dk1"/>
              </a:solidFill>
              <a:effectLst/>
              <a:latin typeface="+mj-ea"/>
              <a:ea typeface="+mj-ea"/>
              <a:cs typeface="+mn-cs"/>
            </a:rPr>
            <a:t>％の改善となったが、類似団体を</a:t>
          </a:r>
          <a:r>
            <a:rPr kumimoji="1" lang="en-US" altLang="ja-JP" sz="1300">
              <a:solidFill>
                <a:schemeClr val="dk1"/>
              </a:solidFill>
              <a:effectLst/>
              <a:latin typeface="+mj-ea"/>
              <a:ea typeface="+mj-ea"/>
              <a:cs typeface="+mn-cs"/>
            </a:rPr>
            <a:t>0.7</a:t>
          </a:r>
          <a:r>
            <a:rPr kumimoji="1" lang="ja-JP" altLang="ja-JP" sz="1300">
              <a:solidFill>
                <a:schemeClr val="dk1"/>
              </a:solidFill>
              <a:effectLst/>
              <a:latin typeface="+mj-ea"/>
              <a:ea typeface="+mj-ea"/>
              <a:cs typeface="+mn-cs"/>
            </a:rPr>
            <a:t>％下回っている。今後も施設の統廃合や事業の見直しによる行政基盤のスリム化を図り、経常経費の圧縮に努めていく。</a:t>
          </a:r>
          <a:endParaRPr lang="ja-JP" altLang="ja-JP" sz="1300">
            <a:effectLst/>
            <a:latin typeface="+mj-ea"/>
            <a:ea typeface="+mj-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48768</xdr:rowOff>
    </xdr:to>
    <xdr:cxnSp macro="">
      <xdr:nvCxnSpPr>
        <xdr:cNvPr id="124" name="直線コネクタ 123"/>
        <xdr:cNvCxnSpPr/>
      </xdr:nvCxnSpPr>
      <xdr:spPr>
        <a:xfrm flipV="1">
          <a:off x="4953000" y="10075926"/>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113.6</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7"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8" name="直線コネクタ 127"/>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104775</xdr:rowOff>
    </xdr:from>
    <xdr:to>
      <xdr:col>7</xdr:col>
      <xdr:colOff>152400</xdr:colOff>
      <xdr:row>62</xdr:row>
      <xdr:rowOff>160274</xdr:rowOff>
    </xdr:to>
    <xdr:cxnSp macro="">
      <xdr:nvCxnSpPr>
        <xdr:cNvPr id="129" name="直線コネクタ 128"/>
        <xdr:cNvCxnSpPr/>
      </xdr:nvCxnSpPr>
      <xdr:spPr>
        <a:xfrm flipV="1">
          <a:off x="4114800" y="10734675"/>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53611</xdr:rowOff>
    </xdr:from>
    <xdr:ext cx="762000" cy="259045"/>
    <xdr:sp macro="" textlink="">
      <xdr:nvSpPr>
        <xdr:cNvPr id="130" name="財政構造の弾力性平均値テキスト"/>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31" name="フローチャート : 判断 130"/>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160274</xdr:rowOff>
    </xdr:from>
    <xdr:to>
      <xdr:col>6</xdr:col>
      <xdr:colOff>0</xdr:colOff>
      <xdr:row>63</xdr:row>
      <xdr:rowOff>3302</xdr:rowOff>
    </xdr:to>
    <xdr:cxnSp macro="">
      <xdr:nvCxnSpPr>
        <xdr:cNvPr id="132" name="直線コネクタ 131"/>
        <xdr:cNvCxnSpPr/>
      </xdr:nvCxnSpPr>
      <xdr:spPr>
        <a:xfrm flipV="1">
          <a:off x="3225800" y="1079017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85344</xdr:rowOff>
    </xdr:from>
    <xdr:to>
      <xdr:col>6</xdr:col>
      <xdr:colOff>50800</xdr:colOff>
      <xdr:row>63</xdr:row>
      <xdr:rowOff>15494</xdr:rowOff>
    </xdr:to>
    <xdr:sp macro="" textlink="">
      <xdr:nvSpPr>
        <xdr:cNvPr id="133" name="フローチャート : 判断 132"/>
        <xdr:cNvSpPr/>
      </xdr:nvSpPr>
      <xdr:spPr>
        <a:xfrm>
          <a:off x="4064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25671</xdr:rowOff>
    </xdr:from>
    <xdr:ext cx="736600" cy="259045"/>
    <xdr:sp macro="" textlink="">
      <xdr:nvSpPr>
        <xdr:cNvPr id="134" name="テキスト ボックス 133"/>
        <xdr:cNvSpPr txBox="1"/>
      </xdr:nvSpPr>
      <xdr:spPr>
        <a:xfrm>
          <a:off x="3733800" y="1048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3302</xdr:rowOff>
    </xdr:from>
    <xdr:to>
      <xdr:col>4</xdr:col>
      <xdr:colOff>482600</xdr:colOff>
      <xdr:row>63</xdr:row>
      <xdr:rowOff>29845</xdr:rowOff>
    </xdr:to>
    <xdr:cxnSp macro="">
      <xdr:nvCxnSpPr>
        <xdr:cNvPr id="135" name="直線コネクタ 134"/>
        <xdr:cNvCxnSpPr/>
      </xdr:nvCxnSpPr>
      <xdr:spPr>
        <a:xfrm flipV="1">
          <a:off x="2336800" y="10804652"/>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61214</xdr:rowOff>
    </xdr:from>
    <xdr:to>
      <xdr:col>4</xdr:col>
      <xdr:colOff>533400</xdr:colOff>
      <xdr:row>62</xdr:row>
      <xdr:rowOff>162814</xdr:rowOff>
    </xdr:to>
    <xdr:sp macro="" textlink="">
      <xdr:nvSpPr>
        <xdr:cNvPr id="136" name="フローチャート : 判断 135"/>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1541</xdr:rowOff>
    </xdr:from>
    <xdr:ext cx="762000" cy="259045"/>
    <xdr:sp macro="" textlink="">
      <xdr:nvSpPr>
        <xdr:cNvPr id="137" name="テキスト ボックス 136"/>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22606</xdr:rowOff>
    </xdr:from>
    <xdr:to>
      <xdr:col>3</xdr:col>
      <xdr:colOff>279400</xdr:colOff>
      <xdr:row>63</xdr:row>
      <xdr:rowOff>29845</xdr:rowOff>
    </xdr:to>
    <xdr:cxnSp macro="">
      <xdr:nvCxnSpPr>
        <xdr:cNvPr id="138" name="直線コネクタ 137"/>
        <xdr:cNvCxnSpPr/>
      </xdr:nvCxnSpPr>
      <xdr:spPr>
        <a:xfrm>
          <a:off x="1447800" y="1082395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78105</xdr:rowOff>
    </xdr:from>
    <xdr:to>
      <xdr:col>3</xdr:col>
      <xdr:colOff>330200</xdr:colOff>
      <xdr:row>63</xdr:row>
      <xdr:rowOff>8255</xdr:rowOff>
    </xdr:to>
    <xdr:sp macro="" textlink="">
      <xdr:nvSpPr>
        <xdr:cNvPr id="139" name="フローチャート : 判断 138"/>
        <xdr:cNvSpPr/>
      </xdr:nvSpPr>
      <xdr:spPr>
        <a:xfrm>
          <a:off x="2286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18432</xdr:rowOff>
    </xdr:from>
    <xdr:ext cx="762000" cy="259045"/>
    <xdr:sp macro="" textlink="">
      <xdr:nvSpPr>
        <xdr:cNvPr id="140" name="テキスト ボックス 139"/>
        <xdr:cNvSpPr txBox="1"/>
      </xdr:nvSpPr>
      <xdr:spPr>
        <a:xfrm>
          <a:off x="1955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41" name="フローチャート :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168165</xdr:rowOff>
    </xdr:from>
    <xdr:ext cx="762000" cy="259045"/>
    <xdr:sp macro="" textlink="">
      <xdr:nvSpPr>
        <xdr:cNvPr id="142" name="テキスト ボックス 141"/>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53975</xdr:rowOff>
    </xdr:from>
    <xdr:to>
      <xdr:col>7</xdr:col>
      <xdr:colOff>203200</xdr:colOff>
      <xdr:row>62</xdr:row>
      <xdr:rowOff>155575</xdr:rowOff>
    </xdr:to>
    <xdr:sp macro="" textlink="">
      <xdr:nvSpPr>
        <xdr:cNvPr id="148" name="円/楕円 147"/>
        <xdr:cNvSpPr/>
      </xdr:nvSpPr>
      <xdr:spPr>
        <a:xfrm>
          <a:off x="49022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26052</xdr:rowOff>
    </xdr:from>
    <xdr:ext cx="762000" cy="259045"/>
    <xdr:sp macro="" textlink="">
      <xdr:nvSpPr>
        <xdr:cNvPr id="149" name="財政構造の弾力性該当値テキスト"/>
        <xdr:cNvSpPr txBox="1"/>
      </xdr:nvSpPr>
      <xdr:spPr>
        <a:xfrm>
          <a:off x="5041900" y="1065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109474</xdr:rowOff>
    </xdr:from>
    <xdr:to>
      <xdr:col>6</xdr:col>
      <xdr:colOff>50800</xdr:colOff>
      <xdr:row>63</xdr:row>
      <xdr:rowOff>39624</xdr:rowOff>
    </xdr:to>
    <xdr:sp macro="" textlink="">
      <xdr:nvSpPr>
        <xdr:cNvPr id="150" name="円/楕円 149"/>
        <xdr:cNvSpPr/>
      </xdr:nvSpPr>
      <xdr:spPr>
        <a:xfrm>
          <a:off x="4064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24401</xdr:rowOff>
    </xdr:from>
    <xdr:ext cx="736600" cy="259045"/>
    <xdr:sp macro="" textlink="">
      <xdr:nvSpPr>
        <xdr:cNvPr id="151" name="テキスト ボックス 150"/>
        <xdr:cNvSpPr txBox="1"/>
      </xdr:nvSpPr>
      <xdr:spPr>
        <a:xfrm>
          <a:off x="3733800" y="10825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123952</xdr:rowOff>
    </xdr:from>
    <xdr:to>
      <xdr:col>4</xdr:col>
      <xdr:colOff>533400</xdr:colOff>
      <xdr:row>63</xdr:row>
      <xdr:rowOff>54102</xdr:rowOff>
    </xdr:to>
    <xdr:sp macro="" textlink="">
      <xdr:nvSpPr>
        <xdr:cNvPr id="152" name="円/楕円 151"/>
        <xdr:cNvSpPr/>
      </xdr:nvSpPr>
      <xdr:spPr>
        <a:xfrm>
          <a:off x="3175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38879</xdr:rowOff>
    </xdr:from>
    <xdr:ext cx="762000" cy="259045"/>
    <xdr:sp macro="" textlink="">
      <xdr:nvSpPr>
        <xdr:cNvPr id="153" name="テキスト ボックス 152"/>
        <xdr:cNvSpPr txBox="1"/>
      </xdr:nvSpPr>
      <xdr:spPr>
        <a:xfrm>
          <a:off x="2844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150495</xdr:rowOff>
    </xdr:from>
    <xdr:to>
      <xdr:col>3</xdr:col>
      <xdr:colOff>330200</xdr:colOff>
      <xdr:row>63</xdr:row>
      <xdr:rowOff>80645</xdr:rowOff>
    </xdr:to>
    <xdr:sp macro="" textlink="">
      <xdr:nvSpPr>
        <xdr:cNvPr id="154" name="円/楕円 153"/>
        <xdr:cNvSpPr/>
      </xdr:nvSpPr>
      <xdr:spPr>
        <a:xfrm>
          <a:off x="2286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65422</xdr:rowOff>
    </xdr:from>
    <xdr:ext cx="762000" cy="259045"/>
    <xdr:sp macro="" textlink="">
      <xdr:nvSpPr>
        <xdr:cNvPr id="155" name="テキスト ボックス 154"/>
        <xdr:cNvSpPr txBox="1"/>
      </xdr:nvSpPr>
      <xdr:spPr>
        <a:xfrm>
          <a:off x="1955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56" name="円/楕円 155"/>
        <xdr:cNvSpPr/>
      </xdr:nvSpPr>
      <xdr:spPr>
        <a:xfrm>
          <a:off x="1397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58183</xdr:rowOff>
    </xdr:from>
    <xdr:ext cx="762000" cy="259045"/>
    <xdr:sp macro="" textlink="">
      <xdr:nvSpPr>
        <xdr:cNvPr id="157" name="テキスト ボックス 156"/>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[194,403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136,865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平成</a:t>
          </a:r>
          <a:r>
            <a:rPr kumimoji="1" lang="en-US" altLang="ja-JP" sz="1300">
              <a:solidFill>
                <a:schemeClr val="dk1"/>
              </a:solidFill>
              <a:effectLst/>
              <a:latin typeface="+mj-ea"/>
              <a:ea typeface="+mj-ea"/>
              <a:cs typeface="+mn-cs"/>
            </a:rPr>
            <a:t>17</a:t>
          </a:r>
          <a:r>
            <a:rPr kumimoji="1" lang="ja-JP" altLang="ja-JP" sz="1300">
              <a:solidFill>
                <a:schemeClr val="dk1"/>
              </a:solidFill>
              <a:effectLst/>
              <a:latin typeface="+mj-ea"/>
              <a:ea typeface="+mj-ea"/>
              <a:cs typeface="+mn-cs"/>
            </a:rPr>
            <a:t>年度の合併後、分庁舎方式を採用していることや隣町の消防業務を受託していることから職員数が多く類似団体と比較して人件費が高くなる傾向にある。</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は和歌山県市町村総合事務組合への退職手当特別負担金や委員等報酬が減少する一方で、人事院勧告に係る基本給と期末勤勉手当が増加した。物件費については、町内全小中学校に完全給食を開始したことや、紀の国和歌山国体の開催などにより</a:t>
          </a:r>
          <a:r>
            <a:rPr kumimoji="1" lang="en-US" altLang="ja-JP" sz="1300">
              <a:solidFill>
                <a:schemeClr val="dk1"/>
              </a:solidFill>
              <a:effectLst/>
              <a:latin typeface="+mj-ea"/>
              <a:ea typeface="+mj-ea"/>
              <a:cs typeface="+mn-cs"/>
            </a:rPr>
            <a:t>110,150</a:t>
          </a:r>
          <a:r>
            <a:rPr kumimoji="1" lang="ja-JP" altLang="ja-JP" sz="1300">
              <a:solidFill>
                <a:schemeClr val="dk1"/>
              </a:solidFill>
              <a:effectLst/>
              <a:latin typeface="+mj-ea"/>
              <a:ea typeface="+mj-ea"/>
              <a:cs typeface="+mn-cs"/>
            </a:rPr>
            <a:t>千円（</a:t>
          </a:r>
          <a:r>
            <a:rPr kumimoji="1" lang="en-US" altLang="ja-JP" sz="1300">
              <a:solidFill>
                <a:schemeClr val="dk1"/>
              </a:solidFill>
              <a:effectLst/>
              <a:latin typeface="+mj-ea"/>
              <a:ea typeface="+mj-ea"/>
              <a:cs typeface="+mn-cs"/>
            </a:rPr>
            <a:t>7.4</a:t>
          </a:r>
          <a:r>
            <a:rPr kumimoji="1" lang="ja-JP" altLang="ja-JP" sz="1300">
              <a:solidFill>
                <a:schemeClr val="dk1"/>
              </a:solidFill>
              <a:effectLst/>
              <a:latin typeface="+mj-ea"/>
              <a:ea typeface="+mj-ea"/>
              <a:cs typeface="+mn-cs"/>
            </a:rPr>
            <a:t>％）増加した。今後も定員適正化計画に基づく職員数の管理や施設の統廃合など合併効果を活かした経費の削減に努めていく。</a:t>
          </a:r>
          <a:endParaRPr lang="ja-JP" altLang="ja-JP" sz="1300">
            <a:effectLst/>
            <a:latin typeface="+mj-ea"/>
            <a:ea typeface="+mj-ea"/>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141646</xdr:rowOff>
    </xdr:from>
    <xdr:to>
      <xdr:col>7</xdr:col>
      <xdr:colOff>152400</xdr:colOff>
      <xdr:row>89</xdr:row>
      <xdr:rowOff>85206</xdr:rowOff>
    </xdr:to>
    <xdr:cxnSp macro="">
      <xdr:nvCxnSpPr>
        <xdr:cNvPr id="185" name="直線コネクタ 184"/>
        <xdr:cNvCxnSpPr/>
      </xdr:nvCxnSpPr>
      <xdr:spPr>
        <a:xfrm flipV="1">
          <a:off x="4953000" y="13857646"/>
          <a:ext cx="0" cy="1486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57283</xdr:rowOff>
    </xdr:from>
    <xdr:ext cx="762000" cy="259045"/>
    <xdr:sp macro="" textlink="">
      <xdr:nvSpPr>
        <xdr:cNvPr id="186" name="人件費・物件費等の状況最小値テキスト"/>
        <xdr:cNvSpPr txBox="1"/>
      </xdr:nvSpPr>
      <xdr:spPr>
        <a:xfrm>
          <a:off x="5041900" y="153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251,591</a:t>
          </a:r>
          <a:endParaRPr kumimoji="1" lang="ja-JP" altLang="en-US" sz="1000" b="1">
            <a:latin typeface="ＭＳ Ｐゴシック"/>
          </a:endParaRPr>
        </a:p>
      </xdr:txBody>
    </xdr:sp>
    <xdr:clientData/>
  </xdr:oneCellAnchor>
  <xdr:twoCellAnchor>
    <xdr:from>
      <xdr:col>7</xdr:col>
      <xdr:colOff>63500</xdr:colOff>
      <xdr:row>89</xdr:row>
      <xdr:rowOff>85206</xdr:rowOff>
    </xdr:from>
    <xdr:to>
      <xdr:col>7</xdr:col>
      <xdr:colOff>241300</xdr:colOff>
      <xdr:row>89</xdr:row>
      <xdr:rowOff>85206</xdr:rowOff>
    </xdr:to>
    <xdr:cxnSp macro="">
      <xdr:nvCxnSpPr>
        <xdr:cNvPr id="187" name="直線コネクタ 186"/>
        <xdr:cNvCxnSpPr/>
      </xdr:nvCxnSpPr>
      <xdr:spPr>
        <a:xfrm>
          <a:off x="4864100" y="153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56573</xdr:rowOff>
    </xdr:from>
    <xdr:ext cx="762000" cy="259045"/>
    <xdr:sp macro="" textlink="">
      <xdr:nvSpPr>
        <xdr:cNvPr id="188" name="人件費・物件費等の状況最大値テキスト"/>
        <xdr:cNvSpPr txBox="1"/>
      </xdr:nvSpPr>
      <xdr:spPr>
        <a:xfrm>
          <a:off x="5041900" y="136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97,570</a:t>
          </a:r>
          <a:endParaRPr kumimoji="1" lang="ja-JP" altLang="en-US" sz="1000" b="1">
            <a:latin typeface="ＭＳ Ｐゴシック"/>
          </a:endParaRPr>
        </a:p>
      </xdr:txBody>
    </xdr:sp>
    <xdr:clientData/>
  </xdr:oneCellAnchor>
  <xdr:twoCellAnchor>
    <xdr:from>
      <xdr:col>7</xdr:col>
      <xdr:colOff>63500</xdr:colOff>
      <xdr:row>80</xdr:row>
      <xdr:rowOff>141646</xdr:rowOff>
    </xdr:from>
    <xdr:to>
      <xdr:col>7</xdr:col>
      <xdr:colOff>241300</xdr:colOff>
      <xdr:row>80</xdr:row>
      <xdr:rowOff>141646</xdr:rowOff>
    </xdr:to>
    <xdr:cxnSp macro="">
      <xdr:nvCxnSpPr>
        <xdr:cNvPr id="189" name="直線コネクタ 188"/>
        <xdr:cNvCxnSpPr/>
      </xdr:nvCxnSpPr>
      <xdr:spPr>
        <a:xfrm>
          <a:off x="4864100" y="1385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107017</xdr:rowOff>
    </xdr:from>
    <xdr:to>
      <xdr:col>7</xdr:col>
      <xdr:colOff>152400</xdr:colOff>
      <xdr:row>86</xdr:row>
      <xdr:rowOff>47578</xdr:rowOff>
    </xdr:to>
    <xdr:cxnSp macro="">
      <xdr:nvCxnSpPr>
        <xdr:cNvPr id="190" name="直線コネクタ 189"/>
        <xdr:cNvCxnSpPr/>
      </xdr:nvCxnSpPr>
      <xdr:spPr>
        <a:xfrm>
          <a:off x="4114800" y="14680267"/>
          <a:ext cx="838200" cy="11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91355</xdr:rowOff>
    </xdr:from>
    <xdr:ext cx="762000" cy="259045"/>
    <xdr:sp macro="" textlink="">
      <xdr:nvSpPr>
        <xdr:cNvPr id="191" name="人件費・物件費等の状況平均値テキスト"/>
        <xdr:cNvSpPr txBox="1"/>
      </xdr:nvSpPr>
      <xdr:spPr>
        <a:xfrm>
          <a:off x="5041900" y="14150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74828</xdr:rowOff>
    </xdr:from>
    <xdr:to>
      <xdr:col>7</xdr:col>
      <xdr:colOff>203200</xdr:colOff>
      <xdr:row>84</xdr:row>
      <xdr:rowOff>4978</xdr:rowOff>
    </xdr:to>
    <xdr:sp macro="" textlink="">
      <xdr:nvSpPr>
        <xdr:cNvPr id="192" name="フローチャート : 判断 191"/>
        <xdr:cNvSpPr/>
      </xdr:nvSpPr>
      <xdr:spPr>
        <a:xfrm>
          <a:off x="4902200" y="1430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113667</xdr:rowOff>
    </xdr:from>
    <xdr:to>
      <xdr:col>6</xdr:col>
      <xdr:colOff>0</xdr:colOff>
      <xdr:row>85</xdr:row>
      <xdr:rowOff>107017</xdr:rowOff>
    </xdr:to>
    <xdr:cxnSp macro="">
      <xdr:nvCxnSpPr>
        <xdr:cNvPr id="193" name="直線コネクタ 192"/>
        <xdr:cNvCxnSpPr/>
      </xdr:nvCxnSpPr>
      <xdr:spPr>
        <a:xfrm>
          <a:off x="3225800" y="14515467"/>
          <a:ext cx="889000" cy="16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52504</xdr:rowOff>
    </xdr:from>
    <xdr:to>
      <xdr:col>6</xdr:col>
      <xdr:colOff>50800</xdr:colOff>
      <xdr:row>83</xdr:row>
      <xdr:rowOff>154104</xdr:rowOff>
    </xdr:to>
    <xdr:sp macro="" textlink="">
      <xdr:nvSpPr>
        <xdr:cNvPr id="194" name="フローチャート : 判断 193"/>
        <xdr:cNvSpPr/>
      </xdr:nvSpPr>
      <xdr:spPr>
        <a:xfrm>
          <a:off x="4064000" y="1428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164281</xdr:rowOff>
    </xdr:from>
    <xdr:ext cx="736600" cy="259045"/>
    <xdr:sp macro="" textlink="">
      <xdr:nvSpPr>
        <xdr:cNvPr id="195" name="テキスト ボックス 194"/>
        <xdr:cNvSpPr txBox="1"/>
      </xdr:nvSpPr>
      <xdr:spPr>
        <a:xfrm>
          <a:off x="3733800" y="1405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93872</xdr:rowOff>
    </xdr:from>
    <xdr:to>
      <xdr:col>4</xdr:col>
      <xdr:colOff>482600</xdr:colOff>
      <xdr:row>84</xdr:row>
      <xdr:rowOff>113667</xdr:rowOff>
    </xdr:to>
    <xdr:cxnSp macro="">
      <xdr:nvCxnSpPr>
        <xdr:cNvPr id="196" name="直線コネクタ 195"/>
        <xdr:cNvCxnSpPr/>
      </xdr:nvCxnSpPr>
      <xdr:spPr>
        <a:xfrm>
          <a:off x="2336800" y="14495672"/>
          <a:ext cx="889000" cy="1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118273</xdr:rowOff>
    </xdr:from>
    <xdr:to>
      <xdr:col>4</xdr:col>
      <xdr:colOff>533400</xdr:colOff>
      <xdr:row>83</xdr:row>
      <xdr:rowOff>48423</xdr:rowOff>
    </xdr:to>
    <xdr:sp macro="" textlink="">
      <xdr:nvSpPr>
        <xdr:cNvPr id="197" name="フローチャート : 判断 196"/>
        <xdr:cNvSpPr/>
      </xdr:nvSpPr>
      <xdr:spPr>
        <a:xfrm>
          <a:off x="3175000" y="141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58600</xdr:rowOff>
    </xdr:from>
    <xdr:ext cx="762000" cy="259045"/>
    <xdr:sp macro="" textlink="">
      <xdr:nvSpPr>
        <xdr:cNvPr id="198" name="テキスト ボックス 197"/>
        <xdr:cNvSpPr txBox="1"/>
      </xdr:nvSpPr>
      <xdr:spPr>
        <a:xfrm>
          <a:off x="2844800" y="1394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93872</xdr:rowOff>
    </xdr:from>
    <xdr:to>
      <xdr:col>3</xdr:col>
      <xdr:colOff>279400</xdr:colOff>
      <xdr:row>84</xdr:row>
      <xdr:rowOff>141697</xdr:rowOff>
    </xdr:to>
    <xdr:cxnSp macro="">
      <xdr:nvCxnSpPr>
        <xdr:cNvPr id="199" name="直線コネクタ 198"/>
        <xdr:cNvCxnSpPr/>
      </xdr:nvCxnSpPr>
      <xdr:spPr>
        <a:xfrm flipV="1">
          <a:off x="1447800" y="14495672"/>
          <a:ext cx="889000" cy="4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146853</xdr:rowOff>
    </xdr:from>
    <xdr:to>
      <xdr:col>3</xdr:col>
      <xdr:colOff>330200</xdr:colOff>
      <xdr:row>83</xdr:row>
      <xdr:rowOff>77003</xdr:rowOff>
    </xdr:to>
    <xdr:sp macro="" textlink="">
      <xdr:nvSpPr>
        <xdr:cNvPr id="200" name="フローチャート : 判断 199"/>
        <xdr:cNvSpPr/>
      </xdr:nvSpPr>
      <xdr:spPr>
        <a:xfrm>
          <a:off x="2286000" y="1420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87180</xdr:rowOff>
    </xdr:from>
    <xdr:ext cx="762000" cy="259045"/>
    <xdr:sp macro="" textlink="">
      <xdr:nvSpPr>
        <xdr:cNvPr id="201" name="テキスト ボックス 200"/>
        <xdr:cNvSpPr txBox="1"/>
      </xdr:nvSpPr>
      <xdr:spPr>
        <a:xfrm>
          <a:off x="1955800" y="1397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50535</xdr:rowOff>
    </xdr:from>
    <xdr:to>
      <xdr:col>2</xdr:col>
      <xdr:colOff>127000</xdr:colOff>
      <xdr:row>83</xdr:row>
      <xdr:rowOff>152135</xdr:rowOff>
    </xdr:to>
    <xdr:sp macro="" textlink="">
      <xdr:nvSpPr>
        <xdr:cNvPr id="202" name="フローチャート : 判断 201"/>
        <xdr:cNvSpPr/>
      </xdr:nvSpPr>
      <xdr:spPr>
        <a:xfrm>
          <a:off x="1397000" y="142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162312</xdr:rowOff>
    </xdr:from>
    <xdr:ext cx="762000" cy="259045"/>
    <xdr:sp macro="" textlink="">
      <xdr:nvSpPr>
        <xdr:cNvPr id="203" name="テキスト ボックス 202"/>
        <xdr:cNvSpPr txBox="1"/>
      </xdr:nvSpPr>
      <xdr:spPr>
        <a:xfrm>
          <a:off x="1066800" y="1404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168228</xdr:rowOff>
    </xdr:from>
    <xdr:to>
      <xdr:col>7</xdr:col>
      <xdr:colOff>203200</xdr:colOff>
      <xdr:row>86</xdr:row>
      <xdr:rowOff>98378</xdr:rowOff>
    </xdr:to>
    <xdr:sp macro="" textlink="">
      <xdr:nvSpPr>
        <xdr:cNvPr id="209" name="円/楕円 208"/>
        <xdr:cNvSpPr/>
      </xdr:nvSpPr>
      <xdr:spPr>
        <a:xfrm>
          <a:off x="4902200" y="1474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140305</xdr:rowOff>
    </xdr:from>
    <xdr:ext cx="762000" cy="259045"/>
    <xdr:sp macro="" textlink="">
      <xdr:nvSpPr>
        <xdr:cNvPr id="210" name="人件費・物件費等の状況該当値テキスト"/>
        <xdr:cNvSpPr txBox="1"/>
      </xdr:nvSpPr>
      <xdr:spPr>
        <a:xfrm>
          <a:off x="5041900" y="1471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194,403</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56217</xdr:rowOff>
    </xdr:from>
    <xdr:to>
      <xdr:col>6</xdr:col>
      <xdr:colOff>50800</xdr:colOff>
      <xdr:row>85</xdr:row>
      <xdr:rowOff>157817</xdr:rowOff>
    </xdr:to>
    <xdr:sp macro="" textlink="">
      <xdr:nvSpPr>
        <xdr:cNvPr id="211" name="円/楕円 210"/>
        <xdr:cNvSpPr/>
      </xdr:nvSpPr>
      <xdr:spPr>
        <a:xfrm>
          <a:off x="4064000" y="1462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142594</xdr:rowOff>
    </xdr:from>
    <xdr:ext cx="736600" cy="259045"/>
    <xdr:sp macro="" textlink="">
      <xdr:nvSpPr>
        <xdr:cNvPr id="212" name="テキスト ボックス 211"/>
        <xdr:cNvSpPr txBox="1"/>
      </xdr:nvSpPr>
      <xdr:spPr>
        <a:xfrm>
          <a:off x="3733800" y="1471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182,798</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62867</xdr:rowOff>
    </xdr:from>
    <xdr:to>
      <xdr:col>4</xdr:col>
      <xdr:colOff>533400</xdr:colOff>
      <xdr:row>84</xdr:row>
      <xdr:rowOff>164467</xdr:rowOff>
    </xdr:to>
    <xdr:sp macro="" textlink="">
      <xdr:nvSpPr>
        <xdr:cNvPr id="213" name="円/楕円 212"/>
        <xdr:cNvSpPr/>
      </xdr:nvSpPr>
      <xdr:spPr>
        <a:xfrm>
          <a:off x="3175000" y="1446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149244</xdr:rowOff>
    </xdr:from>
    <xdr:ext cx="762000" cy="259045"/>
    <xdr:sp macro="" textlink="">
      <xdr:nvSpPr>
        <xdr:cNvPr id="214" name="テキスト ボックス 213"/>
        <xdr:cNvSpPr txBox="1"/>
      </xdr:nvSpPr>
      <xdr:spPr>
        <a:xfrm>
          <a:off x="2844800" y="14551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165,724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43072</xdr:rowOff>
    </xdr:from>
    <xdr:to>
      <xdr:col>3</xdr:col>
      <xdr:colOff>330200</xdr:colOff>
      <xdr:row>84</xdr:row>
      <xdr:rowOff>144672</xdr:rowOff>
    </xdr:to>
    <xdr:sp macro="" textlink="">
      <xdr:nvSpPr>
        <xdr:cNvPr id="215" name="円/楕円 214"/>
        <xdr:cNvSpPr/>
      </xdr:nvSpPr>
      <xdr:spPr>
        <a:xfrm>
          <a:off x="2286000" y="1444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129449</xdr:rowOff>
    </xdr:from>
    <xdr:ext cx="762000" cy="259045"/>
    <xdr:sp macro="" textlink="">
      <xdr:nvSpPr>
        <xdr:cNvPr id="216" name="テキスト ボックス 215"/>
        <xdr:cNvSpPr txBox="1"/>
      </xdr:nvSpPr>
      <xdr:spPr>
        <a:xfrm>
          <a:off x="1955800" y="1453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163,673</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90897</xdr:rowOff>
    </xdr:from>
    <xdr:to>
      <xdr:col>2</xdr:col>
      <xdr:colOff>127000</xdr:colOff>
      <xdr:row>85</xdr:row>
      <xdr:rowOff>21047</xdr:rowOff>
    </xdr:to>
    <xdr:sp macro="" textlink="">
      <xdr:nvSpPr>
        <xdr:cNvPr id="217" name="円/楕円 216"/>
        <xdr:cNvSpPr/>
      </xdr:nvSpPr>
      <xdr:spPr>
        <a:xfrm>
          <a:off x="1397000" y="1449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5824</xdr:rowOff>
    </xdr:from>
    <xdr:ext cx="762000" cy="259045"/>
    <xdr:sp macro="" textlink="">
      <xdr:nvSpPr>
        <xdr:cNvPr id="218" name="テキスト ボックス 217"/>
        <xdr:cNvSpPr txBox="1"/>
      </xdr:nvSpPr>
      <xdr:spPr>
        <a:xfrm>
          <a:off x="1066800" y="1457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168,628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技能労務職員については１、２級のみでの運用など人件費の抑制に努めており、</a:t>
          </a:r>
          <a:r>
            <a:rPr kumimoji="1" lang="ja-JP" altLang="en-US" sz="1300">
              <a:solidFill>
                <a:schemeClr val="dk1"/>
              </a:solidFill>
              <a:effectLst/>
              <a:latin typeface="+mj-ea"/>
              <a:ea typeface="+mj-ea"/>
              <a:cs typeface="+mn-cs"/>
            </a:rPr>
            <a:t>類似団体を</a:t>
          </a:r>
          <a:r>
            <a:rPr kumimoji="1" lang="en-US" altLang="ja-JP" sz="1300">
              <a:solidFill>
                <a:schemeClr val="dk1"/>
              </a:solidFill>
              <a:effectLst/>
              <a:latin typeface="+mj-ea"/>
              <a:ea typeface="+mj-ea"/>
              <a:cs typeface="+mn-cs"/>
            </a:rPr>
            <a:t>2.6</a:t>
          </a:r>
          <a:r>
            <a:rPr kumimoji="1" lang="ja-JP" altLang="en-US" sz="1300">
              <a:solidFill>
                <a:schemeClr val="dk1"/>
              </a:solidFill>
              <a:effectLst/>
              <a:latin typeface="+mj-ea"/>
              <a:ea typeface="+mj-ea"/>
              <a:cs typeface="+mn-cs"/>
            </a:rPr>
            <a:t>ポイント、全国町村平均を</a:t>
          </a:r>
          <a:r>
            <a:rPr kumimoji="1" lang="en-US" altLang="ja-JP" sz="1300">
              <a:solidFill>
                <a:schemeClr val="dk1"/>
              </a:solidFill>
              <a:effectLst/>
              <a:latin typeface="+mj-ea"/>
              <a:ea typeface="+mj-ea"/>
              <a:cs typeface="+mn-cs"/>
            </a:rPr>
            <a:t>1.5</a:t>
          </a:r>
          <a:r>
            <a:rPr kumimoji="1" lang="ja-JP" altLang="en-US" sz="1300">
              <a:solidFill>
                <a:schemeClr val="dk1"/>
              </a:solidFill>
              <a:effectLst/>
              <a:latin typeface="+mj-ea"/>
              <a:ea typeface="+mj-ea"/>
              <a:cs typeface="+mn-cs"/>
            </a:rPr>
            <a:t>ポイント下回っていることから健全な状態にあるものと考えられる。</a:t>
          </a:r>
          <a:r>
            <a:rPr kumimoji="1" lang="ja-JP" altLang="ja-JP" sz="1300">
              <a:solidFill>
                <a:schemeClr val="dk1"/>
              </a:solidFill>
              <a:effectLst/>
              <a:latin typeface="+mj-ea"/>
              <a:ea typeface="+mj-ea"/>
              <a:cs typeface="+mn-cs"/>
            </a:rPr>
            <a:t>適正な給与水準を確保し、今後も定員適正化計画を基に人件費の抑制に努めていく。</a:t>
          </a:r>
          <a:endParaRPr lang="ja-JP" altLang="ja-JP" sz="1300">
            <a:effectLst/>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89</xdr:row>
      <xdr:rowOff>81341</xdr:rowOff>
    </xdr:to>
    <xdr:cxnSp macro="">
      <xdr:nvCxnSpPr>
        <xdr:cNvPr id="249" name="直線コネクタ 248"/>
        <xdr:cNvCxnSpPr/>
      </xdr:nvCxnSpPr>
      <xdr:spPr>
        <a:xfrm flipV="1">
          <a:off x="17018000" y="13869609"/>
          <a:ext cx="0" cy="1470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53418</xdr:rowOff>
    </xdr:from>
    <xdr:ext cx="762000" cy="259045"/>
    <xdr:sp macro="" textlink="">
      <xdr:nvSpPr>
        <xdr:cNvPr id="250" name="給与水準   （国との比較）最小値テキスト"/>
        <xdr:cNvSpPr txBox="1"/>
      </xdr:nvSpPr>
      <xdr:spPr>
        <a:xfrm>
          <a:off x="17106900" y="1531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103.9</a:t>
          </a:r>
          <a:endParaRPr kumimoji="1" lang="ja-JP" altLang="en-US" sz="1000" b="1">
            <a:latin typeface="ＭＳ Ｐゴシック"/>
          </a:endParaRPr>
        </a:p>
      </xdr:txBody>
    </xdr:sp>
    <xdr:clientData/>
  </xdr:oneCellAnchor>
  <xdr:twoCellAnchor>
    <xdr:from>
      <xdr:col>24</xdr:col>
      <xdr:colOff>469900</xdr:colOff>
      <xdr:row>89</xdr:row>
      <xdr:rowOff>81341</xdr:rowOff>
    </xdr:from>
    <xdr:to>
      <xdr:col>24</xdr:col>
      <xdr:colOff>647700</xdr:colOff>
      <xdr:row>89</xdr:row>
      <xdr:rowOff>81341</xdr:rowOff>
    </xdr:to>
    <xdr:cxnSp macro="">
      <xdr:nvCxnSpPr>
        <xdr:cNvPr id="251" name="直線コネクタ 250"/>
        <xdr:cNvCxnSpPr/>
      </xdr:nvCxnSpPr>
      <xdr:spPr>
        <a:xfrm>
          <a:off x="16929100" y="1534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2"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53" name="直線コネクタ 252"/>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120952</xdr:rowOff>
    </xdr:from>
    <xdr:to>
      <xdr:col>24</xdr:col>
      <xdr:colOff>558800</xdr:colOff>
      <xdr:row>83</xdr:row>
      <xdr:rowOff>64407</xdr:rowOff>
    </xdr:to>
    <xdr:cxnSp macro="">
      <xdr:nvCxnSpPr>
        <xdr:cNvPr id="254" name="直線コネクタ 253"/>
        <xdr:cNvCxnSpPr/>
      </xdr:nvCxnSpPr>
      <xdr:spPr>
        <a:xfrm>
          <a:off x="16179800" y="14179852"/>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112986</xdr:rowOff>
    </xdr:from>
    <xdr:ext cx="762000" cy="259045"/>
    <xdr:sp macro="" textlink="">
      <xdr:nvSpPr>
        <xdr:cNvPr id="255" name="給与水準   （国との比較）平均値テキスト"/>
        <xdr:cNvSpPr txBox="1"/>
      </xdr:nvSpPr>
      <xdr:spPr>
        <a:xfrm>
          <a:off x="17106900" y="14514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140909</xdr:rowOff>
    </xdr:from>
    <xdr:to>
      <xdr:col>24</xdr:col>
      <xdr:colOff>609600</xdr:colOff>
      <xdr:row>85</xdr:row>
      <xdr:rowOff>71059</xdr:rowOff>
    </xdr:to>
    <xdr:sp macro="" textlink="">
      <xdr:nvSpPr>
        <xdr:cNvPr id="256" name="フローチャート : 判断 255"/>
        <xdr:cNvSpPr/>
      </xdr:nvSpPr>
      <xdr:spPr>
        <a:xfrm>
          <a:off x="16967200" y="145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120952</xdr:rowOff>
    </xdr:from>
    <xdr:to>
      <xdr:col>23</xdr:col>
      <xdr:colOff>406400</xdr:colOff>
      <xdr:row>83</xdr:row>
      <xdr:rowOff>29936</xdr:rowOff>
    </xdr:to>
    <xdr:cxnSp macro="">
      <xdr:nvCxnSpPr>
        <xdr:cNvPr id="257" name="直線コネクタ 256"/>
        <xdr:cNvCxnSpPr/>
      </xdr:nvCxnSpPr>
      <xdr:spPr>
        <a:xfrm flipV="1">
          <a:off x="15290800" y="14179852"/>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8" name="フローチャート : 判断 257"/>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59" name="テキスト ボックス 258"/>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29936</xdr:rowOff>
    </xdr:from>
    <xdr:to>
      <xdr:col>22</xdr:col>
      <xdr:colOff>203200</xdr:colOff>
      <xdr:row>88</xdr:row>
      <xdr:rowOff>57452</xdr:rowOff>
    </xdr:to>
    <xdr:cxnSp macro="">
      <xdr:nvCxnSpPr>
        <xdr:cNvPr id="260" name="直線コネクタ 259"/>
        <xdr:cNvCxnSpPr/>
      </xdr:nvCxnSpPr>
      <xdr:spPr>
        <a:xfrm flipV="1">
          <a:off x="14401800" y="14260286"/>
          <a:ext cx="889000" cy="88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14514</xdr:rowOff>
    </xdr:from>
    <xdr:to>
      <xdr:col>22</xdr:col>
      <xdr:colOff>254000</xdr:colOff>
      <xdr:row>84</xdr:row>
      <xdr:rowOff>116114</xdr:rowOff>
    </xdr:to>
    <xdr:sp macro="" textlink="">
      <xdr:nvSpPr>
        <xdr:cNvPr id="261" name="フローチャート : 判断 260"/>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100891</xdr:rowOff>
    </xdr:from>
    <xdr:ext cx="762000" cy="259045"/>
    <xdr:sp macro="" textlink="">
      <xdr:nvSpPr>
        <xdr:cNvPr id="262" name="テキスト ボックス 261"/>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102507</xdr:rowOff>
    </xdr:from>
    <xdr:to>
      <xdr:col>21</xdr:col>
      <xdr:colOff>0</xdr:colOff>
      <xdr:row>88</xdr:row>
      <xdr:rowOff>57452</xdr:rowOff>
    </xdr:to>
    <xdr:cxnSp macro="">
      <xdr:nvCxnSpPr>
        <xdr:cNvPr id="263" name="直線コネクタ 262"/>
        <xdr:cNvCxnSpPr/>
      </xdr:nvCxnSpPr>
      <xdr:spPr>
        <a:xfrm>
          <a:off x="13512800" y="15018657"/>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53521</xdr:rowOff>
    </xdr:from>
    <xdr:to>
      <xdr:col>21</xdr:col>
      <xdr:colOff>50800</xdr:colOff>
      <xdr:row>89</xdr:row>
      <xdr:rowOff>155121</xdr:rowOff>
    </xdr:to>
    <xdr:sp macro="" textlink="">
      <xdr:nvSpPr>
        <xdr:cNvPr id="264" name="フローチャート : 判断 263"/>
        <xdr:cNvSpPr/>
      </xdr:nvSpPr>
      <xdr:spPr>
        <a:xfrm>
          <a:off x="14351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139898</xdr:rowOff>
    </xdr:from>
    <xdr:ext cx="762000" cy="259045"/>
    <xdr:sp macro="" textlink="">
      <xdr:nvSpPr>
        <xdr:cNvPr id="265" name="テキスト ボックス 264"/>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76502</xdr:rowOff>
    </xdr:from>
    <xdr:to>
      <xdr:col>19</xdr:col>
      <xdr:colOff>533400</xdr:colOff>
      <xdr:row>90</xdr:row>
      <xdr:rowOff>6652</xdr:rowOff>
    </xdr:to>
    <xdr:sp macro="" textlink="">
      <xdr:nvSpPr>
        <xdr:cNvPr id="266" name="フローチャート : 判断 265"/>
        <xdr:cNvSpPr/>
      </xdr:nvSpPr>
      <xdr:spPr>
        <a:xfrm>
          <a:off x="13462000" y="1533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162879</xdr:rowOff>
    </xdr:from>
    <xdr:ext cx="762000" cy="259045"/>
    <xdr:sp macro="" textlink="">
      <xdr:nvSpPr>
        <xdr:cNvPr id="267" name="テキスト ボックス 266"/>
        <xdr:cNvSpPr txBox="1"/>
      </xdr:nvSpPr>
      <xdr:spPr>
        <a:xfrm>
          <a:off x="13131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13607</xdr:rowOff>
    </xdr:from>
    <xdr:to>
      <xdr:col>24</xdr:col>
      <xdr:colOff>609600</xdr:colOff>
      <xdr:row>83</xdr:row>
      <xdr:rowOff>115207</xdr:rowOff>
    </xdr:to>
    <xdr:sp macro="" textlink="">
      <xdr:nvSpPr>
        <xdr:cNvPr id="273" name="円/楕円 272"/>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30134</xdr:rowOff>
    </xdr:from>
    <xdr:ext cx="762000" cy="259045"/>
    <xdr:sp macro="" textlink="">
      <xdr:nvSpPr>
        <xdr:cNvPr id="274" name="給与水準   （国との比較）該当値テキスト"/>
        <xdr:cNvSpPr txBox="1"/>
      </xdr:nvSpPr>
      <xdr:spPr>
        <a:xfrm>
          <a:off x="171069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70152</xdr:rowOff>
    </xdr:from>
    <xdr:to>
      <xdr:col>23</xdr:col>
      <xdr:colOff>457200</xdr:colOff>
      <xdr:row>83</xdr:row>
      <xdr:rowOff>302</xdr:rowOff>
    </xdr:to>
    <xdr:sp macro="" textlink="">
      <xdr:nvSpPr>
        <xdr:cNvPr id="275" name="円/楕円 274"/>
        <xdr:cNvSpPr/>
      </xdr:nvSpPr>
      <xdr:spPr>
        <a:xfrm>
          <a:off x="161290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10479</xdr:rowOff>
    </xdr:from>
    <xdr:ext cx="736600" cy="259045"/>
    <xdr:sp macro="" textlink="">
      <xdr:nvSpPr>
        <xdr:cNvPr id="276" name="テキスト ボックス 275"/>
        <xdr:cNvSpPr txBox="1"/>
      </xdr:nvSpPr>
      <xdr:spPr>
        <a:xfrm>
          <a:off x="15798800" y="1389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150586</xdr:rowOff>
    </xdr:from>
    <xdr:to>
      <xdr:col>22</xdr:col>
      <xdr:colOff>254000</xdr:colOff>
      <xdr:row>83</xdr:row>
      <xdr:rowOff>80736</xdr:rowOff>
    </xdr:to>
    <xdr:sp macro="" textlink="">
      <xdr:nvSpPr>
        <xdr:cNvPr id="277" name="円/楕円 276"/>
        <xdr:cNvSpPr/>
      </xdr:nvSpPr>
      <xdr:spPr>
        <a:xfrm>
          <a:off x="15240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90913</xdr:rowOff>
    </xdr:from>
    <xdr:ext cx="762000" cy="259045"/>
    <xdr:sp macro="" textlink="">
      <xdr:nvSpPr>
        <xdr:cNvPr id="278" name="テキスト ボックス 277"/>
        <xdr:cNvSpPr txBox="1"/>
      </xdr:nvSpPr>
      <xdr:spPr>
        <a:xfrm>
          <a:off x="14909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6652</xdr:rowOff>
    </xdr:from>
    <xdr:to>
      <xdr:col>21</xdr:col>
      <xdr:colOff>50800</xdr:colOff>
      <xdr:row>88</xdr:row>
      <xdr:rowOff>108252</xdr:rowOff>
    </xdr:to>
    <xdr:sp macro="" textlink="">
      <xdr:nvSpPr>
        <xdr:cNvPr id="279" name="円/楕円 278"/>
        <xdr:cNvSpPr/>
      </xdr:nvSpPr>
      <xdr:spPr>
        <a:xfrm>
          <a:off x="14351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118429</xdr:rowOff>
    </xdr:from>
    <xdr:ext cx="762000" cy="259045"/>
    <xdr:sp macro="" textlink="">
      <xdr:nvSpPr>
        <xdr:cNvPr id="280" name="テキスト ボックス 279"/>
        <xdr:cNvSpPr txBox="1"/>
      </xdr:nvSpPr>
      <xdr:spPr>
        <a:xfrm>
          <a:off x="14020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51707</xdr:rowOff>
    </xdr:from>
    <xdr:to>
      <xdr:col>19</xdr:col>
      <xdr:colOff>533400</xdr:colOff>
      <xdr:row>87</xdr:row>
      <xdr:rowOff>153307</xdr:rowOff>
    </xdr:to>
    <xdr:sp macro="" textlink="">
      <xdr:nvSpPr>
        <xdr:cNvPr id="281" name="円/楕円 280"/>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163484</xdr:rowOff>
    </xdr:from>
    <xdr:ext cx="762000" cy="259045"/>
    <xdr:sp macro="" textlink="">
      <xdr:nvSpPr>
        <xdr:cNvPr id="282" name="テキスト ボックス 281"/>
        <xdr:cNvSpPr txBox="1"/>
      </xdr:nvSpPr>
      <xdr:spPr>
        <a:xfrm>
          <a:off x="13131800" y="1473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平成</a:t>
          </a:r>
          <a:r>
            <a:rPr kumimoji="1" lang="en-US" altLang="ja-JP" sz="1300">
              <a:solidFill>
                <a:schemeClr val="dk1"/>
              </a:solidFill>
              <a:effectLst/>
              <a:latin typeface="+mj-ea"/>
              <a:ea typeface="+mj-ea"/>
              <a:cs typeface="+mn-cs"/>
            </a:rPr>
            <a:t>17</a:t>
          </a:r>
          <a:r>
            <a:rPr kumimoji="1" lang="ja-JP" altLang="ja-JP" sz="1300">
              <a:solidFill>
                <a:schemeClr val="dk1"/>
              </a:solidFill>
              <a:effectLst/>
              <a:latin typeface="+mj-ea"/>
              <a:ea typeface="+mj-ea"/>
              <a:cs typeface="+mn-cs"/>
            </a:rPr>
            <a:t>年度の合併以降、新町財政計画に基づき、</a:t>
          </a:r>
          <a:r>
            <a:rPr kumimoji="1" lang="en-US" altLang="ja-JP" sz="1300">
              <a:solidFill>
                <a:schemeClr val="dk1"/>
              </a:solidFill>
              <a:effectLst/>
              <a:latin typeface="+mj-ea"/>
              <a:ea typeface="+mj-ea"/>
              <a:cs typeface="+mn-cs"/>
            </a:rPr>
            <a:t>19</a:t>
          </a:r>
          <a:r>
            <a:rPr kumimoji="1" lang="ja-JP" altLang="ja-JP" sz="1300">
              <a:solidFill>
                <a:schemeClr val="dk1"/>
              </a:solidFill>
              <a:effectLst/>
              <a:latin typeface="+mj-ea"/>
              <a:ea typeface="+mj-ea"/>
              <a:cs typeface="+mn-cs"/>
            </a:rPr>
            <a:t>年度までの３年間は新規の職員採用を停止し、現在では定員適正化計画に基づく職員数管理を行っている。分庁舎方式を採用していることや、隣町の消防業務を受託していることから類似団体平均を</a:t>
          </a:r>
          <a:r>
            <a:rPr kumimoji="1" lang="en-US" altLang="ja-JP" sz="1300">
              <a:solidFill>
                <a:schemeClr val="dk1"/>
              </a:solidFill>
              <a:effectLst/>
              <a:latin typeface="+mj-ea"/>
              <a:ea typeface="+mj-ea"/>
              <a:cs typeface="+mn-cs"/>
            </a:rPr>
            <a:t>4.26</a:t>
          </a:r>
          <a:r>
            <a:rPr kumimoji="1" lang="ja-JP" altLang="ja-JP" sz="1300">
              <a:solidFill>
                <a:schemeClr val="dk1"/>
              </a:solidFill>
              <a:effectLst/>
              <a:latin typeface="+mj-ea"/>
              <a:ea typeface="+mj-ea"/>
              <a:cs typeface="+mn-cs"/>
            </a:rPr>
            <a:t>人上回る結果となっている。合併当初</a:t>
          </a:r>
          <a:r>
            <a:rPr kumimoji="1" lang="en-US" altLang="ja-JP" sz="1300">
              <a:solidFill>
                <a:schemeClr val="dk1"/>
              </a:solidFill>
              <a:effectLst/>
              <a:latin typeface="+mj-ea"/>
              <a:ea typeface="+mj-ea"/>
              <a:cs typeface="+mn-cs"/>
            </a:rPr>
            <a:t>453</a:t>
          </a:r>
          <a:r>
            <a:rPr kumimoji="1" lang="ja-JP" altLang="ja-JP" sz="1300">
              <a:solidFill>
                <a:schemeClr val="dk1"/>
              </a:solidFill>
              <a:effectLst/>
              <a:latin typeface="+mj-ea"/>
              <a:ea typeface="+mj-ea"/>
              <a:cs typeface="+mn-cs"/>
            </a:rPr>
            <a:t>人であった職員数は</a:t>
          </a:r>
          <a:r>
            <a:rPr kumimoji="1" lang="en-US" altLang="ja-JP" sz="1300">
              <a:solidFill>
                <a:schemeClr val="dk1"/>
              </a:solidFill>
              <a:effectLst/>
              <a:latin typeface="+mj-ea"/>
              <a:ea typeface="+mj-ea"/>
              <a:cs typeface="+mn-cs"/>
            </a:rPr>
            <a:t>363</a:t>
          </a:r>
          <a:r>
            <a:rPr kumimoji="1" lang="ja-JP" altLang="ja-JP" sz="1300">
              <a:solidFill>
                <a:schemeClr val="dk1"/>
              </a:solidFill>
              <a:effectLst/>
              <a:latin typeface="+mj-ea"/>
              <a:ea typeface="+mj-ea"/>
              <a:cs typeface="+mn-cs"/>
            </a:rPr>
            <a:t>人となり</a:t>
          </a:r>
          <a:r>
            <a:rPr kumimoji="1" lang="en-US" altLang="ja-JP" sz="1300">
              <a:solidFill>
                <a:schemeClr val="dk1"/>
              </a:solidFill>
              <a:effectLst/>
              <a:latin typeface="+mj-ea"/>
              <a:ea typeface="+mj-ea"/>
              <a:cs typeface="+mn-cs"/>
            </a:rPr>
            <a:t>10</a:t>
          </a:r>
          <a:r>
            <a:rPr kumimoji="1" lang="ja-JP" altLang="ja-JP" sz="1300">
              <a:solidFill>
                <a:schemeClr val="dk1"/>
              </a:solidFill>
              <a:effectLst/>
              <a:latin typeface="+mj-ea"/>
              <a:ea typeface="+mj-ea"/>
              <a:cs typeface="+mn-cs"/>
            </a:rPr>
            <a:t>年間で</a:t>
          </a:r>
          <a:r>
            <a:rPr kumimoji="1" lang="en-US" altLang="ja-JP" sz="1300">
              <a:solidFill>
                <a:schemeClr val="dk1"/>
              </a:solidFill>
              <a:effectLst/>
              <a:latin typeface="+mj-ea"/>
              <a:ea typeface="+mj-ea"/>
              <a:cs typeface="+mn-cs"/>
            </a:rPr>
            <a:t>90</a:t>
          </a:r>
          <a:r>
            <a:rPr kumimoji="1" lang="ja-JP" altLang="ja-JP" sz="1300">
              <a:solidFill>
                <a:schemeClr val="dk1"/>
              </a:solidFill>
              <a:effectLst/>
              <a:latin typeface="+mj-ea"/>
              <a:ea typeface="+mj-ea"/>
              <a:cs typeface="+mn-cs"/>
            </a:rPr>
            <a:t>人（普通会計</a:t>
          </a:r>
          <a:r>
            <a:rPr kumimoji="1" lang="en-US" altLang="ja-JP" sz="1300">
              <a:solidFill>
                <a:schemeClr val="dk1"/>
              </a:solidFill>
              <a:effectLst/>
              <a:latin typeface="+mj-ea"/>
              <a:ea typeface="+mj-ea"/>
              <a:cs typeface="+mn-cs"/>
            </a:rPr>
            <a:t>46</a:t>
          </a:r>
          <a:r>
            <a:rPr kumimoji="1" lang="ja-JP" altLang="ja-JP" sz="1300">
              <a:solidFill>
                <a:schemeClr val="dk1"/>
              </a:solidFill>
              <a:effectLst/>
              <a:latin typeface="+mj-ea"/>
              <a:ea typeface="+mj-ea"/>
              <a:cs typeface="+mn-cs"/>
            </a:rPr>
            <a:t>人）減少している。行政サービスを低下させることのないよう職員数の事務能力向上を図りながら定員適正化計画に基づく管理に努める。</a:t>
          </a:r>
          <a:endParaRPr lang="ja-JP" altLang="ja-JP" sz="1300">
            <a:effectLst/>
            <a:latin typeface="+mj-ea"/>
            <a:ea typeface="+mj-ea"/>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158024</xdr:rowOff>
    </xdr:from>
    <xdr:to>
      <xdr:col>24</xdr:col>
      <xdr:colOff>558800</xdr:colOff>
      <xdr:row>66</xdr:row>
      <xdr:rowOff>167580</xdr:rowOff>
    </xdr:to>
    <xdr:cxnSp macro="">
      <xdr:nvCxnSpPr>
        <xdr:cNvPr id="314" name="直線コネクタ 313"/>
        <xdr:cNvCxnSpPr/>
      </xdr:nvCxnSpPr>
      <xdr:spPr>
        <a:xfrm flipV="1">
          <a:off x="17018000" y="10102124"/>
          <a:ext cx="0" cy="1381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139657</xdr:rowOff>
    </xdr:from>
    <xdr:ext cx="762000" cy="259045"/>
    <xdr:sp macro="" textlink="">
      <xdr:nvSpPr>
        <xdr:cNvPr id="315" name="定員管理の状況最小値テキスト"/>
        <xdr:cNvSpPr txBox="1"/>
      </xdr:nvSpPr>
      <xdr:spPr>
        <a:xfrm>
          <a:off x="17106900" y="114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66</xdr:row>
      <xdr:rowOff>167580</xdr:rowOff>
    </xdr:from>
    <xdr:to>
      <xdr:col>24</xdr:col>
      <xdr:colOff>647700</xdr:colOff>
      <xdr:row>66</xdr:row>
      <xdr:rowOff>167580</xdr:rowOff>
    </xdr:to>
    <xdr:cxnSp macro="">
      <xdr:nvCxnSpPr>
        <xdr:cNvPr id="316" name="直線コネクタ 315"/>
        <xdr:cNvCxnSpPr/>
      </xdr:nvCxnSpPr>
      <xdr:spPr>
        <a:xfrm>
          <a:off x="16929100" y="1148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72951</xdr:rowOff>
    </xdr:from>
    <xdr:ext cx="762000" cy="259045"/>
    <xdr:sp macro="" textlink="">
      <xdr:nvSpPr>
        <xdr:cNvPr id="317"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158024</xdr:rowOff>
    </xdr:from>
    <xdr:to>
      <xdr:col>24</xdr:col>
      <xdr:colOff>647700</xdr:colOff>
      <xdr:row>58</xdr:row>
      <xdr:rowOff>158024</xdr:rowOff>
    </xdr:to>
    <xdr:cxnSp macro="">
      <xdr:nvCxnSpPr>
        <xdr:cNvPr id="318" name="直線コネクタ 317"/>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95673</xdr:rowOff>
    </xdr:from>
    <xdr:to>
      <xdr:col>24</xdr:col>
      <xdr:colOff>558800</xdr:colOff>
      <xdr:row>64</xdr:row>
      <xdr:rowOff>127846</xdr:rowOff>
    </xdr:to>
    <xdr:cxnSp macro="">
      <xdr:nvCxnSpPr>
        <xdr:cNvPr id="319" name="直線コネクタ 318"/>
        <xdr:cNvCxnSpPr/>
      </xdr:nvCxnSpPr>
      <xdr:spPr>
        <a:xfrm>
          <a:off x="16179800" y="1106847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118429</xdr:rowOff>
    </xdr:from>
    <xdr:ext cx="762000" cy="259045"/>
    <xdr:sp macro="" textlink="">
      <xdr:nvSpPr>
        <xdr:cNvPr id="320" name="定員管理の状況平均値テキスト"/>
        <xdr:cNvSpPr txBox="1"/>
      </xdr:nvSpPr>
      <xdr:spPr>
        <a:xfrm>
          <a:off x="17106900" y="10405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101902</xdr:rowOff>
    </xdr:from>
    <xdr:to>
      <xdr:col>24</xdr:col>
      <xdr:colOff>609600</xdr:colOff>
      <xdr:row>62</xdr:row>
      <xdr:rowOff>32052</xdr:rowOff>
    </xdr:to>
    <xdr:sp macro="" textlink="">
      <xdr:nvSpPr>
        <xdr:cNvPr id="321" name="フローチャート : 判断 320"/>
        <xdr:cNvSpPr/>
      </xdr:nvSpPr>
      <xdr:spPr>
        <a:xfrm>
          <a:off x="169672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60053</xdr:rowOff>
    </xdr:from>
    <xdr:to>
      <xdr:col>23</xdr:col>
      <xdr:colOff>406400</xdr:colOff>
      <xdr:row>64</xdr:row>
      <xdr:rowOff>95673</xdr:rowOff>
    </xdr:to>
    <xdr:cxnSp macro="">
      <xdr:nvCxnSpPr>
        <xdr:cNvPr id="322" name="直線コネクタ 321"/>
        <xdr:cNvCxnSpPr/>
      </xdr:nvCxnSpPr>
      <xdr:spPr>
        <a:xfrm>
          <a:off x="15290800" y="11032853"/>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88114</xdr:rowOff>
    </xdr:from>
    <xdr:to>
      <xdr:col>23</xdr:col>
      <xdr:colOff>457200</xdr:colOff>
      <xdr:row>62</xdr:row>
      <xdr:rowOff>18264</xdr:rowOff>
    </xdr:to>
    <xdr:sp macro="" textlink="">
      <xdr:nvSpPr>
        <xdr:cNvPr id="323" name="フローチャート : 判断 322"/>
        <xdr:cNvSpPr/>
      </xdr:nvSpPr>
      <xdr:spPr>
        <a:xfrm>
          <a:off x="16129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28441</xdr:rowOff>
    </xdr:from>
    <xdr:ext cx="736600" cy="259045"/>
    <xdr:sp macro="" textlink="">
      <xdr:nvSpPr>
        <xdr:cNvPr id="324" name="テキスト ボックス 323"/>
        <xdr:cNvSpPr txBox="1"/>
      </xdr:nvSpPr>
      <xdr:spPr>
        <a:xfrm>
          <a:off x="15798800" y="10315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60053</xdr:rowOff>
    </xdr:from>
    <xdr:to>
      <xdr:col>22</xdr:col>
      <xdr:colOff>203200</xdr:colOff>
      <xdr:row>64</xdr:row>
      <xdr:rowOff>87630</xdr:rowOff>
    </xdr:to>
    <xdr:cxnSp macro="">
      <xdr:nvCxnSpPr>
        <xdr:cNvPr id="325" name="直線コネクタ 324"/>
        <xdr:cNvCxnSpPr/>
      </xdr:nvCxnSpPr>
      <xdr:spPr>
        <a:xfrm flipV="1">
          <a:off x="14401800" y="1103285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6" name="フローチャート : 判断 325"/>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28441</xdr:rowOff>
    </xdr:from>
    <xdr:ext cx="762000" cy="259045"/>
    <xdr:sp macro="" textlink="">
      <xdr:nvSpPr>
        <xdr:cNvPr id="327" name="テキスト ボックス 326"/>
        <xdr:cNvSpPr txBox="1"/>
      </xdr:nvSpPr>
      <xdr:spPr>
        <a:xfrm>
          <a:off x="14909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83034</xdr:rowOff>
    </xdr:from>
    <xdr:to>
      <xdr:col>21</xdr:col>
      <xdr:colOff>0</xdr:colOff>
      <xdr:row>64</xdr:row>
      <xdr:rowOff>87630</xdr:rowOff>
    </xdr:to>
    <xdr:cxnSp macro="">
      <xdr:nvCxnSpPr>
        <xdr:cNvPr id="328" name="直線コネクタ 327"/>
        <xdr:cNvCxnSpPr/>
      </xdr:nvCxnSpPr>
      <xdr:spPr>
        <a:xfrm>
          <a:off x="13512800" y="11055834"/>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92710</xdr:rowOff>
    </xdr:from>
    <xdr:to>
      <xdr:col>21</xdr:col>
      <xdr:colOff>50800</xdr:colOff>
      <xdr:row>62</xdr:row>
      <xdr:rowOff>22860</xdr:rowOff>
    </xdr:to>
    <xdr:sp macro="" textlink="">
      <xdr:nvSpPr>
        <xdr:cNvPr id="329" name="フローチャート : 判断 328"/>
        <xdr:cNvSpPr/>
      </xdr:nvSpPr>
      <xdr:spPr>
        <a:xfrm>
          <a:off x="14351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33037</xdr:rowOff>
    </xdr:from>
    <xdr:ext cx="762000" cy="259045"/>
    <xdr:sp macro="" textlink="">
      <xdr:nvSpPr>
        <xdr:cNvPr id="330" name="テキスト ボックス 329"/>
        <xdr:cNvSpPr txBox="1"/>
      </xdr:nvSpPr>
      <xdr:spPr>
        <a:xfrm>
          <a:off x="14020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104201</xdr:rowOff>
    </xdr:from>
    <xdr:to>
      <xdr:col>19</xdr:col>
      <xdr:colOff>533400</xdr:colOff>
      <xdr:row>62</xdr:row>
      <xdr:rowOff>34351</xdr:rowOff>
    </xdr:to>
    <xdr:sp macro="" textlink="">
      <xdr:nvSpPr>
        <xdr:cNvPr id="331" name="フローチャート : 判断 330"/>
        <xdr:cNvSpPr/>
      </xdr:nvSpPr>
      <xdr:spPr>
        <a:xfrm>
          <a:off x="13462000" y="105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44528</xdr:rowOff>
    </xdr:from>
    <xdr:ext cx="762000" cy="259045"/>
    <xdr:sp macro="" textlink="">
      <xdr:nvSpPr>
        <xdr:cNvPr id="332" name="テキスト ボックス 331"/>
        <xdr:cNvSpPr txBox="1"/>
      </xdr:nvSpPr>
      <xdr:spPr>
        <a:xfrm>
          <a:off x="13131800" y="1033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77046</xdr:rowOff>
    </xdr:from>
    <xdr:to>
      <xdr:col>24</xdr:col>
      <xdr:colOff>609600</xdr:colOff>
      <xdr:row>65</xdr:row>
      <xdr:rowOff>7196</xdr:rowOff>
    </xdr:to>
    <xdr:sp macro="" textlink="">
      <xdr:nvSpPr>
        <xdr:cNvPr id="338" name="円/楕円 337"/>
        <xdr:cNvSpPr/>
      </xdr:nvSpPr>
      <xdr:spPr>
        <a:xfrm>
          <a:off x="169672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49123</xdr:rowOff>
    </xdr:from>
    <xdr:ext cx="762000" cy="259045"/>
    <xdr:sp macro="" textlink="">
      <xdr:nvSpPr>
        <xdr:cNvPr id="339" name="定員管理の状況該当値テキスト"/>
        <xdr:cNvSpPr txBox="1"/>
      </xdr:nvSpPr>
      <xdr:spPr>
        <a:xfrm>
          <a:off x="17106900" y="110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13.16</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44873</xdr:rowOff>
    </xdr:from>
    <xdr:to>
      <xdr:col>23</xdr:col>
      <xdr:colOff>457200</xdr:colOff>
      <xdr:row>64</xdr:row>
      <xdr:rowOff>146473</xdr:rowOff>
    </xdr:to>
    <xdr:sp macro="" textlink="">
      <xdr:nvSpPr>
        <xdr:cNvPr id="340" name="円/楕円 339"/>
        <xdr:cNvSpPr/>
      </xdr:nvSpPr>
      <xdr:spPr>
        <a:xfrm>
          <a:off x="16129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131250</xdr:rowOff>
    </xdr:from>
    <xdr:ext cx="736600" cy="259045"/>
    <xdr:sp macro="" textlink="">
      <xdr:nvSpPr>
        <xdr:cNvPr id="341" name="テキスト ボックス 340"/>
        <xdr:cNvSpPr txBox="1"/>
      </xdr:nvSpPr>
      <xdr:spPr>
        <a:xfrm>
          <a:off x="15798800" y="1110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9253</xdr:rowOff>
    </xdr:from>
    <xdr:to>
      <xdr:col>22</xdr:col>
      <xdr:colOff>254000</xdr:colOff>
      <xdr:row>64</xdr:row>
      <xdr:rowOff>110853</xdr:rowOff>
    </xdr:to>
    <xdr:sp macro="" textlink="">
      <xdr:nvSpPr>
        <xdr:cNvPr id="342" name="円/楕円 341"/>
        <xdr:cNvSpPr/>
      </xdr:nvSpPr>
      <xdr:spPr>
        <a:xfrm>
          <a:off x="152400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95630</xdr:rowOff>
    </xdr:from>
    <xdr:ext cx="762000" cy="259045"/>
    <xdr:sp macro="" textlink="">
      <xdr:nvSpPr>
        <xdr:cNvPr id="343" name="テキスト ボックス 342"/>
        <xdr:cNvSpPr txBox="1"/>
      </xdr:nvSpPr>
      <xdr:spPr>
        <a:xfrm>
          <a:off x="14909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36830</xdr:rowOff>
    </xdr:from>
    <xdr:to>
      <xdr:col>21</xdr:col>
      <xdr:colOff>50800</xdr:colOff>
      <xdr:row>64</xdr:row>
      <xdr:rowOff>138430</xdr:rowOff>
    </xdr:to>
    <xdr:sp macro="" textlink="">
      <xdr:nvSpPr>
        <xdr:cNvPr id="344" name="円/楕円 343"/>
        <xdr:cNvSpPr/>
      </xdr:nvSpPr>
      <xdr:spPr>
        <a:xfrm>
          <a:off x="14351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123207</xdr:rowOff>
    </xdr:from>
    <xdr:ext cx="762000" cy="259045"/>
    <xdr:sp macro="" textlink="">
      <xdr:nvSpPr>
        <xdr:cNvPr id="345" name="テキスト ボックス 344"/>
        <xdr:cNvSpPr txBox="1"/>
      </xdr:nvSpPr>
      <xdr:spPr>
        <a:xfrm>
          <a:off x="14020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32234</xdr:rowOff>
    </xdr:from>
    <xdr:to>
      <xdr:col>19</xdr:col>
      <xdr:colOff>533400</xdr:colOff>
      <xdr:row>64</xdr:row>
      <xdr:rowOff>133834</xdr:rowOff>
    </xdr:to>
    <xdr:sp macro="" textlink="">
      <xdr:nvSpPr>
        <xdr:cNvPr id="346" name="円/楕円 345"/>
        <xdr:cNvSpPr/>
      </xdr:nvSpPr>
      <xdr:spPr>
        <a:xfrm>
          <a:off x="13462000" y="110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118611</xdr:rowOff>
    </xdr:from>
    <xdr:ext cx="762000" cy="259045"/>
    <xdr:sp macro="" textlink="">
      <xdr:nvSpPr>
        <xdr:cNvPr id="347" name="テキスト ボックス 346"/>
        <xdr:cNvSpPr txBox="1"/>
      </xdr:nvSpPr>
      <xdr:spPr>
        <a:xfrm>
          <a:off x="13131800" y="1109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j-ea"/>
              <a:ea typeface="+mj-ea"/>
              <a:cs typeface="+mn-cs"/>
            </a:rPr>
            <a:t>　実質公債費比率は</a:t>
          </a:r>
          <a:r>
            <a:rPr kumimoji="1" lang="en-US" altLang="ja-JP" sz="1300">
              <a:solidFill>
                <a:schemeClr val="dk1"/>
              </a:solidFill>
              <a:effectLst/>
              <a:latin typeface="+mj-ea"/>
              <a:ea typeface="+mj-ea"/>
              <a:cs typeface="+mn-cs"/>
            </a:rPr>
            <a:t>7.9</a:t>
          </a:r>
          <a:r>
            <a:rPr kumimoji="1" lang="ja-JP" altLang="ja-JP" sz="1300">
              <a:solidFill>
                <a:schemeClr val="dk1"/>
              </a:solidFill>
              <a:effectLst/>
              <a:latin typeface="+mj-ea"/>
              <a:ea typeface="+mj-ea"/>
              <a:cs typeface="+mn-cs"/>
            </a:rPr>
            <a:t>％となり、類似団体を</a:t>
          </a:r>
          <a:r>
            <a:rPr kumimoji="1" lang="en-US" altLang="ja-JP" sz="1300">
              <a:solidFill>
                <a:schemeClr val="dk1"/>
              </a:solidFill>
              <a:effectLst/>
              <a:latin typeface="+mj-ea"/>
              <a:ea typeface="+mj-ea"/>
              <a:cs typeface="+mn-cs"/>
            </a:rPr>
            <a:t>1.1</a:t>
          </a:r>
          <a:r>
            <a:rPr kumimoji="1" lang="ja-JP" altLang="ja-JP" sz="1300">
              <a:solidFill>
                <a:schemeClr val="dk1"/>
              </a:solidFill>
              <a:effectLst/>
              <a:latin typeface="+mj-ea"/>
              <a:ea typeface="+mj-ea"/>
              <a:cs typeface="+mn-cs"/>
            </a:rPr>
            <a:t>％下回っている。過疎対策事業債や市町村振興資金の償還終了により元利償還金が減少する一方で、合併特例事業債や過疎対策事業債など交付税措置率の高い地方債の割合が上昇したことにより基準財政需要額に算入される公債費の額が増加したことから前年度と同率となった。今後は公共施設の高台移転など大型事業が予定されており地方債残高</a:t>
          </a:r>
          <a:r>
            <a:rPr kumimoji="1" lang="ja-JP" altLang="en-US" sz="1300">
              <a:solidFill>
                <a:schemeClr val="dk1"/>
              </a:solidFill>
              <a:effectLst/>
              <a:latin typeface="+mj-ea"/>
              <a:ea typeface="+mj-ea"/>
              <a:cs typeface="+mn-cs"/>
            </a:rPr>
            <a:t>の</a:t>
          </a:r>
          <a:r>
            <a:rPr kumimoji="1" lang="ja-JP" altLang="ja-JP" sz="1300">
              <a:solidFill>
                <a:schemeClr val="dk1"/>
              </a:solidFill>
              <a:effectLst/>
              <a:latin typeface="+mj-ea"/>
              <a:ea typeface="+mj-ea"/>
              <a:cs typeface="+mn-cs"/>
            </a:rPr>
            <a:t>増加</a:t>
          </a:r>
          <a:r>
            <a:rPr kumimoji="1" lang="ja-JP" altLang="en-US" sz="1300">
              <a:solidFill>
                <a:schemeClr val="dk1"/>
              </a:solidFill>
              <a:effectLst/>
              <a:latin typeface="+mj-ea"/>
              <a:ea typeface="+mj-ea"/>
              <a:cs typeface="+mn-cs"/>
            </a:rPr>
            <a:t>が</a:t>
          </a:r>
          <a:r>
            <a:rPr kumimoji="1" lang="ja-JP" altLang="ja-JP" sz="1300">
              <a:solidFill>
                <a:schemeClr val="dk1"/>
              </a:solidFill>
              <a:effectLst/>
              <a:latin typeface="+mj-ea"/>
              <a:ea typeface="+mj-ea"/>
              <a:cs typeface="+mn-cs"/>
            </a:rPr>
            <a:t>見込まれ合併算定替えの影響による普通交付税の減少により同比率の上昇が見込まれる。建設事業費の圧縮による発行額の抑制など適切な地方債管理に努める。</a:t>
          </a:r>
          <a:endParaRPr lang="ja-JP" altLang="ja-JP" sz="1300">
            <a:effectLst/>
            <a:latin typeface="+mj-ea"/>
            <a:ea typeface="+mj-ea"/>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44</xdr:row>
      <xdr:rowOff>26353</xdr:rowOff>
    </xdr:to>
    <xdr:cxnSp macro="">
      <xdr:nvCxnSpPr>
        <xdr:cNvPr id="372" name="直線コネクタ 371"/>
        <xdr:cNvCxnSpPr/>
      </xdr:nvCxnSpPr>
      <xdr:spPr>
        <a:xfrm flipV="1">
          <a:off x="17018000" y="6315392"/>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5" name="公債費負担の状況最大値テキスト"/>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6" name="直線コネクタ 375"/>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318</xdr:rowOff>
    </xdr:from>
    <xdr:to>
      <xdr:col>24</xdr:col>
      <xdr:colOff>558800</xdr:colOff>
      <xdr:row>40</xdr:row>
      <xdr:rowOff>318</xdr:rowOff>
    </xdr:to>
    <xdr:cxnSp macro="">
      <xdr:nvCxnSpPr>
        <xdr:cNvPr id="377" name="直線コネクタ 376"/>
        <xdr:cNvCxnSpPr/>
      </xdr:nvCxnSpPr>
      <xdr:spPr>
        <a:xfrm>
          <a:off x="16179800" y="68583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159402</xdr:rowOff>
    </xdr:from>
    <xdr:ext cx="762000" cy="259045"/>
    <xdr:sp macro="" textlink="">
      <xdr:nvSpPr>
        <xdr:cNvPr id="378" name="公債費負担の状況平均値テキスト"/>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79" name="フローチャート : 判断 378"/>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318</xdr:rowOff>
    </xdr:from>
    <xdr:to>
      <xdr:col>23</xdr:col>
      <xdr:colOff>406400</xdr:colOff>
      <xdr:row>40</xdr:row>
      <xdr:rowOff>18415</xdr:rowOff>
    </xdr:to>
    <xdr:cxnSp macro="">
      <xdr:nvCxnSpPr>
        <xdr:cNvPr id="380" name="直線コネクタ 379"/>
        <xdr:cNvCxnSpPr/>
      </xdr:nvCxnSpPr>
      <xdr:spPr>
        <a:xfrm flipV="1">
          <a:off x="15290800" y="685831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81" name="フローチャート : 判断 380"/>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15257</xdr:rowOff>
    </xdr:from>
    <xdr:ext cx="736600" cy="259045"/>
    <xdr:sp macro="" textlink="">
      <xdr:nvSpPr>
        <xdr:cNvPr id="382" name="テキスト ボックス 381"/>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18415</xdr:rowOff>
    </xdr:from>
    <xdr:to>
      <xdr:col>22</xdr:col>
      <xdr:colOff>203200</xdr:colOff>
      <xdr:row>40</xdr:row>
      <xdr:rowOff>48578</xdr:rowOff>
    </xdr:to>
    <xdr:cxnSp macro="">
      <xdr:nvCxnSpPr>
        <xdr:cNvPr id="383" name="直線コネクタ 382"/>
        <xdr:cNvCxnSpPr/>
      </xdr:nvCxnSpPr>
      <xdr:spPr>
        <a:xfrm flipV="1">
          <a:off x="14401800" y="687641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84" name="フローチャート : 判断 383"/>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63517</xdr:rowOff>
    </xdr:from>
    <xdr:ext cx="762000" cy="259045"/>
    <xdr:sp macro="" textlink="">
      <xdr:nvSpPr>
        <xdr:cNvPr id="385" name="テキスト ボックス 384"/>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48578</xdr:rowOff>
    </xdr:from>
    <xdr:to>
      <xdr:col>21</xdr:col>
      <xdr:colOff>0</xdr:colOff>
      <xdr:row>40</xdr:row>
      <xdr:rowOff>90805</xdr:rowOff>
    </xdr:to>
    <xdr:cxnSp macro="">
      <xdr:nvCxnSpPr>
        <xdr:cNvPr id="386" name="直線コネクタ 385"/>
        <xdr:cNvCxnSpPr/>
      </xdr:nvCxnSpPr>
      <xdr:spPr>
        <a:xfrm flipV="1">
          <a:off x="13512800" y="690657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7303</xdr:rowOff>
    </xdr:from>
    <xdr:to>
      <xdr:col>21</xdr:col>
      <xdr:colOff>50800</xdr:colOff>
      <xdr:row>41</xdr:row>
      <xdr:rowOff>108903</xdr:rowOff>
    </xdr:to>
    <xdr:sp macro="" textlink="">
      <xdr:nvSpPr>
        <xdr:cNvPr id="387" name="フローチャート : 判断 386"/>
        <xdr:cNvSpPr/>
      </xdr:nvSpPr>
      <xdr:spPr>
        <a:xfrm>
          <a:off x="14351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93680</xdr:rowOff>
    </xdr:from>
    <xdr:ext cx="762000" cy="259045"/>
    <xdr:sp macro="" textlink="">
      <xdr:nvSpPr>
        <xdr:cNvPr id="388" name="テキスト ボックス 387"/>
        <xdr:cNvSpPr txBox="1"/>
      </xdr:nvSpPr>
      <xdr:spPr>
        <a:xfrm>
          <a:off x="14020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389" name="フローチャート : 判断 388"/>
        <xdr:cNvSpPr/>
      </xdr:nvSpPr>
      <xdr:spPr>
        <a:xfrm>
          <a:off x="13462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129874</xdr:rowOff>
    </xdr:from>
    <xdr:ext cx="762000" cy="259045"/>
    <xdr:sp macro="" textlink="">
      <xdr:nvSpPr>
        <xdr:cNvPr id="390" name="テキスト ボックス 389"/>
        <xdr:cNvSpPr txBox="1"/>
      </xdr:nvSpPr>
      <xdr:spPr>
        <a:xfrm>
          <a:off x="13131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120968</xdr:rowOff>
    </xdr:from>
    <xdr:to>
      <xdr:col>24</xdr:col>
      <xdr:colOff>609600</xdr:colOff>
      <xdr:row>40</xdr:row>
      <xdr:rowOff>51118</xdr:rowOff>
    </xdr:to>
    <xdr:sp macro="" textlink="">
      <xdr:nvSpPr>
        <xdr:cNvPr id="396" name="円/楕円 395"/>
        <xdr:cNvSpPr/>
      </xdr:nvSpPr>
      <xdr:spPr>
        <a:xfrm>
          <a:off x="169672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137495</xdr:rowOff>
    </xdr:from>
    <xdr:ext cx="762000" cy="259045"/>
    <xdr:sp macro="" textlink="">
      <xdr:nvSpPr>
        <xdr:cNvPr id="397" name="公債費負担の状況該当値テキスト"/>
        <xdr:cNvSpPr txBox="1"/>
      </xdr:nvSpPr>
      <xdr:spPr>
        <a:xfrm>
          <a:off x="17106900" y="665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120968</xdr:rowOff>
    </xdr:from>
    <xdr:to>
      <xdr:col>23</xdr:col>
      <xdr:colOff>457200</xdr:colOff>
      <xdr:row>40</xdr:row>
      <xdr:rowOff>51118</xdr:rowOff>
    </xdr:to>
    <xdr:sp macro="" textlink="">
      <xdr:nvSpPr>
        <xdr:cNvPr id="398" name="円/楕円 397"/>
        <xdr:cNvSpPr/>
      </xdr:nvSpPr>
      <xdr:spPr>
        <a:xfrm>
          <a:off x="161290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61295</xdr:rowOff>
    </xdr:from>
    <xdr:ext cx="736600" cy="259045"/>
    <xdr:sp macro="" textlink="">
      <xdr:nvSpPr>
        <xdr:cNvPr id="399" name="テキスト ボックス 398"/>
        <xdr:cNvSpPr txBox="1"/>
      </xdr:nvSpPr>
      <xdr:spPr>
        <a:xfrm>
          <a:off x="15798800" y="657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139065</xdr:rowOff>
    </xdr:from>
    <xdr:to>
      <xdr:col>22</xdr:col>
      <xdr:colOff>254000</xdr:colOff>
      <xdr:row>40</xdr:row>
      <xdr:rowOff>69215</xdr:rowOff>
    </xdr:to>
    <xdr:sp macro="" textlink="">
      <xdr:nvSpPr>
        <xdr:cNvPr id="400" name="円/楕円 399"/>
        <xdr:cNvSpPr/>
      </xdr:nvSpPr>
      <xdr:spPr>
        <a:xfrm>
          <a:off x="15240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79392</xdr:rowOff>
    </xdr:from>
    <xdr:ext cx="762000" cy="259045"/>
    <xdr:sp macro="" textlink="">
      <xdr:nvSpPr>
        <xdr:cNvPr id="401" name="テキスト ボックス 400"/>
        <xdr:cNvSpPr txBox="1"/>
      </xdr:nvSpPr>
      <xdr:spPr>
        <a:xfrm>
          <a:off x="14909800" y="65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169228</xdr:rowOff>
    </xdr:from>
    <xdr:to>
      <xdr:col>21</xdr:col>
      <xdr:colOff>50800</xdr:colOff>
      <xdr:row>40</xdr:row>
      <xdr:rowOff>99378</xdr:rowOff>
    </xdr:to>
    <xdr:sp macro="" textlink="">
      <xdr:nvSpPr>
        <xdr:cNvPr id="402" name="円/楕円 401"/>
        <xdr:cNvSpPr/>
      </xdr:nvSpPr>
      <xdr:spPr>
        <a:xfrm>
          <a:off x="143510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109555</xdr:rowOff>
    </xdr:from>
    <xdr:ext cx="762000" cy="259045"/>
    <xdr:sp macro="" textlink="">
      <xdr:nvSpPr>
        <xdr:cNvPr id="403" name="テキスト ボックス 402"/>
        <xdr:cNvSpPr txBox="1"/>
      </xdr:nvSpPr>
      <xdr:spPr>
        <a:xfrm>
          <a:off x="14020800" y="662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40005</xdr:rowOff>
    </xdr:from>
    <xdr:to>
      <xdr:col>19</xdr:col>
      <xdr:colOff>533400</xdr:colOff>
      <xdr:row>40</xdr:row>
      <xdr:rowOff>141605</xdr:rowOff>
    </xdr:to>
    <xdr:sp macro="" textlink="">
      <xdr:nvSpPr>
        <xdr:cNvPr id="404" name="円/楕円 403"/>
        <xdr:cNvSpPr/>
      </xdr:nvSpPr>
      <xdr:spPr>
        <a:xfrm>
          <a:off x="134620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151782</xdr:rowOff>
    </xdr:from>
    <xdr:ext cx="762000" cy="259045"/>
    <xdr:sp macro="" textlink="">
      <xdr:nvSpPr>
        <xdr:cNvPr id="405" name="テキスト ボックス 404"/>
        <xdr:cNvSpPr txBox="1"/>
      </xdr:nvSpPr>
      <xdr:spPr>
        <a:xfrm>
          <a:off x="13131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将来負担比率は</a:t>
          </a:r>
          <a:r>
            <a:rPr kumimoji="1" lang="en-US" altLang="ja-JP" sz="1300">
              <a:solidFill>
                <a:schemeClr val="dk1"/>
              </a:solidFill>
              <a:effectLst/>
              <a:latin typeface="+mj-ea"/>
              <a:ea typeface="+mj-ea"/>
              <a:cs typeface="+mn-cs"/>
            </a:rPr>
            <a:t>78.0</a:t>
          </a:r>
          <a:r>
            <a:rPr kumimoji="1" lang="ja-JP" altLang="ja-JP" sz="1300">
              <a:solidFill>
                <a:schemeClr val="dk1"/>
              </a:solidFill>
              <a:effectLst/>
              <a:latin typeface="+mj-ea"/>
              <a:ea typeface="+mj-ea"/>
              <a:cs typeface="+mn-cs"/>
            </a:rPr>
            <a:t>％となり、類似団体を</a:t>
          </a:r>
          <a:r>
            <a:rPr kumimoji="1" lang="en-US" altLang="ja-JP" sz="1300">
              <a:solidFill>
                <a:schemeClr val="dk1"/>
              </a:solidFill>
              <a:effectLst/>
              <a:latin typeface="+mj-ea"/>
              <a:ea typeface="+mj-ea"/>
              <a:cs typeface="+mn-cs"/>
            </a:rPr>
            <a:t>41.5</a:t>
          </a:r>
          <a:r>
            <a:rPr kumimoji="1" lang="ja-JP" altLang="ja-JP" sz="1300">
              <a:solidFill>
                <a:schemeClr val="dk1"/>
              </a:solidFill>
              <a:effectLst/>
              <a:latin typeface="+mj-ea"/>
              <a:ea typeface="+mj-ea"/>
              <a:cs typeface="+mn-cs"/>
            </a:rPr>
            <a:t>％上回っている。前年度と比較した場合に、給食センター建設事業、ごみ焼却施設跡地整備事業、臨時財政対策債等の発行により地方債残高が増加した一方で、公営企業債等繰入見込額の減少や退職手当支給率の引き下げによる退職手当負担見込額が減少したことにより</a:t>
          </a:r>
          <a:r>
            <a:rPr kumimoji="1" lang="en-US" altLang="ja-JP" sz="1300">
              <a:solidFill>
                <a:schemeClr val="dk1"/>
              </a:solidFill>
              <a:effectLst/>
              <a:latin typeface="+mj-ea"/>
              <a:ea typeface="+mj-ea"/>
              <a:cs typeface="+mn-cs"/>
            </a:rPr>
            <a:t>0.3</a:t>
          </a:r>
          <a:r>
            <a:rPr kumimoji="1" lang="ja-JP" altLang="ja-JP" sz="1300">
              <a:solidFill>
                <a:schemeClr val="dk1"/>
              </a:solidFill>
              <a:effectLst/>
              <a:latin typeface="+mj-ea"/>
              <a:ea typeface="+mj-ea"/>
              <a:cs typeface="+mn-cs"/>
            </a:rPr>
            <a:t>％良化している。今後、東南海・南海地震に備えた防災対策として公共施設の高台移転など大型事業を予定しており、地方債残高の上昇が見込まれる。安易に合併特例事業債に頼ることなく、事業内容を精査することで事業費を圧縮し公債費の抑制に努める。　</a:t>
          </a:r>
          <a:endParaRPr lang="ja-JP" altLang="ja-JP" sz="1300">
            <a:effectLst/>
            <a:latin typeface="+mj-ea"/>
            <a:ea typeface="+mj-ea"/>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124841</xdr:rowOff>
    </xdr:to>
    <xdr:cxnSp macro="">
      <xdr:nvCxnSpPr>
        <xdr:cNvPr id="432" name="直線コネクタ 431"/>
        <xdr:cNvCxnSpPr/>
      </xdr:nvCxnSpPr>
      <xdr:spPr>
        <a:xfrm flipV="1">
          <a:off x="17018000" y="2451100"/>
          <a:ext cx="0" cy="1102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96918</xdr:rowOff>
    </xdr:from>
    <xdr:ext cx="762000" cy="259045"/>
    <xdr:sp macro="" textlink="">
      <xdr:nvSpPr>
        <xdr:cNvPr id="433" name="将来負担の状況最小値テキスト"/>
        <xdr:cNvSpPr txBox="1"/>
      </xdr:nvSpPr>
      <xdr:spPr>
        <a:xfrm>
          <a:off x="17106900" y="35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228.5</a:t>
          </a:r>
          <a:endParaRPr kumimoji="1" lang="ja-JP" altLang="en-US" sz="1000" b="1">
            <a:latin typeface="ＭＳ Ｐゴシック"/>
          </a:endParaRPr>
        </a:p>
      </xdr:txBody>
    </xdr:sp>
    <xdr:clientData/>
  </xdr:oneCellAnchor>
  <xdr:twoCellAnchor>
    <xdr:from>
      <xdr:col>24</xdr:col>
      <xdr:colOff>469900</xdr:colOff>
      <xdr:row>20</xdr:row>
      <xdr:rowOff>124841</xdr:rowOff>
    </xdr:from>
    <xdr:to>
      <xdr:col>24</xdr:col>
      <xdr:colOff>647700</xdr:colOff>
      <xdr:row>20</xdr:row>
      <xdr:rowOff>124841</xdr:rowOff>
    </xdr:to>
    <xdr:cxnSp macro="">
      <xdr:nvCxnSpPr>
        <xdr:cNvPr id="434" name="直線コネクタ 433"/>
        <xdr:cNvCxnSpPr/>
      </xdr:nvCxnSpPr>
      <xdr:spPr>
        <a:xfrm>
          <a:off x="16929100" y="35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84328</xdr:rowOff>
    </xdr:from>
    <xdr:to>
      <xdr:col>24</xdr:col>
      <xdr:colOff>558800</xdr:colOff>
      <xdr:row>16</xdr:row>
      <xdr:rowOff>85776</xdr:rowOff>
    </xdr:to>
    <xdr:cxnSp macro="">
      <xdr:nvCxnSpPr>
        <xdr:cNvPr id="437" name="直線コネクタ 436"/>
        <xdr:cNvCxnSpPr/>
      </xdr:nvCxnSpPr>
      <xdr:spPr>
        <a:xfrm flipV="1">
          <a:off x="16179800" y="2827528"/>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21226</xdr:rowOff>
    </xdr:from>
    <xdr:ext cx="762000" cy="259045"/>
    <xdr:sp macro="" textlink="">
      <xdr:nvSpPr>
        <xdr:cNvPr id="438"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39" name="フローチャート : 判断 438"/>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85776</xdr:rowOff>
    </xdr:from>
    <xdr:to>
      <xdr:col>23</xdr:col>
      <xdr:colOff>406400</xdr:colOff>
      <xdr:row>16</xdr:row>
      <xdr:rowOff>123419</xdr:rowOff>
    </xdr:to>
    <xdr:cxnSp macro="">
      <xdr:nvCxnSpPr>
        <xdr:cNvPr id="440" name="直線コネクタ 439"/>
        <xdr:cNvCxnSpPr/>
      </xdr:nvCxnSpPr>
      <xdr:spPr>
        <a:xfrm flipV="1">
          <a:off x="15290800" y="2828976"/>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63576</xdr:rowOff>
    </xdr:from>
    <xdr:to>
      <xdr:col>23</xdr:col>
      <xdr:colOff>457200</xdr:colOff>
      <xdr:row>15</xdr:row>
      <xdr:rowOff>165176</xdr:rowOff>
    </xdr:to>
    <xdr:sp macro="" textlink="">
      <xdr:nvSpPr>
        <xdr:cNvPr id="441" name="フローチャート : 判断 440"/>
        <xdr:cNvSpPr/>
      </xdr:nvSpPr>
      <xdr:spPr>
        <a:xfrm>
          <a:off x="16129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3903</xdr:rowOff>
    </xdr:from>
    <xdr:ext cx="736600" cy="259045"/>
    <xdr:sp macro="" textlink="">
      <xdr:nvSpPr>
        <xdr:cNvPr id="442" name="テキスト ボックス 441"/>
        <xdr:cNvSpPr txBox="1"/>
      </xdr:nvSpPr>
      <xdr:spPr>
        <a:xfrm>
          <a:off x="15798800" y="240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114249</xdr:rowOff>
    </xdr:from>
    <xdr:to>
      <xdr:col>22</xdr:col>
      <xdr:colOff>203200</xdr:colOff>
      <xdr:row>16</xdr:row>
      <xdr:rowOff>123419</xdr:rowOff>
    </xdr:to>
    <xdr:cxnSp macro="">
      <xdr:nvCxnSpPr>
        <xdr:cNvPr id="443" name="直線コネクタ 442"/>
        <xdr:cNvCxnSpPr/>
      </xdr:nvCxnSpPr>
      <xdr:spPr>
        <a:xfrm>
          <a:off x="14401800" y="2857449"/>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92050</xdr:rowOff>
    </xdr:from>
    <xdr:to>
      <xdr:col>22</xdr:col>
      <xdr:colOff>254000</xdr:colOff>
      <xdr:row>16</xdr:row>
      <xdr:rowOff>22200</xdr:rowOff>
    </xdr:to>
    <xdr:sp macro="" textlink="">
      <xdr:nvSpPr>
        <xdr:cNvPr id="444" name="フローチャート : 判断 443"/>
        <xdr:cNvSpPr/>
      </xdr:nvSpPr>
      <xdr:spPr>
        <a:xfrm>
          <a:off x="15240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32377</xdr:rowOff>
    </xdr:from>
    <xdr:ext cx="762000" cy="259045"/>
    <xdr:sp macro="" textlink="">
      <xdr:nvSpPr>
        <xdr:cNvPr id="445" name="テキスト ボックス 444"/>
        <xdr:cNvSpPr txBox="1"/>
      </xdr:nvSpPr>
      <xdr:spPr>
        <a:xfrm>
          <a:off x="14909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102184</xdr:rowOff>
    </xdr:from>
    <xdr:to>
      <xdr:col>21</xdr:col>
      <xdr:colOff>0</xdr:colOff>
      <xdr:row>16</xdr:row>
      <xdr:rowOff>114249</xdr:rowOff>
    </xdr:to>
    <xdr:cxnSp macro="">
      <xdr:nvCxnSpPr>
        <xdr:cNvPr id="446" name="直線コネクタ 445"/>
        <xdr:cNvCxnSpPr/>
      </xdr:nvCxnSpPr>
      <xdr:spPr>
        <a:xfrm>
          <a:off x="13512800" y="284538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124384</xdr:rowOff>
    </xdr:from>
    <xdr:to>
      <xdr:col>21</xdr:col>
      <xdr:colOff>50800</xdr:colOff>
      <xdr:row>16</xdr:row>
      <xdr:rowOff>54534</xdr:rowOff>
    </xdr:to>
    <xdr:sp macro="" textlink="">
      <xdr:nvSpPr>
        <xdr:cNvPr id="447" name="フローチャート : 判断 446"/>
        <xdr:cNvSpPr/>
      </xdr:nvSpPr>
      <xdr:spPr>
        <a:xfrm>
          <a:off x="14351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64711</xdr:rowOff>
    </xdr:from>
    <xdr:ext cx="762000" cy="259045"/>
    <xdr:sp macro="" textlink="">
      <xdr:nvSpPr>
        <xdr:cNvPr id="448" name="テキスト ボックス 447"/>
        <xdr:cNvSpPr txBox="1"/>
      </xdr:nvSpPr>
      <xdr:spPr>
        <a:xfrm>
          <a:off x="14020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138862</xdr:rowOff>
    </xdr:from>
    <xdr:to>
      <xdr:col>19</xdr:col>
      <xdr:colOff>533400</xdr:colOff>
      <xdr:row>16</xdr:row>
      <xdr:rowOff>69012</xdr:rowOff>
    </xdr:to>
    <xdr:sp macro="" textlink="">
      <xdr:nvSpPr>
        <xdr:cNvPr id="449" name="フローチャート : 判断 448"/>
        <xdr:cNvSpPr/>
      </xdr:nvSpPr>
      <xdr:spPr>
        <a:xfrm>
          <a:off x="13462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79189</xdr:rowOff>
    </xdr:from>
    <xdr:ext cx="762000" cy="259045"/>
    <xdr:sp macro="" textlink="">
      <xdr:nvSpPr>
        <xdr:cNvPr id="450" name="テキスト ボックス 449"/>
        <xdr:cNvSpPr txBox="1"/>
      </xdr:nvSpPr>
      <xdr:spPr>
        <a:xfrm>
          <a:off x="13131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33528</xdr:rowOff>
    </xdr:from>
    <xdr:to>
      <xdr:col>24</xdr:col>
      <xdr:colOff>609600</xdr:colOff>
      <xdr:row>16</xdr:row>
      <xdr:rowOff>135128</xdr:rowOff>
    </xdr:to>
    <xdr:sp macro="" textlink="">
      <xdr:nvSpPr>
        <xdr:cNvPr id="456" name="円/楕円 455"/>
        <xdr:cNvSpPr/>
      </xdr:nvSpPr>
      <xdr:spPr>
        <a:xfrm>
          <a:off x="169672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5605</xdr:rowOff>
    </xdr:from>
    <xdr:ext cx="762000" cy="259045"/>
    <xdr:sp macro="" textlink="">
      <xdr:nvSpPr>
        <xdr:cNvPr id="457" name="将来負担の状況該当値テキスト"/>
        <xdr:cNvSpPr txBox="1"/>
      </xdr:nvSpPr>
      <xdr:spPr>
        <a:xfrm>
          <a:off x="17106900" y="27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34976</xdr:rowOff>
    </xdr:from>
    <xdr:to>
      <xdr:col>23</xdr:col>
      <xdr:colOff>457200</xdr:colOff>
      <xdr:row>16</xdr:row>
      <xdr:rowOff>136576</xdr:rowOff>
    </xdr:to>
    <xdr:sp macro="" textlink="">
      <xdr:nvSpPr>
        <xdr:cNvPr id="458" name="円/楕円 457"/>
        <xdr:cNvSpPr/>
      </xdr:nvSpPr>
      <xdr:spPr>
        <a:xfrm>
          <a:off x="16129000" y="277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121353</xdr:rowOff>
    </xdr:from>
    <xdr:ext cx="736600" cy="259045"/>
    <xdr:sp macro="" textlink="">
      <xdr:nvSpPr>
        <xdr:cNvPr id="459" name="テキスト ボックス 458"/>
        <xdr:cNvSpPr txBox="1"/>
      </xdr:nvSpPr>
      <xdr:spPr>
        <a:xfrm>
          <a:off x="15798800" y="2864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72619</xdr:rowOff>
    </xdr:from>
    <xdr:to>
      <xdr:col>22</xdr:col>
      <xdr:colOff>254000</xdr:colOff>
      <xdr:row>17</xdr:row>
      <xdr:rowOff>2769</xdr:rowOff>
    </xdr:to>
    <xdr:sp macro="" textlink="">
      <xdr:nvSpPr>
        <xdr:cNvPr id="460" name="円/楕円 459"/>
        <xdr:cNvSpPr/>
      </xdr:nvSpPr>
      <xdr:spPr>
        <a:xfrm>
          <a:off x="15240000" y="281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158996</xdr:rowOff>
    </xdr:from>
    <xdr:ext cx="762000" cy="259045"/>
    <xdr:sp macro="" textlink="">
      <xdr:nvSpPr>
        <xdr:cNvPr id="461" name="テキスト ボックス 460"/>
        <xdr:cNvSpPr txBox="1"/>
      </xdr:nvSpPr>
      <xdr:spPr>
        <a:xfrm>
          <a:off x="14909800" y="290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63449</xdr:rowOff>
    </xdr:from>
    <xdr:to>
      <xdr:col>21</xdr:col>
      <xdr:colOff>50800</xdr:colOff>
      <xdr:row>16</xdr:row>
      <xdr:rowOff>165049</xdr:rowOff>
    </xdr:to>
    <xdr:sp macro="" textlink="">
      <xdr:nvSpPr>
        <xdr:cNvPr id="462" name="円/楕円 461"/>
        <xdr:cNvSpPr/>
      </xdr:nvSpPr>
      <xdr:spPr>
        <a:xfrm>
          <a:off x="14351000" y="280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149826</xdr:rowOff>
    </xdr:from>
    <xdr:ext cx="762000" cy="259045"/>
    <xdr:sp macro="" textlink="">
      <xdr:nvSpPr>
        <xdr:cNvPr id="463" name="テキスト ボックス 462"/>
        <xdr:cNvSpPr txBox="1"/>
      </xdr:nvSpPr>
      <xdr:spPr>
        <a:xfrm>
          <a:off x="14020800" y="289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51384</xdr:rowOff>
    </xdr:from>
    <xdr:to>
      <xdr:col>19</xdr:col>
      <xdr:colOff>533400</xdr:colOff>
      <xdr:row>16</xdr:row>
      <xdr:rowOff>152984</xdr:rowOff>
    </xdr:to>
    <xdr:sp macro="" textlink="">
      <xdr:nvSpPr>
        <xdr:cNvPr id="464" name="円/楕円 463"/>
        <xdr:cNvSpPr/>
      </xdr:nvSpPr>
      <xdr:spPr>
        <a:xfrm>
          <a:off x="13462000" y="279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137761</xdr:rowOff>
    </xdr:from>
    <xdr:ext cx="762000" cy="259045"/>
    <xdr:sp macro="" textlink="">
      <xdr:nvSpPr>
        <xdr:cNvPr id="465" name="テキスト ボックス 464"/>
        <xdr:cNvSpPr txBox="1"/>
      </xdr:nvSpPr>
      <xdr:spPr>
        <a:xfrm>
          <a:off x="13131800" y="288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和歌山県串本町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17,323
17,263
135.67
11,686,055
11,380,618
226,422
6,201,914
13,462,773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78.0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17</a:t>
          </a:r>
          <a:r>
            <a:rPr kumimoji="1" lang="ja-JP" altLang="ja-JP" sz="1300">
              <a:solidFill>
                <a:schemeClr val="dk1"/>
              </a:solidFill>
              <a:effectLst/>
              <a:latin typeface="+mn-ea"/>
              <a:ea typeface="+mn-ea"/>
              <a:cs typeface="+mn-cs"/>
            </a:rPr>
            <a:t>年の合併後、分庁舎方式を採用していることや、隣町の消防業務を受託していることから職員数が多く人件費が高くなっている。人件費に係る同比率は</a:t>
          </a:r>
          <a:r>
            <a:rPr kumimoji="1" lang="en-US" altLang="ja-JP" sz="1300">
              <a:solidFill>
                <a:schemeClr val="dk1"/>
              </a:solidFill>
              <a:effectLst/>
              <a:latin typeface="+mn-ea"/>
              <a:ea typeface="+mn-ea"/>
              <a:cs typeface="+mn-cs"/>
            </a:rPr>
            <a:t>24.3</a:t>
          </a:r>
          <a:r>
            <a:rPr kumimoji="1" lang="ja-JP" altLang="ja-JP" sz="1300">
              <a:solidFill>
                <a:schemeClr val="dk1"/>
              </a:solidFill>
              <a:effectLst/>
              <a:latin typeface="+mn-ea"/>
              <a:ea typeface="+mn-ea"/>
              <a:cs typeface="+mn-cs"/>
            </a:rPr>
            <a:t>％と類似団体平均を</a:t>
          </a:r>
          <a:r>
            <a:rPr kumimoji="1" lang="en-US" altLang="ja-JP" sz="1300">
              <a:solidFill>
                <a:schemeClr val="dk1"/>
              </a:solidFill>
              <a:effectLst/>
              <a:latin typeface="+mn-ea"/>
              <a:ea typeface="+mn-ea"/>
              <a:cs typeface="+mn-cs"/>
            </a:rPr>
            <a:t>0.1</a:t>
          </a:r>
          <a:r>
            <a:rPr kumimoji="1" lang="ja-JP" altLang="ja-JP" sz="1300">
              <a:solidFill>
                <a:schemeClr val="dk1"/>
              </a:solidFill>
              <a:effectLst/>
              <a:latin typeface="+mn-ea"/>
              <a:ea typeface="+mn-ea"/>
              <a:cs typeface="+mn-cs"/>
            </a:rPr>
            <a:t>％を上回っている。</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年度の人件費は超過勤務手当の抑制や総合事務組合への特別負担金が減少したことから</a:t>
          </a:r>
          <a:r>
            <a:rPr kumimoji="1" lang="en-US" altLang="ja-JP" sz="1300">
              <a:solidFill>
                <a:schemeClr val="dk1"/>
              </a:solidFill>
              <a:effectLst/>
              <a:latin typeface="+mn-ea"/>
              <a:ea typeface="+mn-ea"/>
              <a:cs typeface="+mn-cs"/>
            </a:rPr>
            <a:t>27,642</a:t>
          </a:r>
          <a:r>
            <a:rPr kumimoji="1" lang="ja-JP" altLang="ja-JP" sz="1300">
              <a:solidFill>
                <a:schemeClr val="dk1"/>
              </a:solidFill>
              <a:effectLst/>
              <a:latin typeface="+mn-ea"/>
              <a:ea typeface="+mn-ea"/>
              <a:cs typeface="+mn-cs"/>
            </a:rPr>
            <a:t>千円減少している。今後も定員適正化計画に基づく職員数の管理を行うとともに、勧奨退職制度の実施等により人件費の抑制に努めていく。</a:t>
          </a:r>
          <a:endParaRPr lang="ja-JP" altLang="ja-JP" sz="13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40</xdr:row>
      <xdr:rowOff>53848</xdr:rowOff>
    </xdr:to>
    <xdr:cxnSp macro="">
      <xdr:nvCxnSpPr>
        <xdr:cNvPr id="59" name="直線コネクタ 58"/>
        <xdr:cNvCxnSpPr/>
      </xdr:nvCxnSpPr>
      <xdr:spPr>
        <a:xfrm flipV="1">
          <a:off x="4826000" y="592429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612775</xdr:colOff>
      <xdr:row>40</xdr:row>
      <xdr:rowOff>53848</xdr:rowOff>
    </xdr:from>
    <xdr:to>
      <xdr:col>7</xdr:col>
      <xdr:colOff>104775</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2" name="人件費最大値テキスト"/>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3" name="直線コネクタ 62"/>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37846</xdr:rowOff>
    </xdr:from>
    <xdr:to>
      <xdr:col>7</xdr:col>
      <xdr:colOff>15875</xdr:colOff>
      <xdr:row>37</xdr:row>
      <xdr:rowOff>69850</xdr:rowOff>
    </xdr:to>
    <xdr:cxnSp macro="">
      <xdr:nvCxnSpPr>
        <xdr:cNvPr id="64" name="直線コネクタ 63"/>
        <xdr:cNvCxnSpPr/>
      </xdr:nvCxnSpPr>
      <xdr:spPr>
        <a:xfrm flipV="1">
          <a:off x="3987800" y="63814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65278</xdr:rowOff>
    </xdr:from>
    <xdr:to>
      <xdr:col>5</xdr:col>
      <xdr:colOff>549275</xdr:colOff>
      <xdr:row>37</xdr:row>
      <xdr:rowOff>69850</xdr:rowOff>
    </xdr:to>
    <xdr:cxnSp macro="">
      <xdr:nvCxnSpPr>
        <xdr:cNvPr id="67" name="直線コネクタ 66"/>
        <xdr:cNvCxnSpPr/>
      </xdr:nvCxnSpPr>
      <xdr:spPr>
        <a:xfrm>
          <a:off x="3098800" y="6408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65278</xdr:rowOff>
    </xdr:from>
    <xdr:to>
      <xdr:col>4</xdr:col>
      <xdr:colOff>346075</xdr:colOff>
      <xdr:row>37</xdr:row>
      <xdr:rowOff>138430</xdr:rowOff>
    </xdr:to>
    <xdr:cxnSp macro="">
      <xdr:nvCxnSpPr>
        <xdr:cNvPr id="70" name="直線コネクタ 69"/>
        <xdr:cNvCxnSpPr/>
      </xdr:nvCxnSpPr>
      <xdr:spPr>
        <a:xfrm flipV="1">
          <a:off x="2209800" y="64089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138430</xdr:rowOff>
    </xdr:from>
    <xdr:to>
      <xdr:col>3</xdr:col>
      <xdr:colOff>142875</xdr:colOff>
      <xdr:row>38</xdr:row>
      <xdr:rowOff>12700</xdr:rowOff>
    </xdr:to>
    <xdr:cxnSp macro="">
      <xdr:nvCxnSpPr>
        <xdr:cNvPr id="73" name="直線コネクタ 72"/>
        <xdr:cNvCxnSpPr/>
      </xdr:nvCxnSpPr>
      <xdr:spPr>
        <a:xfrm flipV="1">
          <a:off x="1320800" y="6482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126255</xdr:rowOff>
    </xdr:from>
    <xdr:ext cx="762000" cy="259045"/>
    <xdr:sp macro="" textlink="">
      <xdr:nvSpPr>
        <xdr:cNvPr id="77" name="テキスト ボックス 76"/>
        <xdr:cNvSpPr txBox="1"/>
      </xdr:nvSpPr>
      <xdr:spPr>
        <a:xfrm>
          <a:off x="939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158496</xdr:rowOff>
    </xdr:from>
    <xdr:to>
      <xdr:col>7</xdr:col>
      <xdr:colOff>66675</xdr:colOff>
      <xdr:row>37</xdr:row>
      <xdr:rowOff>88646</xdr:rowOff>
    </xdr:to>
    <xdr:sp macro="" textlink="">
      <xdr:nvSpPr>
        <xdr:cNvPr id="83" name="円/楕円 82"/>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130573</xdr:rowOff>
    </xdr:from>
    <xdr:ext cx="762000" cy="259045"/>
    <xdr:sp macro="" textlink="">
      <xdr:nvSpPr>
        <xdr:cNvPr id="84" name="人件費該当値テキスト"/>
        <xdr:cNvSpPr txBox="1"/>
      </xdr:nvSpPr>
      <xdr:spPr>
        <a:xfrm>
          <a:off x="4914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5" name="円/楕円 84"/>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86" name="テキスト ボックス 85"/>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14478</xdr:rowOff>
    </xdr:from>
    <xdr:to>
      <xdr:col>4</xdr:col>
      <xdr:colOff>396875</xdr:colOff>
      <xdr:row>37</xdr:row>
      <xdr:rowOff>116078</xdr:rowOff>
    </xdr:to>
    <xdr:sp macro="" textlink="">
      <xdr:nvSpPr>
        <xdr:cNvPr id="87" name="円/楕円 86"/>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88" name="テキスト ボックス 87"/>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87630</xdr:rowOff>
    </xdr:from>
    <xdr:to>
      <xdr:col>3</xdr:col>
      <xdr:colOff>193675</xdr:colOff>
      <xdr:row>38</xdr:row>
      <xdr:rowOff>17780</xdr:rowOff>
    </xdr:to>
    <xdr:sp macro="" textlink="">
      <xdr:nvSpPr>
        <xdr:cNvPr id="89" name="円/楕円 88"/>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2557</xdr:rowOff>
    </xdr:from>
    <xdr:ext cx="762000" cy="259045"/>
    <xdr:sp macro="" textlink="">
      <xdr:nvSpPr>
        <xdr:cNvPr id="90" name="テキスト ボックス 89"/>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133350</xdr:rowOff>
    </xdr:from>
    <xdr:to>
      <xdr:col>1</xdr:col>
      <xdr:colOff>676275</xdr:colOff>
      <xdr:row>38</xdr:row>
      <xdr:rowOff>63500</xdr:rowOff>
    </xdr:to>
    <xdr:sp macro="" textlink="">
      <xdr:nvSpPr>
        <xdr:cNvPr id="91" name="円/楕円 90"/>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48277</xdr:rowOff>
    </xdr:from>
    <xdr:ext cx="762000" cy="259045"/>
    <xdr:sp macro="" textlink="">
      <xdr:nvSpPr>
        <xdr:cNvPr id="92" name="テキスト ボックス 91"/>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年度から町内全小中学校に完全給食を開始したことや、紀の国和歌山国体、日ト友好</a:t>
          </a:r>
          <a:r>
            <a:rPr kumimoji="1" lang="en-US" altLang="ja-JP" sz="1300">
              <a:solidFill>
                <a:schemeClr val="dk1"/>
              </a:solidFill>
              <a:effectLst/>
              <a:latin typeface="+mj-ea"/>
              <a:ea typeface="+mj-ea"/>
              <a:cs typeface="+mn-cs"/>
            </a:rPr>
            <a:t>125</a:t>
          </a:r>
          <a:r>
            <a:rPr kumimoji="1" lang="ja-JP" altLang="ja-JP" sz="1300">
              <a:solidFill>
                <a:schemeClr val="dk1"/>
              </a:solidFill>
              <a:effectLst/>
              <a:latin typeface="+mj-ea"/>
              <a:ea typeface="+mj-ea"/>
              <a:cs typeface="+mn-cs"/>
            </a:rPr>
            <a:t>周年記念式典の開催などにより、物件費全体で</a:t>
          </a:r>
          <a:r>
            <a:rPr kumimoji="1" lang="en-US" altLang="ja-JP" sz="1300">
              <a:solidFill>
                <a:schemeClr val="dk1"/>
              </a:solidFill>
              <a:effectLst/>
              <a:latin typeface="+mj-ea"/>
              <a:ea typeface="+mj-ea"/>
              <a:cs typeface="+mn-cs"/>
            </a:rPr>
            <a:t>110,150</a:t>
          </a:r>
          <a:r>
            <a:rPr kumimoji="1" lang="ja-JP" altLang="ja-JP" sz="1300">
              <a:solidFill>
                <a:schemeClr val="dk1"/>
              </a:solidFill>
              <a:effectLst/>
              <a:latin typeface="+mj-ea"/>
              <a:ea typeface="+mj-ea"/>
              <a:cs typeface="+mn-cs"/>
            </a:rPr>
            <a:t>千円（</a:t>
          </a:r>
          <a:r>
            <a:rPr kumimoji="1" lang="en-US" altLang="ja-JP" sz="1300">
              <a:solidFill>
                <a:schemeClr val="dk1"/>
              </a:solidFill>
              <a:effectLst/>
              <a:latin typeface="+mj-ea"/>
              <a:ea typeface="+mj-ea"/>
              <a:cs typeface="+mn-cs"/>
            </a:rPr>
            <a:t>7.4</a:t>
          </a:r>
          <a:r>
            <a:rPr kumimoji="1" lang="ja-JP" altLang="ja-JP" sz="1300">
              <a:solidFill>
                <a:schemeClr val="dk1"/>
              </a:solidFill>
              <a:effectLst/>
              <a:latin typeface="+mj-ea"/>
              <a:ea typeface="+mj-ea"/>
              <a:cs typeface="+mn-cs"/>
            </a:rPr>
            <a:t>％）増加している。同比率についても類似団体を</a:t>
          </a:r>
          <a:r>
            <a:rPr kumimoji="1" lang="en-US" altLang="ja-JP" sz="1300">
              <a:solidFill>
                <a:schemeClr val="dk1"/>
              </a:solidFill>
              <a:effectLst/>
              <a:latin typeface="+mj-ea"/>
              <a:ea typeface="+mj-ea"/>
              <a:cs typeface="+mn-cs"/>
            </a:rPr>
            <a:t>0.7</a:t>
          </a:r>
          <a:r>
            <a:rPr kumimoji="1" lang="ja-JP" altLang="ja-JP" sz="1300">
              <a:solidFill>
                <a:schemeClr val="dk1"/>
              </a:solidFill>
              <a:effectLst/>
              <a:latin typeface="+mj-ea"/>
              <a:ea typeface="+mj-ea"/>
              <a:cs typeface="+mn-cs"/>
            </a:rPr>
            <a:t>％上回っており、今後も施設の統廃合や事務事業の徹底した見直しによる行財政基盤のスリム化を図り、経常経費の圧縮に努めていく。</a:t>
          </a:r>
          <a:endParaRPr lang="ja-JP" altLang="ja-JP" sz="1300">
            <a:effectLst/>
            <a:latin typeface="+mj-ea"/>
            <a:ea typeface="+mj-ea"/>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76381</xdr:rowOff>
    </xdr:from>
    <xdr:to>
      <xdr:col>24</xdr:col>
      <xdr:colOff>31750</xdr:colOff>
      <xdr:row>20</xdr:row>
      <xdr:rowOff>169454</xdr:rowOff>
    </xdr:to>
    <xdr:cxnSp macro="">
      <xdr:nvCxnSpPr>
        <xdr:cNvPr id="122" name="直線コネクタ 121"/>
        <xdr:cNvCxnSpPr/>
      </xdr:nvCxnSpPr>
      <xdr:spPr>
        <a:xfrm flipV="1">
          <a:off x="16510000" y="23052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141531</xdr:rowOff>
    </xdr:from>
    <xdr:ext cx="762000" cy="259045"/>
    <xdr:sp macro="" textlink="">
      <xdr:nvSpPr>
        <xdr:cNvPr id="123"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628650</xdr:colOff>
      <xdr:row>20</xdr:row>
      <xdr:rowOff>169454</xdr:rowOff>
    </xdr:from>
    <xdr:to>
      <xdr:col>24</xdr:col>
      <xdr:colOff>120650</xdr:colOff>
      <xdr:row>20</xdr:row>
      <xdr:rowOff>169454</xdr:rowOff>
    </xdr:to>
    <xdr:cxnSp macro="">
      <xdr:nvCxnSpPr>
        <xdr:cNvPr id="124" name="直線コネクタ 123"/>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162758</xdr:rowOff>
    </xdr:from>
    <xdr:ext cx="762000" cy="259045"/>
    <xdr:sp macro="" textlink="">
      <xdr:nvSpPr>
        <xdr:cNvPr id="125" name="物件費最大値テキスト"/>
        <xdr:cNvSpPr txBox="1"/>
      </xdr:nvSpPr>
      <xdr:spPr>
        <a:xfrm>
          <a:off x="16598900" y="204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76381</xdr:rowOff>
    </xdr:from>
    <xdr:to>
      <xdr:col>24</xdr:col>
      <xdr:colOff>120650</xdr:colOff>
      <xdr:row>13</xdr:row>
      <xdr:rowOff>76381</xdr:rowOff>
    </xdr:to>
    <xdr:cxnSp macro="">
      <xdr:nvCxnSpPr>
        <xdr:cNvPr id="126" name="直線コネクタ 125"/>
        <xdr:cNvCxnSpPr/>
      </xdr:nvCxnSpPr>
      <xdr:spPr>
        <a:xfrm>
          <a:off x="16421100" y="230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64951</xdr:rowOff>
    </xdr:from>
    <xdr:to>
      <xdr:col>24</xdr:col>
      <xdr:colOff>31750</xdr:colOff>
      <xdr:row>16</xdr:row>
      <xdr:rowOff>97609</xdr:rowOff>
    </xdr:to>
    <xdr:cxnSp macro="">
      <xdr:nvCxnSpPr>
        <xdr:cNvPr id="127" name="直線コネクタ 126"/>
        <xdr:cNvCxnSpPr/>
      </xdr:nvCxnSpPr>
      <xdr:spPr>
        <a:xfrm>
          <a:off x="15671800" y="280815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17615</xdr:rowOff>
    </xdr:from>
    <xdr:ext cx="762000" cy="259045"/>
    <xdr:sp macro="" textlink="">
      <xdr:nvSpPr>
        <xdr:cNvPr id="128" name="物件費平均値テキスト"/>
        <xdr:cNvSpPr txBox="1"/>
      </xdr:nvSpPr>
      <xdr:spPr>
        <a:xfrm>
          <a:off x="16598900" y="2589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29" name="フローチャート : 判断 128"/>
        <xdr:cNvSpPr/>
      </xdr:nvSpPr>
      <xdr:spPr>
        <a:xfrm>
          <a:off x="164592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164556</xdr:rowOff>
    </xdr:from>
    <xdr:to>
      <xdr:col>22</xdr:col>
      <xdr:colOff>565150</xdr:colOff>
      <xdr:row>16</xdr:row>
      <xdr:rowOff>64951</xdr:rowOff>
    </xdr:to>
    <xdr:cxnSp macro="">
      <xdr:nvCxnSpPr>
        <xdr:cNvPr id="130" name="直線コネクタ 129"/>
        <xdr:cNvCxnSpPr/>
      </xdr:nvCxnSpPr>
      <xdr:spPr>
        <a:xfrm>
          <a:off x="14782800" y="273630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113756</xdr:rowOff>
    </xdr:from>
    <xdr:to>
      <xdr:col>22</xdr:col>
      <xdr:colOff>615950</xdr:colOff>
      <xdr:row>16</xdr:row>
      <xdr:rowOff>43906</xdr:rowOff>
    </xdr:to>
    <xdr:sp macro="" textlink="">
      <xdr:nvSpPr>
        <xdr:cNvPr id="131" name="フローチャート : 判断 130"/>
        <xdr:cNvSpPr/>
      </xdr:nvSpPr>
      <xdr:spPr>
        <a:xfrm>
          <a:off x="156210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54083</xdr:rowOff>
    </xdr:from>
    <xdr:ext cx="736600" cy="259045"/>
    <xdr:sp macro="" textlink="">
      <xdr:nvSpPr>
        <xdr:cNvPr id="132" name="テキスト ボックス 131"/>
        <xdr:cNvSpPr txBox="1"/>
      </xdr:nvSpPr>
      <xdr:spPr>
        <a:xfrm>
          <a:off x="15290800" y="245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164556</xdr:rowOff>
    </xdr:from>
    <xdr:to>
      <xdr:col>21</xdr:col>
      <xdr:colOff>361950</xdr:colOff>
      <xdr:row>15</xdr:row>
      <xdr:rowOff>164556</xdr:rowOff>
    </xdr:to>
    <xdr:cxnSp macro="">
      <xdr:nvCxnSpPr>
        <xdr:cNvPr id="133" name="直線コネクタ 132"/>
        <xdr:cNvCxnSpPr/>
      </xdr:nvCxnSpPr>
      <xdr:spPr>
        <a:xfrm>
          <a:off x="13893800" y="27363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74567</xdr:rowOff>
    </xdr:from>
    <xdr:to>
      <xdr:col>21</xdr:col>
      <xdr:colOff>412750</xdr:colOff>
      <xdr:row>16</xdr:row>
      <xdr:rowOff>4717</xdr:rowOff>
    </xdr:to>
    <xdr:sp macro="" textlink="">
      <xdr:nvSpPr>
        <xdr:cNvPr id="134" name="フローチャート : 判断 133"/>
        <xdr:cNvSpPr/>
      </xdr:nvSpPr>
      <xdr:spPr>
        <a:xfrm>
          <a:off x="14732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14894</xdr:rowOff>
    </xdr:from>
    <xdr:ext cx="762000" cy="259045"/>
    <xdr:sp macro="" textlink="">
      <xdr:nvSpPr>
        <xdr:cNvPr id="135" name="テキスト ボックス 134"/>
        <xdr:cNvSpPr txBox="1"/>
      </xdr:nvSpPr>
      <xdr:spPr>
        <a:xfrm>
          <a:off x="14401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144962</xdr:rowOff>
    </xdr:from>
    <xdr:to>
      <xdr:col>20</xdr:col>
      <xdr:colOff>158750</xdr:colOff>
      <xdr:row>15</xdr:row>
      <xdr:rowOff>164556</xdr:rowOff>
    </xdr:to>
    <xdr:cxnSp macro="">
      <xdr:nvCxnSpPr>
        <xdr:cNvPr id="136" name="直線コネクタ 135"/>
        <xdr:cNvCxnSpPr/>
      </xdr:nvCxnSpPr>
      <xdr:spPr>
        <a:xfrm>
          <a:off x="13004800" y="271671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7" name="フローチャート : 判断 136"/>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38" name="テキスト ボックス 137"/>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39" name="フローチャート : 判断 138"/>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121030</xdr:rowOff>
    </xdr:from>
    <xdr:ext cx="762000" cy="259045"/>
    <xdr:sp macro="" textlink="">
      <xdr:nvSpPr>
        <xdr:cNvPr id="140" name="テキスト ボックス 139"/>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46809</xdr:rowOff>
    </xdr:from>
    <xdr:to>
      <xdr:col>24</xdr:col>
      <xdr:colOff>82550</xdr:colOff>
      <xdr:row>16</xdr:row>
      <xdr:rowOff>148409</xdr:rowOff>
    </xdr:to>
    <xdr:sp macro="" textlink="">
      <xdr:nvSpPr>
        <xdr:cNvPr id="146" name="円/楕円 145"/>
        <xdr:cNvSpPr/>
      </xdr:nvSpPr>
      <xdr:spPr>
        <a:xfrm>
          <a:off x="16459200" y="2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18886</xdr:rowOff>
    </xdr:from>
    <xdr:ext cx="762000" cy="259045"/>
    <xdr:sp macro="" textlink="">
      <xdr:nvSpPr>
        <xdr:cNvPr id="147" name="物件費該当値テキスト"/>
        <xdr:cNvSpPr txBox="1"/>
      </xdr:nvSpPr>
      <xdr:spPr>
        <a:xfrm>
          <a:off x="16598900" y="276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14151</xdr:rowOff>
    </xdr:from>
    <xdr:to>
      <xdr:col>22</xdr:col>
      <xdr:colOff>615950</xdr:colOff>
      <xdr:row>16</xdr:row>
      <xdr:rowOff>115751</xdr:rowOff>
    </xdr:to>
    <xdr:sp macro="" textlink="">
      <xdr:nvSpPr>
        <xdr:cNvPr id="148" name="円/楕円 147"/>
        <xdr:cNvSpPr/>
      </xdr:nvSpPr>
      <xdr:spPr>
        <a:xfrm>
          <a:off x="15621000" y="27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100528</xdr:rowOff>
    </xdr:from>
    <xdr:ext cx="736600" cy="259045"/>
    <xdr:sp macro="" textlink="">
      <xdr:nvSpPr>
        <xdr:cNvPr id="149" name="テキスト ボックス 148"/>
        <xdr:cNvSpPr txBox="1"/>
      </xdr:nvSpPr>
      <xdr:spPr>
        <a:xfrm>
          <a:off x="15290800" y="284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113756</xdr:rowOff>
    </xdr:from>
    <xdr:to>
      <xdr:col>21</xdr:col>
      <xdr:colOff>412750</xdr:colOff>
      <xdr:row>16</xdr:row>
      <xdr:rowOff>43906</xdr:rowOff>
    </xdr:to>
    <xdr:sp macro="" textlink="">
      <xdr:nvSpPr>
        <xdr:cNvPr id="150" name="円/楕円 149"/>
        <xdr:cNvSpPr/>
      </xdr:nvSpPr>
      <xdr:spPr>
        <a:xfrm>
          <a:off x="14732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28683</xdr:rowOff>
    </xdr:from>
    <xdr:ext cx="762000" cy="259045"/>
    <xdr:sp macro="" textlink="">
      <xdr:nvSpPr>
        <xdr:cNvPr id="151" name="テキスト ボックス 150"/>
        <xdr:cNvSpPr txBox="1"/>
      </xdr:nvSpPr>
      <xdr:spPr>
        <a:xfrm>
          <a:off x="14401800" y="277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113756</xdr:rowOff>
    </xdr:from>
    <xdr:to>
      <xdr:col>20</xdr:col>
      <xdr:colOff>209550</xdr:colOff>
      <xdr:row>16</xdr:row>
      <xdr:rowOff>43906</xdr:rowOff>
    </xdr:to>
    <xdr:sp macro="" textlink="">
      <xdr:nvSpPr>
        <xdr:cNvPr id="152" name="円/楕円 151"/>
        <xdr:cNvSpPr/>
      </xdr:nvSpPr>
      <xdr:spPr>
        <a:xfrm>
          <a:off x="13843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28683</xdr:rowOff>
    </xdr:from>
    <xdr:ext cx="762000" cy="259045"/>
    <xdr:sp macro="" textlink="">
      <xdr:nvSpPr>
        <xdr:cNvPr id="153" name="テキスト ボックス 152"/>
        <xdr:cNvSpPr txBox="1"/>
      </xdr:nvSpPr>
      <xdr:spPr>
        <a:xfrm>
          <a:off x="13512800" y="277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94162</xdr:rowOff>
    </xdr:from>
    <xdr:to>
      <xdr:col>19</xdr:col>
      <xdr:colOff>6350</xdr:colOff>
      <xdr:row>16</xdr:row>
      <xdr:rowOff>24312</xdr:rowOff>
    </xdr:to>
    <xdr:sp macro="" textlink="">
      <xdr:nvSpPr>
        <xdr:cNvPr id="154" name="円/楕円 153"/>
        <xdr:cNvSpPr/>
      </xdr:nvSpPr>
      <xdr:spPr>
        <a:xfrm>
          <a:off x="12954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9089</xdr:rowOff>
    </xdr:from>
    <xdr:ext cx="762000" cy="259045"/>
    <xdr:sp macro="" textlink="">
      <xdr:nvSpPr>
        <xdr:cNvPr id="155" name="テキスト ボックス 154"/>
        <xdr:cNvSpPr txBox="1"/>
      </xdr:nvSpPr>
      <xdr:spPr>
        <a:xfrm>
          <a:off x="12623800" y="275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年度は臨時福祉給付事業等により</a:t>
          </a:r>
          <a:r>
            <a:rPr kumimoji="1" lang="ja-JP" altLang="ja-JP" sz="1300">
              <a:solidFill>
                <a:schemeClr val="dk1"/>
              </a:solidFill>
              <a:effectLst/>
              <a:latin typeface="+mn-lt"/>
              <a:ea typeface="+mn-ea"/>
              <a:cs typeface="+mn-cs"/>
            </a:rPr>
            <a:t>扶助費全体で</a:t>
          </a:r>
          <a:r>
            <a:rPr kumimoji="1" lang="en-US" altLang="ja-JP" sz="1300">
              <a:solidFill>
                <a:schemeClr val="dk1"/>
              </a:solidFill>
              <a:effectLst/>
              <a:latin typeface="+mj-ea"/>
              <a:ea typeface="+mj-ea"/>
              <a:cs typeface="+mn-cs"/>
            </a:rPr>
            <a:t>44,535</a:t>
          </a:r>
          <a:r>
            <a:rPr kumimoji="1" lang="ja-JP" altLang="ja-JP" sz="1300">
              <a:solidFill>
                <a:schemeClr val="dk1"/>
              </a:solidFill>
              <a:effectLst/>
              <a:latin typeface="+mj-ea"/>
              <a:ea typeface="+mj-ea"/>
              <a:cs typeface="+mn-cs"/>
            </a:rPr>
            <a:t>千円（</a:t>
          </a:r>
          <a:r>
            <a:rPr kumimoji="1" lang="en-US" altLang="ja-JP" sz="1300">
              <a:solidFill>
                <a:schemeClr val="dk1"/>
              </a:solidFill>
              <a:effectLst/>
              <a:latin typeface="+mj-ea"/>
              <a:ea typeface="+mj-ea"/>
              <a:cs typeface="+mn-cs"/>
            </a:rPr>
            <a:t>4.0</a:t>
          </a:r>
          <a:r>
            <a:rPr kumimoji="1" lang="ja-JP" altLang="ja-JP" sz="1300">
              <a:solidFill>
                <a:schemeClr val="dk1"/>
              </a:solidFill>
              <a:effectLst/>
              <a:latin typeface="+mj-ea"/>
              <a:ea typeface="+mj-ea"/>
              <a:cs typeface="+mn-cs"/>
            </a:rPr>
            <a:t>％）、経常一般財源で</a:t>
          </a:r>
          <a:r>
            <a:rPr kumimoji="1" lang="ja-JP" altLang="en-US" sz="1300">
              <a:solidFill>
                <a:schemeClr val="dk1"/>
              </a:solidFill>
              <a:effectLst/>
              <a:latin typeface="+mj-ea"/>
              <a:ea typeface="+mj-ea"/>
              <a:cs typeface="+mn-cs"/>
            </a:rPr>
            <a:t>障害者自立支援事業等により</a:t>
          </a:r>
          <a:r>
            <a:rPr kumimoji="1" lang="en-US" altLang="ja-JP" sz="1300">
              <a:solidFill>
                <a:schemeClr val="dk1"/>
              </a:solidFill>
              <a:effectLst/>
              <a:latin typeface="+mj-ea"/>
              <a:ea typeface="+mj-ea"/>
              <a:cs typeface="+mn-cs"/>
            </a:rPr>
            <a:t>31,426</a:t>
          </a:r>
          <a:r>
            <a:rPr kumimoji="1" lang="ja-JP" altLang="ja-JP" sz="1300">
              <a:solidFill>
                <a:schemeClr val="dk1"/>
              </a:solidFill>
              <a:effectLst/>
              <a:latin typeface="+mj-ea"/>
              <a:ea typeface="+mj-ea"/>
              <a:cs typeface="+mn-cs"/>
            </a:rPr>
            <a:t>千円（</a:t>
          </a:r>
          <a:r>
            <a:rPr kumimoji="1" lang="en-US" altLang="ja-JP" sz="1300">
              <a:solidFill>
                <a:schemeClr val="dk1"/>
              </a:solidFill>
              <a:effectLst/>
              <a:latin typeface="+mj-ea"/>
              <a:ea typeface="+mj-ea"/>
              <a:cs typeface="+mn-cs"/>
            </a:rPr>
            <a:t>10.0</a:t>
          </a:r>
          <a:r>
            <a:rPr kumimoji="1" lang="ja-JP" altLang="ja-JP" sz="1300">
              <a:solidFill>
                <a:schemeClr val="dk1"/>
              </a:solidFill>
              <a:effectLst/>
              <a:latin typeface="+mj-ea"/>
              <a:ea typeface="+mj-ea"/>
              <a:cs typeface="+mn-cs"/>
            </a:rPr>
            <a:t>％）減少</a:t>
          </a:r>
          <a:r>
            <a:rPr kumimoji="1" lang="ja-JP" altLang="en-US" sz="1300">
              <a:solidFill>
                <a:schemeClr val="dk1"/>
              </a:solidFill>
              <a:effectLst/>
              <a:latin typeface="+mj-ea"/>
              <a:ea typeface="+mj-ea"/>
              <a:cs typeface="+mn-cs"/>
            </a:rPr>
            <a:t>している。</a:t>
          </a:r>
          <a:r>
            <a:rPr kumimoji="1" lang="ja-JP" altLang="ja-JP" sz="1300">
              <a:solidFill>
                <a:schemeClr val="dk1"/>
              </a:solidFill>
              <a:effectLst/>
              <a:latin typeface="+mj-ea"/>
              <a:ea typeface="+mj-ea"/>
              <a:cs typeface="+mn-cs"/>
            </a:rPr>
            <a:t>経常収支比率</a:t>
          </a:r>
          <a:r>
            <a:rPr kumimoji="1" lang="ja-JP" altLang="en-US" sz="1300">
              <a:solidFill>
                <a:schemeClr val="dk1"/>
              </a:solidFill>
              <a:effectLst/>
              <a:latin typeface="+mj-ea"/>
              <a:ea typeface="+mj-ea"/>
              <a:cs typeface="+mn-cs"/>
            </a:rPr>
            <a:t>についても類似団体と比較して</a:t>
          </a:r>
          <a:r>
            <a:rPr kumimoji="1" lang="en-US" altLang="ja-JP" sz="1300">
              <a:solidFill>
                <a:schemeClr val="dk1"/>
              </a:solidFill>
              <a:effectLst/>
              <a:latin typeface="+mj-ea"/>
              <a:ea typeface="+mj-ea"/>
              <a:cs typeface="+mn-cs"/>
            </a:rPr>
            <a:t>1.4</a:t>
          </a:r>
          <a:r>
            <a:rPr kumimoji="1" lang="ja-JP" altLang="ja-JP" sz="1300">
              <a:solidFill>
                <a:schemeClr val="dk1"/>
              </a:solidFill>
              <a:effectLst/>
              <a:latin typeface="+mj-ea"/>
              <a:ea typeface="+mj-ea"/>
              <a:cs typeface="+mn-cs"/>
            </a:rPr>
            <a:t>％下回っている。今後も少子高齢化や社会保障制度の見直しにより法定の扶助費の増加が見込まれるため、町単独で実施する施策についても見直しを検討しなければならない。</a:t>
          </a:r>
          <a:endParaRPr lang="ja-JP" altLang="ja-JP" sz="1300">
            <a:effectLst/>
            <a:latin typeface="+mj-ea"/>
            <a:ea typeface="+mj-ea"/>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60</xdr:row>
      <xdr:rowOff>159657</xdr:rowOff>
    </xdr:to>
    <xdr:cxnSp macro="">
      <xdr:nvCxnSpPr>
        <xdr:cNvPr id="185" name="直線コネクタ 184"/>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86178</xdr:rowOff>
    </xdr:to>
    <xdr:cxnSp macro="">
      <xdr:nvCxnSpPr>
        <xdr:cNvPr id="190" name="直線コネクタ 189"/>
        <xdr:cNvCxnSpPr/>
      </xdr:nvCxnSpPr>
      <xdr:spPr>
        <a:xfrm flipV="1">
          <a:off x="3987800" y="94179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138084</xdr:rowOff>
    </xdr:from>
    <xdr:ext cx="762000" cy="259045"/>
    <xdr:sp macro="" textlink="">
      <xdr:nvSpPr>
        <xdr:cNvPr id="191"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55</xdr:row>
      <xdr:rowOff>86178</xdr:rowOff>
    </xdr:to>
    <xdr:cxnSp macro="">
      <xdr:nvCxnSpPr>
        <xdr:cNvPr id="193" name="直線コネクタ 192"/>
        <xdr:cNvCxnSpPr/>
      </xdr:nvCxnSpPr>
      <xdr:spPr>
        <a:xfrm>
          <a:off x="3098800" y="951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5" name="テキスト ボックス 194"/>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86178</xdr:rowOff>
    </xdr:to>
    <xdr:cxnSp macro="">
      <xdr:nvCxnSpPr>
        <xdr:cNvPr id="196" name="直線コネクタ 195"/>
        <xdr:cNvCxnSpPr/>
      </xdr:nvCxnSpPr>
      <xdr:spPr>
        <a:xfrm>
          <a:off x="2209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198" name="テキスト ボックス 197"/>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143328</xdr:rowOff>
    </xdr:from>
    <xdr:to>
      <xdr:col>3</xdr:col>
      <xdr:colOff>142875</xdr:colOff>
      <xdr:row>55</xdr:row>
      <xdr:rowOff>69850</xdr:rowOff>
    </xdr:to>
    <xdr:cxnSp macro="">
      <xdr:nvCxnSpPr>
        <xdr:cNvPr id="199" name="直線コネクタ 198"/>
        <xdr:cNvCxnSpPr/>
      </xdr:nvCxnSpPr>
      <xdr:spPr>
        <a:xfrm>
          <a:off x="1320800" y="94016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3" name="テキスト ボックス 202"/>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09" name="円/楕円 208"/>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10"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11" name="円/楕円 210"/>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147155</xdr:rowOff>
    </xdr:from>
    <xdr:ext cx="736600" cy="259045"/>
    <xdr:sp macro="" textlink="">
      <xdr:nvSpPr>
        <xdr:cNvPr id="212" name="テキスト ボックス 211"/>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3" name="円/楕円 212"/>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147155</xdr:rowOff>
    </xdr:from>
    <xdr:ext cx="762000" cy="259045"/>
    <xdr:sp macro="" textlink="">
      <xdr:nvSpPr>
        <xdr:cNvPr id="214" name="テキスト ボックス 213"/>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5" name="円/楕円 214"/>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6" name="テキスト ボックス 215"/>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7" name="円/楕円 216"/>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18" name="テキスト ボックス 217"/>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類似団体平均と比較した場合に</a:t>
          </a:r>
          <a:r>
            <a:rPr kumimoji="1" lang="en-US" altLang="ja-JP" sz="1300">
              <a:solidFill>
                <a:schemeClr val="dk1"/>
              </a:solidFill>
              <a:effectLst/>
              <a:latin typeface="+mn-ea"/>
              <a:ea typeface="+mn-ea"/>
              <a:cs typeface="+mn-cs"/>
            </a:rPr>
            <a:t>0.9%</a:t>
          </a:r>
          <a:r>
            <a:rPr kumimoji="1" lang="ja-JP" altLang="en-US" sz="1300">
              <a:solidFill>
                <a:schemeClr val="dk1"/>
              </a:solidFill>
              <a:effectLst/>
              <a:latin typeface="+mn-ea"/>
              <a:ea typeface="+mn-ea"/>
              <a:cs typeface="+mn-cs"/>
            </a:rPr>
            <a:t>下回っているものの、繰出金全体で</a:t>
          </a:r>
          <a:r>
            <a:rPr kumimoji="1" lang="en-US" altLang="ja-JP" sz="1300">
              <a:solidFill>
                <a:schemeClr val="dk1"/>
              </a:solidFill>
              <a:effectLst/>
              <a:latin typeface="+mn-ea"/>
              <a:ea typeface="+mn-ea"/>
              <a:cs typeface="+mn-cs"/>
            </a:rPr>
            <a:t>20,278</a:t>
          </a:r>
          <a:r>
            <a:rPr kumimoji="1" lang="ja-JP" altLang="en-US"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1.7%</a:t>
          </a:r>
          <a:r>
            <a:rPr kumimoji="1" lang="ja-JP" altLang="en-US" sz="1300">
              <a:solidFill>
                <a:schemeClr val="dk1"/>
              </a:solidFill>
              <a:effectLst/>
              <a:latin typeface="+mn-ea"/>
              <a:ea typeface="+mn-ea"/>
              <a:cs typeface="+mn-cs"/>
            </a:rPr>
            <a:t>）、経常一般財源で</a:t>
          </a:r>
          <a:r>
            <a:rPr kumimoji="1" lang="en-US" altLang="ja-JP" sz="1300">
              <a:solidFill>
                <a:schemeClr val="dk1"/>
              </a:solidFill>
              <a:effectLst/>
              <a:latin typeface="+mn-ea"/>
              <a:ea typeface="+mn-ea"/>
              <a:cs typeface="+mn-cs"/>
            </a:rPr>
            <a:t>5,389</a:t>
          </a:r>
          <a:r>
            <a:rPr kumimoji="1" lang="ja-JP" altLang="en-US"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0.7%</a:t>
          </a:r>
          <a:r>
            <a:rPr kumimoji="1" lang="ja-JP" altLang="en-US" sz="1300">
              <a:solidFill>
                <a:schemeClr val="dk1"/>
              </a:solidFill>
              <a:effectLst/>
              <a:latin typeface="+mn-ea"/>
              <a:ea typeface="+mn-ea"/>
              <a:cs typeface="+mn-cs"/>
            </a:rPr>
            <a:t>）増加している。主な増加要因は国民健康保健事業会計への法定内繰出金が増加している。</a:t>
          </a:r>
          <a:endParaRPr kumimoji="1" lang="en-US" altLang="ja-JP" sz="1300">
            <a:solidFill>
              <a:schemeClr val="dk1"/>
            </a:solidFill>
            <a:effectLst/>
            <a:latin typeface="+mn-ea"/>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123190</xdr:rowOff>
    </xdr:to>
    <xdr:cxnSp macro="">
      <xdr:nvCxnSpPr>
        <xdr:cNvPr id="246" name="直線コネクタ 245"/>
        <xdr:cNvCxnSpPr/>
      </xdr:nvCxnSpPr>
      <xdr:spPr>
        <a:xfrm flipV="1">
          <a:off x="16510000" y="91186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95267</xdr:rowOff>
    </xdr:from>
    <xdr:ext cx="762000" cy="259045"/>
    <xdr:sp macro="" textlink="">
      <xdr:nvSpPr>
        <xdr:cNvPr id="247" name="その他最小値テキスト"/>
        <xdr:cNvSpPr txBox="1"/>
      </xdr:nvSpPr>
      <xdr:spPr>
        <a:xfrm>
          <a:off x="16598900" y="1055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61</xdr:row>
      <xdr:rowOff>123190</xdr:rowOff>
    </xdr:from>
    <xdr:to>
      <xdr:col>24</xdr:col>
      <xdr:colOff>120650</xdr:colOff>
      <xdr:row>61</xdr:row>
      <xdr:rowOff>123190</xdr:rowOff>
    </xdr:to>
    <xdr:cxnSp macro="">
      <xdr:nvCxnSpPr>
        <xdr:cNvPr id="248" name="直線コネクタ 247"/>
        <xdr:cNvCxnSpPr/>
      </xdr:nvCxnSpPr>
      <xdr:spPr>
        <a:xfrm>
          <a:off x="16421100" y="1058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119380</xdr:rowOff>
    </xdr:from>
    <xdr:to>
      <xdr:col>24</xdr:col>
      <xdr:colOff>31750</xdr:colOff>
      <xdr:row>56</xdr:row>
      <xdr:rowOff>127000</xdr:rowOff>
    </xdr:to>
    <xdr:cxnSp macro="">
      <xdr:nvCxnSpPr>
        <xdr:cNvPr id="251" name="直線コネクタ 250"/>
        <xdr:cNvCxnSpPr/>
      </xdr:nvCxnSpPr>
      <xdr:spPr>
        <a:xfrm flipV="1">
          <a:off x="15671800" y="9720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2"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104140</xdr:rowOff>
    </xdr:from>
    <xdr:to>
      <xdr:col>22</xdr:col>
      <xdr:colOff>565150</xdr:colOff>
      <xdr:row>56</xdr:row>
      <xdr:rowOff>127000</xdr:rowOff>
    </xdr:to>
    <xdr:cxnSp macro="">
      <xdr:nvCxnSpPr>
        <xdr:cNvPr id="254" name="直線コネクタ 253"/>
        <xdr:cNvCxnSpPr/>
      </xdr:nvCxnSpPr>
      <xdr:spPr>
        <a:xfrm>
          <a:off x="14782800" y="970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104140</xdr:rowOff>
    </xdr:from>
    <xdr:to>
      <xdr:col>21</xdr:col>
      <xdr:colOff>361950</xdr:colOff>
      <xdr:row>57</xdr:row>
      <xdr:rowOff>8890</xdr:rowOff>
    </xdr:to>
    <xdr:cxnSp macro="">
      <xdr:nvCxnSpPr>
        <xdr:cNvPr id="257" name="直線コネクタ 256"/>
        <xdr:cNvCxnSpPr/>
      </xdr:nvCxnSpPr>
      <xdr:spPr>
        <a:xfrm flipV="1">
          <a:off x="13893800" y="9705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111760</xdr:rowOff>
    </xdr:from>
    <xdr:to>
      <xdr:col>20</xdr:col>
      <xdr:colOff>158750</xdr:colOff>
      <xdr:row>57</xdr:row>
      <xdr:rowOff>8890</xdr:rowOff>
    </xdr:to>
    <xdr:cxnSp macro="">
      <xdr:nvCxnSpPr>
        <xdr:cNvPr id="260" name="直線コネクタ 259"/>
        <xdr:cNvCxnSpPr/>
      </xdr:nvCxnSpPr>
      <xdr:spPr>
        <a:xfrm>
          <a:off x="13004800" y="9712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61" name="フローチャート :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62" name="テキスト ボックス 261"/>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3" name="フローチャート :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4" name="テキスト ボックス 263"/>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70" name="円/楕円 269"/>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85107</xdr:rowOff>
    </xdr:from>
    <xdr:ext cx="762000" cy="259045"/>
    <xdr:sp macro="" textlink="">
      <xdr:nvSpPr>
        <xdr:cNvPr id="271" name="その他該当値テキスト"/>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72" name="円/楕円 271"/>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73" name="テキスト ボックス 272"/>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53340</xdr:rowOff>
    </xdr:from>
    <xdr:to>
      <xdr:col>21</xdr:col>
      <xdr:colOff>412750</xdr:colOff>
      <xdr:row>56</xdr:row>
      <xdr:rowOff>154940</xdr:rowOff>
    </xdr:to>
    <xdr:sp macro="" textlink="">
      <xdr:nvSpPr>
        <xdr:cNvPr id="274" name="円/楕円 273"/>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75" name="テキスト ボックス 274"/>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129540</xdr:rowOff>
    </xdr:from>
    <xdr:to>
      <xdr:col>20</xdr:col>
      <xdr:colOff>209550</xdr:colOff>
      <xdr:row>57</xdr:row>
      <xdr:rowOff>59690</xdr:rowOff>
    </xdr:to>
    <xdr:sp macro="" textlink="">
      <xdr:nvSpPr>
        <xdr:cNvPr id="276" name="円/楕円 275"/>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69867</xdr:rowOff>
    </xdr:from>
    <xdr:ext cx="762000" cy="259045"/>
    <xdr:sp macro="" textlink="">
      <xdr:nvSpPr>
        <xdr:cNvPr id="277" name="テキスト ボックス 276"/>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78" name="円/楕円 277"/>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79" name="テキスト ボックス 278"/>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年度は紀南環境広域施設組合負担金</a:t>
          </a:r>
          <a:r>
            <a:rPr kumimoji="1" lang="en-US" altLang="ja-JP" sz="1300">
              <a:solidFill>
                <a:schemeClr val="dk1"/>
              </a:solidFill>
              <a:effectLst/>
              <a:latin typeface="+mj-ea"/>
              <a:ea typeface="+mj-ea"/>
              <a:cs typeface="+mn-cs"/>
            </a:rPr>
            <a:t>34,127</a:t>
          </a:r>
          <a:r>
            <a:rPr kumimoji="1" lang="ja-JP" altLang="ja-JP" sz="1300">
              <a:solidFill>
                <a:schemeClr val="dk1"/>
              </a:solidFill>
              <a:effectLst/>
              <a:latin typeface="+mj-ea"/>
              <a:ea typeface="+mj-ea"/>
              <a:cs typeface="+mn-cs"/>
            </a:rPr>
            <a:t>千円（</a:t>
          </a:r>
          <a:r>
            <a:rPr kumimoji="1" lang="en-US" altLang="ja-JP" sz="1300">
              <a:solidFill>
                <a:schemeClr val="dk1"/>
              </a:solidFill>
              <a:effectLst/>
              <a:latin typeface="+mj-ea"/>
              <a:ea typeface="+mj-ea"/>
              <a:cs typeface="+mn-cs"/>
            </a:rPr>
            <a:t>589.9</a:t>
          </a:r>
          <a:r>
            <a:rPr kumimoji="1" lang="ja-JP" altLang="ja-JP" sz="1300">
              <a:solidFill>
                <a:schemeClr val="dk1"/>
              </a:solidFill>
              <a:effectLst/>
              <a:latin typeface="+mj-ea"/>
              <a:ea typeface="+mj-ea"/>
              <a:cs typeface="+mn-cs"/>
            </a:rPr>
            <a:t>％）、病院事業繰出金</a:t>
          </a:r>
          <a:r>
            <a:rPr kumimoji="1" lang="en-US" altLang="ja-JP" sz="1300">
              <a:solidFill>
                <a:schemeClr val="dk1"/>
              </a:solidFill>
              <a:effectLst/>
              <a:latin typeface="+mj-ea"/>
              <a:ea typeface="+mj-ea"/>
              <a:cs typeface="+mn-cs"/>
            </a:rPr>
            <a:t>29,607</a:t>
          </a:r>
          <a:r>
            <a:rPr kumimoji="1" lang="ja-JP" altLang="ja-JP" sz="1300">
              <a:solidFill>
                <a:schemeClr val="dk1"/>
              </a:solidFill>
              <a:effectLst/>
              <a:latin typeface="+mj-ea"/>
              <a:ea typeface="+mj-ea"/>
              <a:cs typeface="+mn-cs"/>
            </a:rPr>
            <a:t>千円（</a:t>
          </a:r>
          <a:r>
            <a:rPr kumimoji="1" lang="en-US" altLang="ja-JP" sz="1300">
              <a:solidFill>
                <a:schemeClr val="dk1"/>
              </a:solidFill>
              <a:effectLst/>
              <a:latin typeface="+mj-ea"/>
              <a:ea typeface="+mj-ea"/>
              <a:cs typeface="+mn-cs"/>
            </a:rPr>
            <a:t>7.1</a:t>
          </a:r>
          <a:r>
            <a:rPr kumimoji="1" lang="ja-JP" altLang="ja-JP" sz="1300">
              <a:solidFill>
                <a:schemeClr val="dk1"/>
              </a:solidFill>
              <a:effectLst/>
              <a:latin typeface="+mj-ea"/>
              <a:ea typeface="+mj-ea"/>
              <a:cs typeface="+mn-cs"/>
            </a:rPr>
            <a:t>％）が増加、補助費全体で</a:t>
          </a:r>
          <a:r>
            <a:rPr kumimoji="1" lang="en-US" altLang="ja-JP" sz="1300">
              <a:solidFill>
                <a:schemeClr val="dk1"/>
              </a:solidFill>
              <a:effectLst/>
              <a:latin typeface="+mj-ea"/>
              <a:ea typeface="+mj-ea"/>
              <a:cs typeface="+mn-cs"/>
            </a:rPr>
            <a:t>92,328</a:t>
          </a:r>
          <a:r>
            <a:rPr kumimoji="1" lang="ja-JP" altLang="ja-JP" sz="1300">
              <a:solidFill>
                <a:schemeClr val="dk1"/>
              </a:solidFill>
              <a:effectLst/>
              <a:latin typeface="+mj-ea"/>
              <a:ea typeface="+mj-ea"/>
              <a:cs typeface="+mn-cs"/>
            </a:rPr>
            <a:t>千円（</a:t>
          </a:r>
          <a:r>
            <a:rPr kumimoji="1" lang="en-US" altLang="ja-JP" sz="1300">
              <a:solidFill>
                <a:schemeClr val="dk1"/>
              </a:solidFill>
              <a:effectLst/>
              <a:latin typeface="+mj-ea"/>
              <a:ea typeface="+mj-ea"/>
              <a:cs typeface="+mn-cs"/>
            </a:rPr>
            <a:t>8.0</a:t>
          </a:r>
          <a:r>
            <a:rPr kumimoji="1" lang="ja-JP" altLang="ja-JP" sz="1300">
              <a:solidFill>
                <a:schemeClr val="dk1"/>
              </a:solidFill>
              <a:effectLst/>
              <a:latin typeface="+mj-ea"/>
              <a:ea typeface="+mj-ea"/>
              <a:cs typeface="+mn-cs"/>
            </a:rPr>
            <a:t>％）増加</a:t>
          </a:r>
          <a:r>
            <a:rPr kumimoji="1" lang="ja-JP" altLang="en-US" sz="1300">
              <a:solidFill>
                <a:schemeClr val="dk1"/>
              </a:solidFill>
              <a:effectLst/>
              <a:latin typeface="+mj-ea"/>
              <a:ea typeface="+mj-ea"/>
              <a:cs typeface="+mn-cs"/>
            </a:rPr>
            <a:t>している。</a:t>
          </a:r>
          <a:r>
            <a:rPr kumimoji="1" lang="ja-JP" altLang="ja-JP" sz="1300">
              <a:solidFill>
                <a:schemeClr val="dk1"/>
              </a:solidFill>
              <a:effectLst/>
              <a:latin typeface="+mj-ea"/>
              <a:ea typeface="+mj-ea"/>
              <a:cs typeface="+mn-cs"/>
            </a:rPr>
            <a:t>経常一般財源については</a:t>
          </a:r>
          <a:r>
            <a:rPr kumimoji="1" lang="en-US" altLang="ja-JP" sz="1300">
              <a:solidFill>
                <a:schemeClr val="dk1"/>
              </a:solidFill>
              <a:effectLst/>
              <a:latin typeface="+mj-ea"/>
              <a:ea typeface="+mj-ea"/>
              <a:cs typeface="+mn-cs"/>
            </a:rPr>
            <a:t>31,426</a:t>
          </a:r>
          <a:r>
            <a:rPr kumimoji="1" lang="ja-JP" altLang="ja-JP" sz="1300">
              <a:solidFill>
                <a:schemeClr val="dk1"/>
              </a:solidFill>
              <a:effectLst/>
              <a:latin typeface="+mj-ea"/>
              <a:ea typeface="+mj-ea"/>
              <a:cs typeface="+mn-cs"/>
            </a:rPr>
            <a:t>千円（</a:t>
          </a:r>
          <a:r>
            <a:rPr kumimoji="1" lang="en-US" altLang="ja-JP" sz="1300">
              <a:solidFill>
                <a:schemeClr val="dk1"/>
              </a:solidFill>
              <a:effectLst/>
              <a:latin typeface="+mj-ea"/>
              <a:ea typeface="+mj-ea"/>
              <a:cs typeface="+mn-cs"/>
            </a:rPr>
            <a:t>6.1</a:t>
          </a:r>
          <a:r>
            <a:rPr kumimoji="1" lang="ja-JP" altLang="ja-JP" sz="1300">
              <a:solidFill>
                <a:schemeClr val="dk1"/>
              </a:solidFill>
              <a:effectLst/>
              <a:latin typeface="+mj-ea"/>
              <a:ea typeface="+mj-ea"/>
              <a:cs typeface="+mn-cs"/>
            </a:rPr>
            <a:t>％）減少し、同比率を類似団体と比較した場合に</a:t>
          </a:r>
          <a:r>
            <a:rPr kumimoji="1" lang="en-US" altLang="ja-JP" sz="1300">
              <a:solidFill>
                <a:schemeClr val="dk1"/>
              </a:solidFill>
              <a:effectLst/>
              <a:latin typeface="+mj-ea"/>
              <a:ea typeface="+mj-ea"/>
              <a:cs typeface="+mn-cs"/>
            </a:rPr>
            <a:t>1.6</a:t>
          </a:r>
          <a:r>
            <a:rPr kumimoji="1" lang="ja-JP" altLang="ja-JP" sz="1300">
              <a:solidFill>
                <a:schemeClr val="dk1"/>
              </a:solidFill>
              <a:effectLst/>
              <a:latin typeface="+mj-ea"/>
              <a:ea typeface="+mj-ea"/>
              <a:cs typeface="+mn-cs"/>
            </a:rPr>
            <a:t>％</a:t>
          </a:r>
          <a:r>
            <a:rPr kumimoji="1" lang="ja-JP" altLang="en-US" sz="1300">
              <a:solidFill>
                <a:schemeClr val="dk1"/>
              </a:solidFill>
              <a:effectLst/>
              <a:latin typeface="+mj-ea"/>
              <a:ea typeface="+mj-ea"/>
              <a:cs typeface="+mn-cs"/>
            </a:rPr>
            <a:t>下回っている。</a:t>
          </a:r>
          <a:r>
            <a:rPr kumimoji="1" lang="ja-JP" altLang="ja-JP" sz="1300">
              <a:solidFill>
                <a:schemeClr val="dk1"/>
              </a:solidFill>
              <a:effectLst/>
              <a:latin typeface="+mj-ea"/>
              <a:ea typeface="+mj-ea"/>
              <a:cs typeface="+mn-cs"/>
            </a:rPr>
            <a:t>今後も単独施策に係る補助金や公共的団体への補助金について、</a:t>
          </a:r>
          <a:r>
            <a:rPr kumimoji="1" lang="ja-JP" altLang="en-US" sz="1300">
              <a:solidFill>
                <a:schemeClr val="dk1"/>
              </a:solidFill>
              <a:effectLst/>
              <a:latin typeface="+mj-ea"/>
              <a:ea typeface="+mj-ea"/>
              <a:cs typeface="+mn-cs"/>
            </a:rPr>
            <a:t>実績</a:t>
          </a:r>
          <a:r>
            <a:rPr kumimoji="1" lang="ja-JP" altLang="ja-JP" sz="1300">
              <a:solidFill>
                <a:schemeClr val="dk1"/>
              </a:solidFill>
              <a:effectLst/>
              <a:latin typeface="+mj-ea"/>
              <a:ea typeface="+mj-ea"/>
              <a:cs typeface="+mn-cs"/>
            </a:rPr>
            <a:t>清算の徹底や剰余金が無いかのチェックを行うなど、引き続き見直しを行っていく。</a:t>
          </a:r>
          <a:endParaRPr lang="ja-JP" altLang="ja-JP" sz="1300">
            <a:effectLst/>
            <a:latin typeface="+mj-ea"/>
            <a:ea typeface="+mj-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26416</xdr:rowOff>
    </xdr:to>
    <xdr:cxnSp macro="">
      <xdr:nvCxnSpPr>
        <xdr:cNvPr id="304" name="直線コネクタ 303"/>
        <xdr:cNvCxnSpPr/>
      </xdr:nvCxnSpPr>
      <xdr:spPr>
        <a:xfrm flipV="1">
          <a:off x="16510000" y="58877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169943</xdr:rowOff>
    </xdr:from>
    <xdr:ext cx="762000" cy="259045"/>
    <xdr:sp macro="" textlink="">
      <xdr:nvSpPr>
        <xdr:cNvPr id="305"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40</xdr:row>
      <xdr:rowOff>26416</xdr:rowOff>
    </xdr:from>
    <xdr:to>
      <xdr:col>24</xdr:col>
      <xdr:colOff>120650</xdr:colOff>
      <xdr:row>40</xdr:row>
      <xdr:rowOff>26416</xdr:rowOff>
    </xdr:to>
    <xdr:cxnSp macro="">
      <xdr:nvCxnSpPr>
        <xdr:cNvPr id="306" name="直線コネクタ 305"/>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67564</xdr:rowOff>
    </xdr:from>
    <xdr:to>
      <xdr:col>24</xdr:col>
      <xdr:colOff>31750</xdr:colOff>
      <xdr:row>36</xdr:row>
      <xdr:rowOff>122428</xdr:rowOff>
    </xdr:to>
    <xdr:cxnSp macro="">
      <xdr:nvCxnSpPr>
        <xdr:cNvPr id="309" name="直線コネクタ 308"/>
        <xdr:cNvCxnSpPr/>
      </xdr:nvCxnSpPr>
      <xdr:spPr>
        <a:xfrm flipV="1">
          <a:off x="15671800" y="623976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310"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11" name="フローチャート : 判断 310"/>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122428</xdr:rowOff>
    </xdr:from>
    <xdr:to>
      <xdr:col>22</xdr:col>
      <xdr:colOff>565150</xdr:colOff>
      <xdr:row>37</xdr:row>
      <xdr:rowOff>92710</xdr:rowOff>
    </xdr:to>
    <xdr:cxnSp macro="">
      <xdr:nvCxnSpPr>
        <xdr:cNvPr id="312" name="直線コネクタ 311"/>
        <xdr:cNvCxnSpPr/>
      </xdr:nvCxnSpPr>
      <xdr:spPr>
        <a:xfrm flipV="1">
          <a:off x="14782800" y="629462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24130</xdr:rowOff>
    </xdr:from>
    <xdr:to>
      <xdr:col>21</xdr:col>
      <xdr:colOff>361950</xdr:colOff>
      <xdr:row>37</xdr:row>
      <xdr:rowOff>92710</xdr:rowOff>
    </xdr:to>
    <xdr:cxnSp macro="">
      <xdr:nvCxnSpPr>
        <xdr:cNvPr id="315" name="直線コネクタ 314"/>
        <xdr:cNvCxnSpPr/>
      </xdr:nvCxnSpPr>
      <xdr:spPr>
        <a:xfrm>
          <a:off x="13893800" y="6367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14986</xdr:rowOff>
    </xdr:from>
    <xdr:to>
      <xdr:col>20</xdr:col>
      <xdr:colOff>158750</xdr:colOff>
      <xdr:row>37</xdr:row>
      <xdr:rowOff>24130</xdr:rowOff>
    </xdr:to>
    <xdr:cxnSp macro="">
      <xdr:nvCxnSpPr>
        <xdr:cNvPr id="318" name="直線コネクタ 317"/>
        <xdr:cNvCxnSpPr/>
      </xdr:nvCxnSpPr>
      <xdr:spPr>
        <a:xfrm>
          <a:off x="13004800" y="63586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0" name="テキスト ボックス 319"/>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1" name="フローチャート : 判断 320"/>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22" name="テキスト ボックス 321"/>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28" name="円/楕円 327"/>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33291</xdr:rowOff>
    </xdr:from>
    <xdr:ext cx="762000" cy="259045"/>
    <xdr:sp macro="" textlink="">
      <xdr:nvSpPr>
        <xdr:cNvPr id="329"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71628</xdr:rowOff>
    </xdr:from>
    <xdr:to>
      <xdr:col>22</xdr:col>
      <xdr:colOff>615950</xdr:colOff>
      <xdr:row>37</xdr:row>
      <xdr:rowOff>1778</xdr:rowOff>
    </xdr:to>
    <xdr:sp macro="" textlink="">
      <xdr:nvSpPr>
        <xdr:cNvPr id="330" name="円/楕円 329"/>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11955</xdr:rowOff>
    </xdr:from>
    <xdr:ext cx="736600" cy="259045"/>
    <xdr:sp macro="" textlink="">
      <xdr:nvSpPr>
        <xdr:cNvPr id="331" name="テキスト ボックス 330"/>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41910</xdr:rowOff>
    </xdr:from>
    <xdr:to>
      <xdr:col>21</xdr:col>
      <xdr:colOff>412750</xdr:colOff>
      <xdr:row>37</xdr:row>
      <xdr:rowOff>143510</xdr:rowOff>
    </xdr:to>
    <xdr:sp macro="" textlink="">
      <xdr:nvSpPr>
        <xdr:cNvPr id="332" name="円/楕円 331"/>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128287</xdr:rowOff>
    </xdr:from>
    <xdr:ext cx="762000" cy="259045"/>
    <xdr:sp macro="" textlink="">
      <xdr:nvSpPr>
        <xdr:cNvPr id="333" name="テキスト ボックス 332"/>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144780</xdr:rowOff>
    </xdr:from>
    <xdr:to>
      <xdr:col>20</xdr:col>
      <xdr:colOff>209550</xdr:colOff>
      <xdr:row>37</xdr:row>
      <xdr:rowOff>74930</xdr:rowOff>
    </xdr:to>
    <xdr:sp macro="" textlink="">
      <xdr:nvSpPr>
        <xdr:cNvPr id="334" name="円/楕円 333"/>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35" name="テキスト ボックス 334"/>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36" name="円/楕円 335"/>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37" name="テキスト ボックス 336"/>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公債費全体で</a:t>
          </a:r>
          <a:r>
            <a:rPr kumimoji="1" lang="en-US" altLang="ja-JP" sz="1300">
              <a:solidFill>
                <a:schemeClr val="dk1"/>
              </a:solidFill>
              <a:effectLst/>
              <a:latin typeface="+mj-ea"/>
              <a:ea typeface="+mj-ea"/>
              <a:cs typeface="+mn-cs"/>
            </a:rPr>
            <a:t>21,489</a:t>
          </a:r>
          <a:r>
            <a:rPr kumimoji="1" lang="ja-JP" altLang="ja-JP" sz="1300">
              <a:solidFill>
                <a:schemeClr val="dk1"/>
              </a:solidFill>
              <a:effectLst/>
              <a:latin typeface="+mj-ea"/>
              <a:ea typeface="+mj-ea"/>
              <a:cs typeface="+mn-cs"/>
            </a:rPr>
            <a:t>千円（</a:t>
          </a:r>
          <a:r>
            <a:rPr kumimoji="1" lang="en-US" altLang="ja-JP" sz="1300">
              <a:solidFill>
                <a:schemeClr val="dk1"/>
              </a:solidFill>
              <a:effectLst/>
              <a:latin typeface="+mj-ea"/>
              <a:ea typeface="+mj-ea"/>
              <a:cs typeface="+mn-cs"/>
            </a:rPr>
            <a:t>1.8</a:t>
          </a:r>
          <a:r>
            <a:rPr kumimoji="1" lang="ja-JP" altLang="ja-JP" sz="1300">
              <a:solidFill>
                <a:schemeClr val="dk1"/>
              </a:solidFill>
              <a:effectLst/>
              <a:latin typeface="+mj-ea"/>
              <a:ea typeface="+mj-ea"/>
              <a:cs typeface="+mn-cs"/>
            </a:rPr>
            <a:t>％）の増となり、同比率は類似団体を</a:t>
          </a:r>
          <a:r>
            <a:rPr kumimoji="1" lang="en-US" altLang="ja-JP" sz="1300">
              <a:solidFill>
                <a:schemeClr val="dk1"/>
              </a:solidFill>
              <a:effectLst/>
              <a:latin typeface="+mj-ea"/>
              <a:ea typeface="+mj-ea"/>
              <a:cs typeface="+mn-cs"/>
            </a:rPr>
            <a:t>3.8</a:t>
          </a:r>
          <a:r>
            <a:rPr kumimoji="1" lang="ja-JP" altLang="ja-JP" sz="1300">
              <a:solidFill>
                <a:schemeClr val="dk1"/>
              </a:solidFill>
              <a:effectLst/>
              <a:latin typeface="+mj-ea"/>
              <a:ea typeface="+mj-ea"/>
              <a:cs typeface="+mn-cs"/>
            </a:rPr>
            <a:t>％上回っている。過去に高金利債の繰上償還を行い、県の住宅資金貸付金の繰上償還を行ったが、新病院や給食センターの建設に充てた元金償還や今後予定されている公共施設の高台移転など、公債費の上昇が将来の町財政を圧迫することが危惧されるため、安易に合併特例事業債に頼ることなく事業の精査による事業費の抑制など公債費の抑制に努めていく。</a:t>
          </a:r>
          <a:endParaRPr lang="ja-JP" altLang="ja-JP" sz="1300">
            <a:effectLst/>
            <a:latin typeface="+mj-ea"/>
            <a:ea typeface="+mj-ea"/>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26416</xdr:rowOff>
    </xdr:from>
    <xdr:to>
      <xdr:col>7</xdr:col>
      <xdr:colOff>15875</xdr:colOff>
      <xdr:row>79</xdr:row>
      <xdr:rowOff>152146</xdr:rowOff>
    </xdr:to>
    <xdr:cxnSp macro="">
      <xdr:nvCxnSpPr>
        <xdr:cNvPr id="362" name="直線コネクタ 361"/>
        <xdr:cNvCxnSpPr/>
      </xdr:nvCxnSpPr>
      <xdr:spPr>
        <a:xfrm flipV="1">
          <a:off x="4826000" y="127137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152146</xdr:rowOff>
    </xdr:from>
    <xdr:to>
      <xdr:col>7</xdr:col>
      <xdr:colOff>104775</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112793</xdr:rowOff>
    </xdr:from>
    <xdr:ext cx="762000" cy="259045"/>
    <xdr:sp macro="" textlink="">
      <xdr:nvSpPr>
        <xdr:cNvPr id="365"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74</xdr:row>
      <xdr:rowOff>26416</xdr:rowOff>
    </xdr:from>
    <xdr:to>
      <xdr:col>7</xdr:col>
      <xdr:colOff>104775</xdr:colOff>
      <xdr:row>74</xdr:row>
      <xdr:rowOff>26416</xdr:rowOff>
    </xdr:to>
    <xdr:cxnSp macro="">
      <xdr:nvCxnSpPr>
        <xdr:cNvPr id="366" name="直線コネクタ 365"/>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76708</xdr:rowOff>
    </xdr:from>
    <xdr:to>
      <xdr:col>7</xdr:col>
      <xdr:colOff>15875</xdr:colOff>
      <xdr:row>78</xdr:row>
      <xdr:rowOff>85852</xdr:rowOff>
    </xdr:to>
    <xdr:cxnSp macro="">
      <xdr:nvCxnSpPr>
        <xdr:cNvPr id="367" name="直線コネクタ 366"/>
        <xdr:cNvCxnSpPr/>
      </xdr:nvCxnSpPr>
      <xdr:spPr>
        <a:xfrm flipV="1">
          <a:off x="3987800" y="134498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40149</xdr:rowOff>
    </xdr:from>
    <xdr:ext cx="762000" cy="259045"/>
    <xdr:sp macro="" textlink="">
      <xdr:nvSpPr>
        <xdr:cNvPr id="368"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9" name="フローチャート :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40132</xdr:rowOff>
    </xdr:from>
    <xdr:to>
      <xdr:col>5</xdr:col>
      <xdr:colOff>549275</xdr:colOff>
      <xdr:row>78</xdr:row>
      <xdr:rowOff>85852</xdr:rowOff>
    </xdr:to>
    <xdr:cxnSp macro="">
      <xdr:nvCxnSpPr>
        <xdr:cNvPr id="370" name="直線コネクタ 369"/>
        <xdr:cNvCxnSpPr/>
      </xdr:nvCxnSpPr>
      <xdr:spPr>
        <a:xfrm>
          <a:off x="3098800" y="134132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71" name="フローチャート : 判断 370"/>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64533</xdr:rowOff>
    </xdr:from>
    <xdr:ext cx="736600" cy="259045"/>
    <xdr:sp macro="" textlink="">
      <xdr:nvSpPr>
        <xdr:cNvPr id="372" name="テキスト ボックス 371"/>
        <xdr:cNvSpPr txBox="1"/>
      </xdr:nvSpPr>
      <xdr:spPr>
        <a:xfrm>
          <a:off x="3606800" y="1309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40132</xdr:rowOff>
    </xdr:from>
    <xdr:to>
      <xdr:col>4</xdr:col>
      <xdr:colOff>346075</xdr:colOff>
      <xdr:row>78</xdr:row>
      <xdr:rowOff>44704</xdr:rowOff>
    </xdr:to>
    <xdr:cxnSp macro="">
      <xdr:nvCxnSpPr>
        <xdr:cNvPr id="373" name="直線コネクタ 372"/>
        <xdr:cNvCxnSpPr/>
      </xdr:nvCxnSpPr>
      <xdr:spPr>
        <a:xfrm flipV="1">
          <a:off x="2209800" y="134132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5" name="テキスト ボックス 374"/>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44704</xdr:rowOff>
    </xdr:from>
    <xdr:to>
      <xdr:col>3</xdr:col>
      <xdr:colOff>142875</xdr:colOff>
      <xdr:row>78</xdr:row>
      <xdr:rowOff>76708</xdr:rowOff>
    </xdr:to>
    <xdr:cxnSp macro="">
      <xdr:nvCxnSpPr>
        <xdr:cNvPr id="376" name="直線コネクタ 375"/>
        <xdr:cNvCxnSpPr/>
      </xdr:nvCxnSpPr>
      <xdr:spPr>
        <a:xfrm flipV="1">
          <a:off x="1320800" y="134178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7" name="フローチャート : 判断 376"/>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91964</xdr:rowOff>
    </xdr:from>
    <xdr:ext cx="762000" cy="259045"/>
    <xdr:sp macro="" textlink="">
      <xdr:nvSpPr>
        <xdr:cNvPr id="378" name="テキスト ボックス 377"/>
        <xdr:cNvSpPr txBox="1"/>
      </xdr:nvSpPr>
      <xdr:spPr>
        <a:xfrm>
          <a:off x="1828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91964</xdr:rowOff>
    </xdr:from>
    <xdr:ext cx="762000" cy="259045"/>
    <xdr:sp macro="" textlink="">
      <xdr:nvSpPr>
        <xdr:cNvPr id="380" name="テキスト ボックス 379"/>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86" name="円/楕円 385"/>
        <xdr:cNvSpPr/>
      </xdr:nvSpPr>
      <xdr:spPr>
        <a:xfrm>
          <a:off x="4775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169435</xdr:rowOff>
    </xdr:from>
    <xdr:ext cx="762000" cy="259045"/>
    <xdr:sp macro="" textlink="">
      <xdr:nvSpPr>
        <xdr:cNvPr id="387" name="公債費該当値テキスト"/>
        <xdr:cNvSpPr txBox="1"/>
      </xdr:nvSpPr>
      <xdr:spPr>
        <a:xfrm>
          <a:off x="4914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35052</xdr:rowOff>
    </xdr:from>
    <xdr:to>
      <xdr:col>5</xdr:col>
      <xdr:colOff>600075</xdr:colOff>
      <xdr:row>78</xdr:row>
      <xdr:rowOff>136652</xdr:rowOff>
    </xdr:to>
    <xdr:sp macro="" textlink="">
      <xdr:nvSpPr>
        <xdr:cNvPr id="388" name="円/楕円 387"/>
        <xdr:cNvSpPr/>
      </xdr:nvSpPr>
      <xdr:spPr>
        <a:xfrm>
          <a:off x="3937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121429</xdr:rowOff>
    </xdr:from>
    <xdr:ext cx="736600" cy="259045"/>
    <xdr:sp macro="" textlink="">
      <xdr:nvSpPr>
        <xdr:cNvPr id="389" name="テキスト ボックス 388"/>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160782</xdr:rowOff>
    </xdr:from>
    <xdr:to>
      <xdr:col>4</xdr:col>
      <xdr:colOff>396875</xdr:colOff>
      <xdr:row>78</xdr:row>
      <xdr:rowOff>90932</xdr:rowOff>
    </xdr:to>
    <xdr:sp macro="" textlink="">
      <xdr:nvSpPr>
        <xdr:cNvPr id="390" name="円/楕円 389"/>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91" name="テキスト ボックス 390"/>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165354</xdr:rowOff>
    </xdr:from>
    <xdr:to>
      <xdr:col>3</xdr:col>
      <xdr:colOff>193675</xdr:colOff>
      <xdr:row>78</xdr:row>
      <xdr:rowOff>95504</xdr:rowOff>
    </xdr:to>
    <xdr:sp macro="" textlink="">
      <xdr:nvSpPr>
        <xdr:cNvPr id="392" name="円/楕円 391"/>
        <xdr:cNvSpPr/>
      </xdr:nvSpPr>
      <xdr:spPr>
        <a:xfrm>
          <a:off x="2159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80281</xdr:rowOff>
    </xdr:from>
    <xdr:ext cx="762000" cy="259045"/>
    <xdr:sp macro="" textlink="">
      <xdr:nvSpPr>
        <xdr:cNvPr id="393" name="テキスト ボックス 392"/>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25908</xdr:rowOff>
    </xdr:from>
    <xdr:to>
      <xdr:col>1</xdr:col>
      <xdr:colOff>676275</xdr:colOff>
      <xdr:row>78</xdr:row>
      <xdr:rowOff>127508</xdr:rowOff>
    </xdr:to>
    <xdr:sp macro="" textlink="">
      <xdr:nvSpPr>
        <xdr:cNvPr id="394" name="円/楕円 393"/>
        <xdr:cNvSpPr/>
      </xdr:nvSpPr>
      <xdr:spPr>
        <a:xfrm>
          <a:off x="1270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112285</xdr:rowOff>
    </xdr:from>
    <xdr:ext cx="762000" cy="259045"/>
    <xdr:sp macro="" textlink="">
      <xdr:nvSpPr>
        <xdr:cNvPr id="395" name="テキスト ボックス 394"/>
        <xdr:cNvSpPr txBox="1"/>
      </xdr:nvSpPr>
      <xdr:spPr>
        <a:xfrm>
          <a:off x="939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公債費以外で最も経常一般財源の大きいものが人件費であり、引き続き抑制に努めていくとともに、義務的経費以外の物件費や補助費等の抑制にも努めていかなければならない。</a:t>
          </a:r>
          <a:endParaRPr lang="ja-JP" altLang="ja-JP" sz="1300">
            <a:effectLst/>
            <a:latin typeface="+mj-ea"/>
            <a:ea typeface="+mj-ea"/>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131899</xdr:rowOff>
    </xdr:from>
    <xdr:to>
      <xdr:col>24</xdr:col>
      <xdr:colOff>31750</xdr:colOff>
      <xdr:row>80</xdr:row>
      <xdr:rowOff>140063</xdr:rowOff>
    </xdr:to>
    <xdr:cxnSp macro="">
      <xdr:nvCxnSpPr>
        <xdr:cNvPr id="425" name="直線コネクタ 424"/>
        <xdr:cNvCxnSpPr/>
      </xdr:nvCxnSpPr>
      <xdr:spPr>
        <a:xfrm flipV="1">
          <a:off x="16510000" y="12647749"/>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112140</xdr:rowOff>
    </xdr:from>
    <xdr:ext cx="762000" cy="259045"/>
    <xdr:sp macro="" textlink="">
      <xdr:nvSpPr>
        <xdr:cNvPr id="426"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23</xdr:col>
      <xdr:colOff>628650</xdr:colOff>
      <xdr:row>80</xdr:row>
      <xdr:rowOff>140063</xdr:rowOff>
    </xdr:from>
    <xdr:to>
      <xdr:col>24</xdr:col>
      <xdr:colOff>120650</xdr:colOff>
      <xdr:row>80</xdr:row>
      <xdr:rowOff>140063</xdr:rowOff>
    </xdr:to>
    <xdr:cxnSp macro="">
      <xdr:nvCxnSpPr>
        <xdr:cNvPr id="427" name="直線コネクタ 426"/>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46826</xdr:rowOff>
    </xdr:from>
    <xdr:ext cx="762000" cy="259045"/>
    <xdr:sp macro="" textlink="">
      <xdr:nvSpPr>
        <xdr:cNvPr id="428" name="公債費以外最大値テキスト"/>
        <xdr:cNvSpPr txBox="1"/>
      </xdr:nvSpPr>
      <xdr:spPr>
        <a:xfrm>
          <a:off x="16598900" y="12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23</xdr:col>
      <xdr:colOff>628650</xdr:colOff>
      <xdr:row>73</xdr:row>
      <xdr:rowOff>131899</xdr:rowOff>
    </xdr:from>
    <xdr:to>
      <xdr:col>24</xdr:col>
      <xdr:colOff>120650</xdr:colOff>
      <xdr:row>73</xdr:row>
      <xdr:rowOff>131899</xdr:rowOff>
    </xdr:to>
    <xdr:cxnSp macro="">
      <xdr:nvCxnSpPr>
        <xdr:cNvPr id="429" name="直線コネクタ 428"/>
        <xdr:cNvCxnSpPr/>
      </xdr:nvCxnSpPr>
      <xdr:spPr>
        <a:xfrm>
          <a:off x="16421100" y="1264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32294</xdr:rowOff>
    </xdr:from>
    <xdr:to>
      <xdr:col>24</xdr:col>
      <xdr:colOff>31750</xdr:colOff>
      <xdr:row>76</xdr:row>
      <xdr:rowOff>100874</xdr:rowOff>
    </xdr:to>
    <xdr:cxnSp macro="">
      <xdr:nvCxnSpPr>
        <xdr:cNvPr id="430" name="直線コネクタ 429"/>
        <xdr:cNvCxnSpPr/>
      </xdr:nvCxnSpPr>
      <xdr:spPr>
        <a:xfrm flipV="1">
          <a:off x="15671800" y="1306249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54808</xdr:rowOff>
    </xdr:from>
    <xdr:ext cx="762000" cy="259045"/>
    <xdr:sp macro="" textlink="">
      <xdr:nvSpPr>
        <xdr:cNvPr id="431" name="公債費以外平均値テキスト"/>
        <xdr:cNvSpPr txBox="1"/>
      </xdr:nvSpPr>
      <xdr:spPr>
        <a:xfrm>
          <a:off x="16598900" y="13085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82731</xdr:rowOff>
    </xdr:from>
    <xdr:to>
      <xdr:col>24</xdr:col>
      <xdr:colOff>82550</xdr:colOff>
      <xdr:row>77</xdr:row>
      <xdr:rowOff>12881</xdr:rowOff>
    </xdr:to>
    <xdr:sp macro="" textlink="">
      <xdr:nvSpPr>
        <xdr:cNvPr id="432" name="フローチャート : 判断 431"/>
        <xdr:cNvSpPr/>
      </xdr:nvSpPr>
      <xdr:spPr>
        <a:xfrm>
          <a:off x="164592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100874</xdr:rowOff>
    </xdr:from>
    <xdr:to>
      <xdr:col>22</xdr:col>
      <xdr:colOff>565150</xdr:colOff>
      <xdr:row>76</xdr:row>
      <xdr:rowOff>153126</xdr:rowOff>
    </xdr:to>
    <xdr:cxnSp macro="">
      <xdr:nvCxnSpPr>
        <xdr:cNvPr id="433" name="直線コネクタ 432"/>
        <xdr:cNvCxnSpPr/>
      </xdr:nvCxnSpPr>
      <xdr:spPr>
        <a:xfrm flipV="1">
          <a:off x="14782800" y="1313107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34" name="フローチャート : 判断 433"/>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162577</xdr:rowOff>
    </xdr:from>
    <xdr:ext cx="736600" cy="259045"/>
    <xdr:sp macro="" textlink="">
      <xdr:nvSpPr>
        <xdr:cNvPr id="435" name="テキスト ボックス 434"/>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153126</xdr:rowOff>
    </xdr:from>
    <xdr:to>
      <xdr:col>21</xdr:col>
      <xdr:colOff>361950</xdr:colOff>
      <xdr:row>77</xdr:row>
      <xdr:rowOff>14332</xdr:rowOff>
    </xdr:to>
    <xdr:cxnSp macro="">
      <xdr:nvCxnSpPr>
        <xdr:cNvPr id="436" name="直線コネクタ 435"/>
        <xdr:cNvCxnSpPr/>
      </xdr:nvCxnSpPr>
      <xdr:spPr>
        <a:xfrm flipV="1">
          <a:off x="13893800" y="131833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33745</xdr:rowOff>
    </xdr:from>
    <xdr:to>
      <xdr:col>21</xdr:col>
      <xdr:colOff>412750</xdr:colOff>
      <xdr:row>76</xdr:row>
      <xdr:rowOff>135345</xdr:rowOff>
    </xdr:to>
    <xdr:sp macro="" textlink="">
      <xdr:nvSpPr>
        <xdr:cNvPr id="437" name="フローチャート : 判断 436"/>
        <xdr:cNvSpPr/>
      </xdr:nvSpPr>
      <xdr:spPr>
        <a:xfrm>
          <a:off x="14732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145523</xdr:rowOff>
    </xdr:from>
    <xdr:ext cx="762000" cy="259045"/>
    <xdr:sp macro="" textlink="">
      <xdr:nvSpPr>
        <xdr:cNvPr id="438" name="テキスト ボックス 437"/>
        <xdr:cNvSpPr txBox="1"/>
      </xdr:nvSpPr>
      <xdr:spPr>
        <a:xfrm>
          <a:off x="14401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153126</xdr:rowOff>
    </xdr:from>
    <xdr:to>
      <xdr:col>20</xdr:col>
      <xdr:colOff>158750</xdr:colOff>
      <xdr:row>77</xdr:row>
      <xdr:rowOff>14332</xdr:rowOff>
    </xdr:to>
    <xdr:cxnSp macro="">
      <xdr:nvCxnSpPr>
        <xdr:cNvPr id="439" name="直線コネクタ 438"/>
        <xdr:cNvCxnSpPr/>
      </xdr:nvCxnSpPr>
      <xdr:spPr>
        <a:xfrm>
          <a:off x="13004800" y="131833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40" name="フローチャート : 判断 439"/>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41" name="テキスト ボックス 440"/>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17418</xdr:rowOff>
    </xdr:from>
    <xdr:to>
      <xdr:col>19</xdr:col>
      <xdr:colOff>6350</xdr:colOff>
      <xdr:row>76</xdr:row>
      <xdr:rowOff>119018</xdr:rowOff>
    </xdr:to>
    <xdr:sp macro="" textlink="">
      <xdr:nvSpPr>
        <xdr:cNvPr id="442" name="フローチャート : 判断 441"/>
        <xdr:cNvSpPr/>
      </xdr:nvSpPr>
      <xdr:spPr>
        <a:xfrm>
          <a:off x="12954000" y="1304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129194</xdr:rowOff>
    </xdr:from>
    <xdr:ext cx="762000" cy="259045"/>
    <xdr:sp macro="" textlink="">
      <xdr:nvSpPr>
        <xdr:cNvPr id="443" name="テキスト ボックス 442"/>
        <xdr:cNvSpPr txBox="1"/>
      </xdr:nvSpPr>
      <xdr:spPr>
        <a:xfrm>
          <a:off x="12623800" y="1281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152944</xdr:rowOff>
    </xdr:from>
    <xdr:to>
      <xdr:col>24</xdr:col>
      <xdr:colOff>82550</xdr:colOff>
      <xdr:row>76</xdr:row>
      <xdr:rowOff>83094</xdr:rowOff>
    </xdr:to>
    <xdr:sp macro="" textlink="">
      <xdr:nvSpPr>
        <xdr:cNvPr id="449" name="円/楕円 448"/>
        <xdr:cNvSpPr/>
      </xdr:nvSpPr>
      <xdr:spPr>
        <a:xfrm>
          <a:off x="164592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169471</xdr:rowOff>
    </xdr:from>
    <xdr:ext cx="762000" cy="259045"/>
    <xdr:sp macro="" textlink="">
      <xdr:nvSpPr>
        <xdr:cNvPr id="450" name="公債費以外該当値テキスト"/>
        <xdr:cNvSpPr txBox="1"/>
      </xdr:nvSpPr>
      <xdr:spPr>
        <a:xfrm>
          <a:off x="16598900" y="1285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50074</xdr:rowOff>
    </xdr:from>
    <xdr:to>
      <xdr:col>22</xdr:col>
      <xdr:colOff>615950</xdr:colOff>
      <xdr:row>76</xdr:row>
      <xdr:rowOff>151674</xdr:rowOff>
    </xdr:to>
    <xdr:sp macro="" textlink="">
      <xdr:nvSpPr>
        <xdr:cNvPr id="451" name="円/楕円 450"/>
        <xdr:cNvSpPr/>
      </xdr:nvSpPr>
      <xdr:spPr>
        <a:xfrm>
          <a:off x="15621000" y="1308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161851</xdr:rowOff>
    </xdr:from>
    <xdr:ext cx="736600" cy="259045"/>
    <xdr:sp macro="" textlink="">
      <xdr:nvSpPr>
        <xdr:cNvPr id="452" name="テキスト ボックス 451"/>
        <xdr:cNvSpPr txBox="1"/>
      </xdr:nvSpPr>
      <xdr:spPr>
        <a:xfrm>
          <a:off x="15290800" y="12849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102326</xdr:rowOff>
    </xdr:from>
    <xdr:to>
      <xdr:col>21</xdr:col>
      <xdr:colOff>412750</xdr:colOff>
      <xdr:row>77</xdr:row>
      <xdr:rowOff>32476</xdr:rowOff>
    </xdr:to>
    <xdr:sp macro="" textlink="">
      <xdr:nvSpPr>
        <xdr:cNvPr id="453" name="円/楕円 452"/>
        <xdr:cNvSpPr/>
      </xdr:nvSpPr>
      <xdr:spPr>
        <a:xfrm>
          <a:off x="14732000" y="1313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17253</xdr:rowOff>
    </xdr:from>
    <xdr:ext cx="762000" cy="259045"/>
    <xdr:sp macro="" textlink="">
      <xdr:nvSpPr>
        <xdr:cNvPr id="454" name="テキスト ボックス 453"/>
        <xdr:cNvSpPr txBox="1"/>
      </xdr:nvSpPr>
      <xdr:spPr>
        <a:xfrm>
          <a:off x="14401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134982</xdr:rowOff>
    </xdr:from>
    <xdr:to>
      <xdr:col>20</xdr:col>
      <xdr:colOff>209550</xdr:colOff>
      <xdr:row>77</xdr:row>
      <xdr:rowOff>65132</xdr:rowOff>
    </xdr:to>
    <xdr:sp macro="" textlink="">
      <xdr:nvSpPr>
        <xdr:cNvPr id="455" name="円/楕円 454"/>
        <xdr:cNvSpPr/>
      </xdr:nvSpPr>
      <xdr:spPr>
        <a:xfrm>
          <a:off x="13843000" y="131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49909</xdr:rowOff>
    </xdr:from>
    <xdr:ext cx="762000" cy="259045"/>
    <xdr:sp macro="" textlink="">
      <xdr:nvSpPr>
        <xdr:cNvPr id="456" name="テキスト ボックス 455"/>
        <xdr:cNvSpPr txBox="1"/>
      </xdr:nvSpPr>
      <xdr:spPr>
        <a:xfrm>
          <a:off x="13512800" y="1325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57" name="円/楕円 456"/>
        <xdr:cNvSpPr/>
      </xdr:nvSpPr>
      <xdr:spPr>
        <a:xfrm>
          <a:off x="12954000" y="1313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17253</xdr:rowOff>
    </xdr:from>
    <xdr:ext cx="762000" cy="259045"/>
    <xdr:sp macro="" textlink="">
      <xdr:nvSpPr>
        <xdr:cNvPr id="458" name="テキスト ボックス 457"/>
        <xdr:cNvSpPr txBox="1"/>
      </xdr:nvSpPr>
      <xdr:spPr>
        <a:xfrm>
          <a:off x="12623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和歌山県串本町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85161</xdr:rowOff>
    </xdr:from>
    <xdr:to>
      <xdr:col>4</xdr:col>
      <xdr:colOff>1117600</xdr:colOff>
      <xdr:row>20</xdr:row>
      <xdr:rowOff>152696</xdr:rowOff>
    </xdr:to>
    <xdr:cxnSp macro="">
      <xdr:nvCxnSpPr>
        <xdr:cNvPr id="47" name="直線コネクタ 46"/>
        <xdr:cNvCxnSpPr/>
      </xdr:nvCxnSpPr>
      <xdr:spPr bwMode="auto">
        <a:xfrm flipV="1">
          <a:off x="5651500" y="2018736"/>
          <a:ext cx="0" cy="16105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124773</xdr:rowOff>
    </xdr:from>
    <xdr:ext cx="762000" cy="259045"/>
    <xdr:sp macro="" textlink="">
      <xdr:nvSpPr>
        <xdr:cNvPr id="48" name="人口1人当たり決算額の推移最小値テキスト130"/>
        <xdr:cNvSpPr txBox="1"/>
      </xdr:nvSpPr>
      <xdr:spPr>
        <a:xfrm>
          <a:off x="5740400" y="36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58,843</a:t>
          </a:r>
          <a:endParaRPr kumimoji="1" lang="ja-JP" altLang="en-US" sz="1000" b="1">
            <a:latin typeface="ＭＳ Ｐゴシック"/>
          </a:endParaRPr>
        </a:p>
      </xdr:txBody>
    </xdr:sp>
    <xdr:clientData/>
  </xdr:oneCellAnchor>
  <xdr:twoCellAnchor>
    <xdr:from>
      <xdr:col>4</xdr:col>
      <xdr:colOff>1028700</xdr:colOff>
      <xdr:row>20</xdr:row>
      <xdr:rowOff>152696</xdr:rowOff>
    </xdr:from>
    <xdr:to>
      <xdr:col>5</xdr:col>
      <xdr:colOff>73025</xdr:colOff>
      <xdr:row>20</xdr:row>
      <xdr:rowOff>152696</xdr:rowOff>
    </xdr:to>
    <xdr:cxnSp macro="">
      <xdr:nvCxnSpPr>
        <xdr:cNvPr id="49" name="直線コネクタ 48"/>
        <xdr:cNvCxnSpPr/>
      </xdr:nvCxnSpPr>
      <xdr:spPr bwMode="auto">
        <a:xfrm>
          <a:off x="5562600" y="3629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xdr:rowOff>
    </xdr:from>
    <xdr:ext cx="762000" cy="259045"/>
    <xdr:sp macro="" textlink="">
      <xdr:nvSpPr>
        <xdr:cNvPr id="50" name="人口1人当たり決算額の推移最大値テキスト130"/>
        <xdr:cNvSpPr txBox="1"/>
      </xdr:nvSpPr>
      <xdr:spPr>
        <a:xfrm>
          <a:off x="5740400" y="17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157,479</a:t>
          </a:r>
          <a:endParaRPr kumimoji="1" lang="ja-JP" altLang="en-US" sz="1000" b="1">
            <a:latin typeface="ＭＳ Ｐゴシック"/>
          </a:endParaRPr>
        </a:p>
      </xdr:txBody>
    </xdr:sp>
    <xdr:clientData/>
  </xdr:oneCellAnchor>
  <xdr:twoCellAnchor>
    <xdr:from>
      <xdr:col>4</xdr:col>
      <xdr:colOff>1028700</xdr:colOff>
      <xdr:row>11</xdr:row>
      <xdr:rowOff>85161</xdr:rowOff>
    </xdr:from>
    <xdr:to>
      <xdr:col>5</xdr:col>
      <xdr:colOff>73025</xdr:colOff>
      <xdr:row>11</xdr:row>
      <xdr:rowOff>85161</xdr:rowOff>
    </xdr:to>
    <xdr:cxnSp macro="">
      <xdr:nvCxnSpPr>
        <xdr:cNvPr id="51" name="直線コネクタ 50"/>
        <xdr:cNvCxnSpPr/>
      </xdr:nvCxnSpPr>
      <xdr:spPr bwMode="auto">
        <a:xfrm>
          <a:off x="5562600" y="2018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43719</xdr:rowOff>
    </xdr:from>
    <xdr:to>
      <xdr:col>4</xdr:col>
      <xdr:colOff>1117600</xdr:colOff>
      <xdr:row>15</xdr:row>
      <xdr:rowOff>100395</xdr:rowOff>
    </xdr:to>
    <xdr:cxnSp macro="">
      <xdr:nvCxnSpPr>
        <xdr:cNvPr id="52" name="直線コネクタ 51"/>
        <xdr:cNvCxnSpPr/>
      </xdr:nvCxnSpPr>
      <xdr:spPr bwMode="auto">
        <a:xfrm flipV="1">
          <a:off x="5003800" y="2663094"/>
          <a:ext cx="647700" cy="56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143794</xdr:rowOff>
    </xdr:from>
    <xdr:ext cx="762000" cy="259045"/>
    <xdr:sp macro="" textlink="">
      <xdr:nvSpPr>
        <xdr:cNvPr id="53" name="人口1人当たり決算額の推移平均値テキスト130"/>
        <xdr:cNvSpPr txBox="1"/>
      </xdr:nvSpPr>
      <xdr:spPr>
        <a:xfrm>
          <a:off x="5740400" y="293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267</xdr:rowOff>
    </xdr:from>
    <xdr:to>
      <xdr:col>5</xdr:col>
      <xdr:colOff>34925</xdr:colOff>
      <xdr:row>17</xdr:row>
      <xdr:rowOff>101867</xdr:rowOff>
    </xdr:to>
    <xdr:sp macro="" textlink="">
      <xdr:nvSpPr>
        <xdr:cNvPr id="54" name="フローチャート : 判断 53"/>
        <xdr:cNvSpPr/>
      </xdr:nvSpPr>
      <xdr:spPr bwMode="auto">
        <a:xfrm>
          <a:off x="56007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100395</xdr:rowOff>
    </xdr:from>
    <xdr:to>
      <xdr:col>4</xdr:col>
      <xdr:colOff>469900</xdr:colOff>
      <xdr:row>16</xdr:row>
      <xdr:rowOff>18687</xdr:rowOff>
    </xdr:to>
    <xdr:cxnSp macro="">
      <xdr:nvCxnSpPr>
        <xdr:cNvPr id="55" name="直線コネクタ 54"/>
        <xdr:cNvCxnSpPr/>
      </xdr:nvCxnSpPr>
      <xdr:spPr bwMode="auto">
        <a:xfrm flipV="1">
          <a:off x="4305300" y="2719770"/>
          <a:ext cx="698500" cy="89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115480</xdr:rowOff>
    </xdr:from>
    <xdr:ext cx="736600" cy="259045"/>
    <xdr:sp macro="" textlink="">
      <xdr:nvSpPr>
        <xdr:cNvPr id="57" name="テキスト ボックス 56"/>
        <xdr:cNvSpPr txBox="1"/>
      </xdr:nvSpPr>
      <xdr:spPr>
        <a:xfrm>
          <a:off x="4622800" y="307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155178</xdr:rowOff>
    </xdr:from>
    <xdr:to>
      <xdr:col>3</xdr:col>
      <xdr:colOff>904875</xdr:colOff>
      <xdr:row>16</xdr:row>
      <xdr:rowOff>18687</xdr:rowOff>
    </xdr:to>
    <xdr:cxnSp macro="">
      <xdr:nvCxnSpPr>
        <xdr:cNvPr id="58" name="直線コネクタ 57"/>
        <xdr:cNvCxnSpPr/>
      </xdr:nvCxnSpPr>
      <xdr:spPr bwMode="auto">
        <a:xfrm>
          <a:off x="3606800" y="2774553"/>
          <a:ext cx="698500" cy="34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148872</xdr:rowOff>
    </xdr:from>
    <xdr:ext cx="762000" cy="259045"/>
    <xdr:sp macro="" textlink="">
      <xdr:nvSpPr>
        <xdr:cNvPr id="60" name="テキスト ボックス 59"/>
        <xdr:cNvSpPr txBox="1"/>
      </xdr:nvSpPr>
      <xdr:spPr>
        <a:xfrm>
          <a:off x="3924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92378</xdr:rowOff>
    </xdr:from>
    <xdr:to>
      <xdr:col>3</xdr:col>
      <xdr:colOff>206375</xdr:colOff>
      <xdr:row>15</xdr:row>
      <xdr:rowOff>155178</xdr:rowOff>
    </xdr:to>
    <xdr:cxnSp macro="">
      <xdr:nvCxnSpPr>
        <xdr:cNvPr id="61" name="直線コネクタ 60"/>
        <xdr:cNvCxnSpPr/>
      </xdr:nvCxnSpPr>
      <xdr:spPr bwMode="auto">
        <a:xfrm>
          <a:off x="2908300" y="2711753"/>
          <a:ext cx="698500" cy="62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110500</xdr:rowOff>
    </xdr:from>
    <xdr:ext cx="762000" cy="259045"/>
    <xdr:sp macro="" textlink="">
      <xdr:nvSpPr>
        <xdr:cNvPr id="63" name="テキスト ボックス 62"/>
        <xdr:cNvSpPr txBox="1"/>
      </xdr:nvSpPr>
      <xdr:spPr>
        <a:xfrm>
          <a:off x="32258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65580</xdr:rowOff>
    </xdr:from>
    <xdr:ext cx="762000" cy="259045"/>
    <xdr:sp macro="" textlink="">
      <xdr:nvSpPr>
        <xdr:cNvPr id="65" name="テキスト ボックス 64"/>
        <xdr:cNvSpPr txBox="1"/>
      </xdr:nvSpPr>
      <xdr:spPr>
        <a:xfrm>
          <a:off x="2527300" y="302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164369</xdr:rowOff>
    </xdr:from>
    <xdr:to>
      <xdr:col>5</xdr:col>
      <xdr:colOff>34925</xdr:colOff>
      <xdr:row>15</xdr:row>
      <xdr:rowOff>94519</xdr:rowOff>
    </xdr:to>
    <xdr:sp macro="" textlink="">
      <xdr:nvSpPr>
        <xdr:cNvPr id="71" name="円/楕円 70"/>
        <xdr:cNvSpPr/>
      </xdr:nvSpPr>
      <xdr:spPr bwMode="auto">
        <a:xfrm>
          <a:off x="5600700" y="2612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9446</xdr:rowOff>
    </xdr:from>
    <xdr:ext cx="762000" cy="259045"/>
    <xdr:sp macro="" textlink="">
      <xdr:nvSpPr>
        <xdr:cNvPr id="72" name="人口1人当たり決算額の推移該当値テキスト130"/>
        <xdr:cNvSpPr txBox="1"/>
      </xdr:nvSpPr>
      <xdr:spPr>
        <a:xfrm>
          <a:off x="5740400" y="245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118,017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49595</xdr:rowOff>
    </xdr:from>
    <xdr:to>
      <xdr:col>4</xdr:col>
      <xdr:colOff>520700</xdr:colOff>
      <xdr:row>15</xdr:row>
      <xdr:rowOff>151195</xdr:rowOff>
    </xdr:to>
    <xdr:sp macro="" textlink="">
      <xdr:nvSpPr>
        <xdr:cNvPr id="73" name="円/楕円 72"/>
        <xdr:cNvSpPr/>
      </xdr:nvSpPr>
      <xdr:spPr bwMode="auto">
        <a:xfrm>
          <a:off x="4953000" y="2668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161372</xdr:rowOff>
    </xdr:from>
    <xdr:ext cx="736600" cy="259045"/>
    <xdr:sp macro="" textlink="">
      <xdr:nvSpPr>
        <xdr:cNvPr id="74" name="テキスト ボックス 73"/>
        <xdr:cNvSpPr txBox="1"/>
      </xdr:nvSpPr>
      <xdr:spPr>
        <a:xfrm>
          <a:off x="4622800" y="2437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114,546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139337</xdr:rowOff>
    </xdr:from>
    <xdr:to>
      <xdr:col>3</xdr:col>
      <xdr:colOff>955675</xdr:colOff>
      <xdr:row>16</xdr:row>
      <xdr:rowOff>69487</xdr:rowOff>
    </xdr:to>
    <xdr:sp macro="" textlink="">
      <xdr:nvSpPr>
        <xdr:cNvPr id="75" name="円/楕円 74"/>
        <xdr:cNvSpPr/>
      </xdr:nvSpPr>
      <xdr:spPr bwMode="auto">
        <a:xfrm>
          <a:off x="4254500" y="2758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79664</xdr:rowOff>
    </xdr:from>
    <xdr:ext cx="762000" cy="259045"/>
    <xdr:sp macro="" textlink="">
      <xdr:nvSpPr>
        <xdr:cNvPr id="76" name="テキスト ボックス 75"/>
        <xdr:cNvSpPr txBox="1"/>
      </xdr:nvSpPr>
      <xdr:spPr>
        <a:xfrm>
          <a:off x="3924300" y="252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109,050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104378</xdr:rowOff>
    </xdr:from>
    <xdr:to>
      <xdr:col>3</xdr:col>
      <xdr:colOff>257175</xdr:colOff>
      <xdr:row>16</xdr:row>
      <xdr:rowOff>34528</xdr:rowOff>
    </xdr:to>
    <xdr:sp macro="" textlink="">
      <xdr:nvSpPr>
        <xdr:cNvPr id="77" name="円/楕円 76"/>
        <xdr:cNvSpPr/>
      </xdr:nvSpPr>
      <xdr:spPr bwMode="auto">
        <a:xfrm>
          <a:off x="3556000" y="2723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44705</xdr:rowOff>
    </xdr:from>
    <xdr:ext cx="762000" cy="259045"/>
    <xdr:sp macro="" textlink="">
      <xdr:nvSpPr>
        <xdr:cNvPr id="78" name="テキスト ボックス 77"/>
        <xdr:cNvSpPr txBox="1"/>
      </xdr:nvSpPr>
      <xdr:spPr>
        <a:xfrm>
          <a:off x="3225800" y="2492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111,191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41578</xdr:rowOff>
    </xdr:from>
    <xdr:to>
      <xdr:col>2</xdr:col>
      <xdr:colOff>692150</xdr:colOff>
      <xdr:row>15</xdr:row>
      <xdr:rowOff>143178</xdr:rowOff>
    </xdr:to>
    <xdr:sp macro="" textlink="">
      <xdr:nvSpPr>
        <xdr:cNvPr id="79" name="円/楕円 78"/>
        <xdr:cNvSpPr/>
      </xdr:nvSpPr>
      <xdr:spPr bwMode="auto">
        <a:xfrm>
          <a:off x="2857500" y="2660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153355</xdr:rowOff>
    </xdr:from>
    <xdr:ext cx="762000" cy="259045"/>
    <xdr:sp macro="" textlink="">
      <xdr:nvSpPr>
        <xdr:cNvPr id="80" name="テキスト ボックス 79"/>
        <xdr:cNvSpPr txBox="1"/>
      </xdr:nvSpPr>
      <xdr:spPr>
        <a:xfrm>
          <a:off x="2527300" y="242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96802</xdr:rowOff>
    </xdr:from>
    <xdr:to>
      <xdr:col>4</xdr:col>
      <xdr:colOff>1117600</xdr:colOff>
      <xdr:row>38</xdr:row>
      <xdr:rowOff>78880</xdr:rowOff>
    </xdr:to>
    <xdr:cxnSp macro="">
      <xdr:nvCxnSpPr>
        <xdr:cNvPr id="107" name="直線コネクタ 106"/>
        <xdr:cNvCxnSpPr/>
      </xdr:nvCxnSpPr>
      <xdr:spPr bwMode="auto">
        <a:xfrm flipV="1">
          <a:off x="5651500" y="6364252"/>
          <a:ext cx="0" cy="11822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50957</xdr:rowOff>
    </xdr:from>
    <xdr:ext cx="762000" cy="259045"/>
    <xdr:sp macro="" textlink="">
      <xdr:nvSpPr>
        <xdr:cNvPr id="108" name="人口1人当たり決算額の推移最小値テキスト445"/>
        <xdr:cNvSpPr txBox="1"/>
      </xdr:nvSpPr>
      <xdr:spPr>
        <a:xfrm>
          <a:off x="5740400" y="75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4</xdr:col>
      <xdr:colOff>1028700</xdr:colOff>
      <xdr:row>38</xdr:row>
      <xdr:rowOff>78880</xdr:rowOff>
    </xdr:from>
    <xdr:to>
      <xdr:col>5</xdr:col>
      <xdr:colOff>73025</xdr:colOff>
      <xdr:row>38</xdr:row>
      <xdr:rowOff>78880</xdr:rowOff>
    </xdr:to>
    <xdr:cxnSp macro="">
      <xdr:nvCxnSpPr>
        <xdr:cNvPr id="109" name="直線コネクタ 108"/>
        <xdr:cNvCxnSpPr/>
      </xdr:nvCxnSpPr>
      <xdr:spPr bwMode="auto">
        <a:xfrm>
          <a:off x="5562600" y="7546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183179</xdr:rowOff>
    </xdr:from>
    <xdr:ext cx="762000" cy="259045"/>
    <xdr:sp macro="" textlink="">
      <xdr:nvSpPr>
        <xdr:cNvPr id="110" name="人口1人当たり決算額の推移最大値テキスト445"/>
        <xdr:cNvSpPr txBox="1"/>
      </xdr:nvSpPr>
      <xdr:spPr>
        <a:xfrm>
          <a:off x="5740400" y="610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48,821</a:t>
          </a:r>
          <a:endParaRPr kumimoji="1" lang="ja-JP" altLang="en-US" sz="1000" b="1">
            <a:latin typeface="ＭＳ Ｐゴシック"/>
          </a:endParaRPr>
        </a:p>
      </xdr:txBody>
    </xdr:sp>
    <xdr:clientData/>
  </xdr:oneCellAnchor>
  <xdr:twoCellAnchor>
    <xdr:from>
      <xdr:col>4</xdr:col>
      <xdr:colOff>1028700</xdr:colOff>
      <xdr:row>34</xdr:row>
      <xdr:rowOff>96802</xdr:rowOff>
    </xdr:from>
    <xdr:to>
      <xdr:col>5</xdr:col>
      <xdr:colOff>73025</xdr:colOff>
      <xdr:row>34</xdr:row>
      <xdr:rowOff>96802</xdr:rowOff>
    </xdr:to>
    <xdr:cxnSp macro="">
      <xdr:nvCxnSpPr>
        <xdr:cNvPr id="111" name="直線コネクタ 110"/>
        <xdr:cNvCxnSpPr/>
      </xdr:nvCxnSpPr>
      <xdr:spPr bwMode="auto">
        <a:xfrm>
          <a:off x="5562600" y="6364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329402</xdr:rowOff>
    </xdr:from>
    <xdr:to>
      <xdr:col>4</xdr:col>
      <xdr:colOff>1117600</xdr:colOff>
      <xdr:row>35</xdr:row>
      <xdr:rowOff>338364</xdr:rowOff>
    </xdr:to>
    <xdr:cxnSp macro="">
      <xdr:nvCxnSpPr>
        <xdr:cNvPr id="112" name="直線コネクタ 111"/>
        <xdr:cNvCxnSpPr/>
      </xdr:nvCxnSpPr>
      <xdr:spPr bwMode="auto">
        <a:xfrm flipV="1">
          <a:off x="5003800" y="6939752"/>
          <a:ext cx="647700" cy="8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318436</xdr:rowOff>
    </xdr:from>
    <xdr:ext cx="762000" cy="259045"/>
    <xdr:sp macro="" textlink="">
      <xdr:nvSpPr>
        <xdr:cNvPr id="113" name="人口1人当たり決算額の推移平均値テキスト445"/>
        <xdr:cNvSpPr txBox="1"/>
      </xdr:nvSpPr>
      <xdr:spPr>
        <a:xfrm>
          <a:off x="5740400" y="6928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4" name="フローチャート : 判断 113"/>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338364</xdr:rowOff>
    </xdr:from>
    <xdr:to>
      <xdr:col>4</xdr:col>
      <xdr:colOff>469900</xdr:colOff>
      <xdr:row>36</xdr:row>
      <xdr:rowOff>34531</xdr:rowOff>
    </xdr:to>
    <xdr:cxnSp macro="">
      <xdr:nvCxnSpPr>
        <xdr:cNvPr id="115" name="直線コネクタ 114"/>
        <xdr:cNvCxnSpPr/>
      </xdr:nvCxnSpPr>
      <xdr:spPr bwMode="auto">
        <a:xfrm flipV="1">
          <a:off x="4305300" y="6948714"/>
          <a:ext cx="698500" cy="39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6" name="フローチャート : 判断 115"/>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43751</xdr:rowOff>
    </xdr:from>
    <xdr:ext cx="736600" cy="259045"/>
    <xdr:sp macro="" textlink="">
      <xdr:nvSpPr>
        <xdr:cNvPr id="117" name="テキスト ボックス 116"/>
        <xdr:cNvSpPr txBox="1"/>
      </xdr:nvSpPr>
      <xdr:spPr>
        <a:xfrm>
          <a:off x="4622800" y="699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14735</xdr:rowOff>
    </xdr:from>
    <xdr:to>
      <xdr:col>3</xdr:col>
      <xdr:colOff>904875</xdr:colOff>
      <xdr:row>36</xdr:row>
      <xdr:rowOff>34531</xdr:rowOff>
    </xdr:to>
    <xdr:cxnSp macro="">
      <xdr:nvCxnSpPr>
        <xdr:cNvPr id="118" name="直線コネクタ 117"/>
        <xdr:cNvCxnSpPr/>
      </xdr:nvCxnSpPr>
      <xdr:spPr bwMode="auto">
        <a:xfrm>
          <a:off x="3606800" y="6967985"/>
          <a:ext cx="698500" cy="19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9" name="フローチャート : 判断 118"/>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8092</xdr:rowOff>
    </xdr:from>
    <xdr:ext cx="762000" cy="259045"/>
    <xdr:sp macro="" textlink="">
      <xdr:nvSpPr>
        <xdr:cNvPr id="120" name="テキスト ボックス 119"/>
        <xdr:cNvSpPr txBox="1"/>
      </xdr:nvSpPr>
      <xdr:spPr>
        <a:xfrm>
          <a:off x="3924300" y="66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276778</xdr:rowOff>
    </xdr:from>
    <xdr:to>
      <xdr:col>3</xdr:col>
      <xdr:colOff>206375</xdr:colOff>
      <xdr:row>36</xdr:row>
      <xdr:rowOff>14735</xdr:rowOff>
    </xdr:to>
    <xdr:cxnSp macro="">
      <xdr:nvCxnSpPr>
        <xdr:cNvPr id="121" name="直線コネクタ 120"/>
        <xdr:cNvCxnSpPr/>
      </xdr:nvCxnSpPr>
      <xdr:spPr bwMode="auto">
        <a:xfrm>
          <a:off x="2908300" y="6887128"/>
          <a:ext cx="698500" cy="80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2" name="フローチャート : 判断 121"/>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315741</xdr:rowOff>
    </xdr:from>
    <xdr:ext cx="762000" cy="259045"/>
    <xdr:sp macro="" textlink="">
      <xdr:nvSpPr>
        <xdr:cNvPr id="123" name="テキスト ボックス 122"/>
        <xdr:cNvSpPr txBox="1"/>
      </xdr:nvSpPr>
      <xdr:spPr>
        <a:xfrm>
          <a:off x="32258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4" name="フローチャート : 判断 123"/>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265678</xdr:rowOff>
    </xdr:from>
    <xdr:ext cx="762000" cy="259045"/>
    <xdr:sp macro="" textlink="">
      <xdr:nvSpPr>
        <xdr:cNvPr id="125" name="テキスト ボックス 124"/>
        <xdr:cNvSpPr txBox="1"/>
      </xdr:nvSpPr>
      <xdr:spPr>
        <a:xfrm>
          <a:off x="25273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278602</xdr:rowOff>
    </xdr:from>
    <xdr:to>
      <xdr:col>5</xdr:col>
      <xdr:colOff>34925</xdr:colOff>
      <xdr:row>36</xdr:row>
      <xdr:rowOff>37302</xdr:rowOff>
    </xdr:to>
    <xdr:sp macro="" textlink="">
      <xdr:nvSpPr>
        <xdr:cNvPr id="131" name="円/楕円 130"/>
        <xdr:cNvSpPr/>
      </xdr:nvSpPr>
      <xdr:spPr bwMode="auto">
        <a:xfrm>
          <a:off x="5600700" y="6888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123679</xdr:rowOff>
    </xdr:from>
    <xdr:ext cx="762000" cy="259045"/>
    <xdr:sp macro="" textlink="">
      <xdr:nvSpPr>
        <xdr:cNvPr id="132" name="人口1人当たり決算額の推移該当値テキスト445"/>
        <xdr:cNvSpPr txBox="1"/>
      </xdr:nvSpPr>
      <xdr:spPr>
        <a:xfrm>
          <a:off x="5740400" y="673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23,646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287564</xdr:rowOff>
    </xdr:from>
    <xdr:to>
      <xdr:col>4</xdr:col>
      <xdr:colOff>520700</xdr:colOff>
      <xdr:row>36</xdr:row>
      <xdr:rowOff>46264</xdr:rowOff>
    </xdr:to>
    <xdr:sp macro="" textlink="">
      <xdr:nvSpPr>
        <xdr:cNvPr id="133" name="円/楕円 132"/>
        <xdr:cNvSpPr/>
      </xdr:nvSpPr>
      <xdr:spPr bwMode="auto">
        <a:xfrm>
          <a:off x="4953000" y="6897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56441</xdr:rowOff>
    </xdr:from>
    <xdr:ext cx="736600" cy="259045"/>
    <xdr:sp macro="" textlink="">
      <xdr:nvSpPr>
        <xdr:cNvPr id="134" name="テキスト ボックス 133"/>
        <xdr:cNvSpPr txBox="1"/>
      </xdr:nvSpPr>
      <xdr:spPr>
        <a:xfrm>
          <a:off x="4622800" y="666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23,254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326631</xdr:rowOff>
    </xdr:from>
    <xdr:to>
      <xdr:col>3</xdr:col>
      <xdr:colOff>955675</xdr:colOff>
      <xdr:row>36</xdr:row>
      <xdr:rowOff>85331</xdr:rowOff>
    </xdr:to>
    <xdr:sp macro="" textlink="">
      <xdr:nvSpPr>
        <xdr:cNvPr id="135" name="円/楕円 134"/>
        <xdr:cNvSpPr/>
      </xdr:nvSpPr>
      <xdr:spPr bwMode="auto">
        <a:xfrm>
          <a:off x="4254500" y="6936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70108</xdr:rowOff>
    </xdr:from>
    <xdr:ext cx="762000" cy="259045"/>
    <xdr:sp macro="" textlink="">
      <xdr:nvSpPr>
        <xdr:cNvPr id="136" name="テキスト ボックス 135"/>
        <xdr:cNvSpPr txBox="1"/>
      </xdr:nvSpPr>
      <xdr:spPr>
        <a:xfrm>
          <a:off x="3924300" y="7023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21,545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306835</xdr:rowOff>
    </xdr:from>
    <xdr:to>
      <xdr:col>3</xdr:col>
      <xdr:colOff>257175</xdr:colOff>
      <xdr:row>36</xdr:row>
      <xdr:rowOff>65535</xdr:rowOff>
    </xdr:to>
    <xdr:sp macro="" textlink="">
      <xdr:nvSpPr>
        <xdr:cNvPr id="137" name="円/楕円 136"/>
        <xdr:cNvSpPr/>
      </xdr:nvSpPr>
      <xdr:spPr bwMode="auto">
        <a:xfrm>
          <a:off x="3556000" y="6917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50312</xdr:rowOff>
    </xdr:from>
    <xdr:ext cx="762000" cy="259045"/>
    <xdr:sp macro="" textlink="">
      <xdr:nvSpPr>
        <xdr:cNvPr id="138" name="テキスト ボックス 137"/>
        <xdr:cNvSpPr txBox="1"/>
      </xdr:nvSpPr>
      <xdr:spPr>
        <a:xfrm>
          <a:off x="3225800" y="700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22,411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225978</xdr:rowOff>
    </xdr:from>
    <xdr:to>
      <xdr:col>2</xdr:col>
      <xdr:colOff>692150</xdr:colOff>
      <xdr:row>35</xdr:row>
      <xdr:rowOff>327578</xdr:rowOff>
    </xdr:to>
    <xdr:sp macro="" textlink="">
      <xdr:nvSpPr>
        <xdr:cNvPr id="139" name="円/楕円 138"/>
        <xdr:cNvSpPr/>
      </xdr:nvSpPr>
      <xdr:spPr bwMode="auto">
        <a:xfrm>
          <a:off x="2857500" y="6836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312355</xdr:rowOff>
    </xdr:from>
    <xdr:ext cx="762000" cy="259045"/>
    <xdr:sp macro="" textlink="">
      <xdr:nvSpPr>
        <xdr:cNvPr id="140" name="テキスト ボックス 139"/>
        <xdr:cNvSpPr txBox="1"/>
      </xdr:nvSpPr>
      <xdr:spPr>
        <a:xfrm>
          <a:off x="2527300" y="692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和歌山県串本町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17,323
17,263
135.67
11,686,055
11,380,618
226,422
6,201,914
13,462,773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78.0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137490</xdr:rowOff>
    </xdr:from>
    <xdr:to>
      <xdr:col>6</xdr:col>
      <xdr:colOff>510540</xdr:colOff>
      <xdr:row>38</xdr:row>
      <xdr:rowOff>65443</xdr:rowOff>
    </xdr:to>
    <xdr:cxnSp macro="">
      <xdr:nvCxnSpPr>
        <xdr:cNvPr id="56" name="直線コネクタ 55"/>
        <xdr:cNvCxnSpPr/>
      </xdr:nvCxnSpPr>
      <xdr:spPr>
        <a:xfrm flipV="1">
          <a:off x="4633595" y="5280990"/>
          <a:ext cx="1270" cy="129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69270</xdr:rowOff>
    </xdr:from>
    <xdr:ext cx="534377" cy="259045"/>
    <xdr:sp macro="" textlink="">
      <xdr:nvSpPr>
        <xdr:cNvPr id="57" name="人件費最小値テキスト"/>
        <xdr:cNvSpPr txBox="1"/>
      </xdr:nvSpPr>
      <xdr:spPr>
        <a:xfrm>
          <a:off x="4686300"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41,847</a:t>
          </a:r>
          <a:endParaRPr kumimoji="1" lang="ja-JP" altLang="en-US" sz="1000" b="1">
            <a:latin typeface="ＭＳ Ｐゴシック"/>
          </a:endParaRPr>
        </a:p>
      </xdr:txBody>
    </xdr:sp>
    <xdr:clientData/>
  </xdr:oneCellAnchor>
  <xdr:twoCellAnchor>
    <xdr:from>
      <xdr:col>6</xdr:col>
      <xdr:colOff>422275</xdr:colOff>
      <xdr:row>38</xdr:row>
      <xdr:rowOff>65443</xdr:rowOff>
    </xdr:from>
    <xdr:to>
      <xdr:col>6</xdr:col>
      <xdr:colOff>600075</xdr:colOff>
      <xdr:row>38</xdr:row>
      <xdr:rowOff>65443</xdr:rowOff>
    </xdr:to>
    <xdr:cxnSp macro="">
      <xdr:nvCxnSpPr>
        <xdr:cNvPr id="58" name="直線コネクタ 57"/>
        <xdr:cNvCxnSpPr/>
      </xdr:nvCxnSpPr>
      <xdr:spPr>
        <a:xfrm>
          <a:off x="4546600" y="658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84167</xdr:rowOff>
    </xdr:from>
    <xdr:ext cx="599010" cy="259045"/>
    <xdr:sp macro="" textlink="">
      <xdr:nvSpPr>
        <xdr:cNvPr id="59" name="人件費最大値テキスト"/>
        <xdr:cNvSpPr txBox="1"/>
      </xdr:nvSpPr>
      <xdr:spPr>
        <a:xfrm>
          <a:off x="4686300" y="505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144,174</a:t>
          </a:r>
          <a:endParaRPr kumimoji="1" lang="ja-JP" altLang="en-US" sz="1000" b="1">
            <a:latin typeface="ＭＳ Ｐゴシック"/>
          </a:endParaRPr>
        </a:p>
      </xdr:txBody>
    </xdr:sp>
    <xdr:clientData/>
  </xdr:oneCellAnchor>
  <xdr:twoCellAnchor>
    <xdr:from>
      <xdr:col>6</xdr:col>
      <xdr:colOff>422275</xdr:colOff>
      <xdr:row>30</xdr:row>
      <xdr:rowOff>137490</xdr:rowOff>
    </xdr:from>
    <xdr:to>
      <xdr:col>6</xdr:col>
      <xdr:colOff>600075</xdr:colOff>
      <xdr:row>30</xdr:row>
      <xdr:rowOff>137490</xdr:rowOff>
    </xdr:to>
    <xdr:cxnSp macro="">
      <xdr:nvCxnSpPr>
        <xdr:cNvPr id="60" name="直線コネクタ 59"/>
        <xdr:cNvCxnSpPr/>
      </xdr:nvCxnSpPr>
      <xdr:spPr>
        <a:xfrm>
          <a:off x="4546600" y="528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102819</xdr:rowOff>
    </xdr:from>
    <xdr:to>
      <xdr:col>6</xdr:col>
      <xdr:colOff>511175</xdr:colOff>
      <xdr:row>33</xdr:row>
      <xdr:rowOff>111455</xdr:rowOff>
    </xdr:to>
    <xdr:cxnSp macro="">
      <xdr:nvCxnSpPr>
        <xdr:cNvPr id="61" name="直線コネクタ 60"/>
        <xdr:cNvCxnSpPr/>
      </xdr:nvCxnSpPr>
      <xdr:spPr>
        <a:xfrm flipV="1">
          <a:off x="3797300" y="5760669"/>
          <a:ext cx="838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21899</xdr:rowOff>
    </xdr:from>
    <xdr:ext cx="534377" cy="259045"/>
    <xdr:sp macro="" textlink="">
      <xdr:nvSpPr>
        <xdr:cNvPr id="62" name="人件費平均値テキスト"/>
        <xdr:cNvSpPr txBox="1"/>
      </xdr:nvSpPr>
      <xdr:spPr>
        <a:xfrm>
          <a:off x="4686300" y="6022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43472</xdr:rowOff>
    </xdr:from>
    <xdr:to>
      <xdr:col>6</xdr:col>
      <xdr:colOff>561975</xdr:colOff>
      <xdr:row>35</xdr:row>
      <xdr:rowOff>145072</xdr:rowOff>
    </xdr:to>
    <xdr:sp macro="" textlink="">
      <xdr:nvSpPr>
        <xdr:cNvPr id="63" name="フローチャート : 判断 62"/>
        <xdr:cNvSpPr/>
      </xdr:nvSpPr>
      <xdr:spPr>
        <a:xfrm>
          <a:off x="45847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111455</xdr:rowOff>
    </xdr:from>
    <xdr:to>
      <xdr:col>5</xdr:col>
      <xdr:colOff>358775</xdr:colOff>
      <xdr:row>33</xdr:row>
      <xdr:rowOff>139281</xdr:rowOff>
    </xdr:to>
    <xdr:cxnSp macro="">
      <xdr:nvCxnSpPr>
        <xdr:cNvPr id="64" name="直線コネクタ 63"/>
        <xdr:cNvCxnSpPr/>
      </xdr:nvCxnSpPr>
      <xdr:spPr>
        <a:xfrm flipV="1">
          <a:off x="2908300" y="5769305"/>
          <a:ext cx="889000" cy="2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72403</xdr:rowOff>
    </xdr:from>
    <xdr:to>
      <xdr:col>5</xdr:col>
      <xdr:colOff>409575</xdr:colOff>
      <xdr:row>36</xdr:row>
      <xdr:rowOff>2553</xdr:rowOff>
    </xdr:to>
    <xdr:sp macro="" textlink="">
      <xdr:nvSpPr>
        <xdr:cNvPr id="65" name="フローチャート : 判断 64"/>
        <xdr:cNvSpPr/>
      </xdr:nvSpPr>
      <xdr:spPr>
        <a:xfrm>
          <a:off x="3746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165130</xdr:rowOff>
    </xdr:from>
    <xdr:ext cx="534377" cy="259045"/>
    <xdr:sp macro="" textlink="">
      <xdr:nvSpPr>
        <xdr:cNvPr id="66" name="テキスト ボックス 65"/>
        <xdr:cNvSpPr txBox="1"/>
      </xdr:nvSpPr>
      <xdr:spPr>
        <a:xfrm>
          <a:off x="3530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94171</xdr:rowOff>
    </xdr:from>
    <xdr:to>
      <xdr:col>4</xdr:col>
      <xdr:colOff>155575</xdr:colOff>
      <xdr:row>33</xdr:row>
      <xdr:rowOff>139281</xdr:rowOff>
    </xdr:to>
    <xdr:cxnSp macro="">
      <xdr:nvCxnSpPr>
        <xdr:cNvPr id="67" name="直線コネクタ 66"/>
        <xdr:cNvCxnSpPr/>
      </xdr:nvCxnSpPr>
      <xdr:spPr>
        <a:xfrm>
          <a:off x="2019300" y="5752021"/>
          <a:ext cx="889000" cy="4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82766</xdr:rowOff>
    </xdr:from>
    <xdr:to>
      <xdr:col>4</xdr:col>
      <xdr:colOff>206375</xdr:colOff>
      <xdr:row>36</xdr:row>
      <xdr:rowOff>12916</xdr:rowOff>
    </xdr:to>
    <xdr:sp macro="" textlink="">
      <xdr:nvSpPr>
        <xdr:cNvPr id="68" name="フローチャート : 判断 67"/>
        <xdr:cNvSpPr/>
      </xdr:nvSpPr>
      <xdr:spPr>
        <a:xfrm>
          <a:off x="2857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4043</xdr:rowOff>
    </xdr:from>
    <xdr:ext cx="534377" cy="259045"/>
    <xdr:sp macro="" textlink="">
      <xdr:nvSpPr>
        <xdr:cNvPr id="69" name="テキスト ボックス 68"/>
        <xdr:cNvSpPr txBox="1"/>
      </xdr:nvSpPr>
      <xdr:spPr>
        <a:xfrm>
          <a:off x="2641111" y="61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61697</xdr:rowOff>
    </xdr:from>
    <xdr:to>
      <xdr:col>2</xdr:col>
      <xdr:colOff>638175</xdr:colOff>
      <xdr:row>33</xdr:row>
      <xdr:rowOff>94171</xdr:rowOff>
    </xdr:to>
    <xdr:cxnSp macro="">
      <xdr:nvCxnSpPr>
        <xdr:cNvPr id="70" name="直線コネクタ 69"/>
        <xdr:cNvCxnSpPr/>
      </xdr:nvCxnSpPr>
      <xdr:spPr>
        <a:xfrm>
          <a:off x="1130300" y="5719547"/>
          <a:ext cx="889000" cy="3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56705</xdr:rowOff>
    </xdr:from>
    <xdr:to>
      <xdr:col>3</xdr:col>
      <xdr:colOff>3175</xdr:colOff>
      <xdr:row>35</xdr:row>
      <xdr:rowOff>158305</xdr:rowOff>
    </xdr:to>
    <xdr:sp macro="" textlink="">
      <xdr:nvSpPr>
        <xdr:cNvPr id="71" name="フローチャート : 判断 70"/>
        <xdr:cNvSpPr/>
      </xdr:nvSpPr>
      <xdr:spPr>
        <a:xfrm>
          <a:off x="1968500" y="605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149432</xdr:rowOff>
    </xdr:from>
    <xdr:ext cx="534377" cy="259045"/>
    <xdr:sp macro="" textlink="">
      <xdr:nvSpPr>
        <xdr:cNvPr id="72" name="テキスト ボックス 71"/>
        <xdr:cNvSpPr txBox="1"/>
      </xdr:nvSpPr>
      <xdr:spPr>
        <a:xfrm>
          <a:off x="1752111" y="61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27940</xdr:rowOff>
    </xdr:from>
    <xdr:to>
      <xdr:col>1</xdr:col>
      <xdr:colOff>485775</xdr:colOff>
      <xdr:row>35</xdr:row>
      <xdr:rowOff>129540</xdr:rowOff>
    </xdr:to>
    <xdr:sp macro="" textlink="">
      <xdr:nvSpPr>
        <xdr:cNvPr id="73" name="フローチャート : 判断 72"/>
        <xdr:cNvSpPr/>
      </xdr:nvSpPr>
      <xdr:spPr>
        <a:xfrm>
          <a:off x="1079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120667</xdr:rowOff>
    </xdr:from>
    <xdr:ext cx="534377" cy="259045"/>
    <xdr:sp macro="" textlink="">
      <xdr:nvSpPr>
        <xdr:cNvPr id="74" name="テキスト ボックス 73"/>
        <xdr:cNvSpPr txBox="1"/>
      </xdr:nvSpPr>
      <xdr:spPr>
        <a:xfrm>
          <a:off x="863111" y="612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52019</xdr:rowOff>
    </xdr:from>
    <xdr:to>
      <xdr:col>6</xdr:col>
      <xdr:colOff>561975</xdr:colOff>
      <xdr:row>33</xdr:row>
      <xdr:rowOff>153619</xdr:rowOff>
    </xdr:to>
    <xdr:sp macro="" textlink="">
      <xdr:nvSpPr>
        <xdr:cNvPr id="80" name="円/楕円 79"/>
        <xdr:cNvSpPr/>
      </xdr:nvSpPr>
      <xdr:spPr>
        <a:xfrm>
          <a:off x="4584700" y="570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74896</xdr:rowOff>
    </xdr:from>
    <xdr:ext cx="599010" cy="259045"/>
    <xdr:sp macro="" textlink="">
      <xdr:nvSpPr>
        <xdr:cNvPr id="81" name="人件費該当値テキスト"/>
        <xdr:cNvSpPr txBox="1"/>
      </xdr:nvSpPr>
      <xdr:spPr>
        <a:xfrm>
          <a:off x="4686300" y="5561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106,404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60655</xdr:rowOff>
    </xdr:from>
    <xdr:to>
      <xdr:col>5</xdr:col>
      <xdr:colOff>409575</xdr:colOff>
      <xdr:row>33</xdr:row>
      <xdr:rowOff>162255</xdr:rowOff>
    </xdr:to>
    <xdr:sp macro="" textlink="">
      <xdr:nvSpPr>
        <xdr:cNvPr id="82" name="円/楕円 81"/>
        <xdr:cNvSpPr/>
      </xdr:nvSpPr>
      <xdr:spPr>
        <a:xfrm>
          <a:off x="3746500" y="57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7332</xdr:rowOff>
    </xdr:from>
    <xdr:ext cx="599010" cy="259045"/>
    <xdr:sp macro="" textlink="">
      <xdr:nvSpPr>
        <xdr:cNvPr id="83" name="テキスト ボックス 82"/>
        <xdr:cNvSpPr txBox="1"/>
      </xdr:nvSpPr>
      <xdr:spPr>
        <a:xfrm>
          <a:off x="3497794" y="549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105,724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88481</xdr:rowOff>
    </xdr:from>
    <xdr:to>
      <xdr:col>4</xdr:col>
      <xdr:colOff>206375</xdr:colOff>
      <xdr:row>34</xdr:row>
      <xdr:rowOff>18631</xdr:rowOff>
    </xdr:to>
    <xdr:sp macro="" textlink="">
      <xdr:nvSpPr>
        <xdr:cNvPr id="84" name="円/楕円 83"/>
        <xdr:cNvSpPr/>
      </xdr:nvSpPr>
      <xdr:spPr>
        <a:xfrm>
          <a:off x="2857500" y="574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35158</xdr:rowOff>
    </xdr:from>
    <xdr:ext cx="599010" cy="259045"/>
    <xdr:sp macro="" textlink="">
      <xdr:nvSpPr>
        <xdr:cNvPr id="85" name="テキスト ボックス 84"/>
        <xdr:cNvSpPr txBox="1"/>
      </xdr:nvSpPr>
      <xdr:spPr>
        <a:xfrm>
          <a:off x="2608794" y="552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103,533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43371</xdr:rowOff>
    </xdr:from>
    <xdr:to>
      <xdr:col>3</xdr:col>
      <xdr:colOff>3175</xdr:colOff>
      <xdr:row>33</xdr:row>
      <xdr:rowOff>144971</xdr:rowOff>
    </xdr:to>
    <xdr:sp macro="" textlink="">
      <xdr:nvSpPr>
        <xdr:cNvPr id="86" name="円/楕円 85"/>
        <xdr:cNvSpPr/>
      </xdr:nvSpPr>
      <xdr:spPr>
        <a:xfrm>
          <a:off x="1968500" y="570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161498</xdr:rowOff>
    </xdr:from>
    <xdr:ext cx="599010" cy="259045"/>
    <xdr:sp macro="" textlink="">
      <xdr:nvSpPr>
        <xdr:cNvPr id="87" name="テキスト ボックス 86"/>
        <xdr:cNvSpPr txBox="1"/>
      </xdr:nvSpPr>
      <xdr:spPr>
        <a:xfrm>
          <a:off x="1719794" y="547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107,085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10897</xdr:rowOff>
    </xdr:from>
    <xdr:to>
      <xdr:col>1</xdr:col>
      <xdr:colOff>485775</xdr:colOff>
      <xdr:row>33</xdr:row>
      <xdr:rowOff>112497</xdr:rowOff>
    </xdr:to>
    <xdr:sp macro="" textlink="">
      <xdr:nvSpPr>
        <xdr:cNvPr id="88" name="円/楕円 87"/>
        <xdr:cNvSpPr/>
      </xdr:nvSpPr>
      <xdr:spPr>
        <a:xfrm>
          <a:off x="1079500" y="566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129024</xdr:rowOff>
    </xdr:from>
    <xdr:ext cx="599010" cy="259045"/>
    <xdr:sp macro="" textlink="">
      <xdr:nvSpPr>
        <xdr:cNvPr id="89" name="テキスト ボックス 88"/>
        <xdr:cNvSpPr txBox="1"/>
      </xdr:nvSpPr>
      <xdr:spPr>
        <a:xfrm>
          <a:off x="830794" y="544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26902</xdr:rowOff>
    </xdr:from>
    <xdr:to>
      <xdr:col>6</xdr:col>
      <xdr:colOff>510540</xdr:colOff>
      <xdr:row>59</xdr:row>
      <xdr:rowOff>129005</xdr:rowOff>
    </xdr:to>
    <xdr:cxnSp macro="">
      <xdr:nvCxnSpPr>
        <xdr:cNvPr id="116" name="直線コネクタ 115"/>
        <xdr:cNvCxnSpPr/>
      </xdr:nvCxnSpPr>
      <xdr:spPr>
        <a:xfrm flipV="1">
          <a:off x="4633595" y="8770852"/>
          <a:ext cx="1270" cy="147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132832</xdr:rowOff>
    </xdr:from>
    <xdr:ext cx="534377" cy="259045"/>
    <xdr:sp macro="" textlink="">
      <xdr:nvSpPr>
        <xdr:cNvPr id="117" name="物件費最小値テキスト"/>
        <xdr:cNvSpPr txBox="1"/>
      </xdr:nvSpPr>
      <xdr:spPr>
        <a:xfrm>
          <a:off x="4686300" y="1024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a:t>
          </a:r>
          <a:endParaRPr kumimoji="1" lang="ja-JP" altLang="en-US" sz="1000" b="1">
            <a:latin typeface="ＭＳ Ｐゴシック"/>
          </a:endParaRPr>
        </a:p>
      </xdr:txBody>
    </xdr:sp>
    <xdr:clientData/>
  </xdr:oneCellAnchor>
  <xdr:twoCellAnchor>
    <xdr:from>
      <xdr:col>6</xdr:col>
      <xdr:colOff>422275</xdr:colOff>
      <xdr:row>59</xdr:row>
      <xdr:rowOff>129005</xdr:rowOff>
    </xdr:from>
    <xdr:to>
      <xdr:col>6</xdr:col>
      <xdr:colOff>600075</xdr:colOff>
      <xdr:row>59</xdr:row>
      <xdr:rowOff>129005</xdr:rowOff>
    </xdr:to>
    <xdr:cxnSp macro="">
      <xdr:nvCxnSpPr>
        <xdr:cNvPr id="118" name="直線コネクタ 117"/>
        <xdr:cNvCxnSpPr/>
      </xdr:nvCxnSpPr>
      <xdr:spPr>
        <a:xfrm>
          <a:off x="4546600" y="1024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145029</xdr:rowOff>
    </xdr:from>
    <xdr:ext cx="599010" cy="259045"/>
    <xdr:sp macro="" textlink="">
      <xdr:nvSpPr>
        <xdr:cNvPr id="119" name="物件費最大値テキスト"/>
        <xdr:cNvSpPr txBox="1"/>
      </xdr:nvSpPr>
      <xdr:spPr>
        <a:xfrm>
          <a:off x="4686300" y="854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128,408</a:t>
          </a:r>
          <a:endParaRPr kumimoji="1" lang="ja-JP" altLang="en-US" sz="1000" b="1">
            <a:latin typeface="ＭＳ Ｐゴシック"/>
          </a:endParaRPr>
        </a:p>
      </xdr:txBody>
    </xdr:sp>
    <xdr:clientData/>
  </xdr:oneCellAnchor>
  <xdr:twoCellAnchor>
    <xdr:from>
      <xdr:col>6</xdr:col>
      <xdr:colOff>422275</xdr:colOff>
      <xdr:row>51</xdr:row>
      <xdr:rowOff>26902</xdr:rowOff>
    </xdr:from>
    <xdr:to>
      <xdr:col>6</xdr:col>
      <xdr:colOff>600075</xdr:colOff>
      <xdr:row>51</xdr:row>
      <xdr:rowOff>26902</xdr:rowOff>
    </xdr:to>
    <xdr:cxnSp macro="">
      <xdr:nvCxnSpPr>
        <xdr:cNvPr id="120" name="直線コネクタ 119"/>
        <xdr:cNvCxnSpPr/>
      </xdr:nvCxnSpPr>
      <xdr:spPr>
        <a:xfrm>
          <a:off x="4546600" y="8770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95483</xdr:rowOff>
    </xdr:from>
    <xdr:to>
      <xdr:col>6</xdr:col>
      <xdr:colOff>511175</xdr:colOff>
      <xdr:row>55</xdr:row>
      <xdr:rowOff>57583</xdr:rowOff>
    </xdr:to>
    <xdr:cxnSp macro="">
      <xdr:nvCxnSpPr>
        <xdr:cNvPr id="121" name="直線コネクタ 120"/>
        <xdr:cNvCxnSpPr/>
      </xdr:nvCxnSpPr>
      <xdr:spPr>
        <a:xfrm flipV="1">
          <a:off x="3797300" y="9353783"/>
          <a:ext cx="838200" cy="13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46361</xdr:rowOff>
    </xdr:from>
    <xdr:ext cx="534377" cy="259045"/>
    <xdr:sp macro="" textlink="">
      <xdr:nvSpPr>
        <xdr:cNvPr id="122" name="物件費平均値テキスト"/>
        <xdr:cNvSpPr txBox="1"/>
      </xdr:nvSpPr>
      <xdr:spPr>
        <a:xfrm>
          <a:off x="4686300" y="9647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67934</xdr:rowOff>
    </xdr:from>
    <xdr:to>
      <xdr:col>6</xdr:col>
      <xdr:colOff>561975</xdr:colOff>
      <xdr:row>56</xdr:row>
      <xdr:rowOff>169534</xdr:rowOff>
    </xdr:to>
    <xdr:sp macro="" textlink="">
      <xdr:nvSpPr>
        <xdr:cNvPr id="123" name="フローチャート : 判断 122"/>
        <xdr:cNvSpPr/>
      </xdr:nvSpPr>
      <xdr:spPr>
        <a:xfrm>
          <a:off x="45847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57583</xdr:rowOff>
    </xdr:from>
    <xdr:to>
      <xdr:col>5</xdr:col>
      <xdr:colOff>358775</xdr:colOff>
      <xdr:row>56</xdr:row>
      <xdr:rowOff>123208</xdr:rowOff>
    </xdr:to>
    <xdr:cxnSp macro="">
      <xdr:nvCxnSpPr>
        <xdr:cNvPr id="124" name="直線コネクタ 123"/>
        <xdr:cNvCxnSpPr/>
      </xdr:nvCxnSpPr>
      <xdr:spPr>
        <a:xfrm flipV="1">
          <a:off x="2908300" y="9487333"/>
          <a:ext cx="889000" cy="23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61256</xdr:rowOff>
    </xdr:from>
    <xdr:to>
      <xdr:col>5</xdr:col>
      <xdr:colOff>409575</xdr:colOff>
      <xdr:row>56</xdr:row>
      <xdr:rowOff>162856</xdr:rowOff>
    </xdr:to>
    <xdr:sp macro="" textlink="">
      <xdr:nvSpPr>
        <xdr:cNvPr id="125" name="フローチャート : 判断 124"/>
        <xdr:cNvSpPr/>
      </xdr:nvSpPr>
      <xdr:spPr>
        <a:xfrm>
          <a:off x="3746500" y="96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153983</xdr:rowOff>
    </xdr:from>
    <xdr:ext cx="534377" cy="259045"/>
    <xdr:sp macro="" textlink="">
      <xdr:nvSpPr>
        <xdr:cNvPr id="126" name="テキスト ボックス 125"/>
        <xdr:cNvSpPr txBox="1"/>
      </xdr:nvSpPr>
      <xdr:spPr>
        <a:xfrm>
          <a:off x="3530111" y="975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123208</xdr:rowOff>
    </xdr:from>
    <xdr:to>
      <xdr:col>4</xdr:col>
      <xdr:colOff>155575</xdr:colOff>
      <xdr:row>57</xdr:row>
      <xdr:rowOff>7634</xdr:rowOff>
    </xdr:to>
    <xdr:cxnSp macro="">
      <xdr:nvCxnSpPr>
        <xdr:cNvPr id="127" name="直線コネクタ 126"/>
        <xdr:cNvCxnSpPr/>
      </xdr:nvCxnSpPr>
      <xdr:spPr>
        <a:xfrm flipV="1">
          <a:off x="2019300" y="9724408"/>
          <a:ext cx="889000" cy="5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25154</xdr:rowOff>
    </xdr:from>
    <xdr:to>
      <xdr:col>4</xdr:col>
      <xdr:colOff>206375</xdr:colOff>
      <xdr:row>57</xdr:row>
      <xdr:rowOff>126754</xdr:rowOff>
    </xdr:to>
    <xdr:sp macro="" textlink="">
      <xdr:nvSpPr>
        <xdr:cNvPr id="128" name="フローチャート : 判断 127"/>
        <xdr:cNvSpPr/>
      </xdr:nvSpPr>
      <xdr:spPr>
        <a:xfrm>
          <a:off x="2857500" y="979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117881</xdr:rowOff>
    </xdr:from>
    <xdr:ext cx="534377" cy="259045"/>
    <xdr:sp macro="" textlink="">
      <xdr:nvSpPr>
        <xdr:cNvPr id="129" name="テキスト ボックス 128"/>
        <xdr:cNvSpPr txBox="1"/>
      </xdr:nvSpPr>
      <xdr:spPr>
        <a:xfrm>
          <a:off x="2641111" y="9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163507</xdr:rowOff>
    </xdr:from>
    <xdr:to>
      <xdr:col>2</xdr:col>
      <xdr:colOff>638175</xdr:colOff>
      <xdr:row>57</xdr:row>
      <xdr:rowOff>7634</xdr:rowOff>
    </xdr:to>
    <xdr:cxnSp macro="">
      <xdr:nvCxnSpPr>
        <xdr:cNvPr id="130" name="直線コネクタ 129"/>
        <xdr:cNvCxnSpPr/>
      </xdr:nvCxnSpPr>
      <xdr:spPr>
        <a:xfrm>
          <a:off x="1130300" y="9764707"/>
          <a:ext cx="889000" cy="1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9413</xdr:rowOff>
    </xdr:from>
    <xdr:to>
      <xdr:col>3</xdr:col>
      <xdr:colOff>3175</xdr:colOff>
      <xdr:row>57</xdr:row>
      <xdr:rowOff>111013</xdr:rowOff>
    </xdr:to>
    <xdr:sp macro="" textlink="">
      <xdr:nvSpPr>
        <xdr:cNvPr id="131" name="フローチャート : 判断 130"/>
        <xdr:cNvSpPr/>
      </xdr:nvSpPr>
      <xdr:spPr>
        <a:xfrm>
          <a:off x="1968500" y="97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102140</xdr:rowOff>
    </xdr:from>
    <xdr:ext cx="534377" cy="259045"/>
    <xdr:sp macro="" textlink="">
      <xdr:nvSpPr>
        <xdr:cNvPr id="132" name="テキスト ボックス 131"/>
        <xdr:cNvSpPr txBox="1"/>
      </xdr:nvSpPr>
      <xdr:spPr>
        <a:xfrm>
          <a:off x="1752111" y="98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85177</xdr:rowOff>
    </xdr:from>
    <xdr:to>
      <xdr:col>1</xdr:col>
      <xdr:colOff>485775</xdr:colOff>
      <xdr:row>57</xdr:row>
      <xdr:rowOff>15327</xdr:rowOff>
    </xdr:to>
    <xdr:sp macro="" textlink="">
      <xdr:nvSpPr>
        <xdr:cNvPr id="133" name="フローチャート : 判断 132"/>
        <xdr:cNvSpPr/>
      </xdr:nvSpPr>
      <xdr:spPr>
        <a:xfrm>
          <a:off x="1079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31854</xdr:rowOff>
    </xdr:from>
    <xdr:ext cx="534377" cy="259045"/>
    <xdr:sp macro="" textlink="">
      <xdr:nvSpPr>
        <xdr:cNvPr id="134" name="テキスト ボックス 133"/>
        <xdr:cNvSpPr txBox="1"/>
      </xdr:nvSpPr>
      <xdr:spPr>
        <a:xfrm>
          <a:off x="863111" y="94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44683</xdr:rowOff>
    </xdr:from>
    <xdr:to>
      <xdr:col>6</xdr:col>
      <xdr:colOff>561975</xdr:colOff>
      <xdr:row>54</xdr:row>
      <xdr:rowOff>146283</xdr:rowOff>
    </xdr:to>
    <xdr:sp macro="" textlink="">
      <xdr:nvSpPr>
        <xdr:cNvPr id="140" name="円/楕円 139"/>
        <xdr:cNvSpPr/>
      </xdr:nvSpPr>
      <xdr:spPr>
        <a:xfrm>
          <a:off x="4584700" y="930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67560</xdr:rowOff>
    </xdr:from>
    <xdr:ext cx="534377" cy="259045"/>
    <xdr:sp macro="" textlink="">
      <xdr:nvSpPr>
        <xdr:cNvPr id="141" name="物件費該当値テキスト"/>
        <xdr:cNvSpPr txBox="1"/>
      </xdr:nvSpPr>
      <xdr:spPr>
        <a:xfrm>
          <a:off x="4686300" y="915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92,708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6783</xdr:rowOff>
    </xdr:from>
    <xdr:to>
      <xdr:col>5</xdr:col>
      <xdr:colOff>409575</xdr:colOff>
      <xdr:row>55</xdr:row>
      <xdr:rowOff>108383</xdr:rowOff>
    </xdr:to>
    <xdr:sp macro="" textlink="">
      <xdr:nvSpPr>
        <xdr:cNvPr id="142" name="円/楕円 141"/>
        <xdr:cNvSpPr/>
      </xdr:nvSpPr>
      <xdr:spPr>
        <a:xfrm>
          <a:off x="3746500" y="943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124910</xdr:rowOff>
    </xdr:from>
    <xdr:ext cx="534377" cy="259045"/>
    <xdr:sp macro="" textlink="">
      <xdr:nvSpPr>
        <xdr:cNvPr id="143" name="テキスト ボックス 142"/>
        <xdr:cNvSpPr txBox="1"/>
      </xdr:nvSpPr>
      <xdr:spPr>
        <a:xfrm>
          <a:off x="3530111" y="92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84,529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72408</xdr:rowOff>
    </xdr:from>
    <xdr:to>
      <xdr:col>4</xdr:col>
      <xdr:colOff>206375</xdr:colOff>
      <xdr:row>57</xdr:row>
      <xdr:rowOff>2558</xdr:rowOff>
    </xdr:to>
    <xdr:sp macro="" textlink="">
      <xdr:nvSpPr>
        <xdr:cNvPr id="144" name="円/楕円 143"/>
        <xdr:cNvSpPr/>
      </xdr:nvSpPr>
      <xdr:spPr>
        <a:xfrm>
          <a:off x="2857500" y="967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19085</xdr:rowOff>
    </xdr:from>
    <xdr:ext cx="534377" cy="259045"/>
    <xdr:sp macro="" textlink="">
      <xdr:nvSpPr>
        <xdr:cNvPr id="145" name="テキスト ボックス 144"/>
        <xdr:cNvSpPr txBox="1"/>
      </xdr:nvSpPr>
      <xdr:spPr>
        <a:xfrm>
          <a:off x="2641111" y="944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70,010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128284</xdr:rowOff>
    </xdr:from>
    <xdr:to>
      <xdr:col>3</xdr:col>
      <xdr:colOff>3175</xdr:colOff>
      <xdr:row>57</xdr:row>
      <xdr:rowOff>58434</xdr:rowOff>
    </xdr:to>
    <xdr:sp macro="" textlink="">
      <xdr:nvSpPr>
        <xdr:cNvPr id="146" name="円/楕円 145"/>
        <xdr:cNvSpPr/>
      </xdr:nvSpPr>
      <xdr:spPr>
        <a:xfrm>
          <a:off x="1968500" y="972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74961</xdr:rowOff>
    </xdr:from>
    <xdr:ext cx="534377" cy="259045"/>
    <xdr:sp macro="" textlink="">
      <xdr:nvSpPr>
        <xdr:cNvPr id="147" name="テキスト ボックス 146"/>
        <xdr:cNvSpPr txBox="1"/>
      </xdr:nvSpPr>
      <xdr:spPr>
        <a:xfrm>
          <a:off x="1752111" y="950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66,588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112707</xdr:rowOff>
    </xdr:from>
    <xdr:to>
      <xdr:col>1</xdr:col>
      <xdr:colOff>485775</xdr:colOff>
      <xdr:row>57</xdr:row>
      <xdr:rowOff>42857</xdr:rowOff>
    </xdr:to>
    <xdr:sp macro="" textlink="">
      <xdr:nvSpPr>
        <xdr:cNvPr id="148" name="円/楕円 147"/>
        <xdr:cNvSpPr/>
      </xdr:nvSpPr>
      <xdr:spPr>
        <a:xfrm>
          <a:off x="1079500" y="971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33984</xdr:rowOff>
    </xdr:from>
    <xdr:ext cx="534377" cy="259045"/>
    <xdr:sp macro="" textlink="">
      <xdr:nvSpPr>
        <xdr:cNvPr id="149" name="テキスト ボックス 148"/>
        <xdr:cNvSpPr txBox="1"/>
      </xdr:nvSpPr>
      <xdr:spPr>
        <a:xfrm>
          <a:off x="863111" y="980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13467</xdr:rowOff>
    </xdr:from>
    <xdr:to>
      <xdr:col>6</xdr:col>
      <xdr:colOff>510540</xdr:colOff>
      <xdr:row>78</xdr:row>
      <xdr:rowOff>123287</xdr:rowOff>
    </xdr:to>
    <xdr:cxnSp macro="">
      <xdr:nvCxnSpPr>
        <xdr:cNvPr id="171" name="直線コネクタ 170"/>
        <xdr:cNvCxnSpPr/>
      </xdr:nvCxnSpPr>
      <xdr:spPr>
        <a:xfrm flipV="1">
          <a:off x="4633595" y="12186417"/>
          <a:ext cx="1270" cy="130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127114</xdr:rowOff>
    </xdr:from>
    <xdr:ext cx="378565" cy="259045"/>
    <xdr:sp macro="" textlink="">
      <xdr:nvSpPr>
        <xdr:cNvPr id="172" name="維持補修費最小値テキスト"/>
        <xdr:cNvSpPr txBox="1"/>
      </xdr:nvSpPr>
      <xdr:spPr>
        <a:xfrm>
          <a:off x="4686300" y="1350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78</xdr:row>
      <xdr:rowOff>123287</xdr:rowOff>
    </xdr:from>
    <xdr:to>
      <xdr:col>6</xdr:col>
      <xdr:colOff>600075</xdr:colOff>
      <xdr:row>78</xdr:row>
      <xdr:rowOff>123287</xdr:rowOff>
    </xdr:to>
    <xdr:cxnSp macro="">
      <xdr:nvCxnSpPr>
        <xdr:cNvPr id="173" name="直線コネクタ 172"/>
        <xdr:cNvCxnSpPr/>
      </xdr:nvCxnSpPr>
      <xdr:spPr>
        <a:xfrm>
          <a:off x="4546600" y="1349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131594</xdr:rowOff>
    </xdr:from>
    <xdr:ext cx="534377" cy="259045"/>
    <xdr:sp macro="" textlink="">
      <xdr:nvSpPr>
        <xdr:cNvPr id="174" name="維持補修費最大値テキスト"/>
        <xdr:cNvSpPr txBox="1"/>
      </xdr:nvSpPr>
      <xdr:spPr>
        <a:xfrm>
          <a:off x="4686300" y="11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29,011</a:t>
          </a:r>
          <a:endParaRPr kumimoji="1" lang="ja-JP" altLang="en-US" sz="1000" b="1">
            <a:latin typeface="ＭＳ Ｐゴシック"/>
          </a:endParaRPr>
        </a:p>
      </xdr:txBody>
    </xdr:sp>
    <xdr:clientData/>
  </xdr:oneCellAnchor>
  <xdr:twoCellAnchor>
    <xdr:from>
      <xdr:col>6</xdr:col>
      <xdr:colOff>422275</xdr:colOff>
      <xdr:row>71</xdr:row>
      <xdr:rowOff>13467</xdr:rowOff>
    </xdr:from>
    <xdr:to>
      <xdr:col>6</xdr:col>
      <xdr:colOff>600075</xdr:colOff>
      <xdr:row>71</xdr:row>
      <xdr:rowOff>13467</xdr:rowOff>
    </xdr:to>
    <xdr:cxnSp macro="">
      <xdr:nvCxnSpPr>
        <xdr:cNvPr id="175" name="直線コネクタ 174"/>
        <xdr:cNvCxnSpPr/>
      </xdr:nvCxnSpPr>
      <xdr:spPr>
        <a:xfrm>
          <a:off x="4546600" y="1218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39573</xdr:rowOff>
    </xdr:from>
    <xdr:to>
      <xdr:col>6</xdr:col>
      <xdr:colOff>511175</xdr:colOff>
      <xdr:row>77</xdr:row>
      <xdr:rowOff>78023</xdr:rowOff>
    </xdr:to>
    <xdr:cxnSp macro="">
      <xdr:nvCxnSpPr>
        <xdr:cNvPr id="176" name="直線コネクタ 175"/>
        <xdr:cNvCxnSpPr/>
      </xdr:nvCxnSpPr>
      <xdr:spPr>
        <a:xfrm flipV="1">
          <a:off x="3797300" y="13241223"/>
          <a:ext cx="838200" cy="3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159636</xdr:rowOff>
    </xdr:from>
    <xdr:ext cx="469744" cy="259045"/>
    <xdr:sp macro="" textlink="">
      <xdr:nvSpPr>
        <xdr:cNvPr id="177" name="維持補修費平均値テキスト"/>
        <xdr:cNvSpPr txBox="1"/>
      </xdr:nvSpPr>
      <xdr:spPr>
        <a:xfrm>
          <a:off x="4686300" y="13189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9759</xdr:rowOff>
    </xdr:from>
    <xdr:to>
      <xdr:col>6</xdr:col>
      <xdr:colOff>561975</xdr:colOff>
      <xdr:row>77</xdr:row>
      <xdr:rowOff>111359</xdr:rowOff>
    </xdr:to>
    <xdr:sp macro="" textlink="">
      <xdr:nvSpPr>
        <xdr:cNvPr id="178" name="フローチャート : 判断 177"/>
        <xdr:cNvSpPr/>
      </xdr:nvSpPr>
      <xdr:spPr>
        <a:xfrm>
          <a:off x="45847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73955</xdr:rowOff>
    </xdr:from>
    <xdr:to>
      <xdr:col>5</xdr:col>
      <xdr:colOff>358775</xdr:colOff>
      <xdr:row>77</xdr:row>
      <xdr:rowOff>78023</xdr:rowOff>
    </xdr:to>
    <xdr:cxnSp macro="">
      <xdr:nvCxnSpPr>
        <xdr:cNvPr id="179" name="直線コネクタ 178"/>
        <xdr:cNvCxnSpPr/>
      </xdr:nvCxnSpPr>
      <xdr:spPr>
        <a:xfrm>
          <a:off x="2908300" y="13275605"/>
          <a:ext cx="8890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80" name="フローチャート : 判断 179"/>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123562</xdr:rowOff>
    </xdr:from>
    <xdr:ext cx="469744" cy="259045"/>
    <xdr:sp macro="" textlink="">
      <xdr:nvSpPr>
        <xdr:cNvPr id="181" name="テキスト ボックス 180"/>
        <xdr:cNvSpPr txBox="1"/>
      </xdr:nvSpPr>
      <xdr:spPr>
        <a:xfrm>
          <a:off x="3562427" y="1332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73955</xdr:rowOff>
    </xdr:from>
    <xdr:to>
      <xdr:col>4</xdr:col>
      <xdr:colOff>155575</xdr:colOff>
      <xdr:row>77</xdr:row>
      <xdr:rowOff>90596</xdr:rowOff>
    </xdr:to>
    <xdr:cxnSp macro="">
      <xdr:nvCxnSpPr>
        <xdr:cNvPr id="182" name="直線コネクタ 181"/>
        <xdr:cNvCxnSpPr/>
      </xdr:nvCxnSpPr>
      <xdr:spPr>
        <a:xfrm flipV="1">
          <a:off x="2019300" y="13275605"/>
          <a:ext cx="889000" cy="1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83" name="フローチャート : 判断 182"/>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149944</xdr:rowOff>
    </xdr:from>
    <xdr:ext cx="469744" cy="259045"/>
    <xdr:sp macro="" textlink="">
      <xdr:nvSpPr>
        <xdr:cNvPr id="184" name="テキスト ボックス 183"/>
        <xdr:cNvSpPr txBox="1"/>
      </xdr:nvSpPr>
      <xdr:spPr>
        <a:xfrm>
          <a:off x="2673427" y="133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89500</xdr:rowOff>
    </xdr:from>
    <xdr:to>
      <xdr:col>2</xdr:col>
      <xdr:colOff>638175</xdr:colOff>
      <xdr:row>77</xdr:row>
      <xdr:rowOff>90596</xdr:rowOff>
    </xdr:to>
    <xdr:cxnSp macro="">
      <xdr:nvCxnSpPr>
        <xdr:cNvPr id="185" name="直線コネクタ 184"/>
        <xdr:cNvCxnSpPr/>
      </xdr:nvCxnSpPr>
      <xdr:spPr>
        <a:xfrm>
          <a:off x="1130300" y="13291150"/>
          <a:ext cx="8890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6" name="フローチャート : 判断 185"/>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157075</xdr:rowOff>
    </xdr:from>
    <xdr:ext cx="469744" cy="259045"/>
    <xdr:sp macro="" textlink="">
      <xdr:nvSpPr>
        <xdr:cNvPr id="187" name="テキスト ボックス 186"/>
        <xdr:cNvSpPr txBox="1"/>
      </xdr:nvSpPr>
      <xdr:spPr>
        <a:xfrm>
          <a:off x="1784427" y="1335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8" name="フローチャート : 判断 187"/>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158492</xdr:rowOff>
    </xdr:from>
    <xdr:ext cx="469744" cy="259045"/>
    <xdr:sp macro="" textlink="">
      <xdr:nvSpPr>
        <xdr:cNvPr id="189" name="テキスト ボックス 188"/>
        <xdr:cNvSpPr txBox="1"/>
      </xdr:nvSpPr>
      <xdr:spPr>
        <a:xfrm>
          <a:off x="895427" y="1336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160223</xdr:rowOff>
    </xdr:from>
    <xdr:to>
      <xdr:col>6</xdr:col>
      <xdr:colOff>561975</xdr:colOff>
      <xdr:row>77</xdr:row>
      <xdr:rowOff>90373</xdr:rowOff>
    </xdr:to>
    <xdr:sp macro="" textlink="">
      <xdr:nvSpPr>
        <xdr:cNvPr id="195" name="円/楕円 194"/>
        <xdr:cNvSpPr/>
      </xdr:nvSpPr>
      <xdr:spPr>
        <a:xfrm>
          <a:off x="4584700" y="1319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11650</xdr:rowOff>
    </xdr:from>
    <xdr:ext cx="469744" cy="259045"/>
    <xdr:sp macro="" textlink="">
      <xdr:nvSpPr>
        <xdr:cNvPr id="196" name="維持補修費該当値テキスト"/>
        <xdr:cNvSpPr txBox="1"/>
      </xdr:nvSpPr>
      <xdr:spPr>
        <a:xfrm>
          <a:off x="4686300" y="130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27223</xdr:rowOff>
    </xdr:from>
    <xdr:to>
      <xdr:col>5</xdr:col>
      <xdr:colOff>409575</xdr:colOff>
      <xdr:row>77</xdr:row>
      <xdr:rowOff>128823</xdr:rowOff>
    </xdr:to>
    <xdr:sp macro="" textlink="">
      <xdr:nvSpPr>
        <xdr:cNvPr id="197" name="円/楕円 196"/>
        <xdr:cNvSpPr/>
      </xdr:nvSpPr>
      <xdr:spPr>
        <a:xfrm>
          <a:off x="3746500" y="1322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145350</xdr:rowOff>
    </xdr:from>
    <xdr:ext cx="469744" cy="259045"/>
    <xdr:sp macro="" textlink="">
      <xdr:nvSpPr>
        <xdr:cNvPr id="198" name="テキスト ボックス 197"/>
        <xdr:cNvSpPr txBox="1"/>
      </xdr:nvSpPr>
      <xdr:spPr>
        <a:xfrm>
          <a:off x="3562427" y="1300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23155</xdr:rowOff>
    </xdr:from>
    <xdr:to>
      <xdr:col>4</xdr:col>
      <xdr:colOff>206375</xdr:colOff>
      <xdr:row>77</xdr:row>
      <xdr:rowOff>124755</xdr:rowOff>
    </xdr:to>
    <xdr:sp macro="" textlink="">
      <xdr:nvSpPr>
        <xdr:cNvPr id="199" name="円/楕円 198"/>
        <xdr:cNvSpPr/>
      </xdr:nvSpPr>
      <xdr:spPr>
        <a:xfrm>
          <a:off x="2857500" y="132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141282</xdr:rowOff>
    </xdr:from>
    <xdr:ext cx="469744" cy="259045"/>
    <xdr:sp macro="" textlink="">
      <xdr:nvSpPr>
        <xdr:cNvPr id="200" name="テキスト ボックス 199"/>
        <xdr:cNvSpPr txBox="1"/>
      </xdr:nvSpPr>
      <xdr:spPr>
        <a:xfrm>
          <a:off x="2673427" y="1300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39796</xdr:rowOff>
    </xdr:from>
    <xdr:to>
      <xdr:col>3</xdr:col>
      <xdr:colOff>3175</xdr:colOff>
      <xdr:row>77</xdr:row>
      <xdr:rowOff>141396</xdr:rowOff>
    </xdr:to>
    <xdr:sp macro="" textlink="">
      <xdr:nvSpPr>
        <xdr:cNvPr id="201" name="円/楕円 200"/>
        <xdr:cNvSpPr/>
      </xdr:nvSpPr>
      <xdr:spPr>
        <a:xfrm>
          <a:off x="1968500" y="1324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157923</xdr:rowOff>
    </xdr:from>
    <xdr:ext cx="469744" cy="259045"/>
    <xdr:sp macro="" textlink="">
      <xdr:nvSpPr>
        <xdr:cNvPr id="202" name="テキスト ボックス 201"/>
        <xdr:cNvSpPr txBox="1"/>
      </xdr:nvSpPr>
      <xdr:spPr>
        <a:xfrm>
          <a:off x="1784427" y="1301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38700</xdr:rowOff>
    </xdr:from>
    <xdr:to>
      <xdr:col>1</xdr:col>
      <xdr:colOff>485775</xdr:colOff>
      <xdr:row>77</xdr:row>
      <xdr:rowOff>140300</xdr:rowOff>
    </xdr:to>
    <xdr:sp macro="" textlink="">
      <xdr:nvSpPr>
        <xdr:cNvPr id="203" name="円/楕円 202"/>
        <xdr:cNvSpPr/>
      </xdr:nvSpPr>
      <xdr:spPr>
        <a:xfrm>
          <a:off x="1079500" y="1324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156827</xdr:rowOff>
    </xdr:from>
    <xdr:ext cx="469744" cy="259045"/>
    <xdr:sp macro="" textlink="">
      <xdr:nvSpPr>
        <xdr:cNvPr id="204" name="テキスト ボックス 203"/>
        <xdr:cNvSpPr txBox="1"/>
      </xdr:nvSpPr>
      <xdr:spPr>
        <a:xfrm>
          <a:off x="895427" y="1301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89,804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36697</xdr:rowOff>
    </xdr:from>
    <xdr:to>
      <xdr:col>6</xdr:col>
      <xdr:colOff>510540</xdr:colOff>
      <xdr:row>98</xdr:row>
      <xdr:rowOff>84550</xdr:rowOff>
    </xdr:to>
    <xdr:cxnSp macro="">
      <xdr:nvCxnSpPr>
        <xdr:cNvPr id="229" name="直線コネクタ 228"/>
        <xdr:cNvCxnSpPr/>
      </xdr:nvCxnSpPr>
      <xdr:spPr>
        <a:xfrm flipV="1">
          <a:off x="4633595" y="15467197"/>
          <a:ext cx="1270" cy="1419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88377</xdr:rowOff>
    </xdr:from>
    <xdr:ext cx="534377" cy="259045"/>
    <xdr:sp macro="" textlink="">
      <xdr:nvSpPr>
        <xdr:cNvPr id="230" name="扶助費最小値テキスト"/>
        <xdr:cNvSpPr txBox="1"/>
      </xdr:nvSpPr>
      <xdr:spPr>
        <a:xfrm>
          <a:off x="4686300" y="168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26,895</a:t>
          </a:r>
          <a:endParaRPr kumimoji="1" lang="ja-JP" altLang="en-US" sz="1000" b="1">
            <a:latin typeface="ＭＳ Ｐゴシック"/>
          </a:endParaRPr>
        </a:p>
      </xdr:txBody>
    </xdr:sp>
    <xdr:clientData/>
  </xdr:oneCellAnchor>
  <xdr:twoCellAnchor>
    <xdr:from>
      <xdr:col>6</xdr:col>
      <xdr:colOff>422275</xdr:colOff>
      <xdr:row>98</xdr:row>
      <xdr:rowOff>84550</xdr:rowOff>
    </xdr:from>
    <xdr:to>
      <xdr:col>6</xdr:col>
      <xdr:colOff>600075</xdr:colOff>
      <xdr:row>98</xdr:row>
      <xdr:rowOff>84550</xdr:rowOff>
    </xdr:to>
    <xdr:cxnSp macro="">
      <xdr:nvCxnSpPr>
        <xdr:cNvPr id="231" name="直線コネクタ 230"/>
        <xdr:cNvCxnSpPr/>
      </xdr:nvCxnSpPr>
      <xdr:spPr>
        <a:xfrm>
          <a:off x="4546600" y="1688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154824</xdr:rowOff>
    </xdr:from>
    <xdr:ext cx="599010" cy="259045"/>
    <xdr:sp macro="" textlink="">
      <xdr:nvSpPr>
        <xdr:cNvPr id="232" name="扶助費最大値テキスト"/>
        <xdr:cNvSpPr txBox="1"/>
      </xdr:nvSpPr>
      <xdr:spPr>
        <a:xfrm>
          <a:off x="4686300" y="152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101,407</a:t>
          </a:r>
          <a:endParaRPr kumimoji="1" lang="ja-JP" altLang="en-US" sz="1000" b="1">
            <a:latin typeface="ＭＳ Ｐゴシック"/>
          </a:endParaRPr>
        </a:p>
      </xdr:txBody>
    </xdr:sp>
    <xdr:clientData/>
  </xdr:oneCellAnchor>
  <xdr:twoCellAnchor>
    <xdr:from>
      <xdr:col>6</xdr:col>
      <xdr:colOff>422275</xdr:colOff>
      <xdr:row>90</xdr:row>
      <xdr:rowOff>36697</xdr:rowOff>
    </xdr:from>
    <xdr:to>
      <xdr:col>6</xdr:col>
      <xdr:colOff>600075</xdr:colOff>
      <xdr:row>90</xdr:row>
      <xdr:rowOff>36697</xdr:rowOff>
    </xdr:to>
    <xdr:cxnSp macro="">
      <xdr:nvCxnSpPr>
        <xdr:cNvPr id="233" name="直線コネクタ 232"/>
        <xdr:cNvCxnSpPr/>
      </xdr:nvCxnSpPr>
      <xdr:spPr>
        <a:xfrm>
          <a:off x="4546600" y="1546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74816</xdr:rowOff>
    </xdr:from>
    <xdr:to>
      <xdr:col>6</xdr:col>
      <xdr:colOff>511175</xdr:colOff>
      <xdr:row>94</xdr:row>
      <xdr:rowOff>97771</xdr:rowOff>
    </xdr:to>
    <xdr:cxnSp macro="">
      <xdr:nvCxnSpPr>
        <xdr:cNvPr id="234" name="直線コネクタ 233"/>
        <xdr:cNvCxnSpPr/>
      </xdr:nvCxnSpPr>
      <xdr:spPr>
        <a:xfrm>
          <a:off x="3797300" y="16191116"/>
          <a:ext cx="838200" cy="2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79500</xdr:rowOff>
    </xdr:from>
    <xdr:ext cx="534377" cy="259045"/>
    <xdr:sp macro="" textlink="">
      <xdr:nvSpPr>
        <xdr:cNvPr id="235" name="扶助費平均値テキスト"/>
        <xdr:cNvSpPr txBox="1"/>
      </xdr:nvSpPr>
      <xdr:spPr>
        <a:xfrm>
          <a:off x="4686300" y="16195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101073</xdr:rowOff>
    </xdr:from>
    <xdr:to>
      <xdr:col>6</xdr:col>
      <xdr:colOff>561975</xdr:colOff>
      <xdr:row>95</xdr:row>
      <xdr:rowOff>31223</xdr:rowOff>
    </xdr:to>
    <xdr:sp macro="" textlink="">
      <xdr:nvSpPr>
        <xdr:cNvPr id="236" name="フローチャート : 判断 235"/>
        <xdr:cNvSpPr/>
      </xdr:nvSpPr>
      <xdr:spPr>
        <a:xfrm>
          <a:off x="4584700" y="1621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74816</xdr:rowOff>
    </xdr:from>
    <xdr:to>
      <xdr:col>5</xdr:col>
      <xdr:colOff>358775</xdr:colOff>
      <xdr:row>95</xdr:row>
      <xdr:rowOff>46317</xdr:rowOff>
    </xdr:to>
    <xdr:cxnSp macro="">
      <xdr:nvCxnSpPr>
        <xdr:cNvPr id="237" name="直線コネクタ 236"/>
        <xdr:cNvCxnSpPr/>
      </xdr:nvCxnSpPr>
      <xdr:spPr>
        <a:xfrm flipV="1">
          <a:off x="2908300" y="16191116"/>
          <a:ext cx="889000" cy="14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8" name="フローチャート : 判断 237"/>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6329</xdr:rowOff>
    </xdr:from>
    <xdr:ext cx="534377" cy="259045"/>
    <xdr:sp macro="" textlink="">
      <xdr:nvSpPr>
        <xdr:cNvPr id="239" name="テキスト ボックス 238"/>
        <xdr:cNvSpPr txBox="1"/>
      </xdr:nvSpPr>
      <xdr:spPr>
        <a:xfrm>
          <a:off x="3530111" y="1629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46317</xdr:rowOff>
    </xdr:from>
    <xdr:to>
      <xdr:col>4</xdr:col>
      <xdr:colOff>155575</xdr:colOff>
      <xdr:row>95</xdr:row>
      <xdr:rowOff>73558</xdr:rowOff>
    </xdr:to>
    <xdr:cxnSp macro="">
      <xdr:nvCxnSpPr>
        <xdr:cNvPr id="240" name="直線コネクタ 239"/>
        <xdr:cNvCxnSpPr/>
      </xdr:nvCxnSpPr>
      <xdr:spPr>
        <a:xfrm flipV="1">
          <a:off x="2019300" y="16334067"/>
          <a:ext cx="889000" cy="2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41" name="フローチャート : 判断 240"/>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110875</xdr:rowOff>
    </xdr:from>
    <xdr:ext cx="534377" cy="259045"/>
    <xdr:sp macro="" textlink="">
      <xdr:nvSpPr>
        <xdr:cNvPr id="242" name="テキスト ボックス 241"/>
        <xdr:cNvSpPr txBox="1"/>
      </xdr:nvSpPr>
      <xdr:spPr>
        <a:xfrm>
          <a:off x="2641111" y="163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73558</xdr:rowOff>
    </xdr:from>
    <xdr:to>
      <xdr:col>2</xdr:col>
      <xdr:colOff>638175</xdr:colOff>
      <xdr:row>95</xdr:row>
      <xdr:rowOff>170828</xdr:rowOff>
    </xdr:to>
    <xdr:cxnSp macro="">
      <xdr:nvCxnSpPr>
        <xdr:cNvPr id="243" name="直線コネクタ 242"/>
        <xdr:cNvCxnSpPr/>
      </xdr:nvCxnSpPr>
      <xdr:spPr>
        <a:xfrm flipV="1">
          <a:off x="1130300" y="16361308"/>
          <a:ext cx="889000" cy="9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44" name="フローチャート : 判断 243"/>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115873</xdr:rowOff>
    </xdr:from>
    <xdr:ext cx="534377" cy="259045"/>
    <xdr:sp macro="" textlink="">
      <xdr:nvSpPr>
        <xdr:cNvPr id="245" name="テキスト ボックス 244"/>
        <xdr:cNvSpPr txBox="1"/>
      </xdr:nvSpPr>
      <xdr:spPr>
        <a:xfrm>
          <a:off x="1752111" y="160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6" name="フローチャート : 判断 245"/>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115034</xdr:rowOff>
    </xdr:from>
    <xdr:ext cx="534377" cy="259045"/>
    <xdr:sp macro="" textlink="">
      <xdr:nvSpPr>
        <xdr:cNvPr id="247" name="テキスト ボックス 246"/>
        <xdr:cNvSpPr txBox="1"/>
      </xdr:nvSpPr>
      <xdr:spPr>
        <a:xfrm>
          <a:off x="863111" y="160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46971</xdr:rowOff>
    </xdr:from>
    <xdr:to>
      <xdr:col>6</xdr:col>
      <xdr:colOff>561975</xdr:colOff>
      <xdr:row>94</xdr:row>
      <xdr:rowOff>148571</xdr:rowOff>
    </xdr:to>
    <xdr:sp macro="" textlink="">
      <xdr:nvSpPr>
        <xdr:cNvPr id="253" name="円/楕円 252"/>
        <xdr:cNvSpPr/>
      </xdr:nvSpPr>
      <xdr:spPr>
        <a:xfrm>
          <a:off x="4584700" y="1616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69848</xdr:rowOff>
    </xdr:from>
    <xdr:ext cx="534377" cy="259045"/>
    <xdr:sp macro="" textlink="">
      <xdr:nvSpPr>
        <xdr:cNvPr id="254" name="扶助費該当値テキスト"/>
        <xdr:cNvSpPr txBox="1"/>
      </xdr:nvSpPr>
      <xdr:spPr>
        <a:xfrm>
          <a:off x="4686300" y="1601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62,201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24016</xdr:rowOff>
    </xdr:from>
    <xdr:to>
      <xdr:col>5</xdr:col>
      <xdr:colOff>409575</xdr:colOff>
      <xdr:row>94</xdr:row>
      <xdr:rowOff>125616</xdr:rowOff>
    </xdr:to>
    <xdr:sp macro="" textlink="">
      <xdr:nvSpPr>
        <xdr:cNvPr id="255" name="円/楕円 254"/>
        <xdr:cNvSpPr/>
      </xdr:nvSpPr>
      <xdr:spPr>
        <a:xfrm>
          <a:off x="3746500" y="1614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142143</xdr:rowOff>
    </xdr:from>
    <xdr:ext cx="534377" cy="259045"/>
    <xdr:sp macro="" textlink="">
      <xdr:nvSpPr>
        <xdr:cNvPr id="256" name="テキスト ボックス 255"/>
        <xdr:cNvSpPr txBox="1"/>
      </xdr:nvSpPr>
      <xdr:spPr>
        <a:xfrm>
          <a:off x="3530111" y="1591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63,406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166967</xdr:rowOff>
    </xdr:from>
    <xdr:to>
      <xdr:col>4</xdr:col>
      <xdr:colOff>206375</xdr:colOff>
      <xdr:row>95</xdr:row>
      <xdr:rowOff>97117</xdr:rowOff>
    </xdr:to>
    <xdr:sp macro="" textlink="">
      <xdr:nvSpPr>
        <xdr:cNvPr id="257" name="円/楕円 256"/>
        <xdr:cNvSpPr/>
      </xdr:nvSpPr>
      <xdr:spPr>
        <a:xfrm>
          <a:off x="2857500" y="162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113644</xdr:rowOff>
    </xdr:from>
    <xdr:ext cx="534377" cy="259045"/>
    <xdr:sp macro="" textlink="">
      <xdr:nvSpPr>
        <xdr:cNvPr id="258" name="テキスト ボックス 257"/>
        <xdr:cNvSpPr txBox="1"/>
      </xdr:nvSpPr>
      <xdr:spPr>
        <a:xfrm>
          <a:off x="2641111" y="1605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55,902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22758</xdr:rowOff>
    </xdr:from>
    <xdr:to>
      <xdr:col>3</xdr:col>
      <xdr:colOff>3175</xdr:colOff>
      <xdr:row>95</xdr:row>
      <xdr:rowOff>124358</xdr:rowOff>
    </xdr:to>
    <xdr:sp macro="" textlink="">
      <xdr:nvSpPr>
        <xdr:cNvPr id="259" name="円/楕円 258"/>
        <xdr:cNvSpPr/>
      </xdr:nvSpPr>
      <xdr:spPr>
        <a:xfrm>
          <a:off x="1968500" y="1631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115485</xdr:rowOff>
    </xdr:from>
    <xdr:ext cx="534377" cy="259045"/>
    <xdr:sp macro="" textlink="">
      <xdr:nvSpPr>
        <xdr:cNvPr id="260" name="テキスト ボックス 259"/>
        <xdr:cNvSpPr txBox="1"/>
      </xdr:nvSpPr>
      <xdr:spPr>
        <a:xfrm>
          <a:off x="1752111" y="1640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54,472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120028</xdr:rowOff>
    </xdr:from>
    <xdr:to>
      <xdr:col>1</xdr:col>
      <xdr:colOff>485775</xdr:colOff>
      <xdr:row>96</xdr:row>
      <xdr:rowOff>50178</xdr:rowOff>
    </xdr:to>
    <xdr:sp macro="" textlink="">
      <xdr:nvSpPr>
        <xdr:cNvPr id="261" name="円/楕円 260"/>
        <xdr:cNvSpPr/>
      </xdr:nvSpPr>
      <xdr:spPr>
        <a:xfrm>
          <a:off x="1079500" y="1640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41305</xdr:rowOff>
    </xdr:from>
    <xdr:ext cx="534377" cy="259045"/>
    <xdr:sp macro="" textlink="">
      <xdr:nvSpPr>
        <xdr:cNvPr id="262" name="テキスト ボックス 261"/>
        <xdr:cNvSpPr txBox="1"/>
      </xdr:nvSpPr>
      <xdr:spPr>
        <a:xfrm>
          <a:off x="863111" y="1650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3" name="直線コネクタ 272"/>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4" name="テキスト ボックス 273"/>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5" name="直線コネクタ 274"/>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6" name="テキスト ボックス 275"/>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7" name="直線コネクタ 276"/>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8" name="テキスト ボックス 277"/>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1" name="直線コネクタ 280"/>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2" name="テキスト ボックス 281"/>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5" name="直線コネクタ 284"/>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6" name="テキスト ボックス 285"/>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139281</xdr:rowOff>
    </xdr:from>
    <xdr:to>
      <xdr:col>15</xdr:col>
      <xdr:colOff>180340</xdr:colOff>
      <xdr:row>39</xdr:row>
      <xdr:rowOff>12636</xdr:rowOff>
    </xdr:to>
    <xdr:cxnSp macro="">
      <xdr:nvCxnSpPr>
        <xdr:cNvPr id="290" name="直線コネクタ 289"/>
        <xdr:cNvCxnSpPr/>
      </xdr:nvCxnSpPr>
      <xdr:spPr>
        <a:xfrm flipV="1">
          <a:off x="10475595" y="5282781"/>
          <a:ext cx="1270" cy="141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16463</xdr:rowOff>
    </xdr:from>
    <xdr:ext cx="534377" cy="259045"/>
    <xdr:sp macro="" textlink="">
      <xdr:nvSpPr>
        <xdr:cNvPr id="291" name="補助費等最小値テキスト"/>
        <xdr:cNvSpPr txBox="1"/>
      </xdr:nvSpPr>
      <xdr:spPr>
        <a:xfrm>
          <a:off x="10528300" y="67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13,340</a:t>
          </a:r>
          <a:endParaRPr kumimoji="1" lang="ja-JP" altLang="en-US" sz="1000" b="1">
            <a:latin typeface="ＭＳ Ｐゴシック"/>
          </a:endParaRPr>
        </a:p>
      </xdr:txBody>
    </xdr:sp>
    <xdr:clientData/>
  </xdr:oneCellAnchor>
  <xdr:twoCellAnchor>
    <xdr:from>
      <xdr:col>15</xdr:col>
      <xdr:colOff>92075</xdr:colOff>
      <xdr:row>39</xdr:row>
      <xdr:rowOff>12636</xdr:rowOff>
    </xdr:from>
    <xdr:to>
      <xdr:col>15</xdr:col>
      <xdr:colOff>269875</xdr:colOff>
      <xdr:row>39</xdr:row>
      <xdr:rowOff>12636</xdr:rowOff>
    </xdr:to>
    <xdr:cxnSp macro="">
      <xdr:nvCxnSpPr>
        <xdr:cNvPr id="292" name="直線コネクタ 291"/>
        <xdr:cNvCxnSpPr/>
      </xdr:nvCxnSpPr>
      <xdr:spPr>
        <a:xfrm>
          <a:off x="10388600" y="669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85958</xdr:rowOff>
    </xdr:from>
    <xdr:ext cx="599010" cy="259045"/>
    <xdr:sp macro="" textlink="">
      <xdr:nvSpPr>
        <xdr:cNvPr id="293" name="補助費等最大値テキスト"/>
        <xdr:cNvSpPr txBox="1"/>
      </xdr:nvSpPr>
      <xdr:spPr>
        <a:xfrm>
          <a:off x="10528300" y="50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162,044</a:t>
          </a:r>
          <a:endParaRPr kumimoji="1" lang="ja-JP" altLang="en-US" sz="1000" b="1">
            <a:latin typeface="ＭＳ Ｐゴシック"/>
          </a:endParaRPr>
        </a:p>
      </xdr:txBody>
    </xdr:sp>
    <xdr:clientData/>
  </xdr:oneCellAnchor>
  <xdr:twoCellAnchor>
    <xdr:from>
      <xdr:col>15</xdr:col>
      <xdr:colOff>92075</xdr:colOff>
      <xdr:row>30</xdr:row>
      <xdr:rowOff>139281</xdr:rowOff>
    </xdr:from>
    <xdr:to>
      <xdr:col>15</xdr:col>
      <xdr:colOff>269875</xdr:colOff>
      <xdr:row>30</xdr:row>
      <xdr:rowOff>139281</xdr:rowOff>
    </xdr:to>
    <xdr:cxnSp macro="">
      <xdr:nvCxnSpPr>
        <xdr:cNvPr id="294" name="直線コネクタ 293"/>
        <xdr:cNvCxnSpPr/>
      </xdr:nvCxnSpPr>
      <xdr:spPr>
        <a:xfrm>
          <a:off x="10388600" y="528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142767</xdr:rowOff>
    </xdr:from>
    <xdr:to>
      <xdr:col>15</xdr:col>
      <xdr:colOff>180975</xdr:colOff>
      <xdr:row>36</xdr:row>
      <xdr:rowOff>35401</xdr:rowOff>
    </xdr:to>
    <xdr:cxnSp macro="">
      <xdr:nvCxnSpPr>
        <xdr:cNvPr id="295" name="直線コネクタ 294"/>
        <xdr:cNvCxnSpPr/>
      </xdr:nvCxnSpPr>
      <xdr:spPr>
        <a:xfrm flipV="1">
          <a:off x="9639300" y="6143517"/>
          <a:ext cx="838200" cy="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2700</xdr:rowOff>
    </xdr:from>
    <xdr:ext cx="534377" cy="259045"/>
    <xdr:sp macro="" textlink="">
      <xdr:nvSpPr>
        <xdr:cNvPr id="296" name="補助費等平均値テキスト"/>
        <xdr:cNvSpPr txBox="1"/>
      </xdr:nvSpPr>
      <xdr:spPr>
        <a:xfrm>
          <a:off x="10528300" y="6174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24273</xdr:rowOff>
    </xdr:from>
    <xdr:to>
      <xdr:col>15</xdr:col>
      <xdr:colOff>231775</xdr:colOff>
      <xdr:row>36</xdr:row>
      <xdr:rowOff>125873</xdr:rowOff>
    </xdr:to>
    <xdr:sp macro="" textlink="">
      <xdr:nvSpPr>
        <xdr:cNvPr id="297" name="フローチャート : 判断 296"/>
        <xdr:cNvSpPr/>
      </xdr:nvSpPr>
      <xdr:spPr>
        <a:xfrm>
          <a:off x="10426700" y="61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167751</xdr:rowOff>
    </xdr:from>
    <xdr:to>
      <xdr:col>14</xdr:col>
      <xdr:colOff>28575</xdr:colOff>
      <xdr:row>36</xdr:row>
      <xdr:rowOff>35401</xdr:rowOff>
    </xdr:to>
    <xdr:cxnSp macro="">
      <xdr:nvCxnSpPr>
        <xdr:cNvPr id="298" name="直線コネクタ 297"/>
        <xdr:cNvCxnSpPr/>
      </xdr:nvCxnSpPr>
      <xdr:spPr>
        <a:xfrm>
          <a:off x="8750300" y="5997051"/>
          <a:ext cx="889000" cy="21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27683</xdr:rowOff>
    </xdr:from>
    <xdr:to>
      <xdr:col>14</xdr:col>
      <xdr:colOff>79375</xdr:colOff>
      <xdr:row>36</xdr:row>
      <xdr:rowOff>129283</xdr:rowOff>
    </xdr:to>
    <xdr:sp macro="" textlink="">
      <xdr:nvSpPr>
        <xdr:cNvPr id="299" name="フローチャート : 判断 298"/>
        <xdr:cNvSpPr/>
      </xdr:nvSpPr>
      <xdr:spPr>
        <a:xfrm>
          <a:off x="9588500" y="619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120410</xdr:rowOff>
    </xdr:from>
    <xdr:ext cx="534377" cy="259045"/>
    <xdr:sp macro="" textlink="">
      <xdr:nvSpPr>
        <xdr:cNvPr id="300" name="テキスト ボックス 299"/>
        <xdr:cNvSpPr txBox="1"/>
      </xdr:nvSpPr>
      <xdr:spPr>
        <a:xfrm>
          <a:off x="9372111" y="629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167751</xdr:rowOff>
    </xdr:from>
    <xdr:to>
      <xdr:col>12</xdr:col>
      <xdr:colOff>511175</xdr:colOff>
      <xdr:row>35</xdr:row>
      <xdr:rowOff>138271</xdr:rowOff>
    </xdr:to>
    <xdr:cxnSp macro="">
      <xdr:nvCxnSpPr>
        <xdr:cNvPr id="301" name="直線コネクタ 300"/>
        <xdr:cNvCxnSpPr/>
      </xdr:nvCxnSpPr>
      <xdr:spPr>
        <a:xfrm flipV="1">
          <a:off x="7861300" y="5997051"/>
          <a:ext cx="889000" cy="14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32293</xdr:rowOff>
    </xdr:from>
    <xdr:to>
      <xdr:col>12</xdr:col>
      <xdr:colOff>561975</xdr:colOff>
      <xdr:row>36</xdr:row>
      <xdr:rowOff>133893</xdr:rowOff>
    </xdr:to>
    <xdr:sp macro="" textlink="">
      <xdr:nvSpPr>
        <xdr:cNvPr id="302" name="フローチャート : 判断 301"/>
        <xdr:cNvSpPr/>
      </xdr:nvSpPr>
      <xdr:spPr>
        <a:xfrm>
          <a:off x="8699500" y="62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125020</xdr:rowOff>
    </xdr:from>
    <xdr:ext cx="534377" cy="259045"/>
    <xdr:sp macro="" textlink="">
      <xdr:nvSpPr>
        <xdr:cNvPr id="303" name="テキスト ボックス 302"/>
        <xdr:cNvSpPr txBox="1"/>
      </xdr:nvSpPr>
      <xdr:spPr>
        <a:xfrm>
          <a:off x="8483111" y="62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99828</xdr:rowOff>
    </xdr:from>
    <xdr:to>
      <xdr:col>11</xdr:col>
      <xdr:colOff>307975</xdr:colOff>
      <xdr:row>35</xdr:row>
      <xdr:rowOff>138271</xdr:rowOff>
    </xdr:to>
    <xdr:cxnSp macro="">
      <xdr:nvCxnSpPr>
        <xdr:cNvPr id="304" name="直線コネクタ 303"/>
        <xdr:cNvCxnSpPr/>
      </xdr:nvCxnSpPr>
      <xdr:spPr>
        <a:xfrm>
          <a:off x="6972300" y="6100578"/>
          <a:ext cx="889000" cy="3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93606</xdr:rowOff>
    </xdr:from>
    <xdr:to>
      <xdr:col>11</xdr:col>
      <xdr:colOff>358775</xdr:colOff>
      <xdr:row>36</xdr:row>
      <xdr:rowOff>23756</xdr:rowOff>
    </xdr:to>
    <xdr:sp macro="" textlink="">
      <xdr:nvSpPr>
        <xdr:cNvPr id="305" name="フローチャート : 判断 304"/>
        <xdr:cNvSpPr/>
      </xdr:nvSpPr>
      <xdr:spPr>
        <a:xfrm>
          <a:off x="7810500" y="60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14883</xdr:rowOff>
    </xdr:from>
    <xdr:ext cx="534377" cy="259045"/>
    <xdr:sp macro="" textlink="">
      <xdr:nvSpPr>
        <xdr:cNvPr id="306" name="テキスト ボックス 305"/>
        <xdr:cNvSpPr txBox="1"/>
      </xdr:nvSpPr>
      <xdr:spPr>
        <a:xfrm>
          <a:off x="7594111" y="6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28073</xdr:rowOff>
    </xdr:from>
    <xdr:to>
      <xdr:col>10</xdr:col>
      <xdr:colOff>155575</xdr:colOff>
      <xdr:row>36</xdr:row>
      <xdr:rowOff>129673</xdr:rowOff>
    </xdr:to>
    <xdr:sp macro="" textlink="">
      <xdr:nvSpPr>
        <xdr:cNvPr id="307" name="フローチャート : 判断 306"/>
        <xdr:cNvSpPr/>
      </xdr:nvSpPr>
      <xdr:spPr>
        <a:xfrm>
          <a:off x="6921500" y="62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120800</xdr:rowOff>
    </xdr:from>
    <xdr:ext cx="534377" cy="259045"/>
    <xdr:sp macro="" textlink="">
      <xdr:nvSpPr>
        <xdr:cNvPr id="308" name="テキスト ボックス 307"/>
        <xdr:cNvSpPr txBox="1"/>
      </xdr:nvSpPr>
      <xdr:spPr>
        <a:xfrm>
          <a:off x="6705111" y="62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91967</xdr:rowOff>
    </xdr:from>
    <xdr:to>
      <xdr:col>15</xdr:col>
      <xdr:colOff>231775</xdr:colOff>
      <xdr:row>36</xdr:row>
      <xdr:rowOff>22117</xdr:rowOff>
    </xdr:to>
    <xdr:sp macro="" textlink="">
      <xdr:nvSpPr>
        <xdr:cNvPr id="314" name="円/楕円 313"/>
        <xdr:cNvSpPr/>
      </xdr:nvSpPr>
      <xdr:spPr>
        <a:xfrm>
          <a:off x="10426700" y="609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114844</xdr:rowOff>
    </xdr:from>
    <xdr:ext cx="534377" cy="259045"/>
    <xdr:sp macro="" textlink="">
      <xdr:nvSpPr>
        <xdr:cNvPr id="315" name="補助費等該当値テキスト"/>
        <xdr:cNvSpPr txBox="1"/>
      </xdr:nvSpPr>
      <xdr:spPr>
        <a:xfrm>
          <a:off x="10528300" y="594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71,678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156051</xdr:rowOff>
    </xdr:from>
    <xdr:to>
      <xdr:col>14</xdr:col>
      <xdr:colOff>79375</xdr:colOff>
      <xdr:row>36</xdr:row>
      <xdr:rowOff>86201</xdr:rowOff>
    </xdr:to>
    <xdr:sp macro="" textlink="">
      <xdr:nvSpPr>
        <xdr:cNvPr id="316" name="円/楕円 315"/>
        <xdr:cNvSpPr/>
      </xdr:nvSpPr>
      <xdr:spPr>
        <a:xfrm>
          <a:off x="9588500" y="615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102728</xdr:rowOff>
    </xdr:from>
    <xdr:ext cx="534377" cy="259045"/>
    <xdr:sp macro="" textlink="">
      <xdr:nvSpPr>
        <xdr:cNvPr id="317" name="テキスト ボックス 316"/>
        <xdr:cNvSpPr txBox="1"/>
      </xdr:nvSpPr>
      <xdr:spPr>
        <a:xfrm>
          <a:off x="9372111" y="593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64,950</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116951</xdr:rowOff>
    </xdr:from>
    <xdr:to>
      <xdr:col>12</xdr:col>
      <xdr:colOff>561975</xdr:colOff>
      <xdr:row>35</xdr:row>
      <xdr:rowOff>47101</xdr:rowOff>
    </xdr:to>
    <xdr:sp macro="" textlink="">
      <xdr:nvSpPr>
        <xdr:cNvPr id="318" name="円/楕円 317"/>
        <xdr:cNvSpPr/>
      </xdr:nvSpPr>
      <xdr:spPr>
        <a:xfrm>
          <a:off x="8699500" y="594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63628</xdr:rowOff>
    </xdr:from>
    <xdr:ext cx="534377" cy="259045"/>
    <xdr:sp macro="" textlink="">
      <xdr:nvSpPr>
        <xdr:cNvPr id="319" name="テキスト ボックス 318"/>
        <xdr:cNvSpPr txBox="1"/>
      </xdr:nvSpPr>
      <xdr:spPr>
        <a:xfrm>
          <a:off x="8483111" y="57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87,055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87471</xdr:rowOff>
    </xdr:from>
    <xdr:to>
      <xdr:col>11</xdr:col>
      <xdr:colOff>358775</xdr:colOff>
      <xdr:row>36</xdr:row>
      <xdr:rowOff>17621</xdr:rowOff>
    </xdr:to>
    <xdr:sp macro="" textlink="">
      <xdr:nvSpPr>
        <xdr:cNvPr id="320" name="円/楕円 319"/>
        <xdr:cNvSpPr/>
      </xdr:nvSpPr>
      <xdr:spPr>
        <a:xfrm>
          <a:off x="7810500" y="608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34148</xdr:rowOff>
    </xdr:from>
    <xdr:ext cx="534377" cy="259045"/>
    <xdr:sp macro="" textlink="">
      <xdr:nvSpPr>
        <xdr:cNvPr id="321" name="テキスト ボックス 320"/>
        <xdr:cNvSpPr txBox="1"/>
      </xdr:nvSpPr>
      <xdr:spPr>
        <a:xfrm>
          <a:off x="7594111" y="586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72,150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49028</xdr:rowOff>
    </xdr:from>
    <xdr:to>
      <xdr:col>10</xdr:col>
      <xdr:colOff>155575</xdr:colOff>
      <xdr:row>35</xdr:row>
      <xdr:rowOff>150628</xdr:rowOff>
    </xdr:to>
    <xdr:sp macro="" textlink="">
      <xdr:nvSpPr>
        <xdr:cNvPr id="322" name="円/楕円 321"/>
        <xdr:cNvSpPr/>
      </xdr:nvSpPr>
      <xdr:spPr>
        <a:xfrm>
          <a:off x="6921500" y="604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167155</xdr:rowOff>
    </xdr:from>
    <xdr:ext cx="534377" cy="259045"/>
    <xdr:sp macro="" textlink="">
      <xdr:nvSpPr>
        <xdr:cNvPr id="323" name="テキスト ボックス 322"/>
        <xdr:cNvSpPr txBox="1"/>
      </xdr:nvSpPr>
      <xdr:spPr>
        <a:xfrm>
          <a:off x="6705111" y="582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61294</xdr:rowOff>
    </xdr:from>
    <xdr:to>
      <xdr:col>15</xdr:col>
      <xdr:colOff>180340</xdr:colOff>
      <xdr:row>59</xdr:row>
      <xdr:rowOff>5329</xdr:rowOff>
    </xdr:to>
    <xdr:cxnSp macro="">
      <xdr:nvCxnSpPr>
        <xdr:cNvPr id="347" name="直線コネクタ 346"/>
        <xdr:cNvCxnSpPr/>
      </xdr:nvCxnSpPr>
      <xdr:spPr>
        <a:xfrm flipV="1">
          <a:off x="10475595" y="8633794"/>
          <a:ext cx="1270" cy="148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9156</xdr:rowOff>
    </xdr:from>
    <xdr:ext cx="534377" cy="259045"/>
    <xdr:sp macro="" textlink="">
      <xdr:nvSpPr>
        <xdr:cNvPr id="348" name="普通建設事業費最小値テキスト"/>
        <xdr:cNvSpPr txBox="1"/>
      </xdr:nvSpPr>
      <xdr:spPr>
        <a:xfrm>
          <a:off x="10528300" y="101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10,268</a:t>
          </a:r>
          <a:endParaRPr kumimoji="1" lang="ja-JP" altLang="en-US" sz="1000" b="1">
            <a:latin typeface="ＭＳ Ｐゴシック"/>
          </a:endParaRPr>
        </a:p>
      </xdr:txBody>
    </xdr:sp>
    <xdr:clientData/>
  </xdr:oneCellAnchor>
  <xdr:twoCellAnchor>
    <xdr:from>
      <xdr:col>15</xdr:col>
      <xdr:colOff>92075</xdr:colOff>
      <xdr:row>59</xdr:row>
      <xdr:rowOff>5329</xdr:rowOff>
    </xdr:from>
    <xdr:to>
      <xdr:col>15</xdr:col>
      <xdr:colOff>269875</xdr:colOff>
      <xdr:row>59</xdr:row>
      <xdr:rowOff>5329</xdr:rowOff>
    </xdr:to>
    <xdr:cxnSp macro="">
      <xdr:nvCxnSpPr>
        <xdr:cNvPr id="349" name="直線コネクタ 348"/>
        <xdr:cNvCxnSpPr/>
      </xdr:nvCxnSpPr>
      <xdr:spPr>
        <a:xfrm>
          <a:off x="10388600" y="1012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7971</xdr:rowOff>
    </xdr:from>
    <xdr:ext cx="599010" cy="259045"/>
    <xdr:sp macro="" textlink="">
      <xdr:nvSpPr>
        <xdr:cNvPr id="350" name="普通建設事業費最大値テキスト"/>
        <xdr:cNvSpPr txBox="1"/>
      </xdr:nvSpPr>
      <xdr:spPr>
        <a:xfrm>
          <a:off x="10528300" y="84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400,579</a:t>
          </a:r>
          <a:endParaRPr kumimoji="1" lang="ja-JP" altLang="en-US" sz="1000" b="1">
            <a:latin typeface="ＭＳ Ｐゴシック"/>
          </a:endParaRPr>
        </a:p>
      </xdr:txBody>
    </xdr:sp>
    <xdr:clientData/>
  </xdr:oneCellAnchor>
  <xdr:twoCellAnchor>
    <xdr:from>
      <xdr:col>15</xdr:col>
      <xdr:colOff>92075</xdr:colOff>
      <xdr:row>50</xdr:row>
      <xdr:rowOff>61294</xdr:rowOff>
    </xdr:from>
    <xdr:to>
      <xdr:col>15</xdr:col>
      <xdr:colOff>269875</xdr:colOff>
      <xdr:row>50</xdr:row>
      <xdr:rowOff>61294</xdr:rowOff>
    </xdr:to>
    <xdr:cxnSp macro="">
      <xdr:nvCxnSpPr>
        <xdr:cNvPr id="351" name="直線コネクタ 350"/>
        <xdr:cNvCxnSpPr/>
      </xdr:nvCxnSpPr>
      <xdr:spPr>
        <a:xfrm>
          <a:off x="10388600" y="863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115148</xdr:rowOff>
    </xdr:from>
    <xdr:to>
      <xdr:col>15</xdr:col>
      <xdr:colOff>180975</xdr:colOff>
      <xdr:row>56</xdr:row>
      <xdr:rowOff>148467</xdr:rowOff>
    </xdr:to>
    <xdr:cxnSp macro="">
      <xdr:nvCxnSpPr>
        <xdr:cNvPr id="352" name="直線コネクタ 351"/>
        <xdr:cNvCxnSpPr/>
      </xdr:nvCxnSpPr>
      <xdr:spPr>
        <a:xfrm flipV="1">
          <a:off x="9639300" y="9544898"/>
          <a:ext cx="838200" cy="20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50300</xdr:rowOff>
    </xdr:from>
    <xdr:ext cx="534377" cy="259045"/>
    <xdr:sp macro="" textlink="">
      <xdr:nvSpPr>
        <xdr:cNvPr id="353" name="普通建設事業費平均値テキスト"/>
        <xdr:cNvSpPr txBox="1"/>
      </xdr:nvSpPr>
      <xdr:spPr>
        <a:xfrm>
          <a:off x="10528300" y="9822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71873</xdr:rowOff>
    </xdr:from>
    <xdr:to>
      <xdr:col>15</xdr:col>
      <xdr:colOff>231775</xdr:colOff>
      <xdr:row>58</xdr:row>
      <xdr:rowOff>2023</xdr:rowOff>
    </xdr:to>
    <xdr:sp macro="" textlink="">
      <xdr:nvSpPr>
        <xdr:cNvPr id="354" name="フローチャート : 判断 353"/>
        <xdr:cNvSpPr/>
      </xdr:nvSpPr>
      <xdr:spPr>
        <a:xfrm>
          <a:off x="10426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147057</xdr:rowOff>
    </xdr:from>
    <xdr:to>
      <xdr:col>14</xdr:col>
      <xdr:colOff>28575</xdr:colOff>
      <xdr:row>56</xdr:row>
      <xdr:rowOff>148467</xdr:rowOff>
    </xdr:to>
    <xdr:cxnSp macro="">
      <xdr:nvCxnSpPr>
        <xdr:cNvPr id="355" name="直線コネクタ 354"/>
        <xdr:cNvCxnSpPr/>
      </xdr:nvCxnSpPr>
      <xdr:spPr>
        <a:xfrm>
          <a:off x="8750300" y="9748257"/>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11919</xdr:rowOff>
    </xdr:from>
    <xdr:to>
      <xdr:col>14</xdr:col>
      <xdr:colOff>79375</xdr:colOff>
      <xdr:row>57</xdr:row>
      <xdr:rowOff>113519</xdr:rowOff>
    </xdr:to>
    <xdr:sp macro="" textlink="">
      <xdr:nvSpPr>
        <xdr:cNvPr id="356" name="フローチャート : 判断 355"/>
        <xdr:cNvSpPr/>
      </xdr:nvSpPr>
      <xdr:spPr>
        <a:xfrm>
          <a:off x="9588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104646</xdr:rowOff>
    </xdr:from>
    <xdr:ext cx="534377" cy="259045"/>
    <xdr:sp macro="" textlink="">
      <xdr:nvSpPr>
        <xdr:cNvPr id="357" name="テキスト ボックス 356"/>
        <xdr:cNvSpPr txBox="1"/>
      </xdr:nvSpPr>
      <xdr:spPr>
        <a:xfrm>
          <a:off x="9372111" y="98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147057</xdr:rowOff>
    </xdr:from>
    <xdr:to>
      <xdr:col>12</xdr:col>
      <xdr:colOff>511175</xdr:colOff>
      <xdr:row>56</xdr:row>
      <xdr:rowOff>152627</xdr:rowOff>
    </xdr:to>
    <xdr:cxnSp macro="">
      <xdr:nvCxnSpPr>
        <xdr:cNvPr id="358" name="直線コネクタ 357"/>
        <xdr:cNvCxnSpPr/>
      </xdr:nvCxnSpPr>
      <xdr:spPr>
        <a:xfrm flipV="1">
          <a:off x="7861300" y="9748257"/>
          <a:ext cx="889000" cy="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52918</xdr:rowOff>
    </xdr:from>
    <xdr:to>
      <xdr:col>12</xdr:col>
      <xdr:colOff>561975</xdr:colOff>
      <xdr:row>57</xdr:row>
      <xdr:rowOff>154518</xdr:rowOff>
    </xdr:to>
    <xdr:sp macro="" textlink="">
      <xdr:nvSpPr>
        <xdr:cNvPr id="359" name="フローチャート : 判断 358"/>
        <xdr:cNvSpPr/>
      </xdr:nvSpPr>
      <xdr:spPr>
        <a:xfrm>
          <a:off x="8699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145645</xdr:rowOff>
    </xdr:from>
    <xdr:ext cx="534377" cy="259045"/>
    <xdr:sp macro="" textlink="">
      <xdr:nvSpPr>
        <xdr:cNvPr id="360" name="テキスト ボックス 359"/>
        <xdr:cNvSpPr txBox="1"/>
      </xdr:nvSpPr>
      <xdr:spPr>
        <a:xfrm>
          <a:off x="8483111" y="991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152627</xdr:rowOff>
    </xdr:from>
    <xdr:to>
      <xdr:col>11</xdr:col>
      <xdr:colOff>307975</xdr:colOff>
      <xdr:row>57</xdr:row>
      <xdr:rowOff>160701</xdr:rowOff>
    </xdr:to>
    <xdr:cxnSp macro="">
      <xdr:nvCxnSpPr>
        <xdr:cNvPr id="361" name="直線コネクタ 360"/>
        <xdr:cNvCxnSpPr/>
      </xdr:nvCxnSpPr>
      <xdr:spPr>
        <a:xfrm flipV="1">
          <a:off x="6972300" y="9753827"/>
          <a:ext cx="889000" cy="17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70589</xdr:rowOff>
    </xdr:from>
    <xdr:to>
      <xdr:col>11</xdr:col>
      <xdr:colOff>358775</xdr:colOff>
      <xdr:row>58</xdr:row>
      <xdr:rowOff>739</xdr:rowOff>
    </xdr:to>
    <xdr:sp macro="" textlink="">
      <xdr:nvSpPr>
        <xdr:cNvPr id="362" name="フローチャート : 判断 361"/>
        <xdr:cNvSpPr/>
      </xdr:nvSpPr>
      <xdr:spPr>
        <a:xfrm>
          <a:off x="7810500" y="984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163316</xdr:rowOff>
    </xdr:from>
    <xdr:ext cx="534377" cy="259045"/>
    <xdr:sp macro="" textlink="">
      <xdr:nvSpPr>
        <xdr:cNvPr id="363" name="テキスト ボックス 362"/>
        <xdr:cNvSpPr txBox="1"/>
      </xdr:nvSpPr>
      <xdr:spPr>
        <a:xfrm>
          <a:off x="7594111" y="993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102018</xdr:rowOff>
    </xdr:from>
    <xdr:to>
      <xdr:col>10</xdr:col>
      <xdr:colOff>155575</xdr:colOff>
      <xdr:row>58</xdr:row>
      <xdr:rowOff>32168</xdr:rowOff>
    </xdr:to>
    <xdr:sp macro="" textlink="">
      <xdr:nvSpPr>
        <xdr:cNvPr id="364" name="フローチャート : 判断 363"/>
        <xdr:cNvSpPr/>
      </xdr:nvSpPr>
      <xdr:spPr>
        <a:xfrm>
          <a:off x="6921500" y="98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48695</xdr:rowOff>
    </xdr:from>
    <xdr:ext cx="534377" cy="259045"/>
    <xdr:sp macro="" textlink="">
      <xdr:nvSpPr>
        <xdr:cNvPr id="365" name="テキスト ボックス 364"/>
        <xdr:cNvSpPr txBox="1"/>
      </xdr:nvSpPr>
      <xdr:spPr>
        <a:xfrm>
          <a:off x="6705111" y="96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64348</xdr:rowOff>
    </xdr:from>
    <xdr:to>
      <xdr:col>15</xdr:col>
      <xdr:colOff>231775</xdr:colOff>
      <xdr:row>55</xdr:row>
      <xdr:rowOff>165948</xdr:rowOff>
    </xdr:to>
    <xdr:sp macro="" textlink="">
      <xdr:nvSpPr>
        <xdr:cNvPr id="371" name="円/楕円 370"/>
        <xdr:cNvSpPr/>
      </xdr:nvSpPr>
      <xdr:spPr>
        <a:xfrm>
          <a:off x="10426700" y="949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87225</xdr:rowOff>
    </xdr:from>
    <xdr:ext cx="599010" cy="259045"/>
    <xdr:sp macro="" textlink="">
      <xdr:nvSpPr>
        <xdr:cNvPr id="372" name="普通建設事業費該当値テキスト"/>
        <xdr:cNvSpPr txBox="1"/>
      </xdr:nvSpPr>
      <xdr:spPr>
        <a:xfrm>
          <a:off x="10528300" y="9345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161,444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97667</xdr:rowOff>
    </xdr:from>
    <xdr:to>
      <xdr:col>14</xdr:col>
      <xdr:colOff>79375</xdr:colOff>
      <xdr:row>57</xdr:row>
      <xdr:rowOff>27817</xdr:rowOff>
    </xdr:to>
    <xdr:sp macro="" textlink="">
      <xdr:nvSpPr>
        <xdr:cNvPr id="373" name="円/楕円 372"/>
        <xdr:cNvSpPr/>
      </xdr:nvSpPr>
      <xdr:spPr>
        <a:xfrm>
          <a:off x="9588500" y="969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44344</xdr:rowOff>
    </xdr:from>
    <xdr:ext cx="599010" cy="259045"/>
    <xdr:sp macro="" textlink="">
      <xdr:nvSpPr>
        <xdr:cNvPr id="374" name="テキスト ボックス 373"/>
        <xdr:cNvSpPr txBox="1"/>
      </xdr:nvSpPr>
      <xdr:spPr>
        <a:xfrm>
          <a:off x="9339794" y="947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107,699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96257</xdr:rowOff>
    </xdr:from>
    <xdr:to>
      <xdr:col>12</xdr:col>
      <xdr:colOff>561975</xdr:colOff>
      <xdr:row>57</xdr:row>
      <xdr:rowOff>26407</xdr:rowOff>
    </xdr:to>
    <xdr:sp macro="" textlink="">
      <xdr:nvSpPr>
        <xdr:cNvPr id="375" name="円/楕円 374"/>
        <xdr:cNvSpPr/>
      </xdr:nvSpPr>
      <xdr:spPr>
        <a:xfrm>
          <a:off x="8699500" y="96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42934</xdr:rowOff>
    </xdr:from>
    <xdr:ext cx="599010" cy="259045"/>
    <xdr:sp macro="" textlink="">
      <xdr:nvSpPr>
        <xdr:cNvPr id="376" name="テキスト ボックス 375"/>
        <xdr:cNvSpPr txBox="1"/>
      </xdr:nvSpPr>
      <xdr:spPr>
        <a:xfrm>
          <a:off x="8450794" y="947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108,069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101827</xdr:rowOff>
    </xdr:from>
    <xdr:to>
      <xdr:col>11</xdr:col>
      <xdr:colOff>358775</xdr:colOff>
      <xdr:row>57</xdr:row>
      <xdr:rowOff>31977</xdr:rowOff>
    </xdr:to>
    <xdr:sp macro="" textlink="">
      <xdr:nvSpPr>
        <xdr:cNvPr id="377" name="円/楕円 376"/>
        <xdr:cNvSpPr/>
      </xdr:nvSpPr>
      <xdr:spPr>
        <a:xfrm>
          <a:off x="7810500" y="970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48504</xdr:rowOff>
    </xdr:from>
    <xdr:ext cx="599010" cy="259045"/>
    <xdr:sp macro="" textlink="">
      <xdr:nvSpPr>
        <xdr:cNvPr id="378" name="テキスト ボックス 377"/>
        <xdr:cNvSpPr txBox="1"/>
      </xdr:nvSpPr>
      <xdr:spPr>
        <a:xfrm>
          <a:off x="7561794" y="9478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106,607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109901</xdr:rowOff>
    </xdr:from>
    <xdr:to>
      <xdr:col>10</xdr:col>
      <xdr:colOff>155575</xdr:colOff>
      <xdr:row>58</xdr:row>
      <xdr:rowOff>40051</xdr:rowOff>
    </xdr:to>
    <xdr:sp macro="" textlink="">
      <xdr:nvSpPr>
        <xdr:cNvPr id="379" name="円/楕円 378"/>
        <xdr:cNvSpPr/>
      </xdr:nvSpPr>
      <xdr:spPr>
        <a:xfrm>
          <a:off x="6921500" y="988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31178</xdr:rowOff>
    </xdr:from>
    <xdr:ext cx="534377" cy="259045"/>
    <xdr:sp macro="" textlink="">
      <xdr:nvSpPr>
        <xdr:cNvPr id="380" name="テキスト ボックス 379"/>
        <xdr:cNvSpPr txBox="1"/>
      </xdr:nvSpPr>
      <xdr:spPr>
        <a:xfrm>
          <a:off x="6705111" y="997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95607</xdr:rowOff>
    </xdr:from>
    <xdr:to>
      <xdr:col>15</xdr:col>
      <xdr:colOff>180340</xdr:colOff>
      <xdr:row>79</xdr:row>
      <xdr:rowOff>44450</xdr:rowOff>
    </xdr:to>
    <xdr:cxnSp macro="">
      <xdr:nvCxnSpPr>
        <xdr:cNvPr id="404" name="直線コネクタ 403"/>
        <xdr:cNvCxnSpPr/>
      </xdr:nvCxnSpPr>
      <xdr:spPr>
        <a:xfrm flipV="1">
          <a:off x="10475595" y="12268557"/>
          <a:ext cx="1270" cy="132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42284</xdr:rowOff>
    </xdr:from>
    <xdr:ext cx="599010" cy="259045"/>
    <xdr:sp macro="" textlink="">
      <xdr:nvSpPr>
        <xdr:cNvPr id="407" name="普通建設事業費 （ うち新規整備　）最大値テキスト"/>
        <xdr:cNvSpPr txBox="1"/>
      </xdr:nvSpPr>
      <xdr:spPr>
        <a:xfrm>
          <a:off x="10528300" y="120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346,573</a:t>
          </a:r>
          <a:endParaRPr kumimoji="1" lang="ja-JP" altLang="en-US" sz="1000" b="1">
            <a:latin typeface="ＭＳ Ｐゴシック"/>
          </a:endParaRPr>
        </a:p>
      </xdr:txBody>
    </xdr:sp>
    <xdr:clientData/>
  </xdr:oneCellAnchor>
  <xdr:twoCellAnchor>
    <xdr:from>
      <xdr:col>15</xdr:col>
      <xdr:colOff>92075</xdr:colOff>
      <xdr:row>71</xdr:row>
      <xdr:rowOff>95607</xdr:rowOff>
    </xdr:from>
    <xdr:to>
      <xdr:col>15</xdr:col>
      <xdr:colOff>269875</xdr:colOff>
      <xdr:row>71</xdr:row>
      <xdr:rowOff>95607</xdr:rowOff>
    </xdr:to>
    <xdr:cxnSp macro="">
      <xdr:nvCxnSpPr>
        <xdr:cNvPr id="408" name="直線コネクタ 407"/>
        <xdr:cNvCxnSpPr/>
      </xdr:nvCxnSpPr>
      <xdr:spPr>
        <a:xfrm>
          <a:off x="10388600" y="1226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35965</xdr:rowOff>
    </xdr:from>
    <xdr:to>
      <xdr:col>15</xdr:col>
      <xdr:colOff>180975</xdr:colOff>
      <xdr:row>78</xdr:row>
      <xdr:rowOff>14294</xdr:rowOff>
    </xdr:to>
    <xdr:cxnSp macro="">
      <xdr:nvCxnSpPr>
        <xdr:cNvPr id="409" name="直線コネクタ 408"/>
        <xdr:cNvCxnSpPr/>
      </xdr:nvCxnSpPr>
      <xdr:spPr>
        <a:xfrm flipV="1">
          <a:off x="9639300" y="13237615"/>
          <a:ext cx="838200" cy="14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27021</xdr:rowOff>
    </xdr:from>
    <xdr:ext cx="534377" cy="259045"/>
    <xdr:sp macro="" textlink="">
      <xdr:nvSpPr>
        <xdr:cNvPr id="410" name="普通建設事業費 （ うち新規整備　）平均値テキスト"/>
        <xdr:cNvSpPr txBox="1"/>
      </xdr:nvSpPr>
      <xdr:spPr>
        <a:xfrm>
          <a:off x="10528300" y="1340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48594</xdr:rowOff>
    </xdr:from>
    <xdr:to>
      <xdr:col>15</xdr:col>
      <xdr:colOff>231775</xdr:colOff>
      <xdr:row>78</xdr:row>
      <xdr:rowOff>150194</xdr:rowOff>
    </xdr:to>
    <xdr:sp macro="" textlink="">
      <xdr:nvSpPr>
        <xdr:cNvPr id="411" name="フローチャート : 判断 410"/>
        <xdr:cNvSpPr/>
      </xdr:nvSpPr>
      <xdr:spPr>
        <a:xfrm>
          <a:off x="104267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11202</xdr:rowOff>
    </xdr:from>
    <xdr:to>
      <xdr:col>14</xdr:col>
      <xdr:colOff>79375</xdr:colOff>
      <xdr:row>78</xdr:row>
      <xdr:rowOff>112802</xdr:rowOff>
    </xdr:to>
    <xdr:sp macro="" textlink="">
      <xdr:nvSpPr>
        <xdr:cNvPr id="412" name="フローチャート : 判断 411"/>
        <xdr:cNvSpPr/>
      </xdr:nvSpPr>
      <xdr:spPr>
        <a:xfrm>
          <a:off x="9588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103929</xdr:rowOff>
    </xdr:from>
    <xdr:ext cx="534377" cy="259045"/>
    <xdr:sp macro="" textlink="">
      <xdr:nvSpPr>
        <xdr:cNvPr id="413" name="テキスト ボックス 412"/>
        <xdr:cNvSpPr txBox="1"/>
      </xdr:nvSpPr>
      <xdr:spPr>
        <a:xfrm>
          <a:off x="9372111" y="1347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156615</xdr:rowOff>
    </xdr:from>
    <xdr:to>
      <xdr:col>15</xdr:col>
      <xdr:colOff>231775</xdr:colOff>
      <xdr:row>77</xdr:row>
      <xdr:rowOff>86765</xdr:rowOff>
    </xdr:to>
    <xdr:sp macro="" textlink="">
      <xdr:nvSpPr>
        <xdr:cNvPr id="419" name="円/楕円 418"/>
        <xdr:cNvSpPr/>
      </xdr:nvSpPr>
      <xdr:spPr>
        <a:xfrm>
          <a:off x="10426700" y="1318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8042</xdr:rowOff>
    </xdr:from>
    <xdr:ext cx="534377" cy="259045"/>
    <xdr:sp macro="" textlink="">
      <xdr:nvSpPr>
        <xdr:cNvPr id="420" name="普通建設事業費 （ うち新規整備　）該当値テキスト"/>
        <xdr:cNvSpPr txBox="1"/>
      </xdr:nvSpPr>
      <xdr:spPr>
        <a:xfrm>
          <a:off x="10528300" y="130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92,227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134944</xdr:rowOff>
    </xdr:from>
    <xdr:to>
      <xdr:col>14</xdr:col>
      <xdr:colOff>79375</xdr:colOff>
      <xdr:row>78</xdr:row>
      <xdr:rowOff>65094</xdr:rowOff>
    </xdr:to>
    <xdr:sp macro="" textlink="">
      <xdr:nvSpPr>
        <xdr:cNvPr id="421" name="円/楕円 420"/>
        <xdr:cNvSpPr/>
      </xdr:nvSpPr>
      <xdr:spPr>
        <a:xfrm>
          <a:off x="9588500" y="1333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81621</xdr:rowOff>
    </xdr:from>
    <xdr:ext cx="534377" cy="259045"/>
    <xdr:sp macro="" textlink="">
      <xdr:nvSpPr>
        <xdr:cNvPr id="422" name="テキスト ボックス 421"/>
        <xdr:cNvSpPr txBox="1"/>
      </xdr:nvSpPr>
      <xdr:spPr>
        <a:xfrm>
          <a:off x="9372111" y="1311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26415</xdr:rowOff>
    </xdr:from>
    <xdr:to>
      <xdr:col>15</xdr:col>
      <xdr:colOff>180340</xdr:colOff>
      <xdr:row>98</xdr:row>
      <xdr:rowOff>139179</xdr:rowOff>
    </xdr:to>
    <xdr:cxnSp macro="">
      <xdr:nvCxnSpPr>
        <xdr:cNvPr id="444" name="直線コネクタ 443"/>
        <xdr:cNvCxnSpPr/>
      </xdr:nvCxnSpPr>
      <xdr:spPr>
        <a:xfrm flipV="1">
          <a:off x="10475595" y="15799815"/>
          <a:ext cx="1270" cy="114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143006</xdr:rowOff>
    </xdr:from>
    <xdr:ext cx="378565" cy="259045"/>
    <xdr:sp macro="" textlink="">
      <xdr:nvSpPr>
        <xdr:cNvPr id="445" name="普通建設事業費 （ うち更新整備　）最小値テキスト"/>
        <xdr:cNvSpPr txBox="1"/>
      </xdr:nvSpPr>
      <xdr:spPr>
        <a:xfrm>
          <a:off x="10528300" y="169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15</xdr:col>
      <xdr:colOff>92075</xdr:colOff>
      <xdr:row>98</xdr:row>
      <xdr:rowOff>139179</xdr:rowOff>
    </xdr:from>
    <xdr:to>
      <xdr:col>15</xdr:col>
      <xdr:colOff>269875</xdr:colOff>
      <xdr:row>98</xdr:row>
      <xdr:rowOff>139179</xdr:rowOff>
    </xdr:to>
    <xdr:cxnSp macro="">
      <xdr:nvCxnSpPr>
        <xdr:cNvPr id="446" name="直線コネクタ 445"/>
        <xdr:cNvCxnSpPr/>
      </xdr:nvCxnSpPr>
      <xdr:spPr>
        <a:xfrm>
          <a:off x="10388600" y="1694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144542</xdr:rowOff>
    </xdr:from>
    <xdr:ext cx="599010" cy="259045"/>
    <xdr:sp macro="" textlink="">
      <xdr:nvSpPr>
        <xdr:cNvPr id="447" name="普通建設事業費 （ うち更新整備　）最大値テキスト"/>
        <xdr:cNvSpPr txBox="1"/>
      </xdr:nvSpPr>
      <xdr:spPr>
        <a:xfrm>
          <a:off x="10528300" y="155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249,778</a:t>
          </a:r>
          <a:endParaRPr kumimoji="1" lang="ja-JP" altLang="en-US" sz="1000" b="1">
            <a:latin typeface="ＭＳ Ｐゴシック"/>
          </a:endParaRPr>
        </a:p>
      </xdr:txBody>
    </xdr:sp>
    <xdr:clientData/>
  </xdr:oneCellAnchor>
  <xdr:twoCellAnchor>
    <xdr:from>
      <xdr:col>15</xdr:col>
      <xdr:colOff>92075</xdr:colOff>
      <xdr:row>92</xdr:row>
      <xdr:rowOff>26415</xdr:rowOff>
    </xdr:from>
    <xdr:to>
      <xdr:col>15</xdr:col>
      <xdr:colOff>269875</xdr:colOff>
      <xdr:row>92</xdr:row>
      <xdr:rowOff>26415</xdr:rowOff>
    </xdr:to>
    <xdr:cxnSp macro="">
      <xdr:nvCxnSpPr>
        <xdr:cNvPr id="448" name="直線コネクタ 447"/>
        <xdr:cNvCxnSpPr/>
      </xdr:nvCxnSpPr>
      <xdr:spPr>
        <a:xfrm>
          <a:off x="10388600" y="1579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85979</xdr:rowOff>
    </xdr:from>
    <xdr:to>
      <xdr:col>15</xdr:col>
      <xdr:colOff>180975</xdr:colOff>
      <xdr:row>97</xdr:row>
      <xdr:rowOff>100893</xdr:rowOff>
    </xdr:to>
    <xdr:cxnSp macro="">
      <xdr:nvCxnSpPr>
        <xdr:cNvPr id="449" name="直線コネクタ 448"/>
        <xdr:cNvCxnSpPr/>
      </xdr:nvCxnSpPr>
      <xdr:spPr>
        <a:xfrm flipV="1">
          <a:off x="9639300" y="16716629"/>
          <a:ext cx="838200" cy="1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110610</xdr:rowOff>
    </xdr:from>
    <xdr:ext cx="534377" cy="259045"/>
    <xdr:sp macro="" textlink="">
      <xdr:nvSpPr>
        <xdr:cNvPr id="450" name="普通建設事業費 （ うち更新整備　）平均値テキスト"/>
        <xdr:cNvSpPr txBox="1"/>
      </xdr:nvSpPr>
      <xdr:spPr>
        <a:xfrm>
          <a:off x="10528300" y="16741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132183</xdr:rowOff>
    </xdr:from>
    <xdr:to>
      <xdr:col>15</xdr:col>
      <xdr:colOff>231775</xdr:colOff>
      <xdr:row>98</xdr:row>
      <xdr:rowOff>62333</xdr:rowOff>
    </xdr:to>
    <xdr:sp macro="" textlink="">
      <xdr:nvSpPr>
        <xdr:cNvPr id="451" name="フローチャート : 判断 450"/>
        <xdr:cNvSpPr/>
      </xdr:nvSpPr>
      <xdr:spPr>
        <a:xfrm>
          <a:off x="104267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115601</xdr:rowOff>
    </xdr:from>
    <xdr:to>
      <xdr:col>14</xdr:col>
      <xdr:colOff>79375</xdr:colOff>
      <xdr:row>98</xdr:row>
      <xdr:rowOff>45751</xdr:rowOff>
    </xdr:to>
    <xdr:sp macro="" textlink="">
      <xdr:nvSpPr>
        <xdr:cNvPr id="452" name="フローチャート : 判断 451"/>
        <xdr:cNvSpPr/>
      </xdr:nvSpPr>
      <xdr:spPr>
        <a:xfrm>
          <a:off x="9588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36878</xdr:rowOff>
    </xdr:from>
    <xdr:ext cx="534377" cy="259045"/>
    <xdr:sp macro="" textlink="">
      <xdr:nvSpPr>
        <xdr:cNvPr id="453" name="テキスト ボックス 452"/>
        <xdr:cNvSpPr txBox="1"/>
      </xdr:nvSpPr>
      <xdr:spPr>
        <a:xfrm>
          <a:off x="9372111" y="1683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35179</xdr:rowOff>
    </xdr:from>
    <xdr:to>
      <xdr:col>15</xdr:col>
      <xdr:colOff>231775</xdr:colOff>
      <xdr:row>97</xdr:row>
      <xdr:rowOff>136779</xdr:rowOff>
    </xdr:to>
    <xdr:sp macro="" textlink="">
      <xdr:nvSpPr>
        <xdr:cNvPr id="459" name="円/楕円 458"/>
        <xdr:cNvSpPr/>
      </xdr:nvSpPr>
      <xdr:spPr>
        <a:xfrm>
          <a:off x="10426700" y="1666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58056</xdr:rowOff>
    </xdr:from>
    <xdr:ext cx="534377" cy="259045"/>
    <xdr:sp macro="" textlink="">
      <xdr:nvSpPr>
        <xdr:cNvPr id="460" name="普通建設事業費 （ うち更新整備　）該当値テキスト"/>
        <xdr:cNvSpPr txBox="1"/>
      </xdr:nvSpPr>
      <xdr:spPr>
        <a:xfrm>
          <a:off x="10528300" y="1651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49,250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50093</xdr:rowOff>
    </xdr:from>
    <xdr:to>
      <xdr:col>14</xdr:col>
      <xdr:colOff>79375</xdr:colOff>
      <xdr:row>97</xdr:row>
      <xdr:rowOff>151693</xdr:rowOff>
    </xdr:to>
    <xdr:sp macro="" textlink="">
      <xdr:nvSpPr>
        <xdr:cNvPr id="461" name="円/楕円 460"/>
        <xdr:cNvSpPr/>
      </xdr:nvSpPr>
      <xdr:spPr>
        <a:xfrm>
          <a:off x="9588500" y="166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168220</xdr:rowOff>
    </xdr:from>
    <xdr:ext cx="534377" cy="259045"/>
    <xdr:sp macro="" textlink="">
      <xdr:nvSpPr>
        <xdr:cNvPr id="462" name="テキスト ボックス 461"/>
        <xdr:cNvSpPr txBox="1"/>
      </xdr:nvSpPr>
      <xdr:spPr>
        <a:xfrm>
          <a:off x="9372111" y="1645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3" name="直線コネクタ 47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4" name="テキスト ボックス 47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5" name="直線コネクタ 47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6" name="テキスト ボックス 47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7" name="直線コネクタ 47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78" name="テキスト ボックス 47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77121</xdr:rowOff>
    </xdr:from>
    <xdr:to>
      <xdr:col>23</xdr:col>
      <xdr:colOff>516889</xdr:colOff>
      <xdr:row>38</xdr:row>
      <xdr:rowOff>25400</xdr:rowOff>
    </xdr:to>
    <xdr:cxnSp macro="">
      <xdr:nvCxnSpPr>
        <xdr:cNvPr id="482" name="直線コネクタ 481"/>
        <xdr:cNvCxnSpPr/>
      </xdr:nvCxnSpPr>
      <xdr:spPr>
        <a:xfrm flipV="1">
          <a:off x="16317595" y="5392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3"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4" name="直線コネクタ 48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23798</xdr:rowOff>
    </xdr:from>
    <xdr:ext cx="534377" cy="259045"/>
    <xdr:sp macro="" textlink="">
      <xdr:nvSpPr>
        <xdr:cNvPr id="485" name="災害復旧事業費最大値テキスト"/>
        <xdr:cNvSpPr txBox="1"/>
      </xdr:nvSpPr>
      <xdr:spPr>
        <a:xfrm>
          <a:off x="16370300" y="516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31</xdr:row>
      <xdr:rowOff>77121</xdr:rowOff>
    </xdr:from>
    <xdr:to>
      <xdr:col>23</xdr:col>
      <xdr:colOff>606425</xdr:colOff>
      <xdr:row>31</xdr:row>
      <xdr:rowOff>77121</xdr:rowOff>
    </xdr:to>
    <xdr:cxnSp macro="">
      <xdr:nvCxnSpPr>
        <xdr:cNvPr id="486" name="直線コネクタ 485"/>
        <xdr:cNvCxnSpPr/>
      </xdr:nvCxnSpPr>
      <xdr:spPr>
        <a:xfrm>
          <a:off x="16230600" y="539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115354</xdr:rowOff>
    </xdr:from>
    <xdr:to>
      <xdr:col>23</xdr:col>
      <xdr:colOff>517525</xdr:colOff>
      <xdr:row>38</xdr:row>
      <xdr:rowOff>4083</xdr:rowOff>
    </xdr:to>
    <xdr:cxnSp macro="">
      <xdr:nvCxnSpPr>
        <xdr:cNvPr id="487" name="直線コネクタ 486"/>
        <xdr:cNvCxnSpPr/>
      </xdr:nvCxnSpPr>
      <xdr:spPr>
        <a:xfrm flipV="1">
          <a:off x="15481300" y="6459004"/>
          <a:ext cx="838200" cy="6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77087</xdr:rowOff>
    </xdr:from>
    <xdr:ext cx="469744" cy="259045"/>
    <xdr:sp macro="" textlink="">
      <xdr:nvSpPr>
        <xdr:cNvPr id="488" name="災害復旧事業費平均値テキスト"/>
        <xdr:cNvSpPr txBox="1"/>
      </xdr:nvSpPr>
      <xdr:spPr>
        <a:xfrm>
          <a:off x="16370300" y="624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54210</xdr:rowOff>
    </xdr:from>
    <xdr:to>
      <xdr:col>23</xdr:col>
      <xdr:colOff>568325</xdr:colOff>
      <xdr:row>37</xdr:row>
      <xdr:rowOff>155810</xdr:rowOff>
    </xdr:to>
    <xdr:sp macro="" textlink="">
      <xdr:nvSpPr>
        <xdr:cNvPr id="489" name="フローチャート : 判断 488"/>
        <xdr:cNvSpPr/>
      </xdr:nvSpPr>
      <xdr:spPr>
        <a:xfrm>
          <a:off x="16268700" y="6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62719</xdr:rowOff>
    </xdr:from>
    <xdr:to>
      <xdr:col>22</xdr:col>
      <xdr:colOff>365125</xdr:colOff>
      <xdr:row>38</xdr:row>
      <xdr:rowOff>4083</xdr:rowOff>
    </xdr:to>
    <xdr:cxnSp macro="">
      <xdr:nvCxnSpPr>
        <xdr:cNvPr id="490" name="直線コネクタ 489"/>
        <xdr:cNvCxnSpPr/>
      </xdr:nvCxnSpPr>
      <xdr:spPr>
        <a:xfrm>
          <a:off x="14592300" y="6406369"/>
          <a:ext cx="889000" cy="11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115760</xdr:rowOff>
    </xdr:from>
    <xdr:to>
      <xdr:col>22</xdr:col>
      <xdr:colOff>415925</xdr:colOff>
      <xdr:row>37</xdr:row>
      <xdr:rowOff>45910</xdr:rowOff>
    </xdr:to>
    <xdr:sp macro="" textlink="">
      <xdr:nvSpPr>
        <xdr:cNvPr id="491" name="フローチャート : 判断 490"/>
        <xdr:cNvSpPr/>
      </xdr:nvSpPr>
      <xdr:spPr>
        <a:xfrm>
          <a:off x="15430500" y="62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62437</xdr:rowOff>
    </xdr:from>
    <xdr:ext cx="469744" cy="259045"/>
    <xdr:sp macro="" textlink="">
      <xdr:nvSpPr>
        <xdr:cNvPr id="492" name="テキスト ボックス 491"/>
        <xdr:cNvSpPr txBox="1"/>
      </xdr:nvSpPr>
      <xdr:spPr>
        <a:xfrm>
          <a:off x="15246427" y="606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62719</xdr:rowOff>
    </xdr:from>
    <xdr:to>
      <xdr:col>21</xdr:col>
      <xdr:colOff>161925</xdr:colOff>
      <xdr:row>37</xdr:row>
      <xdr:rowOff>142500</xdr:rowOff>
    </xdr:to>
    <xdr:cxnSp macro="">
      <xdr:nvCxnSpPr>
        <xdr:cNvPr id="493" name="直線コネクタ 492"/>
        <xdr:cNvCxnSpPr/>
      </xdr:nvCxnSpPr>
      <xdr:spPr>
        <a:xfrm flipV="1">
          <a:off x="13703300" y="6406369"/>
          <a:ext cx="8890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126448</xdr:rowOff>
    </xdr:from>
    <xdr:to>
      <xdr:col>21</xdr:col>
      <xdr:colOff>212725</xdr:colOff>
      <xdr:row>37</xdr:row>
      <xdr:rowOff>56598</xdr:rowOff>
    </xdr:to>
    <xdr:sp macro="" textlink="">
      <xdr:nvSpPr>
        <xdr:cNvPr id="494" name="フローチャート : 判断 493"/>
        <xdr:cNvSpPr/>
      </xdr:nvSpPr>
      <xdr:spPr>
        <a:xfrm>
          <a:off x="14541500" y="629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73125</xdr:rowOff>
    </xdr:from>
    <xdr:ext cx="469744" cy="259045"/>
    <xdr:sp macro="" textlink="">
      <xdr:nvSpPr>
        <xdr:cNvPr id="495" name="テキスト ボックス 494"/>
        <xdr:cNvSpPr txBox="1"/>
      </xdr:nvSpPr>
      <xdr:spPr>
        <a:xfrm>
          <a:off x="14357427" y="607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74663</xdr:rowOff>
    </xdr:from>
    <xdr:to>
      <xdr:col>19</xdr:col>
      <xdr:colOff>644525</xdr:colOff>
      <xdr:row>37</xdr:row>
      <xdr:rowOff>142500</xdr:rowOff>
    </xdr:to>
    <xdr:cxnSp macro="">
      <xdr:nvCxnSpPr>
        <xdr:cNvPr id="496" name="直線コネクタ 495"/>
        <xdr:cNvCxnSpPr/>
      </xdr:nvCxnSpPr>
      <xdr:spPr>
        <a:xfrm>
          <a:off x="12814300" y="6418313"/>
          <a:ext cx="889000" cy="6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32</xdr:row>
      <xdr:rowOff>135249</xdr:rowOff>
    </xdr:from>
    <xdr:to>
      <xdr:col>20</xdr:col>
      <xdr:colOff>9525</xdr:colOff>
      <xdr:row>33</xdr:row>
      <xdr:rowOff>65399</xdr:rowOff>
    </xdr:to>
    <xdr:sp macro="" textlink="">
      <xdr:nvSpPr>
        <xdr:cNvPr id="497" name="フローチャート : 判断 496"/>
        <xdr:cNvSpPr/>
      </xdr:nvSpPr>
      <xdr:spPr>
        <a:xfrm>
          <a:off x="13652500" y="562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81926</xdr:rowOff>
    </xdr:from>
    <xdr:ext cx="534377" cy="259045"/>
    <xdr:sp macro="" textlink="">
      <xdr:nvSpPr>
        <xdr:cNvPr id="498" name="テキスト ボックス 497"/>
        <xdr:cNvSpPr txBox="1"/>
      </xdr:nvSpPr>
      <xdr:spPr>
        <a:xfrm>
          <a:off x="13436111" y="53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109017</xdr:rowOff>
    </xdr:from>
    <xdr:to>
      <xdr:col>18</xdr:col>
      <xdr:colOff>492125</xdr:colOff>
      <xdr:row>36</xdr:row>
      <xdr:rowOff>39167</xdr:rowOff>
    </xdr:to>
    <xdr:sp macro="" textlink="">
      <xdr:nvSpPr>
        <xdr:cNvPr id="499" name="フローチャート : 判断 498"/>
        <xdr:cNvSpPr/>
      </xdr:nvSpPr>
      <xdr:spPr>
        <a:xfrm>
          <a:off x="12763500" y="61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55694</xdr:rowOff>
    </xdr:from>
    <xdr:ext cx="469744" cy="259045"/>
    <xdr:sp macro="" textlink="">
      <xdr:nvSpPr>
        <xdr:cNvPr id="500" name="テキスト ボックス 499"/>
        <xdr:cNvSpPr txBox="1"/>
      </xdr:nvSpPr>
      <xdr:spPr>
        <a:xfrm>
          <a:off x="12579427" y="588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64554</xdr:rowOff>
    </xdr:from>
    <xdr:to>
      <xdr:col>23</xdr:col>
      <xdr:colOff>568325</xdr:colOff>
      <xdr:row>37</xdr:row>
      <xdr:rowOff>166154</xdr:rowOff>
    </xdr:to>
    <xdr:sp macro="" textlink="">
      <xdr:nvSpPr>
        <xdr:cNvPr id="506" name="円/楕円 505"/>
        <xdr:cNvSpPr/>
      </xdr:nvSpPr>
      <xdr:spPr>
        <a:xfrm>
          <a:off x="16268700" y="640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32637</xdr:rowOff>
    </xdr:from>
    <xdr:ext cx="469744" cy="259045"/>
    <xdr:sp macro="" textlink="">
      <xdr:nvSpPr>
        <xdr:cNvPr id="507" name="災害復旧事業費該当値テキスト"/>
        <xdr:cNvSpPr txBox="1"/>
      </xdr:nvSpPr>
      <xdr:spPr>
        <a:xfrm>
          <a:off x="16370300" y="637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124733</xdr:rowOff>
    </xdr:from>
    <xdr:to>
      <xdr:col>22</xdr:col>
      <xdr:colOff>415925</xdr:colOff>
      <xdr:row>38</xdr:row>
      <xdr:rowOff>54883</xdr:rowOff>
    </xdr:to>
    <xdr:sp macro="" textlink="">
      <xdr:nvSpPr>
        <xdr:cNvPr id="508" name="円/楕円 507"/>
        <xdr:cNvSpPr/>
      </xdr:nvSpPr>
      <xdr:spPr>
        <a:xfrm>
          <a:off x="15430500" y="646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46010</xdr:rowOff>
    </xdr:from>
    <xdr:ext cx="378565" cy="259045"/>
    <xdr:sp macro="" textlink="">
      <xdr:nvSpPr>
        <xdr:cNvPr id="509" name="テキスト ボックス 508"/>
        <xdr:cNvSpPr txBox="1"/>
      </xdr:nvSpPr>
      <xdr:spPr>
        <a:xfrm>
          <a:off x="15292017" y="6561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11919</xdr:rowOff>
    </xdr:from>
    <xdr:to>
      <xdr:col>21</xdr:col>
      <xdr:colOff>212725</xdr:colOff>
      <xdr:row>37</xdr:row>
      <xdr:rowOff>113519</xdr:rowOff>
    </xdr:to>
    <xdr:sp macro="" textlink="">
      <xdr:nvSpPr>
        <xdr:cNvPr id="510" name="円/楕円 509"/>
        <xdr:cNvSpPr/>
      </xdr:nvSpPr>
      <xdr:spPr>
        <a:xfrm>
          <a:off x="14541500" y="635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104646</xdr:rowOff>
    </xdr:from>
    <xdr:ext cx="469744" cy="259045"/>
    <xdr:sp macro="" textlink="">
      <xdr:nvSpPr>
        <xdr:cNvPr id="511" name="テキスト ボックス 510"/>
        <xdr:cNvSpPr txBox="1"/>
      </xdr:nvSpPr>
      <xdr:spPr>
        <a:xfrm>
          <a:off x="14357427" y="644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91700</xdr:rowOff>
    </xdr:from>
    <xdr:to>
      <xdr:col>20</xdr:col>
      <xdr:colOff>9525</xdr:colOff>
      <xdr:row>38</xdr:row>
      <xdr:rowOff>21850</xdr:rowOff>
    </xdr:to>
    <xdr:sp macro="" textlink="">
      <xdr:nvSpPr>
        <xdr:cNvPr id="512" name="円/楕円 511"/>
        <xdr:cNvSpPr/>
      </xdr:nvSpPr>
      <xdr:spPr>
        <a:xfrm>
          <a:off x="13652500" y="643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12978</xdr:rowOff>
    </xdr:from>
    <xdr:ext cx="378565" cy="259045"/>
    <xdr:sp macro="" textlink="">
      <xdr:nvSpPr>
        <xdr:cNvPr id="513" name="テキスト ボックス 512"/>
        <xdr:cNvSpPr txBox="1"/>
      </xdr:nvSpPr>
      <xdr:spPr>
        <a:xfrm>
          <a:off x="13514017" y="6528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23863</xdr:rowOff>
    </xdr:from>
    <xdr:to>
      <xdr:col>18</xdr:col>
      <xdr:colOff>492125</xdr:colOff>
      <xdr:row>37</xdr:row>
      <xdr:rowOff>125463</xdr:rowOff>
    </xdr:to>
    <xdr:sp macro="" textlink="">
      <xdr:nvSpPr>
        <xdr:cNvPr id="514" name="円/楕円 513"/>
        <xdr:cNvSpPr/>
      </xdr:nvSpPr>
      <xdr:spPr>
        <a:xfrm>
          <a:off x="12763500" y="636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116590</xdr:rowOff>
    </xdr:from>
    <xdr:ext cx="469744" cy="259045"/>
    <xdr:sp macro="" textlink="">
      <xdr:nvSpPr>
        <xdr:cNvPr id="515" name="テキスト ボックス 514"/>
        <xdr:cNvSpPr txBox="1"/>
      </xdr:nvSpPr>
      <xdr:spPr>
        <a:xfrm>
          <a:off x="12579427" y="646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26" name="直線コネクタ 52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27" name="テキスト ボックス 526"/>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9" name="テキスト ボックス 528"/>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30" name="直線コネクタ 52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31" name="テキスト ボックス 530"/>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3" name="テキスト ボックス 53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116840</xdr:rowOff>
    </xdr:from>
    <xdr:to>
      <xdr:col>23</xdr:col>
      <xdr:colOff>516889</xdr:colOff>
      <xdr:row>58</xdr:row>
      <xdr:rowOff>25400</xdr:rowOff>
    </xdr:to>
    <xdr:cxnSp macro="">
      <xdr:nvCxnSpPr>
        <xdr:cNvPr id="535" name="直線コネクタ 534"/>
        <xdr:cNvCxnSpPr/>
      </xdr:nvCxnSpPr>
      <xdr:spPr>
        <a:xfrm flipV="1">
          <a:off x="16317595" y="8689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57167</xdr:rowOff>
    </xdr:from>
    <xdr:ext cx="249299" cy="259045"/>
    <xdr:sp macro="" textlink="">
      <xdr:nvSpPr>
        <xdr:cNvPr id="536" name="失業対策事業費最小値テキスト"/>
        <xdr:cNvSpPr txBox="1"/>
      </xdr:nvSpPr>
      <xdr:spPr>
        <a:xfrm>
          <a:off x="16370300" y="10001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37" name="直線コネクタ 536"/>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63517</xdr:rowOff>
    </xdr:from>
    <xdr:ext cx="378565" cy="259045"/>
    <xdr:sp macro="" textlink="">
      <xdr:nvSpPr>
        <xdr:cNvPr id="538" name="失業対策事業費最大値テキスト"/>
        <xdr:cNvSpPr txBox="1"/>
      </xdr:nvSpPr>
      <xdr:spPr>
        <a:xfrm>
          <a:off x="16370300" y="8464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428625</xdr:colOff>
      <xdr:row>50</xdr:row>
      <xdr:rowOff>116840</xdr:rowOff>
    </xdr:from>
    <xdr:to>
      <xdr:col>23</xdr:col>
      <xdr:colOff>606425</xdr:colOff>
      <xdr:row>50</xdr:row>
      <xdr:rowOff>116840</xdr:rowOff>
    </xdr:to>
    <xdr:cxnSp macro="">
      <xdr:nvCxnSpPr>
        <xdr:cNvPr id="539" name="直線コネクタ 538"/>
        <xdr:cNvCxnSpPr/>
      </xdr:nvCxnSpPr>
      <xdr:spPr>
        <a:xfrm>
          <a:off x="16230600" y="868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40" name="直線コネクタ 539"/>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146067</xdr:rowOff>
    </xdr:from>
    <xdr:ext cx="249299" cy="259045"/>
    <xdr:sp macro="" textlink="">
      <xdr:nvSpPr>
        <xdr:cNvPr id="541" name="失業対策事業費平均値テキスト"/>
        <xdr:cNvSpPr txBox="1"/>
      </xdr:nvSpPr>
      <xdr:spPr>
        <a:xfrm>
          <a:off x="16370300" y="9747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123190</xdr:rowOff>
    </xdr:from>
    <xdr:to>
      <xdr:col>23</xdr:col>
      <xdr:colOff>568325</xdr:colOff>
      <xdr:row>58</xdr:row>
      <xdr:rowOff>53340</xdr:rowOff>
    </xdr:to>
    <xdr:sp macro="" textlink="">
      <xdr:nvSpPr>
        <xdr:cNvPr id="542" name="フローチャート : 判断 541"/>
        <xdr:cNvSpPr/>
      </xdr:nvSpPr>
      <xdr:spPr>
        <a:xfrm>
          <a:off x="16268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43" name="直線コネクタ 542"/>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106045</xdr:rowOff>
    </xdr:from>
    <xdr:to>
      <xdr:col>22</xdr:col>
      <xdr:colOff>415925</xdr:colOff>
      <xdr:row>58</xdr:row>
      <xdr:rowOff>36195</xdr:rowOff>
    </xdr:to>
    <xdr:sp macro="" textlink="">
      <xdr:nvSpPr>
        <xdr:cNvPr id="544" name="フローチャート : 判断 543"/>
        <xdr:cNvSpPr/>
      </xdr:nvSpPr>
      <xdr:spPr>
        <a:xfrm>
          <a:off x="15430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52722</xdr:rowOff>
    </xdr:from>
    <xdr:ext cx="249299" cy="259045"/>
    <xdr:sp macro="" textlink="">
      <xdr:nvSpPr>
        <xdr:cNvPr id="545" name="テキスト ボックス 544"/>
        <xdr:cNvSpPr txBox="1"/>
      </xdr:nvSpPr>
      <xdr:spPr>
        <a:xfrm>
          <a:off x="15356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46" name="直線コネクタ 545"/>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47" name="フローチャート : 判断 546"/>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48" name="テキスト ボックス 547"/>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49" name="直線コネクタ 548"/>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50" name="フローチャート : 判断 549"/>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51" name="テキスト ボックス 550"/>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128905</xdr:rowOff>
    </xdr:from>
    <xdr:to>
      <xdr:col>18</xdr:col>
      <xdr:colOff>492125</xdr:colOff>
      <xdr:row>58</xdr:row>
      <xdr:rowOff>59055</xdr:rowOff>
    </xdr:to>
    <xdr:sp macro="" textlink="">
      <xdr:nvSpPr>
        <xdr:cNvPr id="552" name="フローチャート : 判断 551"/>
        <xdr:cNvSpPr/>
      </xdr:nvSpPr>
      <xdr:spPr>
        <a:xfrm>
          <a:off x="12763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75582</xdr:rowOff>
    </xdr:from>
    <xdr:ext cx="249299" cy="259045"/>
    <xdr:sp macro="" textlink="">
      <xdr:nvSpPr>
        <xdr:cNvPr id="553" name="テキスト ボックス 552"/>
        <xdr:cNvSpPr txBox="1"/>
      </xdr:nvSpPr>
      <xdr:spPr>
        <a:xfrm>
          <a:off x="12689649" y="9676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59" name="円/楕円 558"/>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101617</xdr:rowOff>
    </xdr:from>
    <xdr:ext cx="249299" cy="259045"/>
    <xdr:sp macro="" textlink="">
      <xdr:nvSpPr>
        <xdr:cNvPr id="560" name="失業対策事業費該当値テキスト"/>
        <xdr:cNvSpPr txBox="1"/>
      </xdr:nvSpPr>
      <xdr:spPr>
        <a:xfrm>
          <a:off x="16370300" y="9874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61" name="円/楕円 560"/>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2" name="テキスト ボックス 561"/>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63" name="円/楕円 562"/>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64" name="テキスト ボックス 563"/>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65" name="円/楕円 564"/>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66" name="テキスト ボックス 565"/>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67" name="円/楕円 566"/>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68" name="テキスト ボックス 567"/>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9" name="直線コネクタ 57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0" name="テキスト ボックス 57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1" name="直線コネクタ 58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2" name="テキスト ボックス 58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3" name="直線コネクタ 58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4" name="テキスト ボックス 58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5" name="直線コネクタ 58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6" name="テキスト ボックス 58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7" name="直線コネクタ 58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8" name="テキスト ボックス 58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40869</xdr:rowOff>
    </xdr:from>
    <xdr:to>
      <xdr:col>23</xdr:col>
      <xdr:colOff>516889</xdr:colOff>
      <xdr:row>78</xdr:row>
      <xdr:rowOff>149575</xdr:rowOff>
    </xdr:to>
    <xdr:cxnSp macro="">
      <xdr:nvCxnSpPr>
        <xdr:cNvPr id="592" name="直線コネクタ 591"/>
        <xdr:cNvCxnSpPr/>
      </xdr:nvCxnSpPr>
      <xdr:spPr>
        <a:xfrm flipV="1">
          <a:off x="16317595" y="12213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153402</xdr:rowOff>
    </xdr:from>
    <xdr:ext cx="469744" cy="259045"/>
    <xdr:sp macro="" textlink="">
      <xdr:nvSpPr>
        <xdr:cNvPr id="593" name="公債費最小値テキスト"/>
        <xdr:cNvSpPr txBox="1"/>
      </xdr:nvSpPr>
      <xdr:spPr>
        <a:xfrm>
          <a:off x="16370300" y="135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78</xdr:row>
      <xdr:rowOff>149575</xdr:rowOff>
    </xdr:from>
    <xdr:to>
      <xdr:col>23</xdr:col>
      <xdr:colOff>606425</xdr:colOff>
      <xdr:row>78</xdr:row>
      <xdr:rowOff>149575</xdr:rowOff>
    </xdr:to>
    <xdr:cxnSp macro="">
      <xdr:nvCxnSpPr>
        <xdr:cNvPr id="594" name="直線コネクタ 593"/>
        <xdr:cNvCxnSpPr/>
      </xdr:nvCxnSpPr>
      <xdr:spPr>
        <a:xfrm>
          <a:off x="16230600" y="1352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158996</xdr:rowOff>
    </xdr:from>
    <xdr:ext cx="599010" cy="259045"/>
    <xdr:sp macro="" textlink="">
      <xdr:nvSpPr>
        <xdr:cNvPr id="595" name="公債費最大値テキスト"/>
        <xdr:cNvSpPr txBox="1"/>
      </xdr:nvSpPr>
      <xdr:spPr>
        <a:xfrm>
          <a:off x="16370300" y="1198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71</xdr:row>
      <xdr:rowOff>40869</xdr:rowOff>
    </xdr:from>
    <xdr:to>
      <xdr:col>23</xdr:col>
      <xdr:colOff>606425</xdr:colOff>
      <xdr:row>71</xdr:row>
      <xdr:rowOff>40869</xdr:rowOff>
    </xdr:to>
    <xdr:cxnSp macro="">
      <xdr:nvCxnSpPr>
        <xdr:cNvPr id="596" name="直線コネクタ 595"/>
        <xdr:cNvCxnSpPr/>
      </xdr:nvCxnSpPr>
      <xdr:spPr>
        <a:xfrm>
          <a:off x="16230600" y="1221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32455</xdr:rowOff>
    </xdr:from>
    <xdr:to>
      <xdr:col>23</xdr:col>
      <xdr:colOff>517525</xdr:colOff>
      <xdr:row>76</xdr:row>
      <xdr:rowOff>52801</xdr:rowOff>
    </xdr:to>
    <xdr:cxnSp macro="">
      <xdr:nvCxnSpPr>
        <xdr:cNvPr id="597" name="直線コネクタ 596"/>
        <xdr:cNvCxnSpPr/>
      </xdr:nvCxnSpPr>
      <xdr:spPr>
        <a:xfrm flipV="1">
          <a:off x="15481300" y="13062655"/>
          <a:ext cx="8382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108802</xdr:rowOff>
    </xdr:from>
    <xdr:ext cx="534377" cy="259045"/>
    <xdr:sp macro="" textlink="">
      <xdr:nvSpPr>
        <xdr:cNvPr id="598" name="公債費平均値テキスト"/>
        <xdr:cNvSpPr txBox="1"/>
      </xdr:nvSpPr>
      <xdr:spPr>
        <a:xfrm>
          <a:off x="16370300" y="1313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130375</xdr:rowOff>
    </xdr:from>
    <xdr:to>
      <xdr:col>23</xdr:col>
      <xdr:colOff>568325</xdr:colOff>
      <xdr:row>77</xdr:row>
      <xdr:rowOff>60525</xdr:rowOff>
    </xdr:to>
    <xdr:sp macro="" textlink="">
      <xdr:nvSpPr>
        <xdr:cNvPr id="599" name="フローチャート : 判断 598"/>
        <xdr:cNvSpPr/>
      </xdr:nvSpPr>
      <xdr:spPr>
        <a:xfrm>
          <a:off x="162687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52801</xdr:rowOff>
    </xdr:from>
    <xdr:to>
      <xdr:col>22</xdr:col>
      <xdr:colOff>365125</xdr:colOff>
      <xdr:row>76</xdr:row>
      <xdr:rowOff>65405</xdr:rowOff>
    </xdr:to>
    <xdr:cxnSp macro="">
      <xdr:nvCxnSpPr>
        <xdr:cNvPr id="600" name="直線コネクタ 599"/>
        <xdr:cNvCxnSpPr/>
      </xdr:nvCxnSpPr>
      <xdr:spPr>
        <a:xfrm flipV="1">
          <a:off x="14592300" y="13083001"/>
          <a:ext cx="889000" cy="1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91446</xdr:rowOff>
    </xdr:from>
    <xdr:to>
      <xdr:col>22</xdr:col>
      <xdr:colOff>415925</xdr:colOff>
      <xdr:row>77</xdr:row>
      <xdr:rowOff>21596</xdr:rowOff>
    </xdr:to>
    <xdr:sp macro="" textlink="">
      <xdr:nvSpPr>
        <xdr:cNvPr id="601" name="フローチャート : 判断 600"/>
        <xdr:cNvSpPr/>
      </xdr:nvSpPr>
      <xdr:spPr>
        <a:xfrm>
          <a:off x="15430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12723</xdr:rowOff>
    </xdr:from>
    <xdr:ext cx="534377" cy="259045"/>
    <xdr:sp macro="" textlink="">
      <xdr:nvSpPr>
        <xdr:cNvPr id="602" name="テキスト ボックス 601"/>
        <xdr:cNvSpPr txBox="1"/>
      </xdr:nvSpPr>
      <xdr:spPr>
        <a:xfrm>
          <a:off x="15214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65405</xdr:rowOff>
    </xdr:from>
    <xdr:to>
      <xdr:col>21</xdr:col>
      <xdr:colOff>161925</xdr:colOff>
      <xdr:row>76</xdr:row>
      <xdr:rowOff>86908</xdr:rowOff>
    </xdr:to>
    <xdr:cxnSp macro="">
      <xdr:nvCxnSpPr>
        <xdr:cNvPr id="603" name="直線コネクタ 602"/>
        <xdr:cNvCxnSpPr/>
      </xdr:nvCxnSpPr>
      <xdr:spPr>
        <a:xfrm flipV="1">
          <a:off x="13703300" y="13095605"/>
          <a:ext cx="889000" cy="2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74293</xdr:rowOff>
    </xdr:from>
    <xdr:to>
      <xdr:col>21</xdr:col>
      <xdr:colOff>212725</xdr:colOff>
      <xdr:row>77</xdr:row>
      <xdr:rowOff>4443</xdr:rowOff>
    </xdr:to>
    <xdr:sp macro="" textlink="">
      <xdr:nvSpPr>
        <xdr:cNvPr id="604" name="フローチャート : 判断 603"/>
        <xdr:cNvSpPr/>
      </xdr:nvSpPr>
      <xdr:spPr>
        <a:xfrm>
          <a:off x="14541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167020</xdr:rowOff>
    </xdr:from>
    <xdr:ext cx="534377" cy="259045"/>
    <xdr:sp macro="" textlink="">
      <xdr:nvSpPr>
        <xdr:cNvPr id="605" name="テキスト ボックス 604"/>
        <xdr:cNvSpPr txBox="1"/>
      </xdr:nvSpPr>
      <xdr:spPr>
        <a:xfrm>
          <a:off x="14325111" y="131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70259</xdr:rowOff>
    </xdr:from>
    <xdr:to>
      <xdr:col>19</xdr:col>
      <xdr:colOff>644525</xdr:colOff>
      <xdr:row>76</xdr:row>
      <xdr:rowOff>86908</xdr:rowOff>
    </xdr:to>
    <xdr:cxnSp macro="">
      <xdr:nvCxnSpPr>
        <xdr:cNvPr id="606" name="直線コネクタ 605"/>
        <xdr:cNvCxnSpPr/>
      </xdr:nvCxnSpPr>
      <xdr:spPr>
        <a:xfrm>
          <a:off x="12814300" y="13100459"/>
          <a:ext cx="889000" cy="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76136</xdr:rowOff>
    </xdr:from>
    <xdr:to>
      <xdr:col>20</xdr:col>
      <xdr:colOff>9525</xdr:colOff>
      <xdr:row>77</xdr:row>
      <xdr:rowOff>6286</xdr:rowOff>
    </xdr:to>
    <xdr:sp macro="" textlink="">
      <xdr:nvSpPr>
        <xdr:cNvPr id="607" name="フローチャート : 判断 606"/>
        <xdr:cNvSpPr/>
      </xdr:nvSpPr>
      <xdr:spPr>
        <a:xfrm>
          <a:off x="13652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168863</xdr:rowOff>
    </xdr:from>
    <xdr:ext cx="534377" cy="259045"/>
    <xdr:sp macro="" textlink="">
      <xdr:nvSpPr>
        <xdr:cNvPr id="608" name="テキスト ボックス 607"/>
        <xdr:cNvSpPr txBox="1"/>
      </xdr:nvSpPr>
      <xdr:spPr>
        <a:xfrm>
          <a:off x="13436111" y="1319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61917</xdr:rowOff>
    </xdr:from>
    <xdr:to>
      <xdr:col>18</xdr:col>
      <xdr:colOff>492125</xdr:colOff>
      <xdr:row>76</xdr:row>
      <xdr:rowOff>163517</xdr:rowOff>
    </xdr:to>
    <xdr:sp macro="" textlink="">
      <xdr:nvSpPr>
        <xdr:cNvPr id="609" name="フローチャート : 判断 608"/>
        <xdr:cNvSpPr/>
      </xdr:nvSpPr>
      <xdr:spPr>
        <a:xfrm>
          <a:off x="12763500" y="130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154644</xdr:rowOff>
    </xdr:from>
    <xdr:ext cx="534377" cy="259045"/>
    <xdr:sp macro="" textlink="">
      <xdr:nvSpPr>
        <xdr:cNvPr id="610" name="テキスト ボックス 609"/>
        <xdr:cNvSpPr txBox="1"/>
      </xdr:nvSpPr>
      <xdr:spPr>
        <a:xfrm>
          <a:off x="12547111" y="131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153105</xdr:rowOff>
    </xdr:from>
    <xdr:to>
      <xdr:col>23</xdr:col>
      <xdr:colOff>568325</xdr:colOff>
      <xdr:row>76</xdr:row>
      <xdr:rowOff>83255</xdr:rowOff>
    </xdr:to>
    <xdr:sp macro="" textlink="">
      <xdr:nvSpPr>
        <xdr:cNvPr id="616" name="円/楕円 615"/>
        <xdr:cNvSpPr/>
      </xdr:nvSpPr>
      <xdr:spPr>
        <a:xfrm>
          <a:off x="16268700" y="1301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4533</xdr:rowOff>
    </xdr:from>
    <xdr:ext cx="534377" cy="259045"/>
    <xdr:sp macro="" textlink="">
      <xdr:nvSpPr>
        <xdr:cNvPr id="617" name="公債費該当値テキスト"/>
        <xdr:cNvSpPr txBox="1"/>
      </xdr:nvSpPr>
      <xdr:spPr>
        <a:xfrm>
          <a:off x="16370300" y="1286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69,074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2001</xdr:rowOff>
    </xdr:from>
    <xdr:to>
      <xdr:col>22</xdr:col>
      <xdr:colOff>415925</xdr:colOff>
      <xdr:row>76</xdr:row>
      <xdr:rowOff>103601</xdr:rowOff>
    </xdr:to>
    <xdr:sp macro="" textlink="">
      <xdr:nvSpPr>
        <xdr:cNvPr id="618" name="円/楕円 617"/>
        <xdr:cNvSpPr/>
      </xdr:nvSpPr>
      <xdr:spPr>
        <a:xfrm>
          <a:off x="15430500" y="130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120128</xdr:rowOff>
    </xdr:from>
    <xdr:ext cx="534377" cy="259045"/>
    <xdr:sp macro="" textlink="">
      <xdr:nvSpPr>
        <xdr:cNvPr id="619" name="テキスト ボックス 618"/>
        <xdr:cNvSpPr txBox="1"/>
      </xdr:nvSpPr>
      <xdr:spPr>
        <a:xfrm>
          <a:off x="15214111" y="1280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66,404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14605</xdr:rowOff>
    </xdr:from>
    <xdr:to>
      <xdr:col>21</xdr:col>
      <xdr:colOff>212725</xdr:colOff>
      <xdr:row>76</xdr:row>
      <xdr:rowOff>116205</xdr:rowOff>
    </xdr:to>
    <xdr:sp macro="" textlink="">
      <xdr:nvSpPr>
        <xdr:cNvPr id="620" name="円/楕円 619"/>
        <xdr:cNvSpPr/>
      </xdr:nvSpPr>
      <xdr:spPr>
        <a:xfrm>
          <a:off x="14541500" y="130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132732</xdr:rowOff>
    </xdr:from>
    <xdr:ext cx="534377" cy="259045"/>
    <xdr:sp macro="" textlink="">
      <xdr:nvSpPr>
        <xdr:cNvPr id="621" name="テキスト ボックス 620"/>
        <xdr:cNvSpPr txBox="1"/>
      </xdr:nvSpPr>
      <xdr:spPr>
        <a:xfrm>
          <a:off x="14325111" y="1282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64,750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36108</xdr:rowOff>
    </xdr:from>
    <xdr:to>
      <xdr:col>20</xdr:col>
      <xdr:colOff>9525</xdr:colOff>
      <xdr:row>76</xdr:row>
      <xdr:rowOff>137708</xdr:rowOff>
    </xdr:to>
    <xdr:sp macro="" textlink="">
      <xdr:nvSpPr>
        <xdr:cNvPr id="622" name="円/楕円 621"/>
        <xdr:cNvSpPr/>
      </xdr:nvSpPr>
      <xdr:spPr>
        <a:xfrm>
          <a:off x="13652500" y="1306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154236</xdr:rowOff>
    </xdr:from>
    <xdr:ext cx="534377" cy="259045"/>
    <xdr:sp macro="" textlink="">
      <xdr:nvSpPr>
        <xdr:cNvPr id="623" name="テキスト ボックス 622"/>
        <xdr:cNvSpPr txBox="1"/>
      </xdr:nvSpPr>
      <xdr:spPr>
        <a:xfrm>
          <a:off x="13436111" y="128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61,928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19459</xdr:rowOff>
    </xdr:from>
    <xdr:to>
      <xdr:col>18</xdr:col>
      <xdr:colOff>492125</xdr:colOff>
      <xdr:row>76</xdr:row>
      <xdr:rowOff>121059</xdr:rowOff>
    </xdr:to>
    <xdr:sp macro="" textlink="">
      <xdr:nvSpPr>
        <xdr:cNvPr id="624" name="円/楕円 623"/>
        <xdr:cNvSpPr/>
      </xdr:nvSpPr>
      <xdr:spPr>
        <a:xfrm>
          <a:off x="12763500" y="130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137586</xdr:rowOff>
    </xdr:from>
    <xdr:ext cx="534377" cy="259045"/>
    <xdr:sp macro="" textlink="">
      <xdr:nvSpPr>
        <xdr:cNvPr id="625" name="テキスト ボックス 624"/>
        <xdr:cNvSpPr txBox="1"/>
      </xdr:nvSpPr>
      <xdr:spPr>
        <a:xfrm>
          <a:off x="12547111" y="1282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6" name="直線コネクタ 63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7" name="テキスト ボックス 63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8" name="直線コネクタ 63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9" name="テキスト ボックス 63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0" name="直線コネクタ 63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1" name="テキスト ボックス 64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2" name="直線コネクタ 64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3" name="テキスト ボックス 64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4" name="直線コネクタ 64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5" name="テキスト ボックス 64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61328</xdr:rowOff>
    </xdr:from>
    <xdr:to>
      <xdr:col>23</xdr:col>
      <xdr:colOff>516889</xdr:colOff>
      <xdr:row>99</xdr:row>
      <xdr:rowOff>43853</xdr:rowOff>
    </xdr:to>
    <xdr:cxnSp macro="">
      <xdr:nvCxnSpPr>
        <xdr:cNvPr id="649" name="直線コネクタ 648"/>
        <xdr:cNvCxnSpPr/>
      </xdr:nvCxnSpPr>
      <xdr:spPr>
        <a:xfrm flipV="1">
          <a:off x="16317595" y="16006178"/>
          <a:ext cx="1269" cy="1011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47680</xdr:rowOff>
    </xdr:from>
    <xdr:ext cx="313932" cy="259045"/>
    <xdr:sp macro="" textlink="">
      <xdr:nvSpPr>
        <xdr:cNvPr id="650" name="積立金最小値テキスト"/>
        <xdr:cNvSpPr txBox="1"/>
      </xdr:nvSpPr>
      <xdr:spPr>
        <a:xfrm>
          <a:off x="16370300" y="1702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99</xdr:row>
      <xdr:rowOff>43853</xdr:rowOff>
    </xdr:from>
    <xdr:to>
      <xdr:col>23</xdr:col>
      <xdr:colOff>606425</xdr:colOff>
      <xdr:row>99</xdr:row>
      <xdr:rowOff>43853</xdr:rowOff>
    </xdr:to>
    <xdr:cxnSp macro="">
      <xdr:nvCxnSpPr>
        <xdr:cNvPr id="651" name="直線コネクタ 650"/>
        <xdr:cNvCxnSpPr/>
      </xdr:nvCxnSpPr>
      <xdr:spPr>
        <a:xfrm>
          <a:off x="16230600" y="170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8005</xdr:rowOff>
    </xdr:from>
    <xdr:ext cx="534377" cy="259045"/>
    <xdr:sp macro="" textlink="">
      <xdr:nvSpPr>
        <xdr:cNvPr id="652" name="積立金最大値テキスト"/>
        <xdr:cNvSpPr txBox="1"/>
      </xdr:nvSpPr>
      <xdr:spPr>
        <a:xfrm>
          <a:off x="16370300" y="15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79,671</a:t>
          </a:r>
          <a:endParaRPr kumimoji="1" lang="ja-JP" altLang="en-US" sz="1000" b="1">
            <a:latin typeface="ＭＳ Ｐゴシック"/>
          </a:endParaRPr>
        </a:p>
      </xdr:txBody>
    </xdr:sp>
    <xdr:clientData/>
  </xdr:oneCellAnchor>
  <xdr:twoCellAnchor>
    <xdr:from>
      <xdr:col>23</xdr:col>
      <xdr:colOff>428625</xdr:colOff>
      <xdr:row>93</xdr:row>
      <xdr:rowOff>61328</xdr:rowOff>
    </xdr:from>
    <xdr:to>
      <xdr:col>23</xdr:col>
      <xdr:colOff>606425</xdr:colOff>
      <xdr:row>93</xdr:row>
      <xdr:rowOff>61328</xdr:rowOff>
    </xdr:to>
    <xdr:cxnSp macro="">
      <xdr:nvCxnSpPr>
        <xdr:cNvPr id="653" name="直線コネクタ 652"/>
        <xdr:cNvCxnSpPr/>
      </xdr:nvCxnSpPr>
      <xdr:spPr>
        <a:xfrm>
          <a:off x="16230600" y="1600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28739</xdr:rowOff>
    </xdr:from>
    <xdr:to>
      <xdr:col>23</xdr:col>
      <xdr:colOff>517525</xdr:colOff>
      <xdr:row>98</xdr:row>
      <xdr:rowOff>32486</xdr:rowOff>
    </xdr:to>
    <xdr:cxnSp macro="">
      <xdr:nvCxnSpPr>
        <xdr:cNvPr id="654" name="直線コネクタ 653"/>
        <xdr:cNvCxnSpPr/>
      </xdr:nvCxnSpPr>
      <xdr:spPr>
        <a:xfrm flipV="1">
          <a:off x="15481300" y="16830839"/>
          <a:ext cx="838200" cy="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80332</xdr:rowOff>
    </xdr:from>
    <xdr:ext cx="534377" cy="259045"/>
    <xdr:sp macro="" textlink="">
      <xdr:nvSpPr>
        <xdr:cNvPr id="655" name="積立金平均値テキスト"/>
        <xdr:cNvSpPr txBox="1"/>
      </xdr:nvSpPr>
      <xdr:spPr>
        <a:xfrm>
          <a:off x="16370300" y="16539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57455</xdr:rowOff>
    </xdr:from>
    <xdr:to>
      <xdr:col>23</xdr:col>
      <xdr:colOff>568325</xdr:colOff>
      <xdr:row>97</xdr:row>
      <xdr:rowOff>159055</xdr:rowOff>
    </xdr:to>
    <xdr:sp macro="" textlink="">
      <xdr:nvSpPr>
        <xdr:cNvPr id="656" name="フローチャート : 判断 655"/>
        <xdr:cNvSpPr/>
      </xdr:nvSpPr>
      <xdr:spPr>
        <a:xfrm>
          <a:off x="162687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58750</xdr:rowOff>
    </xdr:from>
    <xdr:to>
      <xdr:col>22</xdr:col>
      <xdr:colOff>365125</xdr:colOff>
      <xdr:row>98</xdr:row>
      <xdr:rowOff>32486</xdr:rowOff>
    </xdr:to>
    <xdr:cxnSp macro="">
      <xdr:nvCxnSpPr>
        <xdr:cNvPr id="657" name="直線コネクタ 656"/>
        <xdr:cNvCxnSpPr/>
      </xdr:nvCxnSpPr>
      <xdr:spPr>
        <a:xfrm>
          <a:off x="14592300" y="16517950"/>
          <a:ext cx="889000" cy="3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59677</xdr:rowOff>
    </xdr:from>
    <xdr:to>
      <xdr:col>22</xdr:col>
      <xdr:colOff>415925</xdr:colOff>
      <xdr:row>97</xdr:row>
      <xdr:rowOff>161277</xdr:rowOff>
    </xdr:to>
    <xdr:sp macro="" textlink="">
      <xdr:nvSpPr>
        <xdr:cNvPr id="658" name="フローチャート : 判断 657"/>
        <xdr:cNvSpPr/>
      </xdr:nvSpPr>
      <xdr:spPr>
        <a:xfrm>
          <a:off x="15430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6354</xdr:rowOff>
    </xdr:from>
    <xdr:ext cx="534377" cy="259045"/>
    <xdr:sp macro="" textlink="">
      <xdr:nvSpPr>
        <xdr:cNvPr id="659" name="テキスト ボックス 658"/>
        <xdr:cNvSpPr txBox="1"/>
      </xdr:nvSpPr>
      <xdr:spPr>
        <a:xfrm>
          <a:off x="15214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58750</xdr:rowOff>
    </xdr:from>
    <xdr:to>
      <xdr:col>21</xdr:col>
      <xdr:colOff>161925</xdr:colOff>
      <xdr:row>97</xdr:row>
      <xdr:rowOff>130263</xdr:rowOff>
    </xdr:to>
    <xdr:cxnSp macro="">
      <xdr:nvCxnSpPr>
        <xdr:cNvPr id="660" name="直線コネクタ 659"/>
        <xdr:cNvCxnSpPr/>
      </xdr:nvCxnSpPr>
      <xdr:spPr>
        <a:xfrm flipV="1">
          <a:off x="13703300" y="16517950"/>
          <a:ext cx="889000" cy="24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70904</xdr:rowOff>
    </xdr:from>
    <xdr:to>
      <xdr:col>21</xdr:col>
      <xdr:colOff>212725</xdr:colOff>
      <xdr:row>98</xdr:row>
      <xdr:rowOff>1054</xdr:rowOff>
    </xdr:to>
    <xdr:sp macro="" textlink="">
      <xdr:nvSpPr>
        <xdr:cNvPr id="661" name="フローチャート : 判断 660"/>
        <xdr:cNvSpPr/>
      </xdr:nvSpPr>
      <xdr:spPr>
        <a:xfrm>
          <a:off x="14541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163631</xdr:rowOff>
    </xdr:from>
    <xdr:ext cx="534377" cy="259045"/>
    <xdr:sp macro="" textlink="">
      <xdr:nvSpPr>
        <xdr:cNvPr id="662" name="テキスト ボックス 661"/>
        <xdr:cNvSpPr txBox="1"/>
      </xdr:nvSpPr>
      <xdr:spPr>
        <a:xfrm>
          <a:off x="14325111" y="167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130263</xdr:rowOff>
    </xdr:from>
    <xdr:to>
      <xdr:col>19</xdr:col>
      <xdr:colOff>644525</xdr:colOff>
      <xdr:row>97</xdr:row>
      <xdr:rowOff>143663</xdr:rowOff>
    </xdr:to>
    <xdr:cxnSp macro="">
      <xdr:nvCxnSpPr>
        <xdr:cNvPr id="663" name="直線コネクタ 662"/>
        <xdr:cNvCxnSpPr/>
      </xdr:nvCxnSpPr>
      <xdr:spPr>
        <a:xfrm flipV="1">
          <a:off x="12814300" y="16760913"/>
          <a:ext cx="889000" cy="1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91</xdr:row>
      <xdr:rowOff>70141</xdr:rowOff>
    </xdr:from>
    <xdr:to>
      <xdr:col>20</xdr:col>
      <xdr:colOff>9525</xdr:colOff>
      <xdr:row>92</xdr:row>
      <xdr:rowOff>291</xdr:rowOff>
    </xdr:to>
    <xdr:sp macro="" textlink="">
      <xdr:nvSpPr>
        <xdr:cNvPr id="664" name="フローチャート : 判断 663"/>
        <xdr:cNvSpPr/>
      </xdr:nvSpPr>
      <xdr:spPr>
        <a:xfrm>
          <a:off x="13652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16818</xdr:rowOff>
    </xdr:from>
    <xdr:ext cx="599010" cy="259045"/>
    <xdr:sp macro="" textlink="">
      <xdr:nvSpPr>
        <xdr:cNvPr id="665" name="テキスト ボックス 664"/>
        <xdr:cNvSpPr txBox="1"/>
      </xdr:nvSpPr>
      <xdr:spPr>
        <a:xfrm>
          <a:off x="13403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109029</xdr:rowOff>
    </xdr:from>
    <xdr:to>
      <xdr:col>18</xdr:col>
      <xdr:colOff>492125</xdr:colOff>
      <xdr:row>97</xdr:row>
      <xdr:rowOff>39179</xdr:rowOff>
    </xdr:to>
    <xdr:sp macro="" textlink="">
      <xdr:nvSpPr>
        <xdr:cNvPr id="666" name="フローチャート : 判断 665"/>
        <xdr:cNvSpPr/>
      </xdr:nvSpPr>
      <xdr:spPr>
        <a:xfrm>
          <a:off x="12763500" y="1656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55706</xdr:rowOff>
    </xdr:from>
    <xdr:ext cx="534377" cy="259045"/>
    <xdr:sp macro="" textlink="">
      <xdr:nvSpPr>
        <xdr:cNvPr id="667" name="テキスト ボックス 666"/>
        <xdr:cNvSpPr txBox="1"/>
      </xdr:nvSpPr>
      <xdr:spPr>
        <a:xfrm>
          <a:off x="12547111" y="163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149389</xdr:rowOff>
    </xdr:from>
    <xdr:to>
      <xdr:col>23</xdr:col>
      <xdr:colOff>568325</xdr:colOff>
      <xdr:row>98</xdr:row>
      <xdr:rowOff>79539</xdr:rowOff>
    </xdr:to>
    <xdr:sp macro="" textlink="">
      <xdr:nvSpPr>
        <xdr:cNvPr id="673" name="円/楕円 672"/>
        <xdr:cNvSpPr/>
      </xdr:nvSpPr>
      <xdr:spPr>
        <a:xfrm>
          <a:off x="16268700" y="1678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127816</xdr:rowOff>
    </xdr:from>
    <xdr:ext cx="534377" cy="259045"/>
    <xdr:sp macro="" textlink="">
      <xdr:nvSpPr>
        <xdr:cNvPr id="674" name="積立金該当値テキスト"/>
        <xdr:cNvSpPr txBox="1"/>
      </xdr:nvSpPr>
      <xdr:spPr>
        <a:xfrm>
          <a:off x="16370300" y="1675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14,737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153136</xdr:rowOff>
    </xdr:from>
    <xdr:to>
      <xdr:col>22</xdr:col>
      <xdr:colOff>415925</xdr:colOff>
      <xdr:row>98</xdr:row>
      <xdr:rowOff>83286</xdr:rowOff>
    </xdr:to>
    <xdr:sp macro="" textlink="">
      <xdr:nvSpPr>
        <xdr:cNvPr id="675" name="円/楕円 674"/>
        <xdr:cNvSpPr/>
      </xdr:nvSpPr>
      <xdr:spPr>
        <a:xfrm>
          <a:off x="15430500" y="167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74413</xdr:rowOff>
    </xdr:from>
    <xdr:ext cx="534377" cy="259045"/>
    <xdr:sp macro="" textlink="">
      <xdr:nvSpPr>
        <xdr:cNvPr id="676" name="テキスト ボックス 675"/>
        <xdr:cNvSpPr txBox="1"/>
      </xdr:nvSpPr>
      <xdr:spPr>
        <a:xfrm>
          <a:off x="15214111" y="168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7950</xdr:rowOff>
    </xdr:from>
    <xdr:to>
      <xdr:col>21</xdr:col>
      <xdr:colOff>212725</xdr:colOff>
      <xdr:row>96</xdr:row>
      <xdr:rowOff>109550</xdr:rowOff>
    </xdr:to>
    <xdr:sp macro="" textlink="">
      <xdr:nvSpPr>
        <xdr:cNvPr id="677" name="円/楕円 676"/>
        <xdr:cNvSpPr/>
      </xdr:nvSpPr>
      <xdr:spPr>
        <a:xfrm>
          <a:off x="14541500" y="164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126077</xdr:rowOff>
    </xdr:from>
    <xdr:ext cx="534377" cy="259045"/>
    <xdr:sp macro="" textlink="">
      <xdr:nvSpPr>
        <xdr:cNvPr id="678" name="テキスト ボックス 677"/>
        <xdr:cNvSpPr txBox="1"/>
      </xdr:nvSpPr>
      <xdr:spPr>
        <a:xfrm>
          <a:off x="14325111" y="1624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79463</xdr:rowOff>
    </xdr:from>
    <xdr:to>
      <xdr:col>20</xdr:col>
      <xdr:colOff>9525</xdr:colOff>
      <xdr:row>98</xdr:row>
      <xdr:rowOff>9613</xdr:rowOff>
    </xdr:to>
    <xdr:sp macro="" textlink="">
      <xdr:nvSpPr>
        <xdr:cNvPr id="679" name="円/楕円 678"/>
        <xdr:cNvSpPr/>
      </xdr:nvSpPr>
      <xdr:spPr>
        <a:xfrm>
          <a:off x="13652500" y="1671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740</xdr:rowOff>
    </xdr:from>
    <xdr:ext cx="534377" cy="259045"/>
    <xdr:sp macro="" textlink="">
      <xdr:nvSpPr>
        <xdr:cNvPr id="680" name="テキスト ボックス 679"/>
        <xdr:cNvSpPr txBox="1"/>
      </xdr:nvSpPr>
      <xdr:spPr>
        <a:xfrm>
          <a:off x="13436111" y="1680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92863</xdr:rowOff>
    </xdr:from>
    <xdr:to>
      <xdr:col>18</xdr:col>
      <xdr:colOff>492125</xdr:colOff>
      <xdr:row>98</xdr:row>
      <xdr:rowOff>23013</xdr:rowOff>
    </xdr:to>
    <xdr:sp macro="" textlink="">
      <xdr:nvSpPr>
        <xdr:cNvPr id="681" name="円/楕円 680"/>
        <xdr:cNvSpPr/>
      </xdr:nvSpPr>
      <xdr:spPr>
        <a:xfrm>
          <a:off x="12763500" y="1672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14140</xdr:rowOff>
    </xdr:from>
    <xdr:ext cx="534377" cy="259045"/>
    <xdr:sp macro="" textlink="">
      <xdr:nvSpPr>
        <xdr:cNvPr id="682" name="テキスト ボックス 681"/>
        <xdr:cNvSpPr txBox="1"/>
      </xdr:nvSpPr>
      <xdr:spPr>
        <a:xfrm>
          <a:off x="12547111" y="1681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3" name="直線コネクタ 69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4" name="テキスト ボックス 69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5" name="直線コネクタ 69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6" name="テキスト ボックス 69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7" name="直線コネクタ 69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8" name="テキスト ボックス 69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9" name="直線コネクタ 69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0" name="テキスト ボックス 69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1" name="直線コネクタ 70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2" name="テキスト ボックス 70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36</xdr:row>
      <xdr:rowOff>143769</xdr:rowOff>
    </xdr:from>
    <xdr:to>
      <xdr:col>32</xdr:col>
      <xdr:colOff>186689</xdr:colOff>
      <xdr:row>38</xdr:row>
      <xdr:rowOff>139700</xdr:rowOff>
    </xdr:to>
    <xdr:cxnSp macro="">
      <xdr:nvCxnSpPr>
        <xdr:cNvPr id="704" name="直線コネクタ 703"/>
        <xdr:cNvCxnSpPr/>
      </xdr:nvCxnSpPr>
      <xdr:spPr>
        <a:xfrm flipV="1">
          <a:off x="22159595" y="6315969"/>
          <a:ext cx="1269" cy="338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8338</xdr:rowOff>
    </xdr:from>
    <xdr:ext cx="249299" cy="259045"/>
    <xdr:sp macro="" textlink="">
      <xdr:nvSpPr>
        <xdr:cNvPr id="705" name="投資及び出資金最小値テキスト"/>
        <xdr:cNvSpPr txBox="1"/>
      </xdr:nvSpPr>
      <xdr:spPr>
        <a:xfrm>
          <a:off x="22212300" y="6694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6" name="直線コネクタ 70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90446</xdr:rowOff>
    </xdr:from>
    <xdr:ext cx="469744" cy="259045"/>
    <xdr:sp macro="" textlink="">
      <xdr:nvSpPr>
        <xdr:cNvPr id="707" name="投資及び出資金最大値テキスト"/>
        <xdr:cNvSpPr txBox="1"/>
      </xdr:nvSpPr>
      <xdr:spPr>
        <a:xfrm>
          <a:off x="22212300" y="609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7,411</a:t>
          </a:r>
          <a:endParaRPr kumimoji="1" lang="ja-JP" altLang="en-US" sz="1000" b="1">
            <a:latin typeface="ＭＳ Ｐゴシック"/>
          </a:endParaRPr>
        </a:p>
      </xdr:txBody>
    </xdr:sp>
    <xdr:clientData/>
  </xdr:oneCellAnchor>
  <xdr:twoCellAnchor>
    <xdr:from>
      <xdr:col>32</xdr:col>
      <xdr:colOff>98425</xdr:colOff>
      <xdr:row>36</xdr:row>
      <xdr:rowOff>143769</xdr:rowOff>
    </xdr:from>
    <xdr:to>
      <xdr:col>32</xdr:col>
      <xdr:colOff>276225</xdr:colOff>
      <xdr:row>36</xdr:row>
      <xdr:rowOff>143769</xdr:rowOff>
    </xdr:to>
    <xdr:cxnSp macro="">
      <xdr:nvCxnSpPr>
        <xdr:cNvPr id="708" name="直線コネクタ 707"/>
        <xdr:cNvCxnSpPr/>
      </xdr:nvCxnSpPr>
      <xdr:spPr>
        <a:xfrm>
          <a:off x="22072600" y="631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09" name="直線コネクタ 70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97238</xdr:rowOff>
    </xdr:from>
    <xdr:ext cx="378565" cy="259045"/>
    <xdr:sp macro="" textlink="">
      <xdr:nvSpPr>
        <xdr:cNvPr id="710" name="投資及び出資金平均値テキスト"/>
        <xdr:cNvSpPr txBox="1"/>
      </xdr:nvSpPr>
      <xdr:spPr>
        <a:xfrm>
          <a:off x="22212300" y="64408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74361</xdr:rowOff>
    </xdr:from>
    <xdr:to>
      <xdr:col>32</xdr:col>
      <xdr:colOff>238125</xdr:colOff>
      <xdr:row>39</xdr:row>
      <xdr:rowOff>4511</xdr:rowOff>
    </xdr:to>
    <xdr:sp macro="" textlink="">
      <xdr:nvSpPr>
        <xdr:cNvPr id="711" name="フローチャート : 判断 710"/>
        <xdr:cNvSpPr/>
      </xdr:nvSpPr>
      <xdr:spPr>
        <a:xfrm>
          <a:off x="22110700" y="658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2" name="直線コネクタ 71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43272</xdr:rowOff>
    </xdr:from>
    <xdr:to>
      <xdr:col>31</xdr:col>
      <xdr:colOff>85725</xdr:colOff>
      <xdr:row>38</xdr:row>
      <xdr:rowOff>144872</xdr:rowOff>
    </xdr:to>
    <xdr:sp macro="" textlink="">
      <xdr:nvSpPr>
        <xdr:cNvPr id="713" name="フローチャート : 判断 712"/>
        <xdr:cNvSpPr/>
      </xdr:nvSpPr>
      <xdr:spPr>
        <a:xfrm>
          <a:off x="21272500" y="655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161398</xdr:rowOff>
    </xdr:from>
    <xdr:ext cx="378565" cy="259045"/>
    <xdr:sp macro="" textlink="">
      <xdr:nvSpPr>
        <xdr:cNvPr id="714" name="テキスト ボックス 713"/>
        <xdr:cNvSpPr txBox="1"/>
      </xdr:nvSpPr>
      <xdr:spPr>
        <a:xfrm>
          <a:off x="21134017" y="6333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5" name="直線コネクタ 71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45329</xdr:rowOff>
    </xdr:from>
    <xdr:to>
      <xdr:col>29</xdr:col>
      <xdr:colOff>568325</xdr:colOff>
      <xdr:row>38</xdr:row>
      <xdr:rowOff>146929</xdr:rowOff>
    </xdr:to>
    <xdr:sp macro="" textlink="">
      <xdr:nvSpPr>
        <xdr:cNvPr id="716" name="フローチャート : 判断 715"/>
        <xdr:cNvSpPr/>
      </xdr:nvSpPr>
      <xdr:spPr>
        <a:xfrm>
          <a:off x="20383500" y="656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163456</xdr:rowOff>
    </xdr:from>
    <xdr:ext cx="378565" cy="259045"/>
    <xdr:sp macro="" textlink="">
      <xdr:nvSpPr>
        <xdr:cNvPr id="717" name="テキスト ボックス 716"/>
        <xdr:cNvSpPr txBox="1"/>
      </xdr:nvSpPr>
      <xdr:spPr>
        <a:xfrm>
          <a:off x="20245017" y="6335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17262</xdr:rowOff>
    </xdr:from>
    <xdr:to>
      <xdr:col>28</xdr:col>
      <xdr:colOff>314325</xdr:colOff>
      <xdr:row>38</xdr:row>
      <xdr:rowOff>139700</xdr:rowOff>
    </xdr:to>
    <xdr:cxnSp macro="">
      <xdr:nvCxnSpPr>
        <xdr:cNvPr id="718" name="直線コネクタ 717"/>
        <xdr:cNvCxnSpPr/>
      </xdr:nvCxnSpPr>
      <xdr:spPr>
        <a:xfrm>
          <a:off x="18656300" y="5503662"/>
          <a:ext cx="889000" cy="115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28458</xdr:rowOff>
    </xdr:from>
    <xdr:to>
      <xdr:col>28</xdr:col>
      <xdr:colOff>365125</xdr:colOff>
      <xdr:row>38</xdr:row>
      <xdr:rowOff>130058</xdr:rowOff>
    </xdr:to>
    <xdr:sp macro="" textlink="">
      <xdr:nvSpPr>
        <xdr:cNvPr id="719" name="フローチャート : 判断 718"/>
        <xdr:cNvSpPr/>
      </xdr:nvSpPr>
      <xdr:spPr>
        <a:xfrm>
          <a:off x="19494500" y="654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146585</xdr:rowOff>
    </xdr:from>
    <xdr:ext cx="469744" cy="259045"/>
    <xdr:sp macro="" textlink="">
      <xdr:nvSpPr>
        <xdr:cNvPr id="720" name="テキスト ボックス 719"/>
        <xdr:cNvSpPr txBox="1"/>
      </xdr:nvSpPr>
      <xdr:spPr>
        <a:xfrm>
          <a:off x="19310427" y="631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28778</xdr:rowOff>
    </xdr:from>
    <xdr:to>
      <xdr:col>27</xdr:col>
      <xdr:colOff>161925</xdr:colOff>
      <xdr:row>38</xdr:row>
      <xdr:rowOff>130378</xdr:rowOff>
    </xdr:to>
    <xdr:sp macro="" textlink="">
      <xdr:nvSpPr>
        <xdr:cNvPr id="721" name="フローチャート : 判断 720"/>
        <xdr:cNvSpPr/>
      </xdr:nvSpPr>
      <xdr:spPr>
        <a:xfrm>
          <a:off x="186055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121505</xdr:rowOff>
    </xdr:from>
    <xdr:ext cx="469744" cy="259045"/>
    <xdr:sp macro="" textlink="">
      <xdr:nvSpPr>
        <xdr:cNvPr id="722" name="テキスト ボックス 721"/>
        <xdr:cNvSpPr txBox="1"/>
      </xdr:nvSpPr>
      <xdr:spPr>
        <a:xfrm>
          <a:off x="18421427" y="6636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3" name="テキスト ボックス 72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4" name="テキスト ボックス 72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5" name="テキスト ボックス 72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6" name="テキスト ボックス 72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7" name="テキスト ボックス 72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8" name="円/楕円 72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52788</xdr:rowOff>
    </xdr:from>
    <xdr:ext cx="249299" cy="259045"/>
    <xdr:sp macro="" textlink="">
      <xdr:nvSpPr>
        <xdr:cNvPr id="729" name="投資及び出資金該当値テキスト"/>
        <xdr:cNvSpPr txBox="1"/>
      </xdr:nvSpPr>
      <xdr:spPr>
        <a:xfrm>
          <a:off x="22212300" y="6567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0" name="円/楕円 72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1" name="テキスト ボックス 73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2" name="円/楕円 73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3" name="テキスト ボックス 73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4" name="円/楕円 73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5" name="テキスト ボックス 73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137912</xdr:rowOff>
    </xdr:from>
    <xdr:to>
      <xdr:col>27</xdr:col>
      <xdr:colOff>161925</xdr:colOff>
      <xdr:row>32</xdr:row>
      <xdr:rowOff>68062</xdr:rowOff>
    </xdr:to>
    <xdr:sp macro="" textlink="">
      <xdr:nvSpPr>
        <xdr:cNvPr id="736" name="円/楕円 735"/>
        <xdr:cNvSpPr/>
      </xdr:nvSpPr>
      <xdr:spPr>
        <a:xfrm>
          <a:off x="18605500" y="545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30</xdr:row>
      <xdr:rowOff>84589</xdr:rowOff>
    </xdr:from>
    <xdr:ext cx="534377" cy="259045"/>
    <xdr:sp macro="" textlink="">
      <xdr:nvSpPr>
        <xdr:cNvPr id="737" name="テキスト ボックス 736"/>
        <xdr:cNvSpPr txBox="1"/>
      </xdr:nvSpPr>
      <xdr:spPr>
        <a:xfrm>
          <a:off x="18389111" y="522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25,178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8" name="正方形/長方形 73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9" name="正方形/長方形 73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0" name="正方形/長方形 73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1" name="正方形/長方形 74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2" name="正方形/長方形 74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3" name="正方形/長方形 74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4" name="正方形/長方形 74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5" name="正方形/長方形 74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6" name="テキスト ボックス 74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7" name="直線コネクタ 74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8" name="直線コネクタ 74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9" name="テキスト ボックス 74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0" name="直線コネクタ 74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1" name="テキスト ボックス 75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2" name="直線コネクタ 75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53" name="テキスト ボックス 75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4" name="直線コネクタ 75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55" name="テキスト ボックス 75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6" name="直線コネクタ 75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7" name="テキスト ボックス 75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8" name="直線コネクタ 75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9" name="テキスト ボックス 75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154305</xdr:rowOff>
    </xdr:from>
    <xdr:to>
      <xdr:col>32</xdr:col>
      <xdr:colOff>186689</xdr:colOff>
      <xdr:row>59</xdr:row>
      <xdr:rowOff>44450</xdr:rowOff>
    </xdr:to>
    <xdr:cxnSp macro="">
      <xdr:nvCxnSpPr>
        <xdr:cNvPr id="761" name="直線コネクタ 760"/>
        <xdr:cNvCxnSpPr/>
      </xdr:nvCxnSpPr>
      <xdr:spPr>
        <a:xfrm flipV="1">
          <a:off x="22159595" y="8555355"/>
          <a:ext cx="1269" cy="160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3" name="直線コネクタ 76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100982</xdr:rowOff>
    </xdr:from>
    <xdr:ext cx="534377" cy="259045"/>
    <xdr:sp macro="" textlink="">
      <xdr:nvSpPr>
        <xdr:cNvPr id="764" name="貸付金最大値テキスト"/>
        <xdr:cNvSpPr txBox="1"/>
      </xdr:nvSpPr>
      <xdr:spPr>
        <a:xfrm>
          <a:off x="22212300" y="83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12,635</a:t>
          </a:r>
          <a:endParaRPr kumimoji="1" lang="ja-JP" altLang="en-US" sz="1000" b="1">
            <a:latin typeface="ＭＳ Ｐゴシック"/>
          </a:endParaRPr>
        </a:p>
      </xdr:txBody>
    </xdr:sp>
    <xdr:clientData/>
  </xdr:oneCellAnchor>
  <xdr:twoCellAnchor>
    <xdr:from>
      <xdr:col>32</xdr:col>
      <xdr:colOff>98425</xdr:colOff>
      <xdr:row>49</xdr:row>
      <xdr:rowOff>154305</xdr:rowOff>
    </xdr:from>
    <xdr:to>
      <xdr:col>32</xdr:col>
      <xdr:colOff>276225</xdr:colOff>
      <xdr:row>49</xdr:row>
      <xdr:rowOff>154305</xdr:rowOff>
    </xdr:to>
    <xdr:cxnSp macro="">
      <xdr:nvCxnSpPr>
        <xdr:cNvPr id="765" name="直線コネクタ 764"/>
        <xdr:cNvCxnSpPr/>
      </xdr:nvCxnSpPr>
      <xdr:spPr>
        <a:xfrm>
          <a:off x="22072600" y="8555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127508</xdr:rowOff>
    </xdr:from>
    <xdr:to>
      <xdr:col>32</xdr:col>
      <xdr:colOff>187325</xdr:colOff>
      <xdr:row>57</xdr:row>
      <xdr:rowOff>138176</xdr:rowOff>
    </xdr:to>
    <xdr:cxnSp macro="">
      <xdr:nvCxnSpPr>
        <xdr:cNvPr id="766" name="直線コネクタ 765"/>
        <xdr:cNvCxnSpPr/>
      </xdr:nvCxnSpPr>
      <xdr:spPr>
        <a:xfrm flipV="1">
          <a:off x="21323300" y="9900158"/>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151909</xdr:rowOff>
    </xdr:from>
    <xdr:ext cx="469744" cy="259045"/>
    <xdr:sp macro="" textlink="">
      <xdr:nvSpPr>
        <xdr:cNvPr id="767" name="貸付金平均値テキスト"/>
        <xdr:cNvSpPr txBox="1"/>
      </xdr:nvSpPr>
      <xdr:spPr>
        <a:xfrm>
          <a:off x="22212300" y="9924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2032</xdr:rowOff>
    </xdr:from>
    <xdr:to>
      <xdr:col>32</xdr:col>
      <xdr:colOff>238125</xdr:colOff>
      <xdr:row>58</xdr:row>
      <xdr:rowOff>103632</xdr:rowOff>
    </xdr:to>
    <xdr:sp macro="" textlink="">
      <xdr:nvSpPr>
        <xdr:cNvPr id="768" name="フローチャート : 判断 767"/>
        <xdr:cNvSpPr/>
      </xdr:nvSpPr>
      <xdr:spPr>
        <a:xfrm>
          <a:off x="22110700" y="99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44069</xdr:rowOff>
    </xdr:from>
    <xdr:to>
      <xdr:col>31</xdr:col>
      <xdr:colOff>34925</xdr:colOff>
      <xdr:row>57</xdr:row>
      <xdr:rowOff>138176</xdr:rowOff>
    </xdr:to>
    <xdr:cxnSp macro="">
      <xdr:nvCxnSpPr>
        <xdr:cNvPr id="769" name="直線コネクタ 768"/>
        <xdr:cNvCxnSpPr/>
      </xdr:nvCxnSpPr>
      <xdr:spPr>
        <a:xfrm>
          <a:off x="20434300" y="9130919"/>
          <a:ext cx="889000" cy="77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112395</xdr:rowOff>
    </xdr:from>
    <xdr:to>
      <xdr:col>31</xdr:col>
      <xdr:colOff>85725</xdr:colOff>
      <xdr:row>58</xdr:row>
      <xdr:rowOff>42545</xdr:rowOff>
    </xdr:to>
    <xdr:sp macro="" textlink="">
      <xdr:nvSpPr>
        <xdr:cNvPr id="770" name="フローチャート : 判断 769"/>
        <xdr:cNvSpPr/>
      </xdr:nvSpPr>
      <xdr:spPr>
        <a:xfrm>
          <a:off x="21272500" y="98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33672</xdr:rowOff>
    </xdr:from>
    <xdr:ext cx="469744" cy="259045"/>
    <xdr:sp macro="" textlink="">
      <xdr:nvSpPr>
        <xdr:cNvPr id="771" name="テキスト ボックス 770"/>
        <xdr:cNvSpPr txBox="1"/>
      </xdr:nvSpPr>
      <xdr:spPr>
        <a:xfrm>
          <a:off x="21088427" y="997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44069</xdr:rowOff>
    </xdr:from>
    <xdr:to>
      <xdr:col>29</xdr:col>
      <xdr:colOff>517525</xdr:colOff>
      <xdr:row>57</xdr:row>
      <xdr:rowOff>66929</xdr:rowOff>
    </xdr:to>
    <xdr:cxnSp macro="">
      <xdr:nvCxnSpPr>
        <xdr:cNvPr id="772" name="直線コネクタ 771"/>
        <xdr:cNvCxnSpPr/>
      </xdr:nvCxnSpPr>
      <xdr:spPr>
        <a:xfrm flipV="1">
          <a:off x="19545300" y="9130919"/>
          <a:ext cx="889000" cy="70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17145</xdr:rowOff>
    </xdr:from>
    <xdr:to>
      <xdr:col>29</xdr:col>
      <xdr:colOff>568325</xdr:colOff>
      <xdr:row>56</xdr:row>
      <xdr:rowOff>118745</xdr:rowOff>
    </xdr:to>
    <xdr:sp macro="" textlink="">
      <xdr:nvSpPr>
        <xdr:cNvPr id="773" name="フローチャート : 判断 772"/>
        <xdr:cNvSpPr/>
      </xdr:nvSpPr>
      <xdr:spPr>
        <a:xfrm>
          <a:off x="20383500" y="96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109872</xdr:rowOff>
    </xdr:from>
    <xdr:ext cx="469744" cy="259045"/>
    <xdr:sp macro="" textlink="">
      <xdr:nvSpPr>
        <xdr:cNvPr id="774" name="テキスト ボックス 773"/>
        <xdr:cNvSpPr txBox="1"/>
      </xdr:nvSpPr>
      <xdr:spPr>
        <a:xfrm>
          <a:off x="20199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66929</xdr:rowOff>
    </xdr:from>
    <xdr:to>
      <xdr:col>28</xdr:col>
      <xdr:colOff>314325</xdr:colOff>
      <xdr:row>57</xdr:row>
      <xdr:rowOff>135890</xdr:rowOff>
    </xdr:to>
    <xdr:cxnSp macro="">
      <xdr:nvCxnSpPr>
        <xdr:cNvPr id="775" name="直線コネクタ 774"/>
        <xdr:cNvCxnSpPr/>
      </xdr:nvCxnSpPr>
      <xdr:spPr>
        <a:xfrm flipV="1">
          <a:off x="18656300" y="9839579"/>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169545</xdr:rowOff>
    </xdr:from>
    <xdr:to>
      <xdr:col>28</xdr:col>
      <xdr:colOff>365125</xdr:colOff>
      <xdr:row>57</xdr:row>
      <xdr:rowOff>99695</xdr:rowOff>
    </xdr:to>
    <xdr:sp macro="" textlink="">
      <xdr:nvSpPr>
        <xdr:cNvPr id="776" name="フローチャート : 判断 775"/>
        <xdr:cNvSpPr/>
      </xdr:nvSpPr>
      <xdr:spPr>
        <a:xfrm>
          <a:off x="19494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116222</xdr:rowOff>
    </xdr:from>
    <xdr:ext cx="469744" cy="259045"/>
    <xdr:sp macro="" textlink="">
      <xdr:nvSpPr>
        <xdr:cNvPr id="777" name="テキスト ボックス 776"/>
        <xdr:cNvSpPr txBox="1"/>
      </xdr:nvSpPr>
      <xdr:spPr>
        <a:xfrm>
          <a:off x="19310427" y="954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163449</xdr:rowOff>
    </xdr:from>
    <xdr:to>
      <xdr:col>27</xdr:col>
      <xdr:colOff>161925</xdr:colOff>
      <xdr:row>57</xdr:row>
      <xdr:rowOff>93599</xdr:rowOff>
    </xdr:to>
    <xdr:sp macro="" textlink="">
      <xdr:nvSpPr>
        <xdr:cNvPr id="778" name="フローチャート : 判断 777"/>
        <xdr:cNvSpPr/>
      </xdr:nvSpPr>
      <xdr:spPr>
        <a:xfrm>
          <a:off x="18605500" y="97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110126</xdr:rowOff>
    </xdr:from>
    <xdr:ext cx="469744" cy="259045"/>
    <xdr:sp macro="" textlink="">
      <xdr:nvSpPr>
        <xdr:cNvPr id="779" name="テキスト ボックス 778"/>
        <xdr:cNvSpPr txBox="1"/>
      </xdr:nvSpPr>
      <xdr:spPr>
        <a:xfrm>
          <a:off x="18421427" y="953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0" name="テキスト ボックス 77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1" name="テキスト ボックス 78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2" name="テキスト ボックス 78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3" name="テキスト ボックス 78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4" name="テキスト ボックス 78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76708</xdr:rowOff>
    </xdr:from>
    <xdr:to>
      <xdr:col>32</xdr:col>
      <xdr:colOff>238125</xdr:colOff>
      <xdr:row>58</xdr:row>
      <xdr:rowOff>6858</xdr:rowOff>
    </xdr:to>
    <xdr:sp macro="" textlink="">
      <xdr:nvSpPr>
        <xdr:cNvPr id="785" name="円/楕円 784"/>
        <xdr:cNvSpPr/>
      </xdr:nvSpPr>
      <xdr:spPr>
        <a:xfrm>
          <a:off x="22110700" y="984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99585</xdr:rowOff>
    </xdr:from>
    <xdr:ext cx="469744" cy="259045"/>
    <xdr:sp macro="" textlink="">
      <xdr:nvSpPr>
        <xdr:cNvPr id="786" name="貸付金該当値テキスト"/>
        <xdr:cNvSpPr txBox="1"/>
      </xdr:nvSpPr>
      <xdr:spPr>
        <a:xfrm>
          <a:off x="22212300" y="970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87376</xdr:rowOff>
    </xdr:from>
    <xdr:to>
      <xdr:col>31</xdr:col>
      <xdr:colOff>85725</xdr:colOff>
      <xdr:row>58</xdr:row>
      <xdr:rowOff>17526</xdr:rowOff>
    </xdr:to>
    <xdr:sp macro="" textlink="">
      <xdr:nvSpPr>
        <xdr:cNvPr id="787" name="円/楕円 786"/>
        <xdr:cNvSpPr/>
      </xdr:nvSpPr>
      <xdr:spPr>
        <a:xfrm>
          <a:off x="21272500" y="986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34053</xdr:rowOff>
    </xdr:from>
    <xdr:ext cx="469744" cy="259045"/>
    <xdr:sp macro="" textlink="">
      <xdr:nvSpPr>
        <xdr:cNvPr id="788" name="テキスト ボックス 787"/>
        <xdr:cNvSpPr txBox="1"/>
      </xdr:nvSpPr>
      <xdr:spPr>
        <a:xfrm>
          <a:off x="21088427" y="963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a:t>
          </a:r>
          <a:endParaRPr kumimoji="1" lang="ja-JP" altLang="en-US" sz="1000" b="1">
            <a:solidFill>
              <a:srgbClr val="FF0000"/>
            </a:solidFill>
            <a:latin typeface="ＭＳ Ｐゴシック"/>
          </a:endParaRPr>
        </a:p>
      </xdr:txBody>
    </xdr:sp>
    <xdr:clientData/>
  </xdr:oneCellAnchor>
  <xdr:twoCellAnchor>
    <xdr:from>
      <xdr:col>29</xdr:col>
      <xdr:colOff>466725</xdr:colOff>
      <xdr:row>52</xdr:row>
      <xdr:rowOff>164719</xdr:rowOff>
    </xdr:from>
    <xdr:to>
      <xdr:col>29</xdr:col>
      <xdr:colOff>568325</xdr:colOff>
      <xdr:row>53</xdr:row>
      <xdr:rowOff>94869</xdr:rowOff>
    </xdr:to>
    <xdr:sp macro="" textlink="">
      <xdr:nvSpPr>
        <xdr:cNvPr id="789" name="円/楕円 788"/>
        <xdr:cNvSpPr/>
      </xdr:nvSpPr>
      <xdr:spPr>
        <a:xfrm>
          <a:off x="20383500" y="908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51</xdr:row>
      <xdr:rowOff>111396</xdr:rowOff>
    </xdr:from>
    <xdr:ext cx="469744" cy="259045"/>
    <xdr:sp macro="" textlink="">
      <xdr:nvSpPr>
        <xdr:cNvPr id="790" name="テキスト ボックス 789"/>
        <xdr:cNvSpPr txBox="1"/>
      </xdr:nvSpPr>
      <xdr:spPr>
        <a:xfrm>
          <a:off x="20199427" y="885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16129</xdr:rowOff>
    </xdr:from>
    <xdr:to>
      <xdr:col>28</xdr:col>
      <xdr:colOff>365125</xdr:colOff>
      <xdr:row>57</xdr:row>
      <xdr:rowOff>117729</xdr:rowOff>
    </xdr:to>
    <xdr:sp macro="" textlink="">
      <xdr:nvSpPr>
        <xdr:cNvPr id="791" name="円/楕円 790"/>
        <xdr:cNvSpPr/>
      </xdr:nvSpPr>
      <xdr:spPr>
        <a:xfrm>
          <a:off x="19494500" y="978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108856</xdr:rowOff>
    </xdr:from>
    <xdr:ext cx="469744" cy="259045"/>
    <xdr:sp macro="" textlink="">
      <xdr:nvSpPr>
        <xdr:cNvPr id="792" name="テキスト ボックス 791"/>
        <xdr:cNvSpPr txBox="1"/>
      </xdr:nvSpPr>
      <xdr:spPr>
        <a:xfrm>
          <a:off x="19310427" y="98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85090</xdr:rowOff>
    </xdr:from>
    <xdr:to>
      <xdr:col>27</xdr:col>
      <xdr:colOff>161925</xdr:colOff>
      <xdr:row>58</xdr:row>
      <xdr:rowOff>15240</xdr:rowOff>
    </xdr:to>
    <xdr:sp macro="" textlink="">
      <xdr:nvSpPr>
        <xdr:cNvPr id="793" name="円/楕円 792"/>
        <xdr:cNvSpPr/>
      </xdr:nvSpPr>
      <xdr:spPr>
        <a:xfrm>
          <a:off x="18605500" y="985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6367</xdr:rowOff>
    </xdr:from>
    <xdr:ext cx="469744" cy="259045"/>
    <xdr:sp macro="" textlink="">
      <xdr:nvSpPr>
        <xdr:cNvPr id="794" name="テキスト ボックス 793"/>
        <xdr:cNvSpPr txBox="1"/>
      </xdr:nvSpPr>
      <xdr:spPr>
        <a:xfrm>
          <a:off x="18421427" y="995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5" name="正方形/長方形 79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6" name="正方形/長方形 79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7" name="正方形/長方形 79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8" name="正方形/長方形 79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9" name="正方形/長方形 79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0" name="正方形/長方形 79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1" name="正方形/長方形 80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2" name="正方形/長方形 80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3" name="テキスト ボックス 80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4" name="直線コネクタ 80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5" name="テキスト ボックス 80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6" name="直線コネクタ 80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7" name="テキスト ボックス 80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8" name="直線コネクタ 80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9" name="テキスト ボックス 80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0" name="直線コネクタ 80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1" name="テキスト ボックス 81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2" name="直線コネクタ 81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3" name="テキスト ボックス 81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4" name="直線コネクタ 81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5" name="テキスト ボックス 81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6" name="直線コネクタ 81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7" name="テキスト ボックス 81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165826</xdr:rowOff>
    </xdr:from>
    <xdr:to>
      <xdr:col>32</xdr:col>
      <xdr:colOff>186689</xdr:colOff>
      <xdr:row>78</xdr:row>
      <xdr:rowOff>105541</xdr:rowOff>
    </xdr:to>
    <xdr:cxnSp macro="">
      <xdr:nvCxnSpPr>
        <xdr:cNvPr id="821" name="直線コネクタ 820"/>
        <xdr:cNvCxnSpPr/>
      </xdr:nvCxnSpPr>
      <xdr:spPr>
        <a:xfrm flipV="1">
          <a:off x="22159595" y="12167326"/>
          <a:ext cx="1269" cy="1311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109368</xdr:rowOff>
    </xdr:from>
    <xdr:ext cx="534377" cy="259045"/>
    <xdr:sp macro="" textlink="">
      <xdr:nvSpPr>
        <xdr:cNvPr id="822" name="繰出金最小値テキスト"/>
        <xdr:cNvSpPr txBox="1"/>
      </xdr:nvSpPr>
      <xdr:spPr>
        <a:xfrm>
          <a:off x="22212300" y="134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30,092</a:t>
          </a:r>
          <a:endParaRPr kumimoji="1" lang="ja-JP" altLang="en-US" sz="1000" b="1">
            <a:latin typeface="ＭＳ Ｐゴシック"/>
          </a:endParaRPr>
        </a:p>
      </xdr:txBody>
    </xdr:sp>
    <xdr:clientData/>
  </xdr:oneCellAnchor>
  <xdr:twoCellAnchor>
    <xdr:from>
      <xdr:col>32</xdr:col>
      <xdr:colOff>98425</xdr:colOff>
      <xdr:row>78</xdr:row>
      <xdr:rowOff>105541</xdr:rowOff>
    </xdr:from>
    <xdr:to>
      <xdr:col>32</xdr:col>
      <xdr:colOff>276225</xdr:colOff>
      <xdr:row>78</xdr:row>
      <xdr:rowOff>105541</xdr:rowOff>
    </xdr:to>
    <xdr:cxnSp macro="">
      <xdr:nvCxnSpPr>
        <xdr:cNvPr id="823" name="直線コネクタ 822"/>
        <xdr:cNvCxnSpPr/>
      </xdr:nvCxnSpPr>
      <xdr:spPr>
        <a:xfrm>
          <a:off x="22072600" y="134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112503</xdr:rowOff>
    </xdr:from>
    <xdr:ext cx="599010" cy="259045"/>
    <xdr:sp macro="" textlink="">
      <xdr:nvSpPr>
        <xdr:cNvPr id="824" name="繰出金最大値テキスト"/>
        <xdr:cNvSpPr txBox="1"/>
      </xdr:nvSpPr>
      <xdr:spPr>
        <a:xfrm>
          <a:off x="22212300" y="1194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110,400</a:t>
          </a:r>
          <a:endParaRPr kumimoji="1" lang="ja-JP" altLang="en-US" sz="1000" b="1">
            <a:latin typeface="ＭＳ Ｐゴシック"/>
          </a:endParaRPr>
        </a:p>
      </xdr:txBody>
    </xdr:sp>
    <xdr:clientData/>
  </xdr:oneCellAnchor>
  <xdr:twoCellAnchor>
    <xdr:from>
      <xdr:col>32</xdr:col>
      <xdr:colOff>98425</xdr:colOff>
      <xdr:row>70</xdr:row>
      <xdr:rowOff>165826</xdr:rowOff>
    </xdr:from>
    <xdr:to>
      <xdr:col>32</xdr:col>
      <xdr:colOff>276225</xdr:colOff>
      <xdr:row>70</xdr:row>
      <xdr:rowOff>165826</xdr:rowOff>
    </xdr:to>
    <xdr:cxnSp macro="">
      <xdr:nvCxnSpPr>
        <xdr:cNvPr id="825" name="直線コネクタ 824"/>
        <xdr:cNvCxnSpPr/>
      </xdr:nvCxnSpPr>
      <xdr:spPr>
        <a:xfrm>
          <a:off x="22072600" y="1216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150999</xdr:rowOff>
    </xdr:from>
    <xdr:to>
      <xdr:col>32</xdr:col>
      <xdr:colOff>187325</xdr:colOff>
      <xdr:row>75</xdr:row>
      <xdr:rowOff>22118</xdr:rowOff>
    </xdr:to>
    <xdr:cxnSp macro="">
      <xdr:nvCxnSpPr>
        <xdr:cNvPr id="826" name="直線コネクタ 825"/>
        <xdr:cNvCxnSpPr/>
      </xdr:nvCxnSpPr>
      <xdr:spPr>
        <a:xfrm flipV="1">
          <a:off x="21323300" y="12838299"/>
          <a:ext cx="838200" cy="4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98514</xdr:rowOff>
    </xdr:from>
    <xdr:ext cx="534377" cy="259045"/>
    <xdr:sp macro="" textlink="">
      <xdr:nvSpPr>
        <xdr:cNvPr id="827" name="繰出金平均値テキスト"/>
        <xdr:cNvSpPr txBox="1"/>
      </xdr:nvSpPr>
      <xdr:spPr>
        <a:xfrm>
          <a:off x="22212300" y="12957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120087</xdr:rowOff>
    </xdr:from>
    <xdr:to>
      <xdr:col>32</xdr:col>
      <xdr:colOff>238125</xdr:colOff>
      <xdr:row>76</xdr:row>
      <xdr:rowOff>50237</xdr:rowOff>
    </xdr:to>
    <xdr:sp macro="" textlink="">
      <xdr:nvSpPr>
        <xdr:cNvPr id="828" name="フローチャート : 判断 827"/>
        <xdr:cNvSpPr/>
      </xdr:nvSpPr>
      <xdr:spPr>
        <a:xfrm>
          <a:off x="221107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22118</xdr:rowOff>
    </xdr:from>
    <xdr:to>
      <xdr:col>31</xdr:col>
      <xdr:colOff>34925</xdr:colOff>
      <xdr:row>76</xdr:row>
      <xdr:rowOff>63838</xdr:rowOff>
    </xdr:to>
    <xdr:cxnSp macro="">
      <xdr:nvCxnSpPr>
        <xdr:cNvPr id="829" name="直線コネクタ 828"/>
        <xdr:cNvCxnSpPr/>
      </xdr:nvCxnSpPr>
      <xdr:spPr>
        <a:xfrm flipV="1">
          <a:off x="20434300" y="12880868"/>
          <a:ext cx="889000" cy="2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129542</xdr:rowOff>
    </xdr:from>
    <xdr:to>
      <xdr:col>31</xdr:col>
      <xdr:colOff>85725</xdr:colOff>
      <xdr:row>76</xdr:row>
      <xdr:rowOff>59692</xdr:rowOff>
    </xdr:to>
    <xdr:sp macro="" textlink="">
      <xdr:nvSpPr>
        <xdr:cNvPr id="830" name="フローチャート : 判断 829"/>
        <xdr:cNvSpPr/>
      </xdr:nvSpPr>
      <xdr:spPr>
        <a:xfrm>
          <a:off x="21272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50819</xdr:rowOff>
    </xdr:from>
    <xdr:ext cx="534377" cy="259045"/>
    <xdr:sp macro="" textlink="">
      <xdr:nvSpPr>
        <xdr:cNvPr id="831" name="テキスト ボックス 830"/>
        <xdr:cNvSpPr txBox="1"/>
      </xdr:nvSpPr>
      <xdr:spPr>
        <a:xfrm>
          <a:off x="21056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26167</xdr:rowOff>
    </xdr:from>
    <xdr:to>
      <xdr:col>29</xdr:col>
      <xdr:colOff>517525</xdr:colOff>
      <xdr:row>76</xdr:row>
      <xdr:rowOff>63838</xdr:rowOff>
    </xdr:to>
    <xdr:cxnSp macro="">
      <xdr:nvCxnSpPr>
        <xdr:cNvPr id="832" name="直線コネクタ 831"/>
        <xdr:cNvCxnSpPr/>
      </xdr:nvCxnSpPr>
      <xdr:spPr>
        <a:xfrm>
          <a:off x="19545300" y="13056367"/>
          <a:ext cx="889000" cy="3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3158</xdr:rowOff>
    </xdr:from>
    <xdr:to>
      <xdr:col>29</xdr:col>
      <xdr:colOff>568325</xdr:colOff>
      <xdr:row>76</xdr:row>
      <xdr:rowOff>104758</xdr:rowOff>
    </xdr:to>
    <xdr:sp macro="" textlink="">
      <xdr:nvSpPr>
        <xdr:cNvPr id="833" name="フローチャート : 判断 832"/>
        <xdr:cNvSpPr/>
      </xdr:nvSpPr>
      <xdr:spPr>
        <a:xfrm>
          <a:off x="20383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121286</xdr:rowOff>
    </xdr:from>
    <xdr:ext cx="534377" cy="259045"/>
    <xdr:sp macro="" textlink="">
      <xdr:nvSpPr>
        <xdr:cNvPr id="834" name="テキスト ボックス 833"/>
        <xdr:cNvSpPr txBox="1"/>
      </xdr:nvSpPr>
      <xdr:spPr>
        <a:xfrm>
          <a:off x="20167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26167</xdr:rowOff>
    </xdr:from>
    <xdr:to>
      <xdr:col>28</xdr:col>
      <xdr:colOff>314325</xdr:colOff>
      <xdr:row>76</xdr:row>
      <xdr:rowOff>40145</xdr:rowOff>
    </xdr:to>
    <xdr:cxnSp macro="">
      <xdr:nvCxnSpPr>
        <xdr:cNvPr id="835" name="直線コネクタ 834"/>
        <xdr:cNvCxnSpPr/>
      </xdr:nvCxnSpPr>
      <xdr:spPr>
        <a:xfrm flipV="1">
          <a:off x="18656300" y="13056367"/>
          <a:ext cx="889000" cy="1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167963</xdr:rowOff>
    </xdr:from>
    <xdr:to>
      <xdr:col>28</xdr:col>
      <xdr:colOff>365125</xdr:colOff>
      <xdr:row>76</xdr:row>
      <xdr:rowOff>98113</xdr:rowOff>
    </xdr:to>
    <xdr:sp macro="" textlink="">
      <xdr:nvSpPr>
        <xdr:cNvPr id="836" name="フローチャート : 判断 835"/>
        <xdr:cNvSpPr/>
      </xdr:nvSpPr>
      <xdr:spPr>
        <a:xfrm>
          <a:off x="19494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89240</xdr:rowOff>
    </xdr:from>
    <xdr:ext cx="534377" cy="259045"/>
    <xdr:sp macro="" textlink="">
      <xdr:nvSpPr>
        <xdr:cNvPr id="837" name="テキスト ボックス 836"/>
        <xdr:cNvSpPr txBox="1"/>
      </xdr:nvSpPr>
      <xdr:spPr>
        <a:xfrm>
          <a:off x="19278111" y="1311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7404</xdr:rowOff>
    </xdr:from>
    <xdr:to>
      <xdr:col>27</xdr:col>
      <xdr:colOff>161925</xdr:colOff>
      <xdr:row>76</xdr:row>
      <xdr:rowOff>109004</xdr:rowOff>
    </xdr:to>
    <xdr:sp macro="" textlink="">
      <xdr:nvSpPr>
        <xdr:cNvPr id="838" name="フローチャート : 判断 837"/>
        <xdr:cNvSpPr/>
      </xdr:nvSpPr>
      <xdr:spPr>
        <a:xfrm>
          <a:off x="18605500" y="130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100131</xdr:rowOff>
    </xdr:from>
    <xdr:ext cx="534377" cy="259045"/>
    <xdr:sp macro="" textlink="">
      <xdr:nvSpPr>
        <xdr:cNvPr id="839" name="テキスト ボックス 838"/>
        <xdr:cNvSpPr txBox="1"/>
      </xdr:nvSpPr>
      <xdr:spPr>
        <a:xfrm>
          <a:off x="18389111" y="1313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100199</xdr:rowOff>
    </xdr:from>
    <xdr:to>
      <xdr:col>32</xdr:col>
      <xdr:colOff>238125</xdr:colOff>
      <xdr:row>75</xdr:row>
      <xdr:rowOff>30349</xdr:rowOff>
    </xdr:to>
    <xdr:sp macro="" textlink="">
      <xdr:nvSpPr>
        <xdr:cNvPr id="845" name="円/楕円 844"/>
        <xdr:cNvSpPr/>
      </xdr:nvSpPr>
      <xdr:spPr>
        <a:xfrm>
          <a:off x="22110700" y="1278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123076</xdr:rowOff>
    </xdr:from>
    <xdr:ext cx="534377" cy="259045"/>
    <xdr:sp macro="" textlink="">
      <xdr:nvSpPr>
        <xdr:cNvPr id="846" name="繰出金該当値テキスト"/>
        <xdr:cNvSpPr txBox="1"/>
      </xdr:nvSpPr>
      <xdr:spPr>
        <a:xfrm>
          <a:off x="22212300" y="1263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69,308</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142768</xdr:rowOff>
    </xdr:from>
    <xdr:to>
      <xdr:col>31</xdr:col>
      <xdr:colOff>85725</xdr:colOff>
      <xdr:row>75</xdr:row>
      <xdr:rowOff>72918</xdr:rowOff>
    </xdr:to>
    <xdr:sp macro="" textlink="">
      <xdr:nvSpPr>
        <xdr:cNvPr id="847" name="円/楕円 846"/>
        <xdr:cNvSpPr/>
      </xdr:nvSpPr>
      <xdr:spPr>
        <a:xfrm>
          <a:off x="21272500" y="1283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89445</xdr:rowOff>
    </xdr:from>
    <xdr:ext cx="534377" cy="259045"/>
    <xdr:sp macro="" textlink="">
      <xdr:nvSpPr>
        <xdr:cNvPr id="848" name="テキスト ボックス 847"/>
        <xdr:cNvSpPr txBox="1"/>
      </xdr:nvSpPr>
      <xdr:spPr>
        <a:xfrm>
          <a:off x="21056111" y="1260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66,701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13038</xdr:rowOff>
    </xdr:from>
    <xdr:to>
      <xdr:col>29</xdr:col>
      <xdr:colOff>568325</xdr:colOff>
      <xdr:row>76</xdr:row>
      <xdr:rowOff>114638</xdr:rowOff>
    </xdr:to>
    <xdr:sp macro="" textlink="">
      <xdr:nvSpPr>
        <xdr:cNvPr id="849" name="円/楕円 848"/>
        <xdr:cNvSpPr/>
      </xdr:nvSpPr>
      <xdr:spPr>
        <a:xfrm>
          <a:off x="20383500" y="1304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105765</xdr:rowOff>
    </xdr:from>
    <xdr:ext cx="534377" cy="259045"/>
    <xdr:sp macro="" textlink="">
      <xdr:nvSpPr>
        <xdr:cNvPr id="850" name="テキスト ボックス 849"/>
        <xdr:cNvSpPr txBox="1"/>
      </xdr:nvSpPr>
      <xdr:spPr>
        <a:xfrm>
          <a:off x="20167111" y="1313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53,646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146817</xdr:rowOff>
    </xdr:from>
    <xdr:to>
      <xdr:col>28</xdr:col>
      <xdr:colOff>365125</xdr:colOff>
      <xdr:row>76</xdr:row>
      <xdr:rowOff>76967</xdr:rowOff>
    </xdr:to>
    <xdr:sp macro="" textlink="">
      <xdr:nvSpPr>
        <xdr:cNvPr id="851" name="円/楕円 850"/>
        <xdr:cNvSpPr/>
      </xdr:nvSpPr>
      <xdr:spPr>
        <a:xfrm>
          <a:off x="19494500" y="1300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93494</xdr:rowOff>
    </xdr:from>
    <xdr:ext cx="534377" cy="259045"/>
    <xdr:sp macro="" textlink="">
      <xdr:nvSpPr>
        <xdr:cNvPr id="852" name="テキスト ボックス 851"/>
        <xdr:cNvSpPr txBox="1"/>
      </xdr:nvSpPr>
      <xdr:spPr>
        <a:xfrm>
          <a:off x="19278111" y="1278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55,953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160795</xdr:rowOff>
    </xdr:from>
    <xdr:to>
      <xdr:col>27</xdr:col>
      <xdr:colOff>161925</xdr:colOff>
      <xdr:row>76</xdr:row>
      <xdr:rowOff>90945</xdr:rowOff>
    </xdr:to>
    <xdr:sp macro="" textlink="">
      <xdr:nvSpPr>
        <xdr:cNvPr id="853" name="円/楕円 852"/>
        <xdr:cNvSpPr/>
      </xdr:nvSpPr>
      <xdr:spPr>
        <a:xfrm>
          <a:off x="18605500" y="130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107472</xdr:rowOff>
    </xdr:from>
    <xdr:ext cx="534377" cy="259045"/>
    <xdr:sp macro="" textlink="">
      <xdr:nvSpPr>
        <xdr:cNvPr id="854" name="テキスト ボックス 853"/>
        <xdr:cNvSpPr txBox="1"/>
      </xdr:nvSpPr>
      <xdr:spPr>
        <a:xfrm>
          <a:off x="18389111" y="1279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55,097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6" name="テキスト ボックス 86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8" name="テキスト ボックス 86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0" name="直線コネクタ 86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5" name="直線コネクタ 87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フローチャート : 判断 87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8" name="直線コネクタ 87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9" name="フローチャート : 判断 87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0" name="テキスト ボックス 87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1" name="直線コネクタ 88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2" name="フローチャート : 判断 88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3" name="テキスト ボックス 88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4" name="直線コネクタ 88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5" name="フローチャート : 判断 88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6" name="テキスト ボックス 88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フローチャート : 判断 88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8" name="テキスト ボックス 88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円/楕円 89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6" name="円/楕円 89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7" name="テキスト ボックス 89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8" name="円/楕円 89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9" name="テキスト ボックス 89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0" name="円/楕円 89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1" name="テキスト ボックス 90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円/楕円 90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3" name="テキスト ボックス 90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人件費は住民一人当たりのコストが</a:t>
          </a:r>
          <a:r>
            <a:rPr kumimoji="1" lang="en-US" altLang="ja-JP" sz="1300">
              <a:solidFill>
                <a:schemeClr val="dk1"/>
              </a:solidFill>
              <a:effectLst/>
              <a:latin typeface="+mj-ea"/>
              <a:ea typeface="+mj-ea"/>
              <a:cs typeface="+mn-cs"/>
            </a:rPr>
            <a:t>106,404</a:t>
          </a:r>
          <a:r>
            <a:rPr kumimoji="1" lang="ja-JP" altLang="ja-JP" sz="1300">
              <a:solidFill>
                <a:schemeClr val="dk1"/>
              </a:solidFill>
              <a:effectLst/>
              <a:latin typeface="+mj-ea"/>
              <a:ea typeface="+mj-ea"/>
              <a:cs typeface="+mn-cs"/>
            </a:rPr>
            <a:t>円となっており、類似団体内平均値と比較して</a:t>
          </a:r>
          <a:r>
            <a:rPr kumimoji="1" lang="en-US" altLang="ja-JP" sz="1300">
              <a:solidFill>
                <a:schemeClr val="dk1"/>
              </a:solidFill>
              <a:effectLst/>
              <a:latin typeface="+mj-ea"/>
              <a:ea typeface="+mj-ea"/>
              <a:cs typeface="+mn-cs"/>
            </a:rPr>
            <a:t>26,327</a:t>
          </a:r>
          <a:r>
            <a:rPr kumimoji="1" lang="ja-JP" altLang="ja-JP" sz="1300">
              <a:solidFill>
                <a:schemeClr val="dk1"/>
              </a:solidFill>
              <a:effectLst/>
              <a:latin typeface="+mj-ea"/>
              <a:ea typeface="+mj-ea"/>
              <a:cs typeface="+mn-cs"/>
            </a:rPr>
            <a:t>円上回っている。これは隣町の消防業務を受託していること</a:t>
          </a:r>
          <a:r>
            <a:rPr kumimoji="1" lang="ja-JP" altLang="en-US" sz="1300">
              <a:solidFill>
                <a:schemeClr val="dk1"/>
              </a:solidFill>
              <a:effectLst/>
              <a:latin typeface="+mj-ea"/>
              <a:ea typeface="+mj-ea"/>
              <a:cs typeface="+mn-cs"/>
            </a:rPr>
            <a:t>が要因となっている。</a:t>
          </a:r>
          <a:r>
            <a:rPr kumimoji="1" lang="ja-JP" altLang="ja-JP" sz="1300">
              <a:solidFill>
                <a:schemeClr val="dk1"/>
              </a:solidFill>
              <a:effectLst/>
              <a:latin typeface="+mj-ea"/>
              <a:ea typeface="+mj-ea"/>
              <a:cs typeface="+mn-cs"/>
            </a:rPr>
            <a:t>物件費は住民一人当たりのコストが</a:t>
          </a:r>
          <a:r>
            <a:rPr kumimoji="1" lang="en-US" altLang="ja-JP" sz="1300">
              <a:solidFill>
                <a:schemeClr val="dk1"/>
              </a:solidFill>
              <a:effectLst/>
              <a:latin typeface="+mj-ea"/>
              <a:ea typeface="+mj-ea"/>
              <a:cs typeface="+mn-cs"/>
            </a:rPr>
            <a:t>92,708</a:t>
          </a:r>
          <a:r>
            <a:rPr kumimoji="1" lang="ja-JP" altLang="ja-JP" sz="1300">
              <a:solidFill>
                <a:schemeClr val="dk1"/>
              </a:solidFill>
              <a:effectLst/>
              <a:latin typeface="+mj-ea"/>
              <a:ea typeface="+mj-ea"/>
              <a:cs typeface="+mn-cs"/>
            </a:rPr>
            <a:t>円となっており、類似団体内平均値を</a:t>
          </a:r>
          <a:r>
            <a:rPr kumimoji="1" lang="en-US" altLang="ja-JP" sz="1300">
              <a:solidFill>
                <a:schemeClr val="dk1"/>
              </a:solidFill>
              <a:effectLst/>
              <a:latin typeface="+mj-ea"/>
              <a:ea typeface="+mj-ea"/>
              <a:cs typeface="+mn-cs"/>
            </a:rPr>
            <a:t>22,424</a:t>
          </a:r>
          <a:r>
            <a:rPr kumimoji="1" lang="ja-JP" altLang="ja-JP" sz="1300">
              <a:solidFill>
                <a:schemeClr val="dk1"/>
              </a:solidFill>
              <a:effectLst/>
              <a:latin typeface="+mj-ea"/>
              <a:ea typeface="+mj-ea"/>
              <a:cs typeface="+mn-cs"/>
            </a:rPr>
            <a:t>円上回っている。これは平成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年度から町内の全小中学校に完全給食を開始したことや、紀の国和歌山国体、日ト友好</a:t>
          </a:r>
          <a:r>
            <a:rPr kumimoji="1" lang="en-US" altLang="ja-JP" sz="1300">
              <a:solidFill>
                <a:schemeClr val="dk1"/>
              </a:solidFill>
              <a:effectLst/>
              <a:latin typeface="+mj-ea"/>
              <a:ea typeface="+mj-ea"/>
              <a:cs typeface="+mn-cs"/>
            </a:rPr>
            <a:t>125</a:t>
          </a:r>
          <a:r>
            <a:rPr kumimoji="1" lang="ja-JP" altLang="ja-JP" sz="1300">
              <a:solidFill>
                <a:schemeClr val="dk1"/>
              </a:solidFill>
              <a:effectLst/>
              <a:latin typeface="+mj-ea"/>
              <a:ea typeface="+mj-ea"/>
              <a:cs typeface="+mn-cs"/>
            </a:rPr>
            <a:t>周年記念式典の開催により増加している。</a:t>
          </a:r>
          <a:r>
            <a:rPr lang="ja-JP" altLang="ja-JP" sz="1300" b="0" i="0" baseline="0">
              <a:solidFill>
                <a:schemeClr val="dk1"/>
              </a:solidFill>
              <a:effectLst/>
              <a:latin typeface="+mj-ea"/>
              <a:ea typeface="+mj-ea"/>
              <a:cs typeface="+mn-cs"/>
            </a:rPr>
            <a:t>普通建設事業費は住民一人当たり</a:t>
          </a:r>
          <a:r>
            <a:rPr lang="en-US" altLang="ja-JP" sz="1300" b="0" i="0" baseline="0">
              <a:solidFill>
                <a:schemeClr val="dk1"/>
              </a:solidFill>
              <a:effectLst/>
              <a:latin typeface="+mj-ea"/>
              <a:ea typeface="+mj-ea"/>
              <a:cs typeface="+mn-cs"/>
            </a:rPr>
            <a:t>161,444</a:t>
          </a:r>
          <a:r>
            <a:rPr lang="ja-JP" altLang="ja-JP" sz="1300" b="0" i="0" baseline="0">
              <a:solidFill>
                <a:schemeClr val="dk1"/>
              </a:solidFill>
              <a:effectLst/>
              <a:latin typeface="+mj-ea"/>
              <a:ea typeface="+mj-ea"/>
              <a:cs typeface="+mn-cs"/>
            </a:rPr>
            <a:t>円となっており、類似団体内平均を</a:t>
          </a:r>
          <a:r>
            <a:rPr lang="en-US" altLang="ja-JP" sz="1300" b="0" i="0" baseline="0">
              <a:solidFill>
                <a:schemeClr val="dk1"/>
              </a:solidFill>
              <a:effectLst/>
              <a:latin typeface="+mj-ea"/>
              <a:ea typeface="+mj-ea"/>
              <a:cs typeface="+mn-cs"/>
            </a:rPr>
            <a:t>91,975</a:t>
          </a:r>
          <a:r>
            <a:rPr lang="ja-JP" altLang="ja-JP" sz="1300" b="0" i="0" baseline="0">
              <a:solidFill>
                <a:schemeClr val="dk1"/>
              </a:solidFill>
              <a:effectLst/>
              <a:latin typeface="+mj-ea"/>
              <a:ea typeface="+mj-ea"/>
              <a:cs typeface="+mn-cs"/>
            </a:rPr>
            <a:t>円上回っている。これは学校給食センター建設事業や、ごみ焼却施設跡地整備事業などによるものであり、今後も東南海・南海地震に備えた防災対策として公共施設の高台移転など大型事業が予定されており、事業の取捨選択を徹底していくことで、事業費の減少に努める。</a:t>
          </a:r>
          <a:endParaRPr lang="ja-JP" altLang="ja-JP" sz="1300">
            <a:effectLst/>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和歌山県串本町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17,323
17,263
135.67
11,686,055
11,380,618
226,422
6,201,914
13,462,773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78.0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107369</xdr:rowOff>
    </xdr:from>
    <xdr:to>
      <xdr:col>6</xdr:col>
      <xdr:colOff>510540</xdr:colOff>
      <xdr:row>39</xdr:row>
      <xdr:rowOff>77978</xdr:rowOff>
    </xdr:to>
    <xdr:cxnSp macro="">
      <xdr:nvCxnSpPr>
        <xdr:cNvPr id="58" name="直線コネクタ 57"/>
        <xdr:cNvCxnSpPr/>
      </xdr:nvCxnSpPr>
      <xdr:spPr>
        <a:xfrm flipV="1">
          <a:off x="4633595" y="5250869"/>
          <a:ext cx="127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81805</xdr:rowOff>
    </xdr:from>
    <xdr:ext cx="469744" cy="259045"/>
    <xdr:sp macro="" textlink="">
      <xdr:nvSpPr>
        <xdr:cNvPr id="59" name="議会費最小値テキスト"/>
        <xdr:cNvSpPr txBox="1"/>
      </xdr:nvSpPr>
      <xdr:spPr>
        <a:xfrm>
          <a:off x="4686300" y="67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4,064</a:t>
          </a:r>
          <a:endParaRPr kumimoji="1" lang="ja-JP" altLang="en-US" sz="1000" b="1">
            <a:latin typeface="ＭＳ Ｐゴシック"/>
          </a:endParaRPr>
        </a:p>
      </xdr:txBody>
    </xdr:sp>
    <xdr:clientData/>
  </xdr:oneCellAnchor>
  <xdr:twoCellAnchor>
    <xdr:from>
      <xdr:col>6</xdr:col>
      <xdr:colOff>422275</xdr:colOff>
      <xdr:row>39</xdr:row>
      <xdr:rowOff>77978</xdr:rowOff>
    </xdr:from>
    <xdr:to>
      <xdr:col>6</xdr:col>
      <xdr:colOff>600075</xdr:colOff>
      <xdr:row>39</xdr:row>
      <xdr:rowOff>77978</xdr:rowOff>
    </xdr:to>
    <xdr:cxnSp macro="">
      <xdr:nvCxnSpPr>
        <xdr:cNvPr id="60" name="直線コネクタ 59"/>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54046</xdr:rowOff>
    </xdr:from>
    <xdr:ext cx="469744" cy="259045"/>
    <xdr:sp macro="" textlink="">
      <xdr:nvSpPr>
        <xdr:cNvPr id="61" name="議会費最大値テキスト"/>
        <xdr:cNvSpPr txBox="1"/>
      </xdr:nvSpPr>
      <xdr:spPr>
        <a:xfrm>
          <a:off x="4686300" y="502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a:t>
          </a:r>
          <a:endParaRPr kumimoji="1" lang="ja-JP" altLang="en-US" sz="1000" b="1">
            <a:latin typeface="ＭＳ Ｐゴシック"/>
          </a:endParaRPr>
        </a:p>
      </xdr:txBody>
    </xdr:sp>
    <xdr:clientData/>
  </xdr:oneCellAnchor>
  <xdr:twoCellAnchor>
    <xdr:from>
      <xdr:col>6</xdr:col>
      <xdr:colOff>422275</xdr:colOff>
      <xdr:row>30</xdr:row>
      <xdr:rowOff>107369</xdr:rowOff>
    </xdr:from>
    <xdr:to>
      <xdr:col>6</xdr:col>
      <xdr:colOff>600075</xdr:colOff>
      <xdr:row>30</xdr:row>
      <xdr:rowOff>107369</xdr:rowOff>
    </xdr:to>
    <xdr:cxnSp macro="">
      <xdr:nvCxnSpPr>
        <xdr:cNvPr id="62" name="直線コネクタ 61"/>
        <xdr:cNvCxnSpPr/>
      </xdr:nvCxnSpPr>
      <xdr:spPr>
        <a:xfrm>
          <a:off x="4546600" y="525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143292</xdr:rowOff>
    </xdr:from>
    <xdr:to>
      <xdr:col>6</xdr:col>
      <xdr:colOff>511175</xdr:colOff>
      <xdr:row>37</xdr:row>
      <xdr:rowOff>64589</xdr:rowOff>
    </xdr:to>
    <xdr:cxnSp macro="">
      <xdr:nvCxnSpPr>
        <xdr:cNvPr id="63" name="直線コネクタ 62"/>
        <xdr:cNvCxnSpPr/>
      </xdr:nvCxnSpPr>
      <xdr:spPr>
        <a:xfrm flipV="1">
          <a:off x="3797300" y="6315492"/>
          <a:ext cx="838200" cy="9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24256</xdr:rowOff>
    </xdr:from>
    <xdr:ext cx="469744" cy="259045"/>
    <xdr:sp macro="" textlink="">
      <xdr:nvSpPr>
        <xdr:cNvPr id="64" name="議会費平均値テキスト"/>
        <xdr:cNvSpPr txBox="1"/>
      </xdr:nvSpPr>
      <xdr:spPr>
        <a:xfrm>
          <a:off x="4686300" y="5853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1379</xdr:rowOff>
    </xdr:from>
    <xdr:to>
      <xdr:col>6</xdr:col>
      <xdr:colOff>561975</xdr:colOff>
      <xdr:row>35</xdr:row>
      <xdr:rowOff>102979</xdr:rowOff>
    </xdr:to>
    <xdr:sp macro="" textlink="">
      <xdr:nvSpPr>
        <xdr:cNvPr id="65" name="フローチャート : 判断 64"/>
        <xdr:cNvSpPr/>
      </xdr:nvSpPr>
      <xdr:spPr>
        <a:xfrm>
          <a:off x="4584700" y="60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26380</xdr:rowOff>
    </xdr:from>
    <xdr:to>
      <xdr:col>5</xdr:col>
      <xdr:colOff>358775</xdr:colOff>
      <xdr:row>37</xdr:row>
      <xdr:rowOff>64589</xdr:rowOff>
    </xdr:to>
    <xdr:cxnSp macro="">
      <xdr:nvCxnSpPr>
        <xdr:cNvPr id="66" name="直線コネクタ 65"/>
        <xdr:cNvCxnSpPr/>
      </xdr:nvCxnSpPr>
      <xdr:spPr>
        <a:xfrm>
          <a:off x="2908300" y="6370030"/>
          <a:ext cx="8890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37210</xdr:rowOff>
    </xdr:from>
    <xdr:ext cx="469744" cy="259045"/>
    <xdr:sp macro="" textlink="">
      <xdr:nvSpPr>
        <xdr:cNvPr id="68" name="テキスト ボックス 67"/>
        <xdr:cNvSpPr txBox="1"/>
      </xdr:nvSpPr>
      <xdr:spPr>
        <a:xfrm>
          <a:off x="3562427" y="58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145905</xdr:rowOff>
    </xdr:from>
    <xdr:to>
      <xdr:col>4</xdr:col>
      <xdr:colOff>155575</xdr:colOff>
      <xdr:row>37</xdr:row>
      <xdr:rowOff>26380</xdr:rowOff>
    </xdr:to>
    <xdr:cxnSp macro="">
      <xdr:nvCxnSpPr>
        <xdr:cNvPr id="69" name="直線コネクタ 68"/>
        <xdr:cNvCxnSpPr/>
      </xdr:nvCxnSpPr>
      <xdr:spPr>
        <a:xfrm>
          <a:off x="2019300" y="6146655"/>
          <a:ext cx="889000" cy="22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54192</xdr:rowOff>
    </xdr:from>
    <xdr:ext cx="469744" cy="259045"/>
    <xdr:sp macro="" textlink="">
      <xdr:nvSpPr>
        <xdr:cNvPr id="71" name="テキスト ボックス 70"/>
        <xdr:cNvSpPr txBox="1"/>
      </xdr:nvSpPr>
      <xdr:spPr>
        <a:xfrm>
          <a:off x="2673427" y="588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28013</xdr:rowOff>
    </xdr:from>
    <xdr:to>
      <xdr:col>2</xdr:col>
      <xdr:colOff>638175</xdr:colOff>
      <xdr:row>35</xdr:row>
      <xdr:rowOff>145905</xdr:rowOff>
    </xdr:to>
    <xdr:cxnSp macro="">
      <xdr:nvCxnSpPr>
        <xdr:cNvPr id="72" name="直線コネクタ 71"/>
        <xdr:cNvCxnSpPr/>
      </xdr:nvCxnSpPr>
      <xdr:spPr>
        <a:xfrm>
          <a:off x="1130300" y="5857313"/>
          <a:ext cx="889000" cy="28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144652</xdr:rowOff>
    </xdr:from>
    <xdr:ext cx="469744" cy="259045"/>
    <xdr:sp macro="" textlink="">
      <xdr:nvSpPr>
        <xdr:cNvPr id="74" name="テキスト ボックス 73"/>
        <xdr:cNvSpPr txBox="1"/>
      </xdr:nvSpPr>
      <xdr:spPr>
        <a:xfrm>
          <a:off x="1784427" y="580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64969</xdr:rowOff>
    </xdr:from>
    <xdr:ext cx="469744" cy="259045"/>
    <xdr:sp macro="" textlink="">
      <xdr:nvSpPr>
        <xdr:cNvPr id="76" name="テキスト ボックス 75"/>
        <xdr:cNvSpPr txBox="1"/>
      </xdr:nvSpPr>
      <xdr:spPr>
        <a:xfrm>
          <a:off x="895427" y="555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92492</xdr:rowOff>
    </xdr:from>
    <xdr:to>
      <xdr:col>6</xdr:col>
      <xdr:colOff>561975</xdr:colOff>
      <xdr:row>37</xdr:row>
      <xdr:rowOff>22642</xdr:rowOff>
    </xdr:to>
    <xdr:sp macro="" textlink="">
      <xdr:nvSpPr>
        <xdr:cNvPr id="82" name="円/楕円 81"/>
        <xdr:cNvSpPr/>
      </xdr:nvSpPr>
      <xdr:spPr>
        <a:xfrm>
          <a:off x="4584700" y="626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70919</xdr:rowOff>
    </xdr:from>
    <xdr:ext cx="469744" cy="259045"/>
    <xdr:sp macro="" textlink="">
      <xdr:nvSpPr>
        <xdr:cNvPr id="83" name="議会費該当値テキスト"/>
        <xdr:cNvSpPr txBox="1"/>
      </xdr:nvSpPr>
      <xdr:spPr>
        <a:xfrm>
          <a:off x="4686300" y="624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13789</xdr:rowOff>
    </xdr:from>
    <xdr:to>
      <xdr:col>5</xdr:col>
      <xdr:colOff>409575</xdr:colOff>
      <xdr:row>37</xdr:row>
      <xdr:rowOff>115389</xdr:rowOff>
    </xdr:to>
    <xdr:sp macro="" textlink="">
      <xdr:nvSpPr>
        <xdr:cNvPr id="84" name="円/楕円 83"/>
        <xdr:cNvSpPr/>
      </xdr:nvSpPr>
      <xdr:spPr>
        <a:xfrm>
          <a:off x="3746500" y="635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106516</xdr:rowOff>
    </xdr:from>
    <xdr:ext cx="469744" cy="259045"/>
    <xdr:sp macro="" textlink="">
      <xdr:nvSpPr>
        <xdr:cNvPr id="85" name="テキスト ボックス 84"/>
        <xdr:cNvSpPr txBox="1"/>
      </xdr:nvSpPr>
      <xdr:spPr>
        <a:xfrm>
          <a:off x="3562427" y="645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147030</xdr:rowOff>
    </xdr:from>
    <xdr:to>
      <xdr:col>4</xdr:col>
      <xdr:colOff>206375</xdr:colOff>
      <xdr:row>37</xdr:row>
      <xdr:rowOff>77180</xdr:rowOff>
    </xdr:to>
    <xdr:sp macro="" textlink="">
      <xdr:nvSpPr>
        <xdr:cNvPr id="86" name="円/楕円 85"/>
        <xdr:cNvSpPr/>
      </xdr:nvSpPr>
      <xdr:spPr>
        <a:xfrm>
          <a:off x="2857500" y="631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68307</xdr:rowOff>
    </xdr:from>
    <xdr:ext cx="469744" cy="259045"/>
    <xdr:sp macro="" textlink="">
      <xdr:nvSpPr>
        <xdr:cNvPr id="87" name="テキスト ボックス 86"/>
        <xdr:cNvSpPr txBox="1"/>
      </xdr:nvSpPr>
      <xdr:spPr>
        <a:xfrm>
          <a:off x="2673427" y="641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95105</xdr:rowOff>
    </xdr:from>
    <xdr:to>
      <xdr:col>3</xdr:col>
      <xdr:colOff>3175</xdr:colOff>
      <xdr:row>36</xdr:row>
      <xdr:rowOff>25255</xdr:rowOff>
    </xdr:to>
    <xdr:sp macro="" textlink="">
      <xdr:nvSpPr>
        <xdr:cNvPr id="88" name="円/楕円 87"/>
        <xdr:cNvSpPr/>
      </xdr:nvSpPr>
      <xdr:spPr>
        <a:xfrm>
          <a:off x="1968500" y="609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16382</xdr:rowOff>
    </xdr:from>
    <xdr:ext cx="469744" cy="259045"/>
    <xdr:sp macro="" textlink="">
      <xdr:nvSpPr>
        <xdr:cNvPr id="89" name="テキスト ボックス 88"/>
        <xdr:cNvSpPr txBox="1"/>
      </xdr:nvSpPr>
      <xdr:spPr>
        <a:xfrm>
          <a:off x="1784427" y="618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148663</xdr:rowOff>
    </xdr:from>
    <xdr:to>
      <xdr:col>1</xdr:col>
      <xdr:colOff>485775</xdr:colOff>
      <xdr:row>34</xdr:row>
      <xdr:rowOff>78813</xdr:rowOff>
    </xdr:to>
    <xdr:sp macro="" textlink="">
      <xdr:nvSpPr>
        <xdr:cNvPr id="90" name="円/楕円 89"/>
        <xdr:cNvSpPr/>
      </xdr:nvSpPr>
      <xdr:spPr>
        <a:xfrm>
          <a:off x="1079500" y="580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69940</xdr:rowOff>
    </xdr:from>
    <xdr:ext cx="469744" cy="259045"/>
    <xdr:sp macro="" textlink="">
      <xdr:nvSpPr>
        <xdr:cNvPr id="91" name="テキスト ボックス 90"/>
        <xdr:cNvSpPr txBox="1"/>
      </xdr:nvSpPr>
      <xdr:spPr>
        <a:xfrm>
          <a:off x="895427" y="589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114326</xdr:rowOff>
    </xdr:from>
    <xdr:to>
      <xdr:col>6</xdr:col>
      <xdr:colOff>510540</xdr:colOff>
      <xdr:row>58</xdr:row>
      <xdr:rowOff>155169</xdr:rowOff>
    </xdr:to>
    <xdr:cxnSp macro="">
      <xdr:nvCxnSpPr>
        <xdr:cNvPr id="118" name="直線コネクタ 117"/>
        <xdr:cNvCxnSpPr/>
      </xdr:nvCxnSpPr>
      <xdr:spPr>
        <a:xfrm flipV="1">
          <a:off x="4633595" y="8686826"/>
          <a:ext cx="1270" cy="141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158996</xdr:rowOff>
    </xdr:from>
    <xdr:ext cx="534377" cy="259045"/>
    <xdr:sp macro="" textlink="">
      <xdr:nvSpPr>
        <xdr:cNvPr id="119" name="総務費最小値テキスト"/>
        <xdr:cNvSpPr txBox="1"/>
      </xdr:nvSpPr>
      <xdr:spPr>
        <a:xfrm>
          <a:off x="4686300" y="101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40,579</a:t>
          </a:r>
          <a:endParaRPr kumimoji="1" lang="ja-JP" altLang="en-US" sz="1000" b="1">
            <a:latin typeface="ＭＳ Ｐゴシック"/>
          </a:endParaRPr>
        </a:p>
      </xdr:txBody>
    </xdr:sp>
    <xdr:clientData/>
  </xdr:oneCellAnchor>
  <xdr:twoCellAnchor>
    <xdr:from>
      <xdr:col>6</xdr:col>
      <xdr:colOff>422275</xdr:colOff>
      <xdr:row>58</xdr:row>
      <xdr:rowOff>155169</xdr:rowOff>
    </xdr:from>
    <xdr:to>
      <xdr:col>6</xdr:col>
      <xdr:colOff>600075</xdr:colOff>
      <xdr:row>58</xdr:row>
      <xdr:rowOff>155169</xdr:rowOff>
    </xdr:to>
    <xdr:cxnSp macro="">
      <xdr:nvCxnSpPr>
        <xdr:cNvPr id="120" name="直線コネクタ 119"/>
        <xdr:cNvCxnSpPr/>
      </xdr:nvCxnSpPr>
      <xdr:spPr>
        <a:xfrm>
          <a:off x="4546600" y="1009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61003</xdr:rowOff>
    </xdr:from>
    <xdr:ext cx="599010" cy="259045"/>
    <xdr:sp macro="" textlink="">
      <xdr:nvSpPr>
        <xdr:cNvPr id="121" name="総務費最大値テキスト"/>
        <xdr:cNvSpPr txBox="1"/>
      </xdr:nvSpPr>
      <xdr:spPr>
        <a:xfrm>
          <a:off x="4686300" y="846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170,331</a:t>
          </a:r>
          <a:endParaRPr kumimoji="1" lang="ja-JP" altLang="en-US" sz="1000" b="1">
            <a:latin typeface="ＭＳ Ｐゴシック"/>
          </a:endParaRPr>
        </a:p>
      </xdr:txBody>
    </xdr:sp>
    <xdr:clientData/>
  </xdr:oneCellAnchor>
  <xdr:twoCellAnchor>
    <xdr:from>
      <xdr:col>6</xdr:col>
      <xdr:colOff>422275</xdr:colOff>
      <xdr:row>50</xdr:row>
      <xdr:rowOff>114326</xdr:rowOff>
    </xdr:from>
    <xdr:to>
      <xdr:col>6</xdr:col>
      <xdr:colOff>600075</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67212</xdr:rowOff>
    </xdr:from>
    <xdr:to>
      <xdr:col>6</xdr:col>
      <xdr:colOff>511175</xdr:colOff>
      <xdr:row>56</xdr:row>
      <xdr:rowOff>68072</xdr:rowOff>
    </xdr:to>
    <xdr:cxnSp macro="">
      <xdr:nvCxnSpPr>
        <xdr:cNvPr id="123" name="直線コネクタ 122"/>
        <xdr:cNvCxnSpPr/>
      </xdr:nvCxnSpPr>
      <xdr:spPr>
        <a:xfrm flipV="1">
          <a:off x="3797300" y="9668412"/>
          <a:ext cx="838200" cy="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761</xdr:rowOff>
    </xdr:from>
    <xdr:ext cx="534377" cy="259045"/>
    <xdr:sp macro="" textlink="">
      <xdr:nvSpPr>
        <xdr:cNvPr id="124" name="総務費平均値テキスト"/>
        <xdr:cNvSpPr txBox="1"/>
      </xdr:nvSpPr>
      <xdr:spPr>
        <a:xfrm>
          <a:off x="4686300" y="9601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22334</xdr:rowOff>
    </xdr:from>
    <xdr:to>
      <xdr:col>6</xdr:col>
      <xdr:colOff>561975</xdr:colOff>
      <xdr:row>56</xdr:row>
      <xdr:rowOff>123934</xdr:rowOff>
    </xdr:to>
    <xdr:sp macro="" textlink="">
      <xdr:nvSpPr>
        <xdr:cNvPr id="125" name="フローチャート : 判断 124"/>
        <xdr:cNvSpPr/>
      </xdr:nvSpPr>
      <xdr:spPr>
        <a:xfrm>
          <a:off x="45847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4739</xdr:rowOff>
    </xdr:from>
    <xdr:to>
      <xdr:col>5</xdr:col>
      <xdr:colOff>358775</xdr:colOff>
      <xdr:row>56</xdr:row>
      <xdr:rowOff>68072</xdr:rowOff>
    </xdr:to>
    <xdr:cxnSp macro="">
      <xdr:nvCxnSpPr>
        <xdr:cNvPr id="126" name="直線コネクタ 125"/>
        <xdr:cNvCxnSpPr/>
      </xdr:nvCxnSpPr>
      <xdr:spPr>
        <a:xfrm>
          <a:off x="2908300" y="9434489"/>
          <a:ext cx="889000" cy="23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28266</xdr:rowOff>
    </xdr:from>
    <xdr:to>
      <xdr:col>5</xdr:col>
      <xdr:colOff>409575</xdr:colOff>
      <xdr:row>56</xdr:row>
      <xdr:rowOff>129866</xdr:rowOff>
    </xdr:to>
    <xdr:sp macro="" textlink="">
      <xdr:nvSpPr>
        <xdr:cNvPr id="127" name="フローチャート : 判断 126"/>
        <xdr:cNvSpPr/>
      </xdr:nvSpPr>
      <xdr:spPr>
        <a:xfrm>
          <a:off x="3746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120993</xdr:rowOff>
    </xdr:from>
    <xdr:ext cx="534377" cy="259045"/>
    <xdr:sp macro="" textlink="">
      <xdr:nvSpPr>
        <xdr:cNvPr id="128" name="テキスト ボックス 127"/>
        <xdr:cNvSpPr txBox="1"/>
      </xdr:nvSpPr>
      <xdr:spPr>
        <a:xfrm>
          <a:off x="3530111" y="972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4739</xdr:rowOff>
    </xdr:from>
    <xdr:to>
      <xdr:col>4</xdr:col>
      <xdr:colOff>155575</xdr:colOff>
      <xdr:row>55</xdr:row>
      <xdr:rowOff>106945</xdr:rowOff>
    </xdr:to>
    <xdr:cxnSp macro="">
      <xdr:nvCxnSpPr>
        <xdr:cNvPr id="129" name="直線コネクタ 128"/>
        <xdr:cNvCxnSpPr/>
      </xdr:nvCxnSpPr>
      <xdr:spPr>
        <a:xfrm flipV="1">
          <a:off x="2019300" y="9434489"/>
          <a:ext cx="889000" cy="10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44029</xdr:rowOff>
    </xdr:from>
    <xdr:to>
      <xdr:col>4</xdr:col>
      <xdr:colOff>206375</xdr:colOff>
      <xdr:row>56</xdr:row>
      <xdr:rowOff>145629</xdr:rowOff>
    </xdr:to>
    <xdr:sp macro="" textlink="">
      <xdr:nvSpPr>
        <xdr:cNvPr id="130" name="フローチャート : 判断 129"/>
        <xdr:cNvSpPr/>
      </xdr:nvSpPr>
      <xdr:spPr>
        <a:xfrm>
          <a:off x="2857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136756</xdr:rowOff>
    </xdr:from>
    <xdr:ext cx="534377" cy="259045"/>
    <xdr:sp macro="" textlink="">
      <xdr:nvSpPr>
        <xdr:cNvPr id="131" name="テキスト ボックス 130"/>
        <xdr:cNvSpPr txBox="1"/>
      </xdr:nvSpPr>
      <xdr:spPr>
        <a:xfrm>
          <a:off x="2641111" y="97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106945</xdr:rowOff>
    </xdr:from>
    <xdr:to>
      <xdr:col>2</xdr:col>
      <xdr:colOff>638175</xdr:colOff>
      <xdr:row>56</xdr:row>
      <xdr:rowOff>134769</xdr:rowOff>
    </xdr:to>
    <xdr:cxnSp macro="">
      <xdr:nvCxnSpPr>
        <xdr:cNvPr id="132" name="直線コネクタ 131"/>
        <xdr:cNvCxnSpPr/>
      </xdr:nvCxnSpPr>
      <xdr:spPr>
        <a:xfrm flipV="1">
          <a:off x="1130300" y="9536695"/>
          <a:ext cx="889000" cy="19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51</xdr:row>
      <xdr:rowOff>30727</xdr:rowOff>
    </xdr:from>
    <xdr:to>
      <xdr:col>3</xdr:col>
      <xdr:colOff>3175</xdr:colOff>
      <xdr:row>51</xdr:row>
      <xdr:rowOff>132327</xdr:rowOff>
    </xdr:to>
    <xdr:sp macro="" textlink="">
      <xdr:nvSpPr>
        <xdr:cNvPr id="133" name="フローチャート : 判断 132"/>
        <xdr:cNvSpPr/>
      </xdr:nvSpPr>
      <xdr:spPr>
        <a:xfrm>
          <a:off x="1968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148854</xdr:rowOff>
    </xdr:from>
    <xdr:ext cx="599010" cy="259045"/>
    <xdr:sp macro="" textlink="">
      <xdr:nvSpPr>
        <xdr:cNvPr id="134" name="テキスト ボックス 133"/>
        <xdr:cNvSpPr txBox="1"/>
      </xdr:nvSpPr>
      <xdr:spPr>
        <a:xfrm>
          <a:off x="1719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147465</xdr:rowOff>
    </xdr:from>
    <xdr:to>
      <xdr:col>1</xdr:col>
      <xdr:colOff>485775</xdr:colOff>
      <xdr:row>56</xdr:row>
      <xdr:rowOff>77615</xdr:rowOff>
    </xdr:to>
    <xdr:sp macro="" textlink="">
      <xdr:nvSpPr>
        <xdr:cNvPr id="135" name="フローチャート : 判断 134"/>
        <xdr:cNvSpPr/>
      </xdr:nvSpPr>
      <xdr:spPr>
        <a:xfrm>
          <a:off x="1079500" y="957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94142</xdr:rowOff>
    </xdr:from>
    <xdr:ext cx="534377" cy="259045"/>
    <xdr:sp macro="" textlink="">
      <xdr:nvSpPr>
        <xdr:cNvPr id="136" name="テキスト ボックス 135"/>
        <xdr:cNvSpPr txBox="1"/>
      </xdr:nvSpPr>
      <xdr:spPr>
        <a:xfrm>
          <a:off x="863111" y="935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16412</xdr:rowOff>
    </xdr:from>
    <xdr:to>
      <xdr:col>6</xdr:col>
      <xdr:colOff>561975</xdr:colOff>
      <xdr:row>56</xdr:row>
      <xdr:rowOff>118012</xdr:rowOff>
    </xdr:to>
    <xdr:sp macro="" textlink="">
      <xdr:nvSpPr>
        <xdr:cNvPr id="142" name="円/楕円 141"/>
        <xdr:cNvSpPr/>
      </xdr:nvSpPr>
      <xdr:spPr>
        <a:xfrm>
          <a:off x="4584700" y="961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39289</xdr:rowOff>
    </xdr:from>
    <xdr:ext cx="534377" cy="259045"/>
    <xdr:sp macro="" textlink="">
      <xdr:nvSpPr>
        <xdr:cNvPr id="143" name="総務費該当値テキスト"/>
        <xdr:cNvSpPr txBox="1"/>
      </xdr:nvSpPr>
      <xdr:spPr>
        <a:xfrm>
          <a:off x="4686300" y="946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80,159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17272</xdr:rowOff>
    </xdr:from>
    <xdr:to>
      <xdr:col>5</xdr:col>
      <xdr:colOff>409575</xdr:colOff>
      <xdr:row>56</xdr:row>
      <xdr:rowOff>118872</xdr:rowOff>
    </xdr:to>
    <xdr:sp macro="" textlink="">
      <xdr:nvSpPr>
        <xdr:cNvPr id="144" name="円/楕円 143"/>
        <xdr:cNvSpPr/>
      </xdr:nvSpPr>
      <xdr:spPr>
        <a:xfrm>
          <a:off x="3746500" y="961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135399</xdr:rowOff>
    </xdr:from>
    <xdr:ext cx="534377" cy="259045"/>
    <xdr:sp macro="" textlink="">
      <xdr:nvSpPr>
        <xdr:cNvPr id="145" name="テキスト ボックス 144"/>
        <xdr:cNvSpPr txBox="1"/>
      </xdr:nvSpPr>
      <xdr:spPr>
        <a:xfrm>
          <a:off x="3530111" y="939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80,080</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125389</xdr:rowOff>
    </xdr:from>
    <xdr:to>
      <xdr:col>4</xdr:col>
      <xdr:colOff>206375</xdr:colOff>
      <xdr:row>55</xdr:row>
      <xdr:rowOff>55539</xdr:rowOff>
    </xdr:to>
    <xdr:sp macro="" textlink="">
      <xdr:nvSpPr>
        <xdr:cNvPr id="146" name="円/楕円 145"/>
        <xdr:cNvSpPr/>
      </xdr:nvSpPr>
      <xdr:spPr>
        <a:xfrm>
          <a:off x="2857500" y="938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72066</xdr:rowOff>
    </xdr:from>
    <xdr:ext cx="599010" cy="259045"/>
    <xdr:sp macro="" textlink="">
      <xdr:nvSpPr>
        <xdr:cNvPr id="147" name="テキスト ボックス 146"/>
        <xdr:cNvSpPr txBox="1"/>
      </xdr:nvSpPr>
      <xdr:spPr>
        <a:xfrm>
          <a:off x="2608794" y="915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101,648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56145</xdr:rowOff>
    </xdr:from>
    <xdr:to>
      <xdr:col>3</xdr:col>
      <xdr:colOff>3175</xdr:colOff>
      <xdr:row>55</xdr:row>
      <xdr:rowOff>157745</xdr:rowOff>
    </xdr:to>
    <xdr:sp macro="" textlink="">
      <xdr:nvSpPr>
        <xdr:cNvPr id="148" name="円/楕円 147"/>
        <xdr:cNvSpPr/>
      </xdr:nvSpPr>
      <xdr:spPr>
        <a:xfrm>
          <a:off x="1968500" y="94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148872</xdr:rowOff>
    </xdr:from>
    <xdr:ext cx="534377" cy="259045"/>
    <xdr:sp macro="" textlink="">
      <xdr:nvSpPr>
        <xdr:cNvPr id="149" name="テキスト ボックス 148"/>
        <xdr:cNvSpPr txBox="1"/>
      </xdr:nvSpPr>
      <xdr:spPr>
        <a:xfrm>
          <a:off x="1752111" y="957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92,259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83969</xdr:rowOff>
    </xdr:from>
    <xdr:to>
      <xdr:col>1</xdr:col>
      <xdr:colOff>485775</xdr:colOff>
      <xdr:row>57</xdr:row>
      <xdr:rowOff>14119</xdr:rowOff>
    </xdr:to>
    <xdr:sp macro="" textlink="">
      <xdr:nvSpPr>
        <xdr:cNvPr id="150" name="円/楕円 149"/>
        <xdr:cNvSpPr/>
      </xdr:nvSpPr>
      <xdr:spPr>
        <a:xfrm>
          <a:off x="1079500" y="96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5246</xdr:rowOff>
    </xdr:from>
    <xdr:ext cx="534377" cy="259045"/>
    <xdr:sp macro="" textlink="">
      <xdr:nvSpPr>
        <xdr:cNvPr id="151" name="テキスト ボックス 150"/>
        <xdr:cNvSpPr txBox="1"/>
      </xdr:nvSpPr>
      <xdr:spPr>
        <a:xfrm>
          <a:off x="863111" y="977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4565</xdr:rowOff>
    </xdr:from>
    <xdr:to>
      <xdr:col>6</xdr:col>
      <xdr:colOff>510540</xdr:colOff>
      <xdr:row>79</xdr:row>
      <xdr:rowOff>140212</xdr:rowOff>
    </xdr:to>
    <xdr:cxnSp macro="">
      <xdr:nvCxnSpPr>
        <xdr:cNvPr id="178" name="直線コネクタ 177"/>
        <xdr:cNvCxnSpPr/>
      </xdr:nvCxnSpPr>
      <xdr:spPr>
        <a:xfrm flipV="1">
          <a:off x="4633595" y="12177515"/>
          <a:ext cx="1270" cy="150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144039</xdr:rowOff>
    </xdr:from>
    <xdr:ext cx="534377" cy="259045"/>
    <xdr:sp macro="" textlink="">
      <xdr:nvSpPr>
        <xdr:cNvPr id="179" name="民生費最小値テキスト"/>
        <xdr:cNvSpPr txBox="1"/>
      </xdr:nvSpPr>
      <xdr:spPr>
        <a:xfrm>
          <a:off x="4686300" y="136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6</xdr:col>
      <xdr:colOff>422275</xdr:colOff>
      <xdr:row>79</xdr:row>
      <xdr:rowOff>140212</xdr:rowOff>
    </xdr:from>
    <xdr:to>
      <xdr:col>6</xdr:col>
      <xdr:colOff>600075</xdr:colOff>
      <xdr:row>79</xdr:row>
      <xdr:rowOff>140212</xdr:rowOff>
    </xdr:to>
    <xdr:cxnSp macro="">
      <xdr:nvCxnSpPr>
        <xdr:cNvPr id="180" name="直線コネクタ 179"/>
        <xdr:cNvCxnSpPr/>
      </xdr:nvCxnSpPr>
      <xdr:spPr>
        <a:xfrm>
          <a:off x="4546600" y="1368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122692</xdr:rowOff>
    </xdr:from>
    <xdr:ext cx="599010" cy="259045"/>
    <xdr:sp macro="" textlink="">
      <xdr:nvSpPr>
        <xdr:cNvPr id="181" name="民生費最大値テキスト"/>
        <xdr:cNvSpPr txBox="1"/>
      </xdr:nvSpPr>
      <xdr:spPr>
        <a:xfrm>
          <a:off x="4686300" y="1195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224,664</a:t>
          </a:r>
          <a:endParaRPr kumimoji="1" lang="ja-JP" altLang="en-US" sz="1000" b="1">
            <a:latin typeface="ＭＳ Ｐゴシック"/>
          </a:endParaRPr>
        </a:p>
      </xdr:txBody>
    </xdr:sp>
    <xdr:clientData/>
  </xdr:oneCellAnchor>
  <xdr:twoCellAnchor>
    <xdr:from>
      <xdr:col>6</xdr:col>
      <xdr:colOff>422275</xdr:colOff>
      <xdr:row>71</xdr:row>
      <xdr:rowOff>4565</xdr:rowOff>
    </xdr:from>
    <xdr:to>
      <xdr:col>6</xdr:col>
      <xdr:colOff>600075</xdr:colOff>
      <xdr:row>71</xdr:row>
      <xdr:rowOff>4565</xdr:rowOff>
    </xdr:to>
    <xdr:cxnSp macro="">
      <xdr:nvCxnSpPr>
        <xdr:cNvPr id="182" name="直線コネクタ 181"/>
        <xdr:cNvCxnSpPr/>
      </xdr:nvCxnSpPr>
      <xdr:spPr>
        <a:xfrm>
          <a:off x="4546600" y="121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68704</xdr:rowOff>
    </xdr:from>
    <xdr:to>
      <xdr:col>6</xdr:col>
      <xdr:colOff>511175</xdr:colOff>
      <xdr:row>75</xdr:row>
      <xdr:rowOff>28970</xdr:rowOff>
    </xdr:to>
    <xdr:cxnSp macro="">
      <xdr:nvCxnSpPr>
        <xdr:cNvPr id="183" name="直線コネクタ 182"/>
        <xdr:cNvCxnSpPr/>
      </xdr:nvCxnSpPr>
      <xdr:spPr>
        <a:xfrm flipV="1">
          <a:off x="3797300" y="12756004"/>
          <a:ext cx="838200" cy="13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91798</xdr:rowOff>
    </xdr:from>
    <xdr:ext cx="599010" cy="259045"/>
    <xdr:sp macro="" textlink="">
      <xdr:nvSpPr>
        <xdr:cNvPr id="184" name="民生費平均値テキスト"/>
        <xdr:cNvSpPr txBox="1"/>
      </xdr:nvSpPr>
      <xdr:spPr>
        <a:xfrm>
          <a:off x="4686300" y="13121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113371</xdr:rowOff>
    </xdr:from>
    <xdr:to>
      <xdr:col>6</xdr:col>
      <xdr:colOff>561975</xdr:colOff>
      <xdr:row>77</xdr:row>
      <xdr:rowOff>43521</xdr:rowOff>
    </xdr:to>
    <xdr:sp macro="" textlink="">
      <xdr:nvSpPr>
        <xdr:cNvPr id="185" name="フローチャート : 判断 184"/>
        <xdr:cNvSpPr/>
      </xdr:nvSpPr>
      <xdr:spPr>
        <a:xfrm>
          <a:off x="45847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66962</xdr:rowOff>
    </xdr:from>
    <xdr:to>
      <xdr:col>5</xdr:col>
      <xdr:colOff>358775</xdr:colOff>
      <xdr:row>75</xdr:row>
      <xdr:rowOff>28970</xdr:rowOff>
    </xdr:to>
    <xdr:cxnSp macro="">
      <xdr:nvCxnSpPr>
        <xdr:cNvPr id="186" name="直線コネクタ 185"/>
        <xdr:cNvCxnSpPr/>
      </xdr:nvCxnSpPr>
      <xdr:spPr>
        <a:xfrm>
          <a:off x="2908300" y="12754262"/>
          <a:ext cx="889000" cy="13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63351</xdr:rowOff>
    </xdr:from>
    <xdr:to>
      <xdr:col>5</xdr:col>
      <xdr:colOff>409575</xdr:colOff>
      <xdr:row>76</xdr:row>
      <xdr:rowOff>164951</xdr:rowOff>
    </xdr:to>
    <xdr:sp macro="" textlink="">
      <xdr:nvSpPr>
        <xdr:cNvPr id="187" name="フローチャート : 判断 186"/>
        <xdr:cNvSpPr/>
      </xdr:nvSpPr>
      <xdr:spPr>
        <a:xfrm>
          <a:off x="3746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156078</xdr:rowOff>
    </xdr:from>
    <xdr:ext cx="599010" cy="259045"/>
    <xdr:sp macro="" textlink="">
      <xdr:nvSpPr>
        <xdr:cNvPr id="188" name="テキスト ボックス 187"/>
        <xdr:cNvSpPr txBox="1"/>
      </xdr:nvSpPr>
      <xdr:spPr>
        <a:xfrm>
          <a:off x="3497794"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66962</xdr:rowOff>
    </xdr:from>
    <xdr:to>
      <xdr:col>4</xdr:col>
      <xdr:colOff>155575</xdr:colOff>
      <xdr:row>76</xdr:row>
      <xdr:rowOff>60246</xdr:rowOff>
    </xdr:to>
    <xdr:cxnSp macro="">
      <xdr:nvCxnSpPr>
        <xdr:cNvPr id="189" name="直線コネクタ 188"/>
        <xdr:cNvCxnSpPr/>
      </xdr:nvCxnSpPr>
      <xdr:spPr>
        <a:xfrm flipV="1">
          <a:off x="2019300" y="12754262"/>
          <a:ext cx="889000" cy="33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44345</xdr:rowOff>
    </xdr:from>
    <xdr:to>
      <xdr:col>4</xdr:col>
      <xdr:colOff>206375</xdr:colOff>
      <xdr:row>77</xdr:row>
      <xdr:rowOff>145945</xdr:rowOff>
    </xdr:to>
    <xdr:sp macro="" textlink="">
      <xdr:nvSpPr>
        <xdr:cNvPr id="190" name="フローチャート : 判断 189"/>
        <xdr:cNvSpPr/>
      </xdr:nvSpPr>
      <xdr:spPr>
        <a:xfrm>
          <a:off x="2857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137072</xdr:rowOff>
    </xdr:from>
    <xdr:ext cx="599010" cy="259045"/>
    <xdr:sp macro="" textlink="">
      <xdr:nvSpPr>
        <xdr:cNvPr id="191" name="テキスト ボックス 190"/>
        <xdr:cNvSpPr txBox="1"/>
      </xdr:nvSpPr>
      <xdr:spPr>
        <a:xfrm>
          <a:off x="2608794" y="133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60246</xdr:rowOff>
    </xdr:from>
    <xdr:to>
      <xdr:col>2</xdr:col>
      <xdr:colOff>638175</xdr:colOff>
      <xdr:row>76</xdr:row>
      <xdr:rowOff>157107</xdr:rowOff>
    </xdr:to>
    <xdr:cxnSp macro="">
      <xdr:nvCxnSpPr>
        <xdr:cNvPr id="192" name="直線コネクタ 191"/>
        <xdr:cNvCxnSpPr/>
      </xdr:nvCxnSpPr>
      <xdr:spPr>
        <a:xfrm flipV="1">
          <a:off x="1130300" y="13090446"/>
          <a:ext cx="889000" cy="9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78733</xdr:rowOff>
    </xdr:from>
    <xdr:to>
      <xdr:col>3</xdr:col>
      <xdr:colOff>3175</xdr:colOff>
      <xdr:row>77</xdr:row>
      <xdr:rowOff>8883</xdr:rowOff>
    </xdr:to>
    <xdr:sp macro="" textlink="">
      <xdr:nvSpPr>
        <xdr:cNvPr id="193" name="フローチャート : 判断 192"/>
        <xdr:cNvSpPr/>
      </xdr:nvSpPr>
      <xdr:spPr>
        <a:xfrm>
          <a:off x="1968500" y="1310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xdr:rowOff>
    </xdr:from>
    <xdr:ext cx="599010" cy="259045"/>
    <xdr:sp macro="" textlink="">
      <xdr:nvSpPr>
        <xdr:cNvPr id="194" name="テキスト ボックス 193"/>
        <xdr:cNvSpPr txBox="1"/>
      </xdr:nvSpPr>
      <xdr:spPr>
        <a:xfrm>
          <a:off x="1719794" y="13201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103770</xdr:rowOff>
    </xdr:from>
    <xdr:to>
      <xdr:col>1</xdr:col>
      <xdr:colOff>485775</xdr:colOff>
      <xdr:row>77</xdr:row>
      <xdr:rowOff>33920</xdr:rowOff>
    </xdr:to>
    <xdr:sp macro="" textlink="">
      <xdr:nvSpPr>
        <xdr:cNvPr id="195" name="フローチャート : 判断 194"/>
        <xdr:cNvSpPr/>
      </xdr:nvSpPr>
      <xdr:spPr>
        <a:xfrm>
          <a:off x="1079500" y="131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50447</xdr:rowOff>
    </xdr:from>
    <xdr:ext cx="599010" cy="259045"/>
    <xdr:sp macro="" textlink="">
      <xdr:nvSpPr>
        <xdr:cNvPr id="196" name="テキスト ボックス 195"/>
        <xdr:cNvSpPr txBox="1"/>
      </xdr:nvSpPr>
      <xdr:spPr>
        <a:xfrm>
          <a:off x="830794" y="1290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17904</xdr:rowOff>
    </xdr:from>
    <xdr:to>
      <xdr:col>6</xdr:col>
      <xdr:colOff>561975</xdr:colOff>
      <xdr:row>74</xdr:row>
      <xdr:rowOff>119504</xdr:rowOff>
    </xdr:to>
    <xdr:sp macro="" textlink="">
      <xdr:nvSpPr>
        <xdr:cNvPr id="202" name="円/楕円 201"/>
        <xdr:cNvSpPr/>
      </xdr:nvSpPr>
      <xdr:spPr>
        <a:xfrm>
          <a:off x="4584700" y="1270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40781</xdr:rowOff>
    </xdr:from>
    <xdr:ext cx="599010" cy="259045"/>
    <xdr:sp macro="" textlink="">
      <xdr:nvSpPr>
        <xdr:cNvPr id="203" name="民生費該当値テキスト"/>
        <xdr:cNvSpPr txBox="1"/>
      </xdr:nvSpPr>
      <xdr:spPr>
        <a:xfrm>
          <a:off x="4686300" y="12556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171,522</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149620</xdr:rowOff>
    </xdr:from>
    <xdr:to>
      <xdr:col>5</xdr:col>
      <xdr:colOff>409575</xdr:colOff>
      <xdr:row>75</xdr:row>
      <xdr:rowOff>79770</xdr:rowOff>
    </xdr:to>
    <xdr:sp macro="" textlink="">
      <xdr:nvSpPr>
        <xdr:cNvPr id="204" name="円/楕円 203"/>
        <xdr:cNvSpPr/>
      </xdr:nvSpPr>
      <xdr:spPr>
        <a:xfrm>
          <a:off x="3746500" y="12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96297</xdr:rowOff>
    </xdr:from>
    <xdr:ext cx="599010" cy="259045"/>
    <xdr:sp macro="" textlink="">
      <xdr:nvSpPr>
        <xdr:cNvPr id="205" name="テキスト ボックス 204"/>
        <xdr:cNvSpPr txBox="1"/>
      </xdr:nvSpPr>
      <xdr:spPr>
        <a:xfrm>
          <a:off x="3497794" y="126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159,422</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16162</xdr:rowOff>
    </xdr:from>
    <xdr:to>
      <xdr:col>4</xdr:col>
      <xdr:colOff>206375</xdr:colOff>
      <xdr:row>74</xdr:row>
      <xdr:rowOff>117762</xdr:rowOff>
    </xdr:to>
    <xdr:sp macro="" textlink="">
      <xdr:nvSpPr>
        <xdr:cNvPr id="206" name="円/楕円 205"/>
        <xdr:cNvSpPr/>
      </xdr:nvSpPr>
      <xdr:spPr>
        <a:xfrm>
          <a:off x="2857500" y="1270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134289</xdr:rowOff>
    </xdr:from>
    <xdr:ext cx="599010" cy="259045"/>
    <xdr:sp macro="" textlink="">
      <xdr:nvSpPr>
        <xdr:cNvPr id="207" name="テキスト ボックス 206"/>
        <xdr:cNvSpPr txBox="1"/>
      </xdr:nvSpPr>
      <xdr:spPr>
        <a:xfrm>
          <a:off x="2608794" y="1247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171,682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9446</xdr:rowOff>
    </xdr:from>
    <xdr:to>
      <xdr:col>3</xdr:col>
      <xdr:colOff>3175</xdr:colOff>
      <xdr:row>76</xdr:row>
      <xdr:rowOff>111046</xdr:rowOff>
    </xdr:to>
    <xdr:sp macro="" textlink="">
      <xdr:nvSpPr>
        <xdr:cNvPr id="208" name="円/楕円 207"/>
        <xdr:cNvSpPr/>
      </xdr:nvSpPr>
      <xdr:spPr>
        <a:xfrm>
          <a:off x="1968500" y="1303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127572</xdr:rowOff>
    </xdr:from>
    <xdr:ext cx="599010" cy="259045"/>
    <xdr:sp macro="" textlink="">
      <xdr:nvSpPr>
        <xdr:cNvPr id="209" name="テキスト ボックス 208"/>
        <xdr:cNvSpPr txBox="1"/>
      </xdr:nvSpPr>
      <xdr:spPr>
        <a:xfrm>
          <a:off x="1719794" y="12814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140,799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106307</xdr:rowOff>
    </xdr:from>
    <xdr:to>
      <xdr:col>1</xdr:col>
      <xdr:colOff>485775</xdr:colOff>
      <xdr:row>77</xdr:row>
      <xdr:rowOff>36457</xdr:rowOff>
    </xdr:to>
    <xdr:sp macro="" textlink="">
      <xdr:nvSpPr>
        <xdr:cNvPr id="210" name="円/楕円 209"/>
        <xdr:cNvSpPr/>
      </xdr:nvSpPr>
      <xdr:spPr>
        <a:xfrm>
          <a:off x="1079500" y="1313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27584</xdr:rowOff>
    </xdr:from>
    <xdr:ext cx="599010" cy="259045"/>
    <xdr:sp macro="" textlink="">
      <xdr:nvSpPr>
        <xdr:cNvPr id="211" name="テキスト ボックス 210"/>
        <xdr:cNvSpPr txBox="1"/>
      </xdr:nvSpPr>
      <xdr:spPr>
        <a:xfrm>
          <a:off x="830794" y="132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146721</xdr:rowOff>
    </xdr:from>
    <xdr:to>
      <xdr:col>6</xdr:col>
      <xdr:colOff>510540</xdr:colOff>
      <xdr:row>99</xdr:row>
      <xdr:rowOff>141692</xdr:rowOff>
    </xdr:to>
    <xdr:cxnSp macro="">
      <xdr:nvCxnSpPr>
        <xdr:cNvPr id="238" name="直線コネクタ 237"/>
        <xdr:cNvCxnSpPr/>
      </xdr:nvCxnSpPr>
      <xdr:spPr>
        <a:xfrm flipV="1">
          <a:off x="4633595" y="15577221"/>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145519</xdr:rowOff>
    </xdr:from>
    <xdr:ext cx="534377" cy="259045"/>
    <xdr:sp macro="" textlink="">
      <xdr:nvSpPr>
        <xdr:cNvPr id="239" name="衛生費最小値テキスト"/>
        <xdr:cNvSpPr txBox="1"/>
      </xdr:nvSpPr>
      <xdr:spPr>
        <a:xfrm>
          <a:off x="4686300" y="171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17,378</a:t>
          </a:r>
          <a:endParaRPr kumimoji="1" lang="ja-JP" altLang="en-US" sz="1000" b="1">
            <a:latin typeface="ＭＳ Ｐゴシック"/>
          </a:endParaRPr>
        </a:p>
      </xdr:txBody>
    </xdr:sp>
    <xdr:clientData/>
  </xdr:oneCellAnchor>
  <xdr:twoCellAnchor>
    <xdr:from>
      <xdr:col>6</xdr:col>
      <xdr:colOff>422275</xdr:colOff>
      <xdr:row>99</xdr:row>
      <xdr:rowOff>141692</xdr:rowOff>
    </xdr:from>
    <xdr:to>
      <xdr:col>6</xdr:col>
      <xdr:colOff>600075</xdr:colOff>
      <xdr:row>99</xdr:row>
      <xdr:rowOff>141692</xdr:rowOff>
    </xdr:to>
    <xdr:cxnSp macro="">
      <xdr:nvCxnSpPr>
        <xdr:cNvPr id="240" name="直線コネクタ 239"/>
        <xdr:cNvCxnSpPr/>
      </xdr:nvCxnSpPr>
      <xdr:spPr>
        <a:xfrm>
          <a:off x="4546600" y="1711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93398</xdr:rowOff>
    </xdr:from>
    <xdr:ext cx="599010" cy="259045"/>
    <xdr:sp macro="" textlink="">
      <xdr:nvSpPr>
        <xdr:cNvPr id="241" name="衛生費最大値テキスト"/>
        <xdr:cNvSpPr txBox="1"/>
      </xdr:nvSpPr>
      <xdr:spPr>
        <a:xfrm>
          <a:off x="4686300" y="153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111,570</a:t>
          </a:r>
          <a:endParaRPr kumimoji="1" lang="ja-JP" altLang="en-US" sz="1000" b="1">
            <a:latin typeface="ＭＳ Ｐゴシック"/>
          </a:endParaRPr>
        </a:p>
      </xdr:txBody>
    </xdr:sp>
    <xdr:clientData/>
  </xdr:oneCellAnchor>
  <xdr:twoCellAnchor>
    <xdr:from>
      <xdr:col>6</xdr:col>
      <xdr:colOff>422275</xdr:colOff>
      <xdr:row>90</xdr:row>
      <xdr:rowOff>146721</xdr:rowOff>
    </xdr:from>
    <xdr:to>
      <xdr:col>6</xdr:col>
      <xdr:colOff>600075</xdr:colOff>
      <xdr:row>90</xdr:row>
      <xdr:rowOff>146721</xdr:rowOff>
    </xdr:to>
    <xdr:cxnSp macro="">
      <xdr:nvCxnSpPr>
        <xdr:cNvPr id="242" name="直線コネクタ 241"/>
        <xdr:cNvCxnSpPr/>
      </xdr:nvCxnSpPr>
      <xdr:spPr>
        <a:xfrm>
          <a:off x="4546600" y="1557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138230</xdr:rowOff>
    </xdr:from>
    <xdr:to>
      <xdr:col>6</xdr:col>
      <xdr:colOff>511175</xdr:colOff>
      <xdr:row>93</xdr:row>
      <xdr:rowOff>76998</xdr:rowOff>
    </xdr:to>
    <xdr:cxnSp macro="">
      <xdr:nvCxnSpPr>
        <xdr:cNvPr id="243" name="直線コネクタ 242"/>
        <xdr:cNvCxnSpPr/>
      </xdr:nvCxnSpPr>
      <xdr:spPr>
        <a:xfrm flipV="1">
          <a:off x="3797300" y="15740180"/>
          <a:ext cx="838200" cy="28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157199</xdr:rowOff>
    </xdr:from>
    <xdr:ext cx="534377" cy="259045"/>
    <xdr:sp macro="" textlink="">
      <xdr:nvSpPr>
        <xdr:cNvPr id="244" name="衛生費平均値テキスト"/>
        <xdr:cNvSpPr txBox="1"/>
      </xdr:nvSpPr>
      <xdr:spPr>
        <a:xfrm>
          <a:off x="4686300" y="16616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7322</xdr:rowOff>
    </xdr:from>
    <xdr:to>
      <xdr:col>6</xdr:col>
      <xdr:colOff>561975</xdr:colOff>
      <xdr:row>97</xdr:row>
      <xdr:rowOff>108922</xdr:rowOff>
    </xdr:to>
    <xdr:sp macro="" textlink="">
      <xdr:nvSpPr>
        <xdr:cNvPr id="245" name="フローチャート : 判断 244"/>
        <xdr:cNvSpPr/>
      </xdr:nvSpPr>
      <xdr:spPr>
        <a:xfrm>
          <a:off x="45847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61404</xdr:rowOff>
    </xdr:from>
    <xdr:to>
      <xdr:col>5</xdr:col>
      <xdr:colOff>358775</xdr:colOff>
      <xdr:row>93</xdr:row>
      <xdr:rowOff>76998</xdr:rowOff>
    </xdr:to>
    <xdr:cxnSp macro="">
      <xdr:nvCxnSpPr>
        <xdr:cNvPr id="246" name="直線コネクタ 245"/>
        <xdr:cNvCxnSpPr/>
      </xdr:nvCxnSpPr>
      <xdr:spPr>
        <a:xfrm>
          <a:off x="2908300" y="16006254"/>
          <a:ext cx="889000" cy="1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7" name="フローチャート : 判断 246"/>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132184</xdr:rowOff>
    </xdr:from>
    <xdr:ext cx="534377" cy="259045"/>
    <xdr:sp macro="" textlink="">
      <xdr:nvSpPr>
        <xdr:cNvPr id="248" name="テキスト ボックス 247"/>
        <xdr:cNvSpPr txBox="1"/>
      </xdr:nvSpPr>
      <xdr:spPr>
        <a:xfrm>
          <a:off x="3530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61404</xdr:rowOff>
    </xdr:from>
    <xdr:to>
      <xdr:col>4</xdr:col>
      <xdr:colOff>155575</xdr:colOff>
      <xdr:row>94</xdr:row>
      <xdr:rowOff>42007</xdr:rowOff>
    </xdr:to>
    <xdr:cxnSp macro="">
      <xdr:nvCxnSpPr>
        <xdr:cNvPr id="249" name="直線コネクタ 248"/>
        <xdr:cNvCxnSpPr/>
      </xdr:nvCxnSpPr>
      <xdr:spPr>
        <a:xfrm flipV="1">
          <a:off x="2019300" y="16006254"/>
          <a:ext cx="889000" cy="15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50" name="フローチャート : 判断 249"/>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106058</xdr:rowOff>
    </xdr:from>
    <xdr:ext cx="534377" cy="259045"/>
    <xdr:sp macro="" textlink="">
      <xdr:nvSpPr>
        <xdr:cNvPr id="251" name="テキスト ボックス 250"/>
        <xdr:cNvSpPr txBox="1"/>
      </xdr:nvSpPr>
      <xdr:spPr>
        <a:xfrm>
          <a:off x="2641111" y="167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170039</xdr:rowOff>
    </xdr:from>
    <xdr:to>
      <xdr:col>2</xdr:col>
      <xdr:colOff>638175</xdr:colOff>
      <xdr:row>94</xdr:row>
      <xdr:rowOff>42007</xdr:rowOff>
    </xdr:to>
    <xdr:cxnSp macro="">
      <xdr:nvCxnSpPr>
        <xdr:cNvPr id="252" name="直線コネクタ 251"/>
        <xdr:cNvCxnSpPr/>
      </xdr:nvCxnSpPr>
      <xdr:spPr>
        <a:xfrm>
          <a:off x="1130300" y="15600539"/>
          <a:ext cx="889000" cy="55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53" name="フローチャート : 判断 252"/>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134095</xdr:rowOff>
    </xdr:from>
    <xdr:ext cx="534377" cy="259045"/>
    <xdr:sp macro="" textlink="">
      <xdr:nvSpPr>
        <xdr:cNvPr id="254" name="テキスト ボックス 253"/>
        <xdr:cNvSpPr txBox="1"/>
      </xdr:nvSpPr>
      <xdr:spPr>
        <a:xfrm>
          <a:off x="1752111" y="1676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55" name="フローチャート : 判断 254"/>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112427</xdr:rowOff>
    </xdr:from>
    <xdr:ext cx="534377" cy="259045"/>
    <xdr:sp macro="" textlink="">
      <xdr:nvSpPr>
        <xdr:cNvPr id="256" name="テキスト ボックス 255"/>
        <xdr:cNvSpPr txBox="1"/>
      </xdr:nvSpPr>
      <xdr:spPr>
        <a:xfrm>
          <a:off x="863111" y="167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87430</xdr:rowOff>
    </xdr:from>
    <xdr:to>
      <xdr:col>6</xdr:col>
      <xdr:colOff>561975</xdr:colOff>
      <xdr:row>92</xdr:row>
      <xdr:rowOff>17580</xdr:rowOff>
    </xdr:to>
    <xdr:sp macro="" textlink="">
      <xdr:nvSpPr>
        <xdr:cNvPr id="262" name="円/楕円 261"/>
        <xdr:cNvSpPr/>
      </xdr:nvSpPr>
      <xdr:spPr>
        <a:xfrm>
          <a:off x="4584700" y="1568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110307</xdr:rowOff>
    </xdr:from>
    <xdr:ext cx="599010" cy="259045"/>
    <xdr:sp macro="" textlink="">
      <xdr:nvSpPr>
        <xdr:cNvPr id="263" name="衛生費該当値テキスト"/>
        <xdr:cNvSpPr txBox="1"/>
      </xdr:nvSpPr>
      <xdr:spPr>
        <a:xfrm>
          <a:off x="4686300" y="15540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101,590</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26198</xdr:rowOff>
    </xdr:from>
    <xdr:to>
      <xdr:col>5</xdr:col>
      <xdr:colOff>409575</xdr:colOff>
      <xdr:row>93</xdr:row>
      <xdr:rowOff>127798</xdr:rowOff>
    </xdr:to>
    <xdr:sp macro="" textlink="">
      <xdr:nvSpPr>
        <xdr:cNvPr id="264" name="円/楕円 263"/>
        <xdr:cNvSpPr/>
      </xdr:nvSpPr>
      <xdr:spPr>
        <a:xfrm>
          <a:off x="3746500" y="1597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144325</xdr:rowOff>
    </xdr:from>
    <xdr:ext cx="534377" cy="259045"/>
    <xdr:sp macro="" textlink="">
      <xdr:nvSpPr>
        <xdr:cNvPr id="265" name="テキスト ボックス 264"/>
        <xdr:cNvSpPr txBox="1"/>
      </xdr:nvSpPr>
      <xdr:spPr>
        <a:xfrm>
          <a:off x="3530111" y="157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84,340</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10604</xdr:rowOff>
    </xdr:from>
    <xdr:to>
      <xdr:col>4</xdr:col>
      <xdr:colOff>206375</xdr:colOff>
      <xdr:row>93</xdr:row>
      <xdr:rowOff>112204</xdr:rowOff>
    </xdr:to>
    <xdr:sp macro="" textlink="">
      <xdr:nvSpPr>
        <xdr:cNvPr id="266" name="円/楕円 265"/>
        <xdr:cNvSpPr/>
      </xdr:nvSpPr>
      <xdr:spPr>
        <a:xfrm>
          <a:off x="2857500" y="1595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128731</xdr:rowOff>
    </xdr:from>
    <xdr:ext cx="534377" cy="259045"/>
    <xdr:sp macro="" textlink="">
      <xdr:nvSpPr>
        <xdr:cNvPr id="267" name="テキスト ボックス 266"/>
        <xdr:cNvSpPr txBox="1"/>
      </xdr:nvSpPr>
      <xdr:spPr>
        <a:xfrm>
          <a:off x="2641111" y="1573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85,295</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162657</xdr:rowOff>
    </xdr:from>
    <xdr:to>
      <xdr:col>3</xdr:col>
      <xdr:colOff>3175</xdr:colOff>
      <xdr:row>94</xdr:row>
      <xdr:rowOff>92807</xdr:rowOff>
    </xdr:to>
    <xdr:sp macro="" textlink="">
      <xdr:nvSpPr>
        <xdr:cNvPr id="268" name="円/楕円 267"/>
        <xdr:cNvSpPr/>
      </xdr:nvSpPr>
      <xdr:spPr>
        <a:xfrm>
          <a:off x="1968500" y="161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109334</xdr:rowOff>
    </xdr:from>
    <xdr:ext cx="534377" cy="259045"/>
    <xdr:sp macro="" textlink="">
      <xdr:nvSpPr>
        <xdr:cNvPr id="269" name="テキスト ボックス 268"/>
        <xdr:cNvSpPr txBox="1"/>
      </xdr:nvSpPr>
      <xdr:spPr>
        <a:xfrm>
          <a:off x="1752111" y="1588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75,983</a:t>
          </a:r>
          <a:endParaRPr kumimoji="1" lang="ja-JP" altLang="en-US" sz="1000" b="1">
            <a:solidFill>
              <a:srgbClr val="FF0000"/>
            </a:solidFill>
            <a:latin typeface="ＭＳ Ｐゴシック"/>
          </a:endParaRPr>
        </a:p>
      </xdr:txBody>
    </xdr:sp>
    <xdr:clientData/>
  </xdr:oneCellAnchor>
  <xdr:twoCellAnchor>
    <xdr:from>
      <xdr:col>1</xdr:col>
      <xdr:colOff>384175</xdr:colOff>
      <xdr:row>90</xdr:row>
      <xdr:rowOff>119239</xdr:rowOff>
    </xdr:from>
    <xdr:to>
      <xdr:col>1</xdr:col>
      <xdr:colOff>485775</xdr:colOff>
      <xdr:row>91</xdr:row>
      <xdr:rowOff>49389</xdr:rowOff>
    </xdr:to>
    <xdr:sp macro="" textlink="">
      <xdr:nvSpPr>
        <xdr:cNvPr id="270" name="円/楕円 269"/>
        <xdr:cNvSpPr/>
      </xdr:nvSpPr>
      <xdr:spPr>
        <a:xfrm>
          <a:off x="1079500" y="1554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89</xdr:row>
      <xdr:rowOff>65916</xdr:rowOff>
    </xdr:from>
    <xdr:ext cx="599010" cy="259045"/>
    <xdr:sp macro="" textlink="">
      <xdr:nvSpPr>
        <xdr:cNvPr id="271" name="テキスト ボックス 270"/>
        <xdr:cNvSpPr txBox="1"/>
      </xdr:nvSpPr>
      <xdr:spPr>
        <a:xfrm>
          <a:off x="830794" y="15324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5" name="テキスト ボックス 28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7" name="テキスト ボックス 28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9" name="テキスト ボックス 28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91" name="テキスト ボックス 29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3" name="テキスト ボックス 29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5" name="テキスト ボックス 2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109982</xdr:rowOff>
    </xdr:from>
    <xdr:to>
      <xdr:col>15</xdr:col>
      <xdr:colOff>180340</xdr:colOff>
      <xdr:row>39</xdr:row>
      <xdr:rowOff>98878</xdr:rowOff>
    </xdr:to>
    <xdr:cxnSp macro="">
      <xdr:nvCxnSpPr>
        <xdr:cNvPr id="297" name="直線コネクタ 296"/>
        <xdr:cNvCxnSpPr/>
      </xdr:nvCxnSpPr>
      <xdr:spPr>
        <a:xfrm flipV="1">
          <a:off x="10475595" y="5253482"/>
          <a:ext cx="1270" cy="1531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9" name="直線コネクタ 29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56659</xdr:rowOff>
    </xdr:from>
    <xdr:ext cx="469744" cy="259045"/>
    <xdr:sp macro="" textlink="">
      <xdr:nvSpPr>
        <xdr:cNvPr id="300" name="労働費最大値テキスト"/>
        <xdr:cNvSpPr txBox="1"/>
      </xdr:nvSpPr>
      <xdr:spPr>
        <a:xfrm>
          <a:off x="10528300" y="502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4,691</a:t>
          </a:r>
          <a:endParaRPr kumimoji="1" lang="ja-JP" altLang="en-US" sz="1000" b="1">
            <a:latin typeface="ＭＳ Ｐゴシック"/>
          </a:endParaRPr>
        </a:p>
      </xdr:txBody>
    </xdr:sp>
    <xdr:clientData/>
  </xdr:oneCellAnchor>
  <xdr:twoCellAnchor>
    <xdr:from>
      <xdr:col>15</xdr:col>
      <xdr:colOff>92075</xdr:colOff>
      <xdr:row>30</xdr:row>
      <xdr:rowOff>109982</xdr:rowOff>
    </xdr:from>
    <xdr:to>
      <xdr:col>15</xdr:col>
      <xdr:colOff>269875</xdr:colOff>
      <xdr:row>30</xdr:row>
      <xdr:rowOff>109982</xdr:rowOff>
    </xdr:to>
    <xdr:cxnSp macro="">
      <xdr:nvCxnSpPr>
        <xdr:cNvPr id="301" name="直線コネクタ 300"/>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114881</xdr:rowOff>
    </xdr:from>
    <xdr:to>
      <xdr:col>15</xdr:col>
      <xdr:colOff>180975</xdr:colOff>
      <xdr:row>39</xdr:row>
      <xdr:rowOff>98878</xdr:rowOff>
    </xdr:to>
    <xdr:cxnSp macro="">
      <xdr:nvCxnSpPr>
        <xdr:cNvPr id="302" name="直線コネクタ 301"/>
        <xdr:cNvCxnSpPr/>
      </xdr:nvCxnSpPr>
      <xdr:spPr>
        <a:xfrm>
          <a:off x="9639300" y="6629981"/>
          <a:ext cx="8382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24582</xdr:rowOff>
    </xdr:from>
    <xdr:ext cx="378565" cy="259045"/>
    <xdr:sp macro="" textlink="">
      <xdr:nvSpPr>
        <xdr:cNvPr id="303" name="労働費平均値テキスト"/>
        <xdr:cNvSpPr txBox="1"/>
      </xdr:nvSpPr>
      <xdr:spPr>
        <a:xfrm>
          <a:off x="10528300" y="6368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1705</xdr:rowOff>
    </xdr:from>
    <xdr:to>
      <xdr:col>15</xdr:col>
      <xdr:colOff>231775</xdr:colOff>
      <xdr:row>38</xdr:row>
      <xdr:rowOff>103305</xdr:rowOff>
    </xdr:to>
    <xdr:sp macro="" textlink="">
      <xdr:nvSpPr>
        <xdr:cNvPr id="304" name="フローチャート : 判断 303"/>
        <xdr:cNvSpPr/>
      </xdr:nvSpPr>
      <xdr:spPr>
        <a:xfrm>
          <a:off x="104267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65568</xdr:rowOff>
    </xdr:from>
    <xdr:to>
      <xdr:col>14</xdr:col>
      <xdr:colOff>28575</xdr:colOff>
      <xdr:row>38</xdr:row>
      <xdr:rowOff>114881</xdr:rowOff>
    </xdr:to>
    <xdr:cxnSp macro="">
      <xdr:nvCxnSpPr>
        <xdr:cNvPr id="305" name="直線コネクタ 304"/>
        <xdr:cNvCxnSpPr/>
      </xdr:nvCxnSpPr>
      <xdr:spPr>
        <a:xfrm>
          <a:off x="8750300" y="6580668"/>
          <a:ext cx="8890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108494</xdr:rowOff>
    </xdr:from>
    <xdr:to>
      <xdr:col>14</xdr:col>
      <xdr:colOff>79375</xdr:colOff>
      <xdr:row>37</xdr:row>
      <xdr:rowOff>38644</xdr:rowOff>
    </xdr:to>
    <xdr:sp macro="" textlink="">
      <xdr:nvSpPr>
        <xdr:cNvPr id="306" name="フローチャート : 判断 305"/>
        <xdr:cNvSpPr/>
      </xdr:nvSpPr>
      <xdr:spPr>
        <a:xfrm>
          <a:off x="9588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55171</xdr:rowOff>
    </xdr:from>
    <xdr:ext cx="469744" cy="259045"/>
    <xdr:sp macro="" textlink="">
      <xdr:nvSpPr>
        <xdr:cNvPr id="307" name="テキスト ボックス 306"/>
        <xdr:cNvSpPr txBox="1"/>
      </xdr:nvSpPr>
      <xdr:spPr>
        <a:xfrm>
          <a:off x="9404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161254</xdr:rowOff>
    </xdr:from>
    <xdr:to>
      <xdr:col>12</xdr:col>
      <xdr:colOff>511175</xdr:colOff>
      <xdr:row>38</xdr:row>
      <xdr:rowOff>65568</xdr:rowOff>
    </xdr:to>
    <xdr:cxnSp macro="">
      <xdr:nvCxnSpPr>
        <xdr:cNvPr id="308" name="直線コネクタ 307"/>
        <xdr:cNvCxnSpPr/>
      </xdr:nvCxnSpPr>
      <xdr:spPr>
        <a:xfrm>
          <a:off x="7861300" y="6504904"/>
          <a:ext cx="889000" cy="7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145397</xdr:rowOff>
    </xdr:from>
    <xdr:to>
      <xdr:col>12</xdr:col>
      <xdr:colOff>561975</xdr:colOff>
      <xdr:row>36</xdr:row>
      <xdr:rowOff>75547</xdr:rowOff>
    </xdr:to>
    <xdr:sp macro="" textlink="">
      <xdr:nvSpPr>
        <xdr:cNvPr id="309" name="フローチャート : 判断 308"/>
        <xdr:cNvSpPr/>
      </xdr:nvSpPr>
      <xdr:spPr>
        <a:xfrm>
          <a:off x="8699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92074</xdr:rowOff>
    </xdr:from>
    <xdr:ext cx="469744" cy="259045"/>
    <xdr:sp macro="" textlink="">
      <xdr:nvSpPr>
        <xdr:cNvPr id="310" name="テキスト ボックス 309"/>
        <xdr:cNvSpPr txBox="1"/>
      </xdr:nvSpPr>
      <xdr:spPr>
        <a:xfrm>
          <a:off x="8515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125004</xdr:rowOff>
    </xdr:from>
    <xdr:to>
      <xdr:col>11</xdr:col>
      <xdr:colOff>307975</xdr:colOff>
      <xdr:row>37</xdr:row>
      <xdr:rowOff>161254</xdr:rowOff>
    </xdr:to>
    <xdr:cxnSp macro="">
      <xdr:nvCxnSpPr>
        <xdr:cNvPr id="311" name="直線コネクタ 310"/>
        <xdr:cNvCxnSpPr/>
      </xdr:nvCxnSpPr>
      <xdr:spPr>
        <a:xfrm>
          <a:off x="6972300" y="5782854"/>
          <a:ext cx="889000" cy="72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17707</xdr:rowOff>
    </xdr:from>
    <xdr:to>
      <xdr:col>11</xdr:col>
      <xdr:colOff>358775</xdr:colOff>
      <xdr:row>34</xdr:row>
      <xdr:rowOff>119307</xdr:rowOff>
    </xdr:to>
    <xdr:sp macro="" textlink="">
      <xdr:nvSpPr>
        <xdr:cNvPr id="312" name="フローチャート : 判断 311"/>
        <xdr:cNvSpPr/>
      </xdr:nvSpPr>
      <xdr:spPr>
        <a:xfrm>
          <a:off x="7810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135834</xdr:rowOff>
    </xdr:from>
    <xdr:ext cx="469744" cy="259045"/>
    <xdr:sp macro="" textlink="">
      <xdr:nvSpPr>
        <xdr:cNvPr id="313" name="テキスト ボックス 312"/>
        <xdr:cNvSpPr txBox="1"/>
      </xdr:nvSpPr>
      <xdr:spPr>
        <a:xfrm>
          <a:off x="7626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76164</xdr:rowOff>
    </xdr:from>
    <xdr:to>
      <xdr:col>10</xdr:col>
      <xdr:colOff>155575</xdr:colOff>
      <xdr:row>33</xdr:row>
      <xdr:rowOff>6314</xdr:rowOff>
    </xdr:to>
    <xdr:sp macro="" textlink="">
      <xdr:nvSpPr>
        <xdr:cNvPr id="314" name="フローチャート : 判断 313"/>
        <xdr:cNvSpPr/>
      </xdr:nvSpPr>
      <xdr:spPr>
        <a:xfrm>
          <a:off x="6921500" y="55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22841</xdr:rowOff>
    </xdr:from>
    <xdr:ext cx="469744" cy="259045"/>
    <xdr:sp macro="" textlink="">
      <xdr:nvSpPr>
        <xdr:cNvPr id="315" name="テキスト ボックス 314"/>
        <xdr:cNvSpPr txBox="1"/>
      </xdr:nvSpPr>
      <xdr:spPr>
        <a:xfrm>
          <a:off x="6737427" y="53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21" name="円/楕円 32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2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64081</xdr:rowOff>
    </xdr:from>
    <xdr:to>
      <xdr:col>14</xdr:col>
      <xdr:colOff>79375</xdr:colOff>
      <xdr:row>38</xdr:row>
      <xdr:rowOff>165681</xdr:rowOff>
    </xdr:to>
    <xdr:sp macro="" textlink="">
      <xdr:nvSpPr>
        <xdr:cNvPr id="323" name="円/楕円 322"/>
        <xdr:cNvSpPr/>
      </xdr:nvSpPr>
      <xdr:spPr>
        <a:xfrm>
          <a:off x="9588500" y="657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156808</xdr:rowOff>
    </xdr:from>
    <xdr:ext cx="378565" cy="259045"/>
    <xdr:sp macro="" textlink="">
      <xdr:nvSpPr>
        <xdr:cNvPr id="324" name="テキスト ボックス 323"/>
        <xdr:cNvSpPr txBox="1"/>
      </xdr:nvSpPr>
      <xdr:spPr>
        <a:xfrm>
          <a:off x="9450017" y="6671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14768</xdr:rowOff>
    </xdr:from>
    <xdr:to>
      <xdr:col>12</xdr:col>
      <xdr:colOff>561975</xdr:colOff>
      <xdr:row>38</xdr:row>
      <xdr:rowOff>116368</xdr:rowOff>
    </xdr:to>
    <xdr:sp macro="" textlink="">
      <xdr:nvSpPr>
        <xdr:cNvPr id="325" name="円/楕円 324"/>
        <xdr:cNvSpPr/>
      </xdr:nvSpPr>
      <xdr:spPr>
        <a:xfrm>
          <a:off x="8699500" y="652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107495</xdr:rowOff>
    </xdr:from>
    <xdr:ext cx="378565" cy="259045"/>
    <xdr:sp macro="" textlink="">
      <xdr:nvSpPr>
        <xdr:cNvPr id="326" name="テキスト ボックス 325"/>
        <xdr:cNvSpPr txBox="1"/>
      </xdr:nvSpPr>
      <xdr:spPr>
        <a:xfrm>
          <a:off x="8561017" y="662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110454</xdr:rowOff>
    </xdr:from>
    <xdr:to>
      <xdr:col>11</xdr:col>
      <xdr:colOff>358775</xdr:colOff>
      <xdr:row>38</xdr:row>
      <xdr:rowOff>40604</xdr:rowOff>
    </xdr:to>
    <xdr:sp macro="" textlink="">
      <xdr:nvSpPr>
        <xdr:cNvPr id="327" name="円/楕円 326"/>
        <xdr:cNvSpPr/>
      </xdr:nvSpPr>
      <xdr:spPr>
        <a:xfrm>
          <a:off x="7810500" y="645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31731</xdr:rowOff>
    </xdr:from>
    <xdr:ext cx="378565" cy="259045"/>
    <xdr:sp macro="" textlink="">
      <xdr:nvSpPr>
        <xdr:cNvPr id="328" name="テキスト ボックス 327"/>
        <xdr:cNvSpPr txBox="1"/>
      </xdr:nvSpPr>
      <xdr:spPr>
        <a:xfrm>
          <a:off x="7672017" y="6546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74204</xdr:rowOff>
    </xdr:from>
    <xdr:to>
      <xdr:col>10</xdr:col>
      <xdr:colOff>155575</xdr:colOff>
      <xdr:row>34</xdr:row>
      <xdr:rowOff>4354</xdr:rowOff>
    </xdr:to>
    <xdr:sp macro="" textlink="">
      <xdr:nvSpPr>
        <xdr:cNvPr id="329" name="円/楕円 328"/>
        <xdr:cNvSpPr/>
      </xdr:nvSpPr>
      <xdr:spPr>
        <a:xfrm>
          <a:off x="6921500" y="573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166931</xdr:rowOff>
    </xdr:from>
    <xdr:ext cx="469744" cy="259045"/>
    <xdr:sp macro="" textlink="">
      <xdr:nvSpPr>
        <xdr:cNvPr id="330" name="テキスト ボックス 329"/>
        <xdr:cNvSpPr txBox="1"/>
      </xdr:nvSpPr>
      <xdr:spPr>
        <a:xfrm>
          <a:off x="6737427" y="582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41" name="直線コネクタ 34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2" name="テキスト ボックス 34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3" name="直線コネクタ 34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4" name="テキスト ボックス 34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5" name="直線コネクタ 34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6" name="テキスト ボックス 34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7" name="直線コネクタ 34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8" name="テキスト ボックス 34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9" name="直線コネクタ 34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50" name="テキスト ボックス 34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51" name="直線コネクタ 35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52" name="テキスト ボックス 35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107631</xdr:rowOff>
    </xdr:from>
    <xdr:to>
      <xdr:col>15</xdr:col>
      <xdr:colOff>180340</xdr:colOff>
      <xdr:row>59</xdr:row>
      <xdr:rowOff>81211</xdr:rowOff>
    </xdr:to>
    <xdr:cxnSp macro="">
      <xdr:nvCxnSpPr>
        <xdr:cNvPr id="356" name="直線コネクタ 355"/>
        <xdr:cNvCxnSpPr/>
      </xdr:nvCxnSpPr>
      <xdr:spPr>
        <a:xfrm flipV="1">
          <a:off x="10475595" y="8680131"/>
          <a:ext cx="1270" cy="1516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85038</xdr:rowOff>
    </xdr:from>
    <xdr:ext cx="469744" cy="259045"/>
    <xdr:sp macro="" textlink="">
      <xdr:nvSpPr>
        <xdr:cNvPr id="357" name="農林水産業費最小値テキスト"/>
        <xdr:cNvSpPr txBox="1"/>
      </xdr:nvSpPr>
      <xdr:spPr>
        <a:xfrm>
          <a:off x="10528300" y="102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15</xdr:col>
      <xdr:colOff>92075</xdr:colOff>
      <xdr:row>59</xdr:row>
      <xdr:rowOff>81211</xdr:rowOff>
    </xdr:from>
    <xdr:to>
      <xdr:col>15</xdr:col>
      <xdr:colOff>269875</xdr:colOff>
      <xdr:row>59</xdr:row>
      <xdr:rowOff>81211</xdr:rowOff>
    </xdr:to>
    <xdr:cxnSp macro="">
      <xdr:nvCxnSpPr>
        <xdr:cNvPr id="358" name="直線コネクタ 357"/>
        <xdr:cNvCxnSpPr/>
      </xdr:nvCxnSpPr>
      <xdr:spPr>
        <a:xfrm>
          <a:off x="10388600" y="10196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54308</xdr:rowOff>
    </xdr:from>
    <xdr:ext cx="534377" cy="259045"/>
    <xdr:sp macro="" textlink="">
      <xdr:nvSpPr>
        <xdr:cNvPr id="359" name="農林水産業費最大値テキスト"/>
        <xdr:cNvSpPr txBox="1"/>
      </xdr:nvSpPr>
      <xdr:spPr>
        <a:xfrm>
          <a:off x="10528300" y="8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93,964</a:t>
          </a:r>
          <a:endParaRPr kumimoji="1" lang="ja-JP" altLang="en-US" sz="1000" b="1">
            <a:latin typeface="ＭＳ Ｐゴシック"/>
          </a:endParaRPr>
        </a:p>
      </xdr:txBody>
    </xdr:sp>
    <xdr:clientData/>
  </xdr:oneCellAnchor>
  <xdr:twoCellAnchor>
    <xdr:from>
      <xdr:col>15</xdr:col>
      <xdr:colOff>92075</xdr:colOff>
      <xdr:row>50</xdr:row>
      <xdr:rowOff>107631</xdr:rowOff>
    </xdr:from>
    <xdr:to>
      <xdr:col>15</xdr:col>
      <xdr:colOff>269875</xdr:colOff>
      <xdr:row>50</xdr:row>
      <xdr:rowOff>107631</xdr:rowOff>
    </xdr:to>
    <xdr:cxnSp macro="">
      <xdr:nvCxnSpPr>
        <xdr:cNvPr id="360" name="直線コネクタ 359"/>
        <xdr:cNvCxnSpPr/>
      </xdr:nvCxnSpPr>
      <xdr:spPr>
        <a:xfrm>
          <a:off x="10388600" y="868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119828</xdr:rowOff>
    </xdr:from>
    <xdr:to>
      <xdr:col>15</xdr:col>
      <xdr:colOff>180975</xdr:colOff>
      <xdr:row>58</xdr:row>
      <xdr:rowOff>82272</xdr:rowOff>
    </xdr:to>
    <xdr:cxnSp macro="">
      <xdr:nvCxnSpPr>
        <xdr:cNvPr id="361" name="直線コネクタ 360"/>
        <xdr:cNvCxnSpPr/>
      </xdr:nvCxnSpPr>
      <xdr:spPr>
        <a:xfrm flipV="1">
          <a:off x="9639300" y="9892478"/>
          <a:ext cx="8382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56390</xdr:rowOff>
    </xdr:from>
    <xdr:ext cx="534377" cy="259045"/>
    <xdr:sp macro="" textlink="">
      <xdr:nvSpPr>
        <xdr:cNvPr id="362" name="農林水産業費平均値テキスト"/>
        <xdr:cNvSpPr txBox="1"/>
      </xdr:nvSpPr>
      <xdr:spPr>
        <a:xfrm>
          <a:off x="10528300" y="96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33513</xdr:rowOff>
    </xdr:from>
    <xdr:to>
      <xdr:col>15</xdr:col>
      <xdr:colOff>231775</xdr:colOff>
      <xdr:row>57</xdr:row>
      <xdr:rowOff>135113</xdr:rowOff>
    </xdr:to>
    <xdr:sp macro="" textlink="">
      <xdr:nvSpPr>
        <xdr:cNvPr id="363" name="フローチャート : 判断 362"/>
        <xdr:cNvSpPr/>
      </xdr:nvSpPr>
      <xdr:spPr>
        <a:xfrm>
          <a:off x="10426700" y="98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150428</xdr:rowOff>
    </xdr:from>
    <xdr:to>
      <xdr:col>14</xdr:col>
      <xdr:colOff>28575</xdr:colOff>
      <xdr:row>58</xdr:row>
      <xdr:rowOff>82272</xdr:rowOff>
    </xdr:to>
    <xdr:cxnSp macro="">
      <xdr:nvCxnSpPr>
        <xdr:cNvPr id="364" name="直線コネクタ 363"/>
        <xdr:cNvCxnSpPr/>
      </xdr:nvCxnSpPr>
      <xdr:spPr>
        <a:xfrm>
          <a:off x="8750300" y="9580178"/>
          <a:ext cx="889000" cy="44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14050</xdr:rowOff>
    </xdr:from>
    <xdr:to>
      <xdr:col>14</xdr:col>
      <xdr:colOff>79375</xdr:colOff>
      <xdr:row>57</xdr:row>
      <xdr:rowOff>115650</xdr:rowOff>
    </xdr:to>
    <xdr:sp macro="" textlink="">
      <xdr:nvSpPr>
        <xdr:cNvPr id="365" name="フローチャート : 判断 364"/>
        <xdr:cNvSpPr/>
      </xdr:nvSpPr>
      <xdr:spPr>
        <a:xfrm>
          <a:off x="9588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132177</xdr:rowOff>
    </xdr:from>
    <xdr:ext cx="534377" cy="259045"/>
    <xdr:sp macro="" textlink="">
      <xdr:nvSpPr>
        <xdr:cNvPr id="366" name="テキスト ボックス 365"/>
        <xdr:cNvSpPr txBox="1"/>
      </xdr:nvSpPr>
      <xdr:spPr>
        <a:xfrm>
          <a:off x="9372111" y="956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150428</xdr:rowOff>
    </xdr:from>
    <xdr:to>
      <xdr:col>12</xdr:col>
      <xdr:colOff>511175</xdr:colOff>
      <xdr:row>56</xdr:row>
      <xdr:rowOff>105932</xdr:rowOff>
    </xdr:to>
    <xdr:cxnSp macro="">
      <xdr:nvCxnSpPr>
        <xdr:cNvPr id="367" name="直線コネクタ 366"/>
        <xdr:cNvCxnSpPr/>
      </xdr:nvCxnSpPr>
      <xdr:spPr>
        <a:xfrm flipV="1">
          <a:off x="7861300" y="9580178"/>
          <a:ext cx="889000" cy="12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21038</xdr:rowOff>
    </xdr:from>
    <xdr:to>
      <xdr:col>12</xdr:col>
      <xdr:colOff>561975</xdr:colOff>
      <xdr:row>57</xdr:row>
      <xdr:rowOff>122638</xdr:rowOff>
    </xdr:to>
    <xdr:sp macro="" textlink="">
      <xdr:nvSpPr>
        <xdr:cNvPr id="368" name="フローチャート : 判断 367"/>
        <xdr:cNvSpPr/>
      </xdr:nvSpPr>
      <xdr:spPr>
        <a:xfrm>
          <a:off x="8699500" y="97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113765</xdr:rowOff>
    </xdr:from>
    <xdr:ext cx="534377" cy="259045"/>
    <xdr:sp macro="" textlink="">
      <xdr:nvSpPr>
        <xdr:cNvPr id="369" name="テキスト ボックス 368"/>
        <xdr:cNvSpPr txBox="1"/>
      </xdr:nvSpPr>
      <xdr:spPr>
        <a:xfrm>
          <a:off x="8483111" y="988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105932</xdr:rowOff>
    </xdr:from>
    <xdr:to>
      <xdr:col>11</xdr:col>
      <xdr:colOff>307975</xdr:colOff>
      <xdr:row>57</xdr:row>
      <xdr:rowOff>94649</xdr:rowOff>
    </xdr:to>
    <xdr:cxnSp macro="">
      <xdr:nvCxnSpPr>
        <xdr:cNvPr id="370" name="直線コネクタ 369"/>
        <xdr:cNvCxnSpPr/>
      </xdr:nvCxnSpPr>
      <xdr:spPr>
        <a:xfrm flipV="1">
          <a:off x="6972300" y="9707132"/>
          <a:ext cx="889000" cy="16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1804</xdr:rowOff>
    </xdr:from>
    <xdr:to>
      <xdr:col>11</xdr:col>
      <xdr:colOff>358775</xdr:colOff>
      <xdr:row>57</xdr:row>
      <xdr:rowOff>103404</xdr:rowOff>
    </xdr:to>
    <xdr:sp macro="" textlink="">
      <xdr:nvSpPr>
        <xdr:cNvPr id="371" name="フローチャート : 判断 370"/>
        <xdr:cNvSpPr/>
      </xdr:nvSpPr>
      <xdr:spPr>
        <a:xfrm>
          <a:off x="7810500" y="977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94531</xdr:rowOff>
    </xdr:from>
    <xdr:ext cx="534377" cy="259045"/>
    <xdr:sp macro="" textlink="">
      <xdr:nvSpPr>
        <xdr:cNvPr id="372" name="テキスト ボックス 371"/>
        <xdr:cNvSpPr txBox="1"/>
      </xdr:nvSpPr>
      <xdr:spPr>
        <a:xfrm>
          <a:off x="7594111" y="986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56145</xdr:rowOff>
    </xdr:from>
    <xdr:to>
      <xdr:col>10</xdr:col>
      <xdr:colOff>155575</xdr:colOff>
      <xdr:row>57</xdr:row>
      <xdr:rowOff>157745</xdr:rowOff>
    </xdr:to>
    <xdr:sp macro="" textlink="">
      <xdr:nvSpPr>
        <xdr:cNvPr id="373" name="フローチャート : 判断 372"/>
        <xdr:cNvSpPr/>
      </xdr:nvSpPr>
      <xdr:spPr>
        <a:xfrm>
          <a:off x="6921500" y="982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148872</xdr:rowOff>
    </xdr:from>
    <xdr:ext cx="534377" cy="259045"/>
    <xdr:sp macro="" textlink="">
      <xdr:nvSpPr>
        <xdr:cNvPr id="374" name="テキスト ボックス 373"/>
        <xdr:cNvSpPr txBox="1"/>
      </xdr:nvSpPr>
      <xdr:spPr>
        <a:xfrm>
          <a:off x="6705111" y="992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69028</xdr:rowOff>
    </xdr:from>
    <xdr:to>
      <xdr:col>15</xdr:col>
      <xdr:colOff>231775</xdr:colOff>
      <xdr:row>57</xdr:row>
      <xdr:rowOff>170628</xdr:rowOff>
    </xdr:to>
    <xdr:sp macro="" textlink="">
      <xdr:nvSpPr>
        <xdr:cNvPr id="380" name="円/楕円 379"/>
        <xdr:cNvSpPr/>
      </xdr:nvSpPr>
      <xdr:spPr>
        <a:xfrm>
          <a:off x="10426700" y="98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47455</xdr:rowOff>
    </xdr:from>
    <xdr:ext cx="534377" cy="259045"/>
    <xdr:sp macro="" textlink="">
      <xdr:nvSpPr>
        <xdr:cNvPr id="381" name="農林水産業費該当値テキスト"/>
        <xdr:cNvSpPr txBox="1"/>
      </xdr:nvSpPr>
      <xdr:spPr>
        <a:xfrm>
          <a:off x="10528300" y="982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19,717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31472</xdr:rowOff>
    </xdr:from>
    <xdr:to>
      <xdr:col>14</xdr:col>
      <xdr:colOff>79375</xdr:colOff>
      <xdr:row>58</xdr:row>
      <xdr:rowOff>133072</xdr:rowOff>
    </xdr:to>
    <xdr:sp macro="" textlink="">
      <xdr:nvSpPr>
        <xdr:cNvPr id="382" name="円/楕円 381"/>
        <xdr:cNvSpPr/>
      </xdr:nvSpPr>
      <xdr:spPr>
        <a:xfrm>
          <a:off x="9588500" y="997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124199</xdr:rowOff>
    </xdr:from>
    <xdr:ext cx="534377" cy="259045"/>
    <xdr:sp macro="" textlink="">
      <xdr:nvSpPr>
        <xdr:cNvPr id="383" name="テキスト ボックス 382"/>
        <xdr:cNvSpPr txBox="1"/>
      </xdr:nvSpPr>
      <xdr:spPr>
        <a:xfrm>
          <a:off x="9372111" y="1006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99628</xdr:rowOff>
    </xdr:from>
    <xdr:to>
      <xdr:col>12</xdr:col>
      <xdr:colOff>561975</xdr:colOff>
      <xdr:row>56</xdr:row>
      <xdr:rowOff>29778</xdr:rowOff>
    </xdr:to>
    <xdr:sp macro="" textlink="">
      <xdr:nvSpPr>
        <xdr:cNvPr id="384" name="円/楕円 383"/>
        <xdr:cNvSpPr/>
      </xdr:nvSpPr>
      <xdr:spPr>
        <a:xfrm>
          <a:off x="8699500" y="952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46305</xdr:rowOff>
    </xdr:from>
    <xdr:ext cx="534377" cy="259045"/>
    <xdr:sp macro="" textlink="">
      <xdr:nvSpPr>
        <xdr:cNvPr id="385" name="テキスト ボックス 384"/>
        <xdr:cNvSpPr txBox="1"/>
      </xdr:nvSpPr>
      <xdr:spPr>
        <a:xfrm>
          <a:off x="8483111" y="930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38,843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55132</xdr:rowOff>
    </xdr:from>
    <xdr:to>
      <xdr:col>11</xdr:col>
      <xdr:colOff>358775</xdr:colOff>
      <xdr:row>56</xdr:row>
      <xdr:rowOff>156732</xdr:rowOff>
    </xdr:to>
    <xdr:sp macro="" textlink="">
      <xdr:nvSpPr>
        <xdr:cNvPr id="386" name="円/楕円 385"/>
        <xdr:cNvSpPr/>
      </xdr:nvSpPr>
      <xdr:spPr>
        <a:xfrm>
          <a:off x="7810500" y="965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1809</xdr:rowOff>
    </xdr:from>
    <xdr:ext cx="534377" cy="259045"/>
    <xdr:sp macro="" textlink="">
      <xdr:nvSpPr>
        <xdr:cNvPr id="387" name="テキスト ボックス 386"/>
        <xdr:cNvSpPr txBox="1"/>
      </xdr:nvSpPr>
      <xdr:spPr>
        <a:xfrm>
          <a:off x="7594111" y="943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43849</xdr:rowOff>
    </xdr:from>
    <xdr:to>
      <xdr:col>10</xdr:col>
      <xdr:colOff>155575</xdr:colOff>
      <xdr:row>57</xdr:row>
      <xdr:rowOff>145449</xdr:rowOff>
    </xdr:to>
    <xdr:sp macro="" textlink="">
      <xdr:nvSpPr>
        <xdr:cNvPr id="388" name="円/楕円 387"/>
        <xdr:cNvSpPr/>
      </xdr:nvSpPr>
      <xdr:spPr>
        <a:xfrm>
          <a:off x="6921500" y="981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161976</xdr:rowOff>
    </xdr:from>
    <xdr:ext cx="534377" cy="259045"/>
    <xdr:sp macro="" textlink="">
      <xdr:nvSpPr>
        <xdr:cNvPr id="389" name="テキスト ボックス 388"/>
        <xdr:cNvSpPr txBox="1"/>
      </xdr:nvSpPr>
      <xdr:spPr>
        <a:xfrm>
          <a:off x="6705111" y="959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400" name="直線コネクタ 39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401" name="テキスト ボックス 40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2" name="直線コネクタ 40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403" name="テキスト ボックス 40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4" name="直線コネクタ 40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5" name="テキスト ボックス 40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6" name="直線コネクタ 40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7" name="テキスト ボックス 40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8" name="直線コネクタ 40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9" name="テキスト ボックス 40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11" name="テキスト ボックス 41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81635</xdr:rowOff>
    </xdr:from>
    <xdr:to>
      <xdr:col>15</xdr:col>
      <xdr:colOff>180340</xdr:colOff>
      <xdr:row>78</xdr:row>
      <xdr:rowOff>165379</xdr:rowOff>
    </xdr:to>
    <xdr:cxnSp macro="">
      <xdr:nvCxnSpPr>
        <xdr:cNvPr id="413" name="直線コネクタ 412"/>
        <xdr:cNvCxnSpPr/>
      </xdr:nvCxnSpPr>
      <xdr:spPr>
        <a:xfrm flipV="1">
          <a:off x="10475595" y="12083135"/>
          <a:ext cx="1270" cy="14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169206</xdr:rowOff>
    </xdr:from>
    <xdr:ext cx="469744" cy="259045"/>
    <xdr:sp macro="" textlink="">
      <xdr:nvSpPr>
        <xdr:cNvPr id="414"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a:t>
          </a:r>
          <a:endParaRPr kumimoji="1" lang="ja-JP" altLang="en-US" sz="1000" b="1">
            <a:latin typeface="ＭＳ Ｐゴシック"/>
          </a:endParaRPr>
        </a:p>
      </xdr:txBody>
    </xdr:sp>
    <xdr:clientData/>
  </xdr:oneCellAnchor>
  <xdr:twoCellAnchor>
    <xdr:from>
      <xdr:col>15</xdr:col>
      <xdr:colOff>92075</xdr:colOff>
      <xdr:row>78</xdr:row>
      <xdr:rowOff>165379</xdr:rowOff>
    </xdr:from>
    <xdr:to>
      <xdr:col>15</xdr:col>
      <xdr:colOff>269875</xdr:colOff>
      <xdr:row>78</xdr:row>
      <xdr:rowOff>165379</xdr:rowOff>
    </xdr:to>
    <xdr:cxnSp macro="">
      <xdr:nvCxnSpPr>
        <xdr:cNvPr id="415" name="直線コネクタ 414"/>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28312</xdr:rowOff>
    </xdr:from>
    <xdr:ext cx="534377" cy="259045"/>
    <xdr:sp macro="" textlink="">
      <xdr:nvSpPr>
        <xdr:cNvPr id="416" name="商工費最大値テキスト"/>
        <xdr:cNvSpPr txBox="1"/>
      </xdr:nvSpPr>
      <xdr:spPr>
        <a:xfrm>
          <a:off x="10528300" y="118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39,524</a:t>
          </a:r>
          <a:endParaRPr kumimoji="1" lang="ja-JP" altLang="en-US" sz="1000" b="1">
            <a:latin typeface="ＭＳ Ｐゴシック"/>
          </a:endParaRPr>
        </a:p>
      </xdr:txBody>
    </xdr:sp>
    <xdr:clientData/>
  </xdr:oneCellAnchor>
  <xdr:twoCellAnchor>
    <xdr:from>
      <xdr:col>15</xdr:col>
      <xdr:colOff>92075</xdr:colOff>
      <xdr:row>70</xdr:row>
      <xdr:rowOff>81635</xdr:rowOff>
    </xdr:from>
    <xdr:to>
      <xdr:col>15</xdr:col>
      <xdr:colOff>269875</xdr:colOff>
      <xdr:row>70</xdr:row>
      <xdr:rowOff>81635</xdr:rowOff>
    </xdr:to>
    <xdr:cxnSp macro="">
      <xdr:nvCxnSpPr>
        <xdr:cNvPr id="417" name="直線コネクタ 416"/>
        <xdr:cNvCxnSpPr/>
      </xdr:nvCxnSpPr>
      <xdr:spPr>
        <a:xfrm>
          <a:off x="10388600" y="1208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135547</xdr:rowOff>
    </xdr:from>
    <xdr:to>
      <xdr:col>15</xdr:col>
      <xdr:colOff>180975</xdr:colOff>
      <xdr:row>76</xdr:row>
      <xdr:rowOff>18962</xdr:rowOff>
    </xdr:to>
    <xdr:cxnSp macro="">
      <xdr:nvCxnSpPr>
        <xdr:cNvPr id="418" name="直線コネクタ 417"/>
        <xdr:cNvCxnSpPr/>
      </xdr:nvCxnSpPr>
      <xdr:spPr>
        <a:xfrm>
          <a:off x="9639300" y="12994297"/>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71823</xdr:rowOff>
    </xdr:from>
    <xdr:ext cx="534377" cy="259045"/>
    <xdr:sp macro="" textlink="">
      <xdr:nvSpPr>
        <xdr:cNvPr id="419" name="商工費平均値テキスト"/>
        <xdr:cNvSpPr txBox="1"/>
      </xdr:nvSpPr>
      <xdr:spPr>
        <a:xfrm>
          <a:off x="10528300" y="131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93396</xdr:rowOff>
    </xdr:from>
    <xdr:to>
      <xdr:col>15</xdr:col>
      <xdr:colOff>231775</xdr:colOff>
      <xdr:row>77</xdr:row>
      <xdr:rowOff>23546</xdr:rowOff>
    </xdr:to>
    <xdr:sp macro="" textlink="">
      <xdr:nvSpPr>
        <xdr:cNvPr id="420" name="フローチャート : 判断 419"/>
        <xdr:cNvSpPr/>
      </xdr:nvSpPr>
      <xdr:spPr>
        <a:xfrm>
          <a:off x="104267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135547</xdr:rowOff>
    </xdr:from>
    <xdr:to>
      <xdr:col>14</xdr:col>
      <xdr:colOff>28575</xdr:colOff>
      <xdr:row>77</xdr:row>
      <xdr:rowOff>11113</xdr:rowOff>
    </xdr:to>
    <xdr:cxnSp macro="">
      <xdr:nvCxnSpPr>
        <xdr:cNvPr id="421" name="直線コネクタ 420"/>
        <xdr:cNvCxnSpPr/>
      </xdr:nvCxnSpPr>
      <xdr:spPr>
        <a:xfrm flipV="1">
          <a:off x="8750300" y="12994297"/>
          <a:ext cx="889000" cy="21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155347</xdr:rowOff>
    </xdr:from>
    <xdr:to>
      <xdr:col>14</xdr:col>
      <xdr:colOff>79375</xdr:colOff>
      <xdr:row>77</xdr:row>
      <xdr:rowOff>85497</xdr:rowOff>
    </xdr:to>
    <xdr:sp macro="" textlink="">
      <xdr:nvSpPr>
        <xdr:cNvPr id="422" name="フローチャート : 判断 421"/>
        <xdr:cNvSpPr/>
      </xdr:nvSpPr>
      <xdr:spPr>
        <a:xfrm>
          <a:off x="9588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76624</xdr:rowOff>
    </xdr:from>
    <xdr:ext cx="469744" cy="259045"/>
    <xdr:sp macro="" textlink="">
      <xdr:nvSpPr>
        <xdr:cNvPr id="423" name="テキスト ボックス 422"/>
        <xdr:cNvSpPr txBox="1"/>
      </xdr:nvSpPr>
      <xdr:spPr>
        <a:xfrm>
          <a:off x="9404427" y="1327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140081</xdr:rowOff>
    </xdr:from>
    <xdr:to>
      <xdr:col>12</xdr:col>
      <xdr:colOff>511175</xdr:colOff>
      <xdr:row>77</xdr:row>
      <xdr:rowOff>11113</xdr:rowOff>
    </xdr:to>
    <xdr:cxnSp macro="">
      <xdr:nvCxnSpPr>
        <xdr:cNvPr id="424" name="直線コネクタ 423"/>
        <xdr:cNvCxnSpPr/>
      </xdr:nvCxnSpPr>
      <xdr:spPr>
        <a:xfrm>
          <a:off x="7861300" y="13170281"/>
          <a:ext cx="889000" cy="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162013</xdr:rowOff>
    </xdr:from>
    <xdr:to>
      <xdr:col>12</xdr:col>
      <xdr:colOff>561975</xdr:colOff>
      <xdr:row>77</xdr:row>
      <xdr:rowOff>92163</xdr:rowOff>
    </xdr:to>
    <xdr:sp macro="" textlink="">
      <xdr:nvSpPr>
        <xdr:cNvPr id="425" name="フローチャート : 判断 424"/>
        <xdr:cNvSpPr/>
      </xdr:nvSpPr>
      <xdr:spPr>
        <a:xfrm>
          <a:off x="8699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83290</xdr:rowOff>
    </xdr:from>
    <xdr:ext cx="469744" cy="259045"/>
    <xdr:sp macro="" textlink="">
      <xdr:nvSpPr>
        <xdr:cNvPr id="426" name="テキスト ボックス 425"/>
        <xdr:cNvSpPr txBox="1"/>
      </xdr:nvSpPr>
      <xdr:spPr>
        <a:xfrm>
          <a:off x="8515427" y="1328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107581</xdr:rowOff>
    </xdr:from>
    <xdr:to>
      <xdr:col>11</xdr:col>
      <xdr:colOff>307975</xdr:colOff>
      <xdr:row>76</xdr:row>
      <xdr:rowOff>140081</xdr:rowOff>
    </xdr:to>
    <xdr:cxnSp macro="">
      <xdr:nvCxnSpPr>
        <xdr:cNvPr id="427" name="直線コネクタ 426"/>
        <xdr:cNvCxnSpPr/>
      </xdr:nvCxnSpPr>
      <xdr:spPr>
        <a:xfrm>
          <a:off x="6972300" y="13137781"/>
          <a:ext cx="889000" cy="3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9804</xdr:rowOff>
    </xdr:from>
    <xdr:to>
      <xdr:col>11</xdr:col>
      <xdr:colOff>358775</xdr:colOff>
      <xdr:row>77</xdr:row>
      <xdr:rowOff>111404</xdr:rowOff>
    </xdr:to>
    <xdr:sp macro="" textlink="">
      <xdr:nvSpPr>
        <xdr:cNvPr id="428" name="フローチャート : 判断 427"/>
        <xdr:cNvSpPr/>
      </xdr:nvSpPr>
      <xdr:spPr>
        <a:xfrm>
          <a:off x="7810500" y="132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102531</xdr:rowOff>
    </xdr:from>
    <xdr:ext cx="469744" cy="259045"/>
    <xdr:sp macro="" textlink="">
      <xdr:nvSpPr>
        <xdr:cNvPr id="429" name="テキスト ボックス 428"/>
        <xdr:cNvSpPr txBox="1"/>
      </xdr:nvSpPr>
      <xdr:spPr>
        <a:xfrm>
          <a:off x="7626427" y="1330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171348</xdr:rowOff>
    </xdr:from>
    <xdr:to>
      <xdr:col>10</xdr:col>
      <xdr:colOff>155575</xdr:colOff>
      <xdr:row>77</xdr:row>
      <xdr:rowOff>101498</xdr:rowOff>
    </xdr:to>
    <xdr:sp macro="" textlink="">
      <xdr:nvSpPr>
        <xdr:cNvPr id="430" name="フローチャート : 判断 429"/>
        <xdr:cNvSpPr/>
      </xdr:nvSpPr>
      <xdr:spPr>
        <a:xfrm>
          <a:off x="6921500" y="1320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92625</xdr:rowOff>
    </xdr:from>
    <xdr:ext cx="469744" cy="259045"/>
    <xdr:sp macro="" textlink="">
      <xdr:nvSpPr>
        <xdr:cNvPr id="431" name="テキスト ボックス 430"/>
        <xdr:cNvSpPr txBox="1"/>
      </xdr:nvSpPr>
      <xdr:spPr>
        <a:xfrm>
          <a:off x="6737427" y="1329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139611</xdr:rowOff>
    </xdr:from>
    <xdr:to>
      <xdr:col>15</xdr:col>
      <xdr:colOff>231775</xdr:colOff>
      <xdr:row>76</xdr:row>
      <xdr:rowOff>69760</xdr:rowOff>
    </xdr:to>
    <xdr:sp macro="" textlink="">
      <xdr:nvSpPr>
        <xdr:cNvPr id="437" name="円/楕円 436"/>
        <xdr:cNvSpPr/>
      </xdr:nvSpPr>
      <xdr:spPr>
        <a:xfrm>
          <a:off x="10426700" y="129983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162488</xdr:rowOff>
    </xdr:from>
    <xdr:ext cx="534377" cy="259045"/>
    <xdr:sp macro="" textlink="">
      <xdr:nvSpPr>
        <xdr:cNvPr id="438" name="商工費該当値テキスト"/>
        <xdr:cNvSpPr txBox="1"/>
      </xdr:nvSpPr>
      <xdr:spPr>
        <a:xfrm>
          <a:off x="10528300" y="1284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14,169</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84747</xdr:rowOff>
    </xdr:from>
    <xdr:to>
      <xdr:col>14</xdr:col>
      <xdr:colOff>79375</xdr:colOff>
      <xdr:row>76</xdr:row>
      <xdr:rowOff>14897</xdr:rowOff>
    </xdr:to>
    <xdr:sp macro="" textlink="">
      <xdr:nvSpPr>
        <xdr:cNvPr id="439" name="円/楕円 438"/>
        <xdr:cNvSpPr/>
      </xdr:nvSpPr>
      <xdr:spPr>
        <a:xfrm>
          <a:off x="9588500" y="1294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31424</xdr:rowOff>
    </xdr:from>
    <xdr:ext cx="534377" cy="259045"/>
    <xdr:sp macro="" textlink="">
      <xdr:nvSpPr>
        <xdr:cNvPr id="440" name="テキスト ボックス 439"/>
        <xdr:cNvSpPr txBox="1"/>
      </xdr:nvSpPr>
      <xdr:spPr>
        <a:xfrm>
          <a:off x="9372111" y="1271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131763</xdr:rowOff>
    </xdr:from>
    <xdr:to>
      <xdr:col>12</xdr:col>
      <xdr:colOff>561975</xdr:colOff>
      <xdr:row>77</xdr:row>
      <xdr:rowOff>61913</xdr:rowOff>
    </xdr:to>
    <xdr:sp macro="" textlink="">
      <xdr:nvSpPr>
        <xdr:cNvPr id="441" name="円/楕円 440"/>
        <xdr:cNvSpPr/>
      </xdr:nvSpPr>
      <xdr:spPr>
        <a:xfrm>
          <a:off x="8699500" y="1316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78440</xdr:rowOff>
    </xdr:from>
    <xdr:ext cx="469744" cy="259045"/>
    <xdr:sp macro="" textlink="">
      <xdr:nvSpPr>
        <xdr:cNvPr id="442" name="テキスト ボックス 441"/>
        <xdr:cNvSpPr txBox="1"/>
      </xdr:nvSpPr>
      <xdr:spPr>
        <a:xfrm>
          <a:off x="8515427" y="1293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9,875</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89281</xdr:rowOff>
    </xdr:from>
    <xdr:to>
      <xdr:col>11</xdr:col>
      <xdr:colOff>358775</xdr:colOff>
      <xdr:row>77</xdr:row>
      <xdr:rowOff>19431</xdr:rowOff>
    </xdr:to>
    <xdr:sp macro="" textlink="">
      <xdr:nvSpPr>
        <xdr:cNvPr id="443" name="円/楕円 442"/>
        <xdr:cNvSpPr/>
      </xdr:nvSpPr>
      <xdr:spPr>
        <a:xfrm>
          <a:off x="7810500" y="1311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35958</xdr:rowOff>
    </xdr:from>
    <xdr:ext cx="534377" cy="259045"/>
    <xdr:sp macro="" textlink="">
      <xdr:nvSpPr>
        <xdr:cNvPr id="444" name="テキスト ボックス 443"/>
        <xdr:cNvSpPr txBox="1"/>
      </xdr:nvSpPr>
      <xdr:spPr>
        <a:xfrm>
          <a:off x="7594111" y="1289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10,990</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56781</xdr:rowOff>
    </xdr:from>
    <xdr:to>
      <xdr:col>10</xdr:col>
      <xdr:colOff>155575</xdr:colOff>
      <xdr:row>76</xdr:row>
      <xdr:rowOff>158381</xdr:rowOff>
    </xdr:to>
    <xdr:sp macro="" textlink="">
      <xdr:nvSpPr>
        <xdr:cNvPr id="445" name="円/楕円 444"/>
        <xdr:cNvSpPr/>
      </xdr:nvSpPr>
      <xdr:spPr>
        <a:xfrm>
          <a:off x="6921500" y="1308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3459</xdr:rowOff>
    </xdr:from>
    <xdr:ext cx="534377" cy="259045"/>
    <xdr:sp macro="" textlink="">
      <xdr:nvSpPr>
        <xdr:cNvPr id="446" name="テキスト ボックス 445"/>
        <xdr:cNvSpPr txBox="1"/>
      </xdr:nvSpPr>
      <xdr:spPr>
        <a:xfrm>
          <a:off x="6705111" y="1286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7" name="直線コネクタ 45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8" name="テキスト ボックス 45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9" name="直線コネクタ 45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60" name="テキスト ボックス 45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61" name="直線コネクタ 46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62" name="テキスト ボックス 46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63" name="直線コネクタ 46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64" name="テキスト ボックス 46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5" name="直線コネクタ 46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6" name="テキスト ボックス 46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7" name="直線コネクタ 46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8" name="テキスト ボックス 46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133790</xdr:rowOff>
    </xdr:from>
    <xdr:to>
      <xdr:col>15</xdr:col>
      <xdr:colOff>180340</xdr:colOff>
      <xdr:row>98</xdr:row>
      <xdr:rowOff>147895</xdr:rowOff>
    </xdr:to>
    <xdr:cxnSp macro="">
      <xdr:nvCxnSpPr>
        <xdr:cNvPr id="470" name="直線コネクタ 469"/>
        <xdr:cNvCxnSpPr/>
      </xdr:nvCxnSpPr>
      <xdr:spPr>
        <a:xfrm flipV="1">
          <a:off x="10475595" y="15564290"/>
          <a:ext cx="1270" cy="1385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151722</xdr:rowOff>
    </xdr:from>
    <xdr:ext cx="534377" cy="259045"/>
    <xdr:sp macro="" textlink="">
      <xdr:nvSpPr>
        <xdr:cNvPr id="471" name="土木費最小値テキスト"/>
        <xdr:cNvSpPr txBox="1"/>
      </xdr:nvSpPr>
      <xdr:spPr>
        <a:xfrm>
          <a:off x="10528300" y="16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17,849</a:t>
          </a:r>
          <a:endParaRPr kumimoji="1" lang="ja-JP" altLang="en-US" sz="1000" b="1">
            <a:latin typeface="ＭＳ Ｐゴシック"/>
          </a:endParaRPr>
        </a:p>
      </xdr:txBody>
    </xdr:sp>
    <xdr:clientData/>
  </xdr:oneCellAnchor>
  <xdr:twoCellAnchor>
    <xdr:from>
      <xdr:col>15</xdr:col>
      <xdr:colOff>92075</xdr:colOff>
      <xdr:row>98</xdr:row>
      <xdr:rowOff>147895</xdr:rowOff>
    </xdr:from>
    <xdr:to>
      <xdr:col>15</xdr:col>
      <xdr:colOff>269875</xdr:colOff>
      <xdr:row>98</xdr:row>
      <xdr:rowOff>147895</xdr:rowOff>
    </xdr:to>
    <xdr:cxnSp macro="">
      <xdr:nvCxnSpPr>
        <xdr:cNvPr id="472" name="直線コネクタ 471"/>
        <xdr:cNvCxnSpPr/>
      </xdr:nvCxnSpPr>
      <xdr:spPr>
        <a:xfrm>
          <a:off x="10388600" y="1694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80467</xdr:rowOff>
    </xdr:from>
    <xdr:ext cx="599010" cy="259045"/>
    <xdr:sp macro="" textlink="">
      <xdr:nvSpPr>
        <xdr:cNvPr id="473" name="土木費最大値テキスト"/>
        <xdr:cNvSpPr txBox="1"/>
      </xdr:nvSpPr>
      <xdr:spPr>
        <a:xfrm>
          <a:off x="10528300" y="1533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381,551</a:t>
          </a:r>
          <a:endParaRPr kumimoji="1" lang="ja-JP" altLang="en-US" sz="1000" b="1">
            <a:latin typeface="ＭＳ Ｐゴシック"/>
          </a:endParaRPr>
        </a:p>
      </xdr:txBody>
    </xdr:sp>
    <xdr:clientData/>
  </xdr:oneCellAnchor>
  <xdr:twoCellAnchor>
    <xdr:from>
      <xdr:col>15</xdr:col>
      <xdr:colOff>92075</xdr:colOff>
      <xdr:row>90</xdr:row>
      <xdr:rowOff>133790</xdr:rowOff>
    </xdr:from>
    <xdr:to>
      <xdr:col>15</xdr:col>
      <xdr:colOff>269875</xdr:colOff>
      <xdr:row>90</xdr:row>
      <xdr:rowOff>133790</xdr:rowOff>
    </xdr:to>
    <xdr:cxnSp macro="">
      <xdr:nvCxnSpPr>
        <xdr:cNvPr id="474" name="直線コネクタ 473"/>
        <xdr:cNvCxnSpPr/>
      </xdr:nvCxnSpPr>
      <xdr:spPr>
        <a:xfrm>
          <a:off x="10388600" y="1556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148062</xdr:rowOff>
    </xdr:from>
    <xdr:to>
      <xdr:col>15</xdr:col>
      <xdr:colOff>180975</xdr:colOff>
      <xdr:row>98</xdr:row>
      <xdr:rowOff>39478</xdr:rowOff>
    </xdr:to>
    <xdr:cxnSp macro="">
      <xdr:nvCxnSpPr>
        <xdr:cNvPr id="475" name="直線コネクタ 474"/>
        <xdr:cNvCxnSpPr/>
      </xdr:nvCxnSpPr>
      <xdr:spPr>
        <a:xfrm>
          <a:off x="9639300" y="16778712"/>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697</xdr:rowOff>
    </xdr:from>
    <xdr:ext cx="534377" cy="259045"/>
    <xdr:sp macro="" textlink="">
      <xdr:nvSpPr>
        <xdr:cNvPr id="476" name="土木費平均値テキスト"/>
        <xdr:cNvSpPr txBox="1"/>
      </xdr:nvSpPr>
      <xdr:spPr>
        <a:xfrm>
          <a:off x="10528300" y="16631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149270</xdr:rowOff>
    </xdr:from>
    <xdr:to>
      <xdr:col>15</xdr:col>
      <xdr:colOff>231775</xdr:colOff>
      <xdr:row>98</xdr:row>
      <xdr:rowOff>79420</xdr:rowOff>
    </xdr:to>
    <xdr:sp macro="" textlink="">
      <xdr:nvSpPr>
        <xdr:cNvPr id="477" name="フローチャート : 判断 476"/>
        <xdr:cNvSpPr/>
      </xdr:nvSpPr>
      <xdr:spPr>
        <a:xfrm>
          <a:off x="104267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148062</xdr:rowOff>
    </xdr:from>
    <xdr:to>
      <xdr:col>14</xdr:col>
      <xdr:colOff>28575</xdr:colOff>
      <xdr:row>98</xdr:row>
      <xdr:rowOff>72450</xdr:rowOff>
    </xdr:to>
    <xdr:cxnSp macro="">
      <xdr:nvCxnSpPr>
        <xdr:cNvPr id="478" name="直線コネクタ 477"/>
        <xdr:cNvCxnSpPr/>
      </xdr:nvCxnSpPr>
      <xdr:spPr>
        <a:xfrm flipV="1">
          <a:off x="8750300" y="16778712"/>
          <a:ext cx="889000" cy="9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103831</xdr:rowOff>
    </xdr:from>
    <xdr:to>
      <xdr:col>14</xdr:col>
      <xdr:colOff>79375</xdr:colOff>
      <xdr:row>98</xdr:row>
      <xdr:rowOff>33981</xdr:rowOff>
    </xdr:to>
    <xdr:sp macro="" textlink="">
      <xdr:nvSpPr>
        <xdr:cNvPr id="479" name="フローチャート : 判断 478"/>
        <xdr:cNvSpPr/>
      </xdr:nvSpPr>
      <xdr:spPr>
        <a:xfrm>
          <a:off x="9588500" y="167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25108</xdr:rowOff>
    </xdr:from>
    <xdr:ext cx="534377" cy="259045"/>
    <xdr:sp macro="" textlink="">
      <xdr:nvSpPr>
        <xdr:cNvPr id="480" name="テキスト ボックス 479"/>
        <xdr:cNvSpPr txBox="1"/>
      </xdr:nvSpPr>
      <xdr:spPr>
        <a:xfrm>
          <a:off x="9372111" y="1682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72450</xdr:rowOff>
    </xdr:from>
    <xdr:to>
      <xdr:col>12</xdr:col>
      <xdr:colOff>511175</xdr:colOff>
      <xdr:row>98</xdr:row>
      <xdr:rowOff>117956</xdr:rowOff>
    </xdr:to>
    <xdr:cxnSp macro="">
      <xdr:nvCxnSpPr>
        <xdr:cNvPr id="481" name="直線コネクタ 480"/>
        <xdr:cNvCxnSpPr/>
      </xdr:nvCxnSpPr>
      <xdr:spPr>
        <a:xfrm flipV="1">
          <a:off x="7861300" y="16874550"/>
          <a:ext cx="889000" cy="4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134034</xdr:rowOff>
    </xdr:from>
    <xdr:to>
      <xdr:col>12</xdr:col>
      <xdr:colOff>561975</xdr:colOff>
      <xdr:row>98</xdr:row>
      <xdr:rowOff>64184</xdr:rowOff>
    </xdr:to>
    <xdr:sp macro="" textlink="">
      <xdr:nvSpPr>
        <xdr:cNvPr id="482" name="フローチャート : 判断 481"/>
        <xdr:cNvSpPr/>
      </xdr:nvSpPr>
      <xdr:spPr>
        <a:xfrm>
          <a:off x="8699500" y="1676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80711</xdr:rowOff>
    </xdr:from>
    <xdr:ext cx="534377" cy="259045"/>
    <xdr:sp macro="" textlink="">
      <xdr:nvSpPr>
        <xdr:cNvPr id="483" name="テキスト ボックス 482"/>
        <xdr:cNvSpPr txBox="1"/>
      </xdr:nvSpPr>
      <xdr:spPr>
        <a:xfrm>
          <a:off x="8483111" y="1653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117956</xdr:rowOff>
    </xdr:from>
    <xdr:to>
      <xdr:col>11</xdr:col>
      <xdr:colOff>307975</xdr:colOff>
      <xdr:row>98</xdr:row>
      <xdr:rowOff>134987</xdr:rowOff>
    </xdr:to>
    <xdr:cxnSp macro="">
      <xdr:nvCxnSpPr>
        <xdr:cNvPr id="484" name="直線コネクタ 483"/>
        <xdr:cNvCxnSpPr/>
      </xdr:nvCxnSpPr>
      <xdr:spPr>
        <a:xfrm flipV="1">
          <a:off x="6972300" y="16920056"/>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147250</xdr:rowOff>
    </xdr:from>
    <xdr:to>
      <xdr:col>11</xdr:col>
      <xdr:colOff>358775</xdr:colOff>
      <xdr:row>98</xdr:row>
      <xdr:rowOff>77400</xdr:rowOff>
    </xdr:to>
    <xdr:sp macro="" textlink="">
      <xdr:nvSpPr>
        <xdr:cNvPr id="485" name="フローチャート : 判断 484"/>
        <xdr:cNvSpPr/>
      </xdr:nvSpPr>
      <xdr:spPr>
        <a:xfrm>
          <a:off x="7810500" y="167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93927</xdr:rowOff>
    </xdr:from>
    <xdr:ext cx="534377" cy="259045"/>
    <xdr:sp macro="" textlink="">
      <xdr:nvSpPr>
        <xdr:cNvPr id="486" name="テキスト ボックス 485"/>
        <xdr:cNvSpPr txBox="1"/>
      </xdr:nvSpPr>
      <xdr:spPr>
        <a:xfrm>
          <a:off x="7594111" y="165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151273</xdr:rowOff>
    </xdr:from>
    <xdr:to>
      <xdr:col>10</xdr:col>
      <xdr:colOff>155575</xdr:colOff>
      <xdr:row>98</xdr:row>
      <xdr:rowOff>81423</xdr:rowOff>
    </xdr:to>
    <xdr:sp macro="" textlink="">
      <xdr:nvSpPr>
        <xdr:cNvPr id="487" name="フローチャート : 判断 486"/>
        <xdr:cNvSpPr/>
      </xdr:nvSpPr>
      <xdr:spPr>
        <a:xfrm>
          <a:off x="6921500" y="1678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97950</xdr:rowOff>
    </xdr:from>
    <xdr:ext cx="534377" cy="259045"/>
    <xdr:sp macro="" textlink="">
      <xdr:nvSpPr>
        <xdr:cNvPr id="488" name="テキスト ボックス 487"/>
        <xdr:cNvSpPr txBox="1"/>
      </xdr:nvSpPr>
      <xdr:spPr>
        <a:xfrm>
          <a:off x="6705111" y="165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9" name="テキスト ボックス 48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90" name="テキスト ボックス 48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91" name="テキスト ボックス 49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92" name="テキスト ボックス 49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93" name="テキスト ボックス 49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160128</xdr:rowOff>
    </xdr:from>
    <xdr:to>
      <xdr:col>15</xdr:col>
      <xdr:colOff>231775</xdr:colOff>
      <xdr:row>98</xdr:row>
      <xdr:rowOff>90278</xdr:rowOff>
    </xdr:to>
    <xdr:sp macro="" textlink="">
      <xdr:nvSpPr>
        <xdr:cNvPr id="494" name="円/楕円 493"/>
        <xdr:cNvSpPr/>
      </xdr:nvSpPr>
      <xdr:spPr>
        <a:xfrm>
          <a:off x="10426700" y="1679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127696</xdr:rowOff>
    </xdr:from>
    <xdr:ext cx="534377" cy="259045"/>
    <xdr:sp macro="" textlink="">
      <xdr:nvSpPr>
        <xdr:cNvPr id="495" name="土木費該当値テキスト"/>
        <xdr:cNvSpPr txBox="1"/>
      </xdr:nvSpPr>
      <xdr:spPr>
        <a:xfrm>
          <a:off x="10528300" y="1675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46,305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97262</xdr:rowOff>
    </xdr:from>
    <xdr:to>
      <xdr:col>14</xdr:col>
      <xdr:colOff>79375</xdr:colOff>
      <xdr:row>98</xdr:row>
      <xdr:rowOff>27412</xdr:rowOff>
    </xdr:to>
    <xdr:sp macro="" textlink="">
      <xdr:nvSpPr>
        <xdr:cNvPr id="496" name="円/楕円 495"/>
        <xdr:cNvSpPr/>
      </xdr:nvSpPr>
      <xdr:spPr>
        <a:xfrm>
          <a:off x="9588500" y="1672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43939</xdr:rowOff>
    </xdr:from>
    <xdr:ext cx="534377" cy="259045"/>
    <xdr:sp macro="" textlink="">
      <xdr:nvSpPr>
        <xdr:cNvPr id="497" name="テキスト ボックス 496"/>
        <xdr:cNvSpPr txBox="1"/>
      </xdr:nvSpPr>
      <xdr:spPr>
        <a:xfrm>
          <a:off x="9372111" y="1650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62,805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21650</xdr:rowOff>
    </xdr:from>
    <xdr:to>
      <xdr:col>12</xdr:col>
      <xdr:colOff>561975</xdr:colOff>
      <xdr:row>98</xdr:row>
      <xdr:rowOff>123250</xdr:rowOff>
    </xdr:to>
    <xdr:sp macro="" textlink="">
      <xdr:nvSpPr>
        <xdr:cNvPr id="498" name="円/楕円 497"/>
        <xdr:cNvSpPr/>
      </xdr:nvSpPr>
      <xdr:spPr>
        <a:xfrm>
          <a:off x="8699500" y="1682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114377</xdr:rowOff>
    </xdr:from>
    <xdr:ext cx="534377" cy="259045"/>
    <xdr:sp macro="" textlink="">
      <xdr:nvSpPr>
        <xdr:cNvPr id="499" name="テキスト ボックス 498"/>
        <xdr:cNvSpPr txBox="1"/>
      </xdr:nvSpPr>
      <xdr:spPr>
        <a:xfrm>
          <a:off x="8483111" y="1691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37,651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67156</xdr:rowOff>
    </xdr:from>
    <xdr:to>
      <xdr:col>11</xdr:col>
      <xdr:colOff>358775</xdr:colOff>
      <xdr:row>98</xdr:row>
      <xdr:rowOff>168756</xdr:rowOff>
    </xdr:to>
    <xdr:sp macro="" textlink="">
      <xdr:nvSpPr>
        <xdr:cNvPr id="500" name="円/楕円 499"/>
        <xdr:cNvSpPr/>
      </xdr:nvSpPr>
      <xdr:spPr>
        <a:xfrm>
          <a:off x="7810500" y="1686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159883</xdr:rowOff>
    </xdr:from>
    <xdr:ext cx="534377" cy="259045"/>
    <xdr:sp macro="" textlink="">
      <xdr:nvSpPr>
        <xdr:cNvPr id="501" name="テキスト ボックス 500"/>
        <xdr:cNvSpPr txBox="1"/>
      </xdr:nvSpPr>
      <xdr:spPr>
        <a:xfrm>
          <a:off x="7594111" y="1696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84187</xdr:rowOff>
    </xdr:from>
    <xdr:to>
      <xdr:col>10</xdr:col>
      <xdr:colOff>155575</xdr:colOff>
      <xdr:row>99</xdr:row>
      <xdr:rowOff>14337</xdr:rowOff>
    </xdr:to>
    <xdr:sp macro="" textlink="">
      <xdr:nvSpPr>
        <xdr:cNvPr id="502" name="円/楕円 501"/>
        <xdr:cNvSpPr/>
      </xdr:nvSpPr>
      <xdr:spPr>
        <a:xfrm>
          <a:off x="6921500" y="1688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5464</xdr:rowOff>
    </xdr:from>
    <xdr:ext cx="534377" cy="259045"/>
    <xdr:sp macro="" textlink="">
      <xdr:nvSpPr>
        <xdr:cNvPr id="503" name="テキスト ボックス 502"/>
        <xdr:cNvSpPr txBox="1"/>
      </xdr:nvSpPr>
      <xdr:spPr>
        <a:xfrm>
          <a:off x="6705111" y="1697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504" name="正方形/長方形 50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5" name="正方形/長方形 50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6" name="正方形/長方形 50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7" name="正方形/長方形 50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8" name="正方形/長方形 50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9" name="正方形/長方形 50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10" name="正方形/長方形 50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11" name="正方形/長方形 51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12" name="テキスト ボックス 51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13" name="直線コネクタ 51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14" name="直線コネクタ 51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5" name="テキスト ボックス 51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6" name="直線コネクタ 51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7" name="テキスト ボックス 51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8" name="直線コネクタ 51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9" name="テキスト ボックス 51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20" name="直線コネクタ 51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21" name="テキスト ボックス 52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22" name="直線コネクタ 52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23" name="テキスト ボックス 52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5" name="テキスト ボックス 52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156331</xdr:rowOff>
    </xdr:from>
    <xdr:to>
      <xdr:col>23</xdr:col>
      <xdr:colOff>516889</xdr:colOff>
      <xdr:row>37</xdr:row>
      <xdr:rowOff>169552</xdr:rowOff>
    </xdr:to>
    <xdr:cxnSp macro="">
      <xdr:nvCxnSpPr>
        <xdr:cNvPr id="527" name="直線コネクタ 526"/>
        <xdr:cNvCxnSpPr/>
      </xdr:nvCxnSpPr>
      <xdr:spPr>
        <a:xfrm flipV="1">
          <a:off x="16317595" y="5299831"/>
          <a:ext cx="1269" cy="121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1929</xdr:rowOff>
    </xdr:from>
    <xdr:ext cx="534377" cy="259045"/>
    <xdr:sp macro="" textlink="">
      <xdr:nvSpPr>
        <xdr:cNvPr id="528" name="消防費最小値テキスト"/>
        <xdr:cNvSpPr txBox="1"/>
      </xdr:nvSpPr>
      <xdr:spPr>
        <a:xfrm>
          <a:off x="16370300" y="65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11,433</a:t>
          </a:r>
          <a:endParaRPr kumimoji="1" lang="ja-JP" altLang="en-US" sz="1000" b="1">
            <a:latin typeface="ＭＳ Ｐゴシック"/>
          </a:endParaRPr>
        </a:p>
      </xdr:txBody>
    </xdr:sp>
    <xdr:clientData/>
  </xdr:oneCellAnchor>
  <xdr:twoCellAnchor>
    <xdr:from>
      <xdr:col>23</xdr:col>
      <xdr:colOff>428625</xdr:colOff>
      <xdr:row>37</xdr:row>
      <xdr:rowOff>169552</xdr:rowOff>
    </xdr:from>
    <xdr:to>
      <xdr:col>23</xdr:col>
      <xdr:colOff>606425</xdr:colOff>
      <xdr:row>37</xdr:row>
      <xdr:rowOff>169552</xdr:rowOff>
    </xdr:to>
    <xdr:cxnSp macro="">
      <xdr:nvCxnSpPr>
        <xdr:cNvPr id="529" name="直線コネクタ 528"/>
        <xdr:cNvCxnSpPr/>
      </xdr:nvCxnSpPr>
      <xdr:spPr>
        <a:xfrm>
          <a:off x="16230600" y="65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103008</xdr:rowOff>
    </xdr:from>
    <xdr:ext cx="534377" cy="259045"/>
    <xdr:sp macro="" textlink="">
      <xdr:nvSpPr>
        <xdr:cNvPr id="530" name="消防費最大値テキスト"/>
        <xdr:cNvSpPr txBox="1"/>
      </xdr:nvSpPr>
      <xdr:spPr>
        <a:xfrm>
          <a:off x="16370300" y="5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75,127</a:t>
          </a:r>
          <a:endParaRPr kumimoji="1" lang="ja-JP" altLang="en-US" sz="1000" b="1">
            <a:latin typeface="ＭＳ Ｐゴシック"/>
          </a:endParaRPr>
        </a:p>
      </xdr:txBody>
    </xdr:sp>
    <xdr:clientData/>
  </xdr:oneCellAnchor>
  <xdr:twoCellAnchor>
    <xdr:from>
      <xdr:col>23</xdr:col>
      <xdr:colOff>428625</xdr:colOff>
      <xdr:row>30</xdr:row>
      <xdr:rowOff>156331</xdr:rowOff>
    </xdr:from>
    <xdr:to>
      <xdr:col>23</xdr:col>
      <xdr:colOff>606425</xdr:colOff>
      <xdr:row>30</xdr:row>
      <xdr:rowOff>156331</xdr:rowOff>
    </xdr:to>
    <xdr:cxnSp macro="">
      <xdr:nvCxnSpPr>
        <xdr:cNvPr id="531" name="直線コネクタ 530"/>
        <xdr:cNvCxnSpPr/>
      </xdr:nvCxnSpPr>
      <xdr:spPr>
        <a:xfrm>
          <a:off x="16230600" y="529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147510</xdr:rowOff>
    </xdr:from>
    <xdr:to>
      <xdr:col>23</xdr:col>
      <xdr:colOff>517525</xdr:colOff>
      <xdr:row>33</xdr:row>
      <xdr:rowOff>162427</xdr:rowOff>
    </xdr:to>
    <xdr:cxnSp macro="">
      <xdr:nvCxnSpPr>
        <xdr:cNvPr id="532" name="直線コネクタ 531"/>
        <xdr:cNvCxnSpPr/>
      </xdr:nvCxnSpPr>
      <xdr:spPr>
        <a:xfrm flipV="1">
          <a:off x="15481300" y="5633910"/>
          <a:ext cx="838200" cy="18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38714</xdr:rowOff>
    </xdr:from>
    <xdr:ext cx="534377" cy="259045"/>
    <xdr:sp macro="" textlink="">
      <xdr:nvSpPr>
        <xdr:cNvPr id="533" name="消防費平均値テキスト"/>
        <xdr:cNvSpPr txBox="1"/>
      </xdr:nvSpPr>
      <xdr:spPr>
        <a:xfrm>
          <a:off x="16370300" y="6210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60287</xdr:rowOff>
    </xdr:from>
    <xdr:to>
      <xdr:col>23</xdr:col>
      <xdr:colOff>568325</xdr:colOff>
      <xdr:row>36</xdr:row>
      <xdr:rowOff>161887</xdr:rowOff>
    </xdr:to>
    <xdr:sp macro="" textlink="">
      <xdr:nvSpPr>
        <xdr:cNvPr id="534" name="フローチャート : 判断 533"/>
        <xdr:cNvSpPr/>
      </xdr:nvSpPr>
      <xdr:spPr>
        <a:xfrm>
          <a:off x="162687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162427</xdr:rowOff>
    </xdr:from>
    <xdr:to>
      <xdr:col>22</xdr:col>
      <xdr:colOff>365125</xdr:colOff>
      <xdr:row>34</xdr:row>
      <xdr:rowOff>67177</xdr:rowOff>
    </xdr:to>
    <xdr:cxnSp macro="">
      <xdr:nvCxnSpPr>
        <xdr:cNvPr id="535" name="直線コネクタ 534"/>
        <xdr:cNvCxnSpPr/>
      </xdr:nvCxnSpPr>
      <xdr:spPr>
        <a:xfrm flipV="1">
          <a:off x="14592300" y="582027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54858</xdr:rowOff>
    </xdr:from>
    <xdr:to>
      <xdr:col>22</xdr:col>
      <xdr:colOff>415925</xdr:colOff>
      <xdr:row>36</xdr:row>
      <xdr:rowOff>156458</xdr:rowOff>
    </xdr:to>
    <xdr:sp macro="" textlink="">
      <xdr:nvSpPr>
        <xdr:cNvPr id="536" name="フローチャート : 判断 535"/>
        <xdr:cNvSpPr/>
      </xdr:nvSpPr>
      <xdr:spPr>
        <a:xfrm>
          <a:off x="15430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147585</xdr:rowOff>
    </xdr:from>
    <xdr:ext cx="534377" cy="259045"/>
    <xdr:sp macro="" textlink="">
      <xdr:nvSpPr>
        <xdr:cNvPr id="537" name="テキスト ボックス 536"/>
        <xdr:cNvSpPr txBox="1"/>
      </xdr:nvSpPr>
      <xdr:spPr>
        <a:xfrm>
          <a:off x="15214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125698</xdr:rowOff>
    </xdr:from>
    <xdr:to>
      <xdr:col>21</xdr:col>
      <xdr:colOff>161925</xdr:colOff>
      <xdr:row>34</xdr:row>
      <xdr:rowOff>67177</xdr:rowOff>
    </xdr:to>
    <xdr:cxnSp macro="">
      <xdr:nvCxnSpPr>
        <xdr:cNvPr id="538" name="直線コネクタ 537"/>
        <xdr:cNvCxnSpPr/>
      </xdr:nvCxnSpPr>
      <xdr:spPr>
        <a:xfrm>
          <a:off x="13703300" y="5440648"/>
          <a:ext cx="889000" cy="45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74251</xdr:rowOff>
    </xdr:from>
    <xdr:to>
      <xdr:col>21</xdr:col>
      <xdr:colOff>212725</xdr:colOff>
      <xdr:row>37</xdr:row>
      <xdr:rowOff>4401</xdr:rowOff>
    </xdr:to>
    <xdr:sp macro="" textlink="">
      <xdr:nvSpPr>
        <xdr:cNvPr id="539" name="フローチャート : 判断 538"/>
        <xdr:cNvSpPr/>
      </xdr:nvSpPr>
      <xdr:spPr>
        <a:xfrm>
          <a:off x="14541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166978</xdr:rowOff>
    </xdr:from>
    <xdr:ext cx="534377" cy="259045"/>
    <xdr:sp macro="" textlink="">
      <xdr:nvSpPr>
        <xdr:cNvPr id="540" name="テキスト ボックス 539"/>
        <xdr:cNvSpPr txBox="1"/>
      </xdr:nvSpPr>
      <xdr:spPr>
        <a:xfrm>
          <a:off x="14325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125698</xdr:rowOff>
    </xdr:from>
    <xdr:to>
      <xdr:col>19</xdr:col>
      <xdr:colOff>644525</xdr:colOff>
      <xdr:row>34</xdr:row>
      <xdr:rowOff>24219</xdr:rowOff>
    </xdr:to>
    <xdr:cxnSp macro="">
      <xdr:nvCxnSpPr>
        <xdr:cNvPr id="541" name="直線コネクタ 540"/>
        <xdr:cNvCxnSpPr/>
      </xdr:nvCxnSpPr>
      <xdr:spPr>
        <a:xfrm flipV="1">
          <a:off x="12814300" y="5440648"/>
          <a:ext cx="889000" cy="41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77070</xdr:rowOff>
    </xdr:from>
    <xdr:to>
      <xdr:col>20</xdr:col>
      <xdr:colOff>9525</xdr:colOff>
      <xdr:row>37</xdr:row>
      <xdr:rowOff>7220</xdr:rowOff>
    </xdr:to>
    <xdr:sp macro="" textlink="">
      <xdr:nvSpPr>
        <xdr:cNvPr id="542" name="フローチャート : 判断 541"/>
        <xdr:cNvSpPr/>
      </xdr:nvSpPr>
      <xdr:spPr>
        <a:xfrm>
          <a:off x="13652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169797</xdr:rowOff>
    </xdr:from>
    <xdr:ext cx="534377" cy="259045"/>
    <xdr:sp macro="" textlink="">
      <xdr:nvSpPr>
        <xdr:cNvPr id="543" name="テキスト ボックス 542"/>
        <xdr:cNvSpPr txBox="1"/>
      </xdr:nvSpPr>
      <xdr:spPr>
        <a:xfrm>
          <a:off x="13436111" y="63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110408</xdr:rowOff>
    </xdr:from>
    <xdr:to>
      <xdr:col>18</xdr:col>
      <xdr:colOff>492125</xdr:colOff>
      <xdr:row>37</xdr:row>
      <xdr:rowOff>40558</xdr:rowOff>
    </xdr:to>
    <xdr:sp macro="" textlink="">
      <xdr:nvSpPr>
        <xdr:cNvPr id="544" name="フローチャート : 判断 543"/>
        <xdr:cNvSpPr/>
      </xdr:nvSpPr>
      <xdr:spPr>
        <a:xfrm>
          <a:off x="12763500" y="628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31685</xdr:rowOff>
    </xdr:from>
    <xdr:ext cx="534377" cy="259045"/>
    <xdr:sp macro="" textlink="">
      <xdr:nvSpPr>
        <xdr:cNvPr id="545" name="テキスト ボックス 544"/>
        <xdr:cNvSpPr txBox="1"/>
      </xdr:nvSpPr>
      <xdr:spPr>
        <a:xfrm>
          <a:off x="12547111" y="637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96710</xdr:rowOff>
    </xdr:from>
    <xdr:to>
      <xdr:col>23</xdr:col>
      <xdr:colOff>568325</xdr:colOff>
      <xdr:row>33</xdr:row>
      <xdr:rowOff>26860</xdr:rowOff>
    </xdr:to>
    <xdr:sp macro="" textlink="">
      <xdr:nvSpPr>
        <xdr:cNvPr id="551" name="円/楕円 550"/>
        <xdr:cNvSpPr/>
      </xdr:nvSpPr>
      <xdr:spPr>
        <a:xfrm>
          <a:off x="16268700" y="558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119587</xdr:rowOff>
    </xdr:from>
    <xdr:ext cx="534377" cy="259045"/>
    <xdr:sp macro="" textlink="">
      <xdr:nvSpPr>
        <xdr:cNvPr id="552" name="消防費該当値テキスト"/>
        <xdr:cNvSpPr txBox="1"/>
      </xdr:nvSpPr>
      <xdr:spPr>
        <a:xfrm>
          <a:off x="16370300" y="543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57,590</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111627</xdr:rowOff>
    </xdr:from>
    <xdr:to>
      <xdr:col>22</xdr:col>
      <xdr:colOff>415925</xdr:colOff>
      <xdr:row>34</xdr:row>
      <xdr:rowOff>41777</xdr:rowOff>
    </xdr:to>
    <xdr:sp macro="" textlink="">
      <xdr:nvSpPr>
        <xdr:cNvPr id="553" name="円/楕円 552"/>
        <xdr:cNvSpPr/>
      </xdr:nvSpPr>
      <xdr:spPr>
        <a:xfrm>
          <a:off x="15430500" y="576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58304</xdr:rowOff>
    </xdr:from>
    <xdr:ext cx="534377" cy="259045"/>
    <xdr:sp macro="" textlink="">
      <xdr:nvSpPr>
        <xdr:cNvPr id="554" name="テキスト ボックス 553"/>
        <xdr:cNvSpPr txBox="1"/>
      </xdr:nvSpPr>
      <xdr:spPr>
        <a:xfrm>
          <a:off x="15214111" y="554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47,807</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16377</xdr:rowOff>
    </xdr:from>
    <xdr:to>
      <xdr:col>21</xdr:col>
      <xdr:colOff>212725</xdr:colOff>
      <xdr:row>34</xdr:row>
      <xdr:rowOff>117977</xdr:rowOff>
    </xdr:to>
    <xdr:sp macro="" textlink="">
      <xdr:nvSpPr>
        <xdr:cNvPr id="555" name="円/楕円 554"/>
        <xdr:cNvSpPr/>
      </xdr:nvSpPr>
      <xdr:spPr>
        <a:xfrm>
          <a:off x="14541500" y="584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134504</xdr:rowOff>
    </xdr:from>
    <xdr:ext cx="534377" cy="259045"/>
    <xdr:sp macro="" textlink="">
      <xdr:nvSpPr>
        <xdr:cNvPr id="556" name="テキスト ボックス 555"/>
        <xdr:cNvSpPr txBox="1"/>
      </xdr:nvSpPr>
      <xdr:spPr>
        <a:xfrm>
          <a:off x="14325111" y="562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43,807</a:t>
          </a:r>
          <a:endParaRPr kumimoji="1" lang="ja-JP" altLang="en-US" sz="1000" b="1">
            <a:solidFill>
              <a:srgbClr val="FF0000"/>
            </a:solidFill>
            <a:latin typeface="ＭＳ Ｐゴシック"/>
          </a:endParaRPr>
        </a:p>
      </xdr:txBody>
    </xdr:sp>
    <xdr:clientData/>
  </xdr:oneCellAnchor>
  <xdr:twoCellAnchor>
    <xdr:from>
      <xdr:col>19</xdr:col>
      <xdr:colOff>593725</xdr:colOff>
      <xdr:row>31</xdr:row>
      <xdr:rowOff>74898</xdr:rowOff>
    </xdr:from>
    <xdr:to>
      <xdr:col>20</xdr:col>
      <xdr:colOff>9525</xdr:colOff>
      <xdr:row>32</xdr:row>
      <xdr:rowOff>5048</xdr:rowOff>
    </xdr:to>
    <xdr:sp macro="" textlink="">
      <xdr:nvSpPr>
        <xdr:cNvPr id="557" name="円/楕円 556"/>
        <xdr:cNvSpPr/>
      </xdr:nvSpPr>
      <xdr:spPr>
        <a:xfrm>
          <a:off x="13652500" y="538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30</xdr:row>
      <xdr:rowOff>21575</xdr:rowOff>
    </xdr:from>
    <xdr:ext cx="534377" cy="259045"/>
    <xdr:sp macro="" textlink="">
      <xdr:nvSpPr>
        <xdr:cNvPr id="558" name="テキスト ボックス 557"/>
        <xdr:cNvSpPr txBox="1"/>
      </xdr:nvSpPr>
      <xdr:spPr>
        <a:xfrm>
          <a:off x="13436111" y="516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67,735</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144869</xdr:rowOff>
    </xdr:from>
    <xdr:to>
      <xdr:col>18</xdr:col>
      <xdr:colOff>492125</xdr:colOff>
      <xdr:row>34</xdr:row>
      <xdr:rowOff>75019</xdr:rowOff>
    </xdr:to>
    <xdr:sp macro="" textlink="">
      <xdr:nvSpPr>
        <xdr:cNvPr id="559" name="円/楕円 558"/>
        <xdr:cNvSpPr/>
      </xdr:nvSpPr>
      <xdr:spPr>
        <a:xfrm>
          <a:off x="12763500" y="580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91546</xdr:rowOff>
    </xdr:from>
    <xdr:ext cx="534377" cy="259045"/>
    <xdr:sp macro="" textlink="">
      <xdr:nvSpPr>
        <xdr:cNvPr id="560" name="テキスト ボックス 559"/>
        <xdr:cNvSpPr txBox="1"/>
      </xdr:nvSpPr>
      <xdr:spPr>
        <a:xfrm>
          <a:off x="12547111" y="557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71" name="直線コネクタ 57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72" name="テキスト ボックス 57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73" name="直線コネクタ 57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74" name="テキスト ボックス 57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5" name="直線コネクタ 57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6" name="テキスト ボックス 57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7" name="直線コネクタ 57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8" name="テキスト ボックス 57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38577</xdr:rowOff>
    </xdr:from>
    <xdr:to>
      <xdr:col>23</xdr:col>
      <xdr:colOff>516889</xdr:colOff>
      <xdr:row>58</xdr:row>
      <xdr:rowOff>7181</xdr:rowOff>
    </xdr:to>
    <xdr:cxnSp macro="">
      <xdr:nvCxnSpPr>
        <xdr:cNvPr id="582" name="直線コネクタ 581"/>
        <xdr:cNvCxnSpPr/>
      </xdr:nvCxnSpPr>
      <xdr:spPr>
        <a:xfrm flipV="1">
          <a:off x="16317595" y="8782527"/>
          <a:ext cx="1269" cy="11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11008</xdr:rowOff>
    </xdr:from>
    <xdr:ext cx="534377" cy="259045"/>
    <xdr:sp macro="" textlink="">
      <xdr:nvSpPr>
        <xdr:cNvPr id="583" name="教育費最小値テキスト"/>
        <xdr:cNvSpPr txBox="1"/>
      </xdr:nvSpPr>
      <xdr:spPr>
        <a:xfrm>
          <a:off x="16370300" y="99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28,985</a:t>
          </a:r>
          <a:endParaRPr kumimoji="1" lang="ja-JP" altLang="en-US" sz="1000" b="1">
            <a:latin typeface="ＭＳ Ｐゴシック"/>
          </a:endParaRPr>
        </a:p>
      </xdr:txBody>
    </xdr:sp>
    <xdr:clientData/>
  </xdr:oneCellAnchor>
  <xdr:twoCellAnchor>
    <xdr:from>
      <xdr:col>23</xdr:col>
      <xdr:colOff>428625</xdr:colOff>
      <xdr:row>58</xdr:row>
      <xdr:rowOff>7181</xdr:rowOff>
    </xdr:from>
    <xdr:to>
      <xdr:col>23</xdr:col>
      <xdr:colOff>606425</xdr:colOff>
      <xdr:row>58</xdr:row>
      <xdr:rowOff>7181</xdr:rowOff>
    </xdr:to>
    <xdr:cxnSp macro="">
      <xdr:nvCxnSpPr>
        <xdr:cNvPr id="584" name="直線コネクタ 583"/>
        <xdr:cNvCxnSpPr/>
      </xdr:nvCxnSpPr>
      <xdr:spPr>
        <a:xfrm>
          <a:off x="16230600" y="995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156704</xdr:rowOff>
    </xdr:from>
    <xdr:ext cx="599010" cy="259045"/>
    <xdr:sp macro="" textlink="">
      <xdr:nvSpPr>
        <xdr:cNvPr id="585" name="教育費最大値テキスト"/>
        <xdr:cNvSpPr txBox="1"/>
      </xdr:nvSpPr>
      <xdr:spPr>
        <a:xfrm>
          <a:off x="16370300" y="855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284,618</a:t>
          </a:r>
          <a:endParaRPr kumimoji="1" lang="ja-JP" altLang="en-US" sz="1000" b="1">
            <a:latin typeface="ＭＳ Ｐゴシック"/>
          </a:endParaRPr>
        </a:p>
      </xdr:txBody>
    </xdr:sp>
    <xdr:clientData/>
  </xdr:oneCellAnchor>
  <xdr:twoCellAnchor>
    <xdr:from>
      <xdr:col>23</xdr:col>
      <xdr:colOff>428625</xdr:colOff>
      <xdr:row>51</xdr:row>
      <xdr:rowOff>38577</xdr:rowOff>
    </xdr:from>
    <xdr:to>
      <xdr:col>23</xdr:col>
      <xdr:colOff>606425</xdr:colOff>
      <xdr:row>51</xdr:row>
      <xdr:rowOff>38577</xdr:rowOff>
    </xdr:to>
    <xdr:cxnSp macro="">
      <xdr:nvCxnSpPr>
        <xdr:cNvPr id="586" name="直線コネクタ 585"/>
        <xdr:cNvCxnSpPr/>
      </xdr:nvCxnSpPr>
      <xdr:spPr>
        <a:xfrm>
          <a:off x="16230600" y="878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71234</xdr:rowOff>
    </xdr:from>
    <xdr:to>
      <xdr:col>23</xdr:col>
      <xdr:colOff>517525</xdr:colOff>
      <xdr:row>57</xdr:row>
      <xdr:rowOff>94885</xdr:rowOff>
    </xdr:to>
    <xdr:cxnSp macro="">
      <xdr:nvCxnSpPr>
        <xdr:cNvPr id="587" name="直線コネクタ 586"/>
        <xdr:cNvCxnSpPr/>
      </xdr:nvCxnSpPr>
      <xdr:spPr>
        <a:xfrm flipV="1">
          <a:off x="15481300" y="9672434"/>
          <a:ext cx="838200" cy="19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136332</xdr:rowOff>
    </xdr:from>
    <xdr:ext cx="534377" cy="259045"/>
    <xdr:sp macro="" textlink="">
      <xdr:nvSpPr>
        <xdr:cNvPr id="588" name="教育費平均値テキスト"/>
        <xdr:cNvSpPr txBox="1"/>
      </xdr:nvSpPr>
      <xdr:spPr>
        <a:xfrm>
          <a:off x="16370300" y="9737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157905</xdr:rowOff>
    </xdr:from>
    <xdr:to>
      <xdr:col>23</xdr:col>
      <xdr:colOff>568325</xdr:colOff>
      <xdr:row>57</xdr:row>
      <xdr:rowOff>88055</xdr:rowOff>
    </xdr:to>
    <xdr:sp macro="" textlink="">
      <xdr:nvSpPr>
        <xdr:cNvPr id="589" name="フローチャート : 判断 588"/>
        <xdr:cNvSpPr/>
      </xdr:nvSpPr>
      <xdr:spPr>
        <a:xfrm>
          <a:off x="162687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94885</xdr:rowOff>
    </xdr:from>
    <xdr:to>
      <xdr:col>22</xdr:col>
      <xdr:colOff>365125</xdr:colOff>
      <xdr:row>57</xdr:row>
      <xdr:rowOff>145740</xdr:rowOff>
    </xdr:to>
    <xdr:cxnSp macro="">
      <xdr:nvCxnSpPr>
        <xdr:cNvPr id="590" name="直線コネクタ 589"/>
        <xdr:cNvCxnSpPr/>
      </xdr:nvCxnSpPr>
      <xdr:spPr>
        <a:xfrm flipV="1">
          <a:off x="14592300" y="9867535"/>
          <a:ext cx="889000" cy="5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159053</xdr:rowOff>
    </xdr:from>
    <xdr:to>
      <xdr:col>22</xdr:col>
      <xdr:colOff>415925</xdr:colOff>
      <xdr:row>57</xdr:row>
      <xdr:rowOff>89203</xdr:rowOff>
    </xdr:to>
    <xdr:sp macro="" textlink="">
      <xdr:nvSpPr>
        <xdr:cNvPr id="591" name="フローチャート : 判断 590"/>
        <xdr:cNvSpPr/>
      </xdr:nvSpPr>
      <xdr:spPr>
        <a:xfrm>
          <a:off x="15430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105730</xdr:rowOff>
    </xdr:from>
    <xdr:ext cx="534377" cy="259045"/>
    <xdr:sp macro="" textlink="">
      <xdr:nvSpPr>
        <xdr:cNvPr id="592" name="テキスト ボックス 591"/>
        <xdr:cNvSpPr txBox="1"/>
      </xdr:nvSpPr>
      <xdr:spPr>
        <a:xfrm>
          <a:off x="15214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132431</xdr:rowOff>
    </xdr:from>
    <xdr:to>
      <xdr:col>21</xdr:col>
      <xdr:colOff>161925</xdr:colOff>
      <xdr:row>57</xdr:row>
      <xdr:rowOff>145740</xdr:rowOff>
    </xdr:to>
    <xdr:cxnSp macro="">
      <xdr:nvCxnSpPr>
        <xdr:cNvPr id="593" name="直線コネクタ 592"/>
        <xdr:cNvCxnSpPr/>
      </xdr:nvCxnSpPr>
      <xdr:spPr>
        <a:xfrm>
          <a:off x="13703300" y="9905081"/>
          <a:ext cx="889000" cy="1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9521</xdr:rowOff>
    </xdr:from>
    <xdr:to>
      <xdr:col>21</xdr:col>
      <xdr:colOff>212725</xdr:colOff>
      <xdr:row>57</xdr:row>
      <xdr:rowOff>111121</xdr:rowOff>
    </xdr:to>
    <xdr:sp macro="" textlink="">
      <xdr:nvSpPr>
        <xdr:cNvPr id="594" name="フローチャート : 判断 593"/>
        <xdr:cNvSpPr/>
      </xdr:nvSpPr>
      <xdr:spPr>
        <a:xfrm>
          <a:off x="14541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127648</xdr:rowOff>
    </xdr:from>
    <xdr:ext cx="534377" cy="259045"/>
    <xdr:sp macro="" textlink="">
      <xdr:nvSpPr>
        <xdr:cNvPr id="595" name="テキスト ボックス 594"/>
        <xdr:cNvSpPr txBox="1"/>
      </xdr:nvSpPr>
      <xdr:spPr>
        <a:xfrm>
          <a:off x="14325111" y="95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118180</xdr:rowOff>
    </xdr:from>
    <xdr:to>
      <xdr:col>19</xdr:col>
      <xdr:colOff>644525</xdr:colOff>
      <xdr:row>57</xdr:row>
      <xdr:rowOff>132431</xdr:rowOff>
    </xdr:to>
    <xdr:cxnSp macro="">
      <xdr:nvCxnSpPr>
        <xdr:cNvPr id="596" name="直線コネクタ 595"/>
        <xdr:cNvCxnSpPr/>
      </xdr:nvCxnSpPr>
      <xdr:spPr>
        <a:xfrm>
          <a:off x="12814300" y="9890830"/>
          <a:ext cx="889000" cy="1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170282</xdr:rowOff>
    </xdr:from>
    <xdr:to>
      <xdr:col>20</xdr:col>
      <xdr:colOff>9525</xdr:colOff>
      <xdr:row>57</xdr:row>
      <xdr:rowOff>100432</xdr:rowOff>
    </xdr:to>
    <xdr:sp macro="" textlink="">
      <xdr:nvSpPr>
        <xdr:cNvPr id="597" name="フローチャート : 判断 596"/>
        <xdr:cNvSpPr/>
      </xdr:nvSpPr>
      <xdr:spPr>
        <a:xfrm>
          <a:off x="13652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116959</xdr:rowOff>
    </xdr:from>
    <xdr:ext cx="534377" cy="259045"/>
    <xdr:sp macro="" textlink="">
      <xdr:nvSpPr>
        <xdr:cNvPr id="598" name="テキスト ボックス 597"/>
        <xdr:cNvSpPr txBox="1"/>
      </xdr:nvSpPr>
      <xdr:spPr>
        <a:xfrm>
          <a:off x="13436111" y="95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14408</xdr:rowOff>
    </xdr:from>
    <xdr:to>
      <xdr:col>18</xdr:col>
      <xdr:colOff>492125</xdr:colOff>
      <xdr:row>57</xdr:row>
      <xdr:rowOff>116008</xdr:rowOff>
    </xdr:to>
    <xdr:sp macro="" textlink="">
      <xdr:nvSpPr>
        <xdr:cNvPr id="599" name="フローチャート : 判断 598"/>
        <xdr:cNvSpPr/>
      </xdr:nvSpPr>
      <xdr:spPr>
        <a:xfrm>
          <a:off x="12763500" y="97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132535</xdr:rowOff>
    </xdr:from>
    <xdr:ext cx="534377" cy="259045"/>
    <xdr:sp macro="" textlink="">
      <xdr:nvSpPr>
        <xdr:cNvPr id="600" name="テキスト ボックス 599"/>
        <xdr:cNvSpPr txBox="1"/>
      </xdr:nvSpPr>
      <xdr:spPr>
        <a:xfrm>
          <a:off x="12547111" y="95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20434</xdr:rowOff>
    </xdr:from>
    <xdr:to>
      <xdr:col>23</xdr:col>
      <xdr:colOff>568325</xdr:colOff>
      <xdr:row>56</xdr:row>
      <xdr:rowOff>122034</xdr:rowOff>
    </xdr:to>
    <xdr:sp macro="" textlink="">
      <xdr:nvSpPr>
        <xdr:cNvPr id="606" name="円/楕円 605"/>
        <xdr:cNvSpPr/>
      </xdr:nvSpPr>
      <xdr:spPr>
        <a:xfrm>
          <a:off x="16268700" y="962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43311</xdr:rowOff>
    </xdr:from>
    <xdr:ext cx="534377" cy="259045"/>
    <xdr:sp macro="" textlink="">
      <xdr:nvSpPr>
        <xdr:cNvPr id="607" name="教育費該当値テキスト"/>
        <xdr:cNvSpPr txBox="1"/>
      </xdr:nvSpPr>
      <xdr:spPr>
        <a:xfrm>
          <a:off x="16370300"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89,975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44085</xdr:rowOff>
    </xdr:from>
    <xdr:to>
      <xdr:col>22</xdr:col>
      <xdr:colOff>415925</xdr:colOff>
      <xdr:row>57</xdr:row>
      <xdr:rowOff>145685</xdr:rowOff>
    </xdr:to>
    <xdr:sp macro="" textlink="">
      <xdr:nvSpPr>
        <xdr:cNvPr id="608" name="円/楕円 607"/>
        <xdr:cNvSpPr/>
      </xdr:nvSpPr>
      <xdr:spPr>
        <a:xfrm>
          <a:off x="15430500" y="981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136812</xdr:rowOff>
    </xdr:from>
    <xdr:ext cx="534377" cy="259045"/>
    <xdr:sp macro="" textlink="">
      <xdr:nvSpPr>
        <xdr:cNvPr id="609" name="テキスト ボックス 608"/>
        <xdr:cNvSpPr txBox="1"/>
      </xdr:nvSpPr>
      <xdr:spPr>
        <a:xfrm>
          <a:off x="15214111" y="990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47,302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94940</xdr:rowOff>
    </xdr:from>
    <xdr:to>
      <xdr:col>21</xdr:col>
      <xdr:colOff>212725</xdr:colOff>
      <xdr:row>58</xdr:row>
      <xdr:rowOff>25090</xdr:rowOff>
    </xdr:to>
    <xdr:sp macro="" textlink="">
      <xdr:nvSpPr>
        <xdr:cNvPr id="610" name="円/楕円 609"/>
        <xdr:cNvSpPr/>
      </xdr:nvSpPr>
      <xdr:spPr>
        <a:xfrm>
          <a:off x="14541500" y="986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16217</xdr:rowOff>
    </xdr:from>
    <xdr:ext cx="534377" cy="259045"/>
    <xdr:sp macro="" textlink="">
      <xdr:nvSpPr>
        <xdr:cNvPr id="611" name="テキスト ボックス 610"/>
        <xdr:cNvSpPr txBox="1"/>
      </xdr:nvSpPr>
      <xdr:spPr>
        <a:xfrm>
          <a:off x="14325111" y="996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36,179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81631</xdr:rowOff>
    </xdr:from>
    <xdr:to>
      <xdr:col>20</xdr:col>
      <xdr:colOff>9525</xdr:colOff>
      <xdr:row>58</xdr:row>
      <xdr:rowOff>11781</xdr:rowOff>
    </xdr:to>
    <xdr:sp macro="" textlink="">
      <xdr:nvSpPr>
        <xdr:cNvPr id="612" name="円/楕円 611"/>
        <xdr:cNvSpPr/>
      </xdr:nvSpPr>
      <xdr:spPr>
        <a:xfrm>
          <a:off x="13652500" y="985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2908</xdr:rowOff>
    </xdr:from>
    <xdr:ext cx="534377" cy="259045"/>
    <xdr:sp macro="" textlink="">
      <xdr:nvSpPr>
        <xdr:cNvPr id="613" name="テキスト ボックス 612"/>
        <xdr:cNvSpPr txBox="1"/>
      </xdr:nvSpPr>
      <xdr:spPr>
        <a:xfrm>
          <a:off x="13436111" y="994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67380</xdr:rowOff>
    </xdr:from>
    <xdr:to>
      <xdr:col>18</xdr:col>
      <xdr:colOff>492125</xdr:colOff>
      <xdr:row>57</xdr:row>
      <xdr:rowOff>168980</xdr:rowOff>
    </xdr:to>
    <xdr:sp macro="" textlink="">
      <xdr:nvSpPr>
        <xdr:cNvPr id="614" name="円/楕円 613"/>
        <xdr:cNvSpPr/>
      </xdr:nvSpPr>
      <xdr:spPr>
        <a:xfrm>
          <a:off x="12763500" y="984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160107</xdr:rowOff>
    </xdr:from>
    <xdr:ext cx="534377" cy="259045"/>
    <xdr:sp macro="" textlink="">
      <xdr:nvSpPr>
        <xdr:cNvPr id="615" name="テキスト ボックス 614"/>
        <xdr:cNvSpPr txBox="1"/>
      </xdr:nvSpPr>
      <xdr:spPr>
        <a:xfrm>
          <a:off x="12547111" y="99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42,207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6" name="直線コネクタ 62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7" name="テキスト ボックス 62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8" name="直線コネクタ 62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9" name="テキスト ボックス 62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30" name="直線コネクタ 62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111777</xdr:rowOff>
    </xdr:from>
    <xdr:ext cx="531299" cy="259045"/>
    <xdr:sp macro="" textlink="">
      <xdr:nvSpPr>
        <xdr:cNvPr id="631" name="テキスト ボックス 630"/>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77121</xdr:rowOff>
    </xdr:from>
    <xdr:to>
      <xdr:col>23</xdr:col>
      <xdr:colOff>516889</xdr:colOff>
      <xdr:row>78</xdr:row>
      <xdr:rowOff>25400</xdr:rowOff>
    </xdr:to>
    <xdr:cxnSp macro="">
      <xdr:nvCxnSpPr>
        <xdr:cNvPr id="635" name="直線コネクタ 634"/>
        <xdr:cNvCxnSpPr/>
      </xdr:nvCxnSpPr>
      <xdr:spPr>
        <a:xfrm flipV="1">
          <a:off x="16317595" y="12250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36"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7" name="直線コネクタ 636"/>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23798</xdr:rowOff>
    </xdr:from>
    <xdr:ext cx="534377" cy="259045"/>
    <xdr:sp macro="" textlink="">
      <xdr:nvSpPr>
        <xdr:cNvPr id="638" name="災害復旧費最大値テキスト"/>
        <xdr:cNvSpPr txBox="1"/>
      </xdr:nvSpPr>
      <xdr:spPr>
        <a:xfrm>
          <a:off x="16370300" y="120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71</xdr:row>
      <xdr:rowOff>77121</xdr:rowOff>
    </xdr:from>
    <xdr:to>
      <xdr:col>23</xdr:col>
      <xdr:colOff>606425</xdr:colOff>
      <xdr:row>71</xdr:row>
      <xdr:rowOff>77121</xdr:rowOff>
    </xdr:to>
    <xdr:cxnSp macro="">
      <xdr:nvCxnSpPr>
        <xdr:cNvPr id="639" name="直線コネクタ 638"/>
        <xdr:cNvCxnSpPr/>
      </xdr:nvCxnSpPr>
      <xdr:spPr>
        <a:xfrm>
          <a:off x="16230600" y="1225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115354</xdr:rowOff>
    </xdr:from>
    <xdr:to>
      <xdr:col>23</xdr:col>
      <xdr:colOff>517525</xdr:colOff>
      <xdr:row>78</xdr:row>
      <xdr:rowOff>4083</xdr:rowOff>
    </xdr:to>
    <xdr:cxnSp macro="">
      <xdr:nvCxnSpPr>
        <xdr:cNvPr id="640" name="直線コネクタ 639"/>
        <xdr:cNvCxnSpPr/>
      </xdr:nvCxnSpPr>
      <xdr:spPr>
        <a:xfrm flipV="1">
          <a:off x="15481300" y="13317004"/>
          <a:ext cx="838200" cy="6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77088</xdr:rowOff>
    </xdr:from>
    <xdr:ext cx="469744" cy="259045"/>
    <xdr:sp macro="" textlink="">
      <xdr:nvSpPr>
        <xdr:cNvPr id="641" name="災害復旧費平均値テキスト"/>
        <xdr:cNvSpPr txBox="1"/>
      </xdr:nvSpPr>
      <xdr:spPr>
        <a:xfrm>
          <a:off x="16370300" y="13107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54211</xdr:rowOff>
    </xdr:from>
    <xdr:to>
      <xdr:col>23</xdr:col>
      <xdr:colOff>568325</xdr:colOff>
      <xdr:row>77</xdr:row>
      <xdr:rowOff>155811</xdr:rowOff>
    </xdr:to>
    <xdr:sp macro="" textlink="">
      <xdr:nvSpPr>
        <xdr:cNvPr id="642" name="フローチャート : 判断 641"/>
        <xdr:cNvSpPr/>
      </xdr:nvSpPr>
      <xdr:spPr>
        <a:xfrm>
          <a:off x="16268700" y="1325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62719</xdr:rowOff>
    </xdr:from>
    <xdr:to>
      <xdr:col>22</xdr:col>
      <xdr:colOff>365125</xdr:colOff>
      <xdr:row>78</xdr:row>
      <xdr:rowOff>4083</xdr:rowOff>
    </xdr:to>
    <xdr:cxnSp macro="">
      <xdr:nvCxnSpPr>
        <xdr:cNvPr id="643" name="直線コネクタ 642"/>
        <xdr:cNvCxnSpPr/>
      </xdr:nvCxnSpPr>
      <xdr:spPr>
        <a:xfrm>
          <a:off x="14592300" y="13264369"/>
          <a:ext cx="889000" cy="11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115760</xdr:rowOff>
    </xdr:from>
    <xdr:to>
      <xdr:col>22</xdr:col>
      <xdr:colOff>415925</xdr:colOff>
      <xdr:row>77</xdr:row>
      <xdr:rowOff>45910</xdr:rowOff>
    </xdr:to>
    <xdr:sp macro="" textlink="">
      <xdr:nvSpPr>
        <xdr:cNvPr id="644" name="フローチャート : 判断 643"/>
        <xdr:cNvSpPr/>
      </xdr:nvSpPr>
      <xdr:spPr>
        <a:xfrm>
          <a:off x="15430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62437</xdr:rowOff>
    </xdr:from>
    <xdr:ext cx="469744" cy="259045"/>
    <xdr:sp macro="" textlink="">
      <xdr:nvSpPr>
        <xdr:cNvPr id="645" name="テキスト ボックス 644"/>
        <xdr:cNvSpPr txBox="1"/>
      </xdr:nvSpPr>
      <xdr:spPr>
        <a:xfrm>
          <a:off x="15246427" y="129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62719</xdr:rowOff>
    </xdr:from>
    <xdr:to>
      <xdr:col>21</xdr:col>
      <xdr:colOff>161925</xdr:colOff>
      <xdr:row>77</xdr:row>
      <xdr:rowOff>142500</xdr:rowOff>
    </xdr:to>
    <xdr:cxnSp macro="">
      <xdr:nvCxnSpPr>
        <xdr:cNvPr id="646" name="直線コネクタ 645"/>
        <xdr:cNvCxnSpPr/>
      </xdr:nvCxnSpPr>
      <xdr:spPr>
        <a:xfrm flipV="1">
          <a:off x="13703300" y="13264369"/>
          <a:ext cx="8890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126448</xdr:rowOff>
    </xdr:from>
    <xdr:to>
      <xdr:col>21</xdr:col>
      <xdr:colOff>212725</xdr:colOff>
      <xdr:row>77</xdr:row>
      <xdr:rowOff>56598</xdr:rowOff>
    </xdr:to>
    <xdr:sp macro="" textlink="">
      <xdr:nvSpPr>
        <xdr:cNvPr id="647" name="フローチャート : 判断 646"/>
        <xdr:cNvSpPr/>
      </xdr:nvSpPr>
      <xdr:spPr>
        <a:xfrm>
          <a:off x="14541500" y="1315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73124</xdr:rowOff>
    </xdr:from>
    <xdr:ext cx="469744" cy="259045"/>
    <xdr:sp macro="" textlink="">
      <xdr:nvSpPr>
        <xdr:cNvPr id="648" name="テキスト ボックス 647"/>
        <xdr:cNvSpPr txBox="1"/>
      </xdr:nvSpPr>
      <xdr:spPr>
        <a:xfrm>
          <a:off x="14357427" y="1293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74664</xdr:rowOff>
    </xdr:from>
    <xdr:to>
      <xdr:col>19</xdr:col>
      <xdr:colOff>644525</xdr:colOff>
      <xdr:row>77</xdr:row>
      <xdr:rowOff>142500</xdr:rowOff>
    </xdr:to>
    <xdr:cxnSp macro="">
      <xdr:nvCxnSpPr>
        <xdr:cNvPr id="649" name="直線コネクタ 648"/>
        <xdr:cNvCxnSpPr/>
      </xdr:nvCxnSpPr>
      <xdr:spPr>
        <a:xfrm>
          <a:off x="12814300" y="13276314"/>
          <a:ext cx="889000" cy="6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130105</xdr:rowOff>
    </xdr:from>
    <xdr:to>
      <xdr:col>20</xdr:col>
      <xdr:colOff>9525</xdr:colOff>
      <xdr:row>73</xdr:row>
      <xdr:rowOff>60255</xdr:rowOff>
    </xdr:to>
    <xdr:sp macro="" textlink="">
      <xdr:nvSpPr>
        <xdr:cNvPr id="650" name="フローチャート : 判断 649"/>
        <xdr:cNvSpPr/>
      </xdr:nvSpPr>
      <xdr:spPr>
        <a:xfrm>
          <a:off x="13652500" y="1247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76782</xdr:rowOff>
    </xdr:from>
    <xdr:ext cx="534377" cy="259045"/>
    <xdr:sp macro="" textlink="">
      <xdr:nvSpPr>
        <xdr:cNvPr id="651" name="テキスト ボックス 650"/>
        <xdr:cNvSpPr txBox="1"/>
      </xdr:nvSpPr>
      <xdr:spPr>
        <a:xfrm>
          <a:off x="13436111" y="122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109017</xdr:rowOff>
    </xdr:from>
    <xdr:to>
      <xdr:col>18</xdr:col>
      <xdr:colOff>492125</xdr:colOff>
      <xdr:row>76</xdr:row>
      <xdr:rowOff>39167</xdr:rowOff>
    </xdr:to>
    <xdr:sp macro="" textlink="">
      <xdr:nvSpPr>
        <xdr:cNvPr id="652" name="フローチャート : 判断 651"/>
        <xdr:cNvSpPr/>
      </xdr:nvSpPr>
      <xdr:spPr>
        <a:xfrm>
          <a:off x="12763500" y="129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55694</xdr:rowOff>
    </xdr:from>
    <xdr:ext cx="469744" cy="259045"/>
    <xdr:sp macro="" textlink="">
      <xdr:nvSpPr>
        <xdr:cNvPr id="653" name="テキスト ボックス 652"/>
        <xdr:cNvSpPr txBox="1"/>
      </xdr:nvSpPr>
      <xdr:spPr>
        <a:xfrm>
          <a:off x="12579427" y="1274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64554</xdr:rowOff>
    </xdr:from>
    <xdr:to>
      <xdr:col>23</xdr:col>
      <xdr:colOff>568325</xdr:colOff>
      <xdr:row>77</xdr:row>
      <xdr:rowOff>166154</xdr:rowOff>
    </xdr:to>
    <xdr:sp macro="" textlink="">
      <xdr:nvSpPr>
        <xdr:cNvPr id="659" name="円/楕円 658"/>
        <xdr:cNvSpPr/>
      </xdr:nvSpPr>
      <xdr:spPr>
        <a:xfrm>
          <a:off x="16268700" y="1326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32637</xdr:rowOff>
    </xdr:from>
    <xdr:ext cx="469744" cy="259045"/>
    <xdr:sp macro="" textlink="">
      <xdr:nvSpPr>
        <xdr:cNvPr id="660" name="災害復旧費該当値テキスト"/>
        <xdr:cNvSpPr txBox="1"/>
      </xdr:nvSpPr>
      <xdr:spPr>
        <a:xfrm>
          <a:off x="16370300" y="132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124733</xdr:rowOff>
    </xdr:from>
    <xdr:to>
      <xdr:col>22</xdr:col>
      <xdr:colOff>415925</xdr:colOff>
      <xdr:row>78</xdr:row>
      <xdr:rowOff>54883</xdr:rowOff>
    </xdr:to>
    <xdr:sp macro="" textlink="">
      <xdr:nvSpPr>
        <xdr:cNvPr id="661" name="円/楕円 660"/>
        <xdr:cNvSpPr/>
      </xdr:nvSpPr>
      <xdr:spPr>
        <a:xfrm>
          <a:off x="15430500" y="1332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46010</xdr:rowOff>
    </xdr:from>
    <xdr:ext cx="378565" cy="259045"/>
    <xdr:sp macro="" textlink="">
      <xdr:nvSpPr>
        <xdr:cNvPr id="662" name="テキスト ボックス 661"/>
        <xdr:cNvSpPr txBox="1"/>
      </xdr:nvSpPr>
      <xdr:spPr>
        <a:xfrm>
          <a:off x="15292017" y="13419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11919</xdr:rowOff>
    </xdr:from>
    <xdr:to>
      <xdr:col>21</xdr:col>
      <xdr:colOff>212725</xdr:colOff>
      <xdr:row>77</xdr:row>
      <xdr:rowOff>113519</xdr:rowOff>
    </xdr:to>
    <xdr:sp macro="" textlink="">
      <xdr:nvSpPr>
        <xdr:cNvPr id="663" name="円/楕円 662"/>
        <xdr:cNvSpPr/>
      </xdr:nvSpPr>
      <xdr:spPr>
        <a:xfrm>
          <a:off x="14541500" y="1321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104646</xdr:rowOff>
    </xdr:from>
    <xdr:ext cx="469744" cy="259045"/>
    <xdr:sp macro="" textlink="">
      <xdr:nvSpPr>
        <xdr:cNvPr id="664" name="テキスト ボックス 663"/>
        <xdr:cNvSpPr txBox="1"/>
      </xdr:nvSpPr>
      <xdr:spPr>
        <a:xfrm>
          <a:off x="14357427" y="1330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91700</xdr:rowOff>
    </xdr:from>
    <xdr:to>
      <xdr:col>20</xdr:col>
      <xdr:colOff>9525</xdr:colOff>
      <xdr:row>78</xdr:row>
      <xdr:rowOff>21850</xdr:rowOff>
    </xdr:to>
    <xdr:sp macro="" textlink="">
      <xdr:nvSpPr>
        <xdr:cNvPr id="665" name="円/楕円 664"/>
        <xdr:cNvSpPr/>
      </xdr:nvSpPr>
      <xdr:spPr>
        <a:xfrm>
          <a:off x="13652500" y="13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12977</xdr:rowOff>
    </xdr:from>
    <xdr:ext cx="378565" cy="259045"/>
    <xdr:sp macro="" textlink="">
      <xdr:nvSpPr>
        <xdr:cNvPr id="666" name="テキスト ボックス 665"/>
        <xdr:cNvSpPr txBox="1"/>
      </xdr:nvSpPr>
      <xdr:spPr>
        <a:xfrm>
          <a:off x="13514017" y="13386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23864</xdr:rowOff>
    </xdr:from>
    <xdr:to>
      <xdr:col>18</xdr:col>
      <xdr:colOff>492125</xdr:colOff>
      <xdr:row>77</xdr:row>
      <xdr:rowOff>125464</xdr:rowOff>
    </xdr:to>
    <xdr:sp macro="" textlink="">
      <xdr:nvSpPr>
        <xdr:cNvPr id="667" name="円/楕円 666"/>
        <xdr:cNvSpPr/>
      </xdr:nvSpPr>
      <xdr:spPr>
        <a:xfrm>
          <a:off x="12763500" y="132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116591</xdr:rowOff>
    </xdr:from>
    <xdr:ext cx="469744" cy="259045"/>
    <xdr:sp macro="" textlink="">
      <xdr:nvSpPr>
        <xdr:cNvPr id="668" name="テキスト ボックス 667"/>
        <xdr:cNvSpPr txBox="1"/>
      </xdr:nvSpPr>
      <xdr:spPr>
        <a:xfrm>
          <a:off x="12579427" y="1331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40869</xdr:rowOff>
    </xdr:from>
    <xdr:to>
      <xdr:col>23</xdr:col>
      <xdr:colOff>516889</xdr:colOff>
      <xdr:row>98</xdr:row>
      <xdr:rowOff>149575</xdr:rowOff>
    </xdr:to>
    <xdr:cxnSp macro="">
      <xdr:nvCxnSpPr>
        <xdr:cNvPr id="692" name="直線コネクタ 691"/>
        <xdr:cNvCxnSpPr/>
      </xdr:nvCxnSpPr>
      <xdr:spPr>
        <a:xfrm flipV="1">
          <a:off x="16317595" y="15642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153402</xdr:rowOff>
    </xdr:from>
    <xdr:ext cx="469744" cy="259045"/>
    <xdr:sp macro="" textlink="">
      <xdr:nvSpPr>
        <xdr:cNvPr id="693" name="公債費最小値テキスト"/>
        <xdr:cNvSpPr txBox="1"/>
      </xdr:nvSpPr>
      <xdr:spPr>
        <a:xfrm>
          <a:off x="16370300" y="169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98</xdr:row>
      <xdr:rowOff>149575</xdr:rowOff>
    </xdr:from>
    <xdr:to>
      <xdr:col>23</xdr:col>
      <xdr:colOff>606425</xdr:colOff>
      <xdr:row>98</xdr:row>
      <xdr:rowOff>149575</xdr:rowOff>
    </xdr:to>
    <xdr:cxnSp macro="">
      <xdr:nvCxnSpPr>
        <xdr:cNvPr id="694" name="直線コネクタ 693"/>
        <xdr:cNvCxnSpPr/>
      </xdr:nvCxnSpPr>
      <xdr:spPr>
        <a:xfrm>
          <a:off x="16230600" y="169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158996</xdr:rowOff>
    </xdr:from>
    <xdr:ext cx="599010" cy="259045"/>
    <xdr:sp macro="" textlink="">
      <xdr:nvSpPr>
        <xdr:cNvPr id="695" name="公債費最大値テキスト"/>
        <xdr:cNvSpPr txBox="1"/>
      </xdr:nvSpPr>
      <xdr:spPr>
        <a:xfrm>
          <a:off x="16370300" y="1541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91</xdr:row>
      <xdr:rowOff>40869</xdr:rowOff>
    </xdr:from>
    <xdr:to>
      <xdr:col>23</xdr:col>
      <xdr:colOff>606425</xdr:colOff>
      <xdr:row>91</xdr:row>
      <xdr:rowOff>40869</xdr:rowOff>
    </xdr:to>
    <xdr:cxnSp macro="">
      <xdr:nvCxnSpPr>
        <xdr:cNvPr id="696" name="直線コネクタ 695"/>
        <xdr:cNvCxnSpPr/>
      </xdr:nvCxnSpPr>
      <xdr:spPr>
        <a:xfrm>
          <a:off x="16230600" y="15642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32455</xdr:rowOff>
    </xdr:from>
    <xdr:to>
      <xdr:col>23</xdr:col>
      <xdr:colOff>517525</xdr:colOff>
      <xdr:row>96</xdr:row>
      <xdr:rowOff>52801</xdr:rowOff>
    </xdr:to>
    <xdr:cxnSp macro="">
      <xdr:nvCxnSpPr>
        <xdr:cNvPr id="697" name="直線コネクタ 696"/>
        <xdr:cNvCxnSpPr/>
      </xdr:nvCxnSpPr>
      <xdr:spPr>
        <a:xfrm flipV="1">
          <a:off x="15481300" y="16491655"/>
          <a:ext cx="8382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108802</xdr:rowOff>
    </xdr:from>
    <xdr:ext cx="534377" cy="259045"/>
    <xdr:sp macro="" textlink="">
      <xdr:nvSpPr>
        <xdr:cNvPr id="698" name="公債費平均値テキスト"/>
        <xdr:cNvSpPr txBox="1"/>
      </xdr:nvSpPr>
      <xdr:spPr>
        <a:xfrm>
          <a:off x="16370300" y="1656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130375</xdr:rowOff>
    </xdr:from>
    <xdr:to>
      <xdr:col>23</xdr:col>
      <xdr:colOff>568325</xdr:colOff>
      <xdr:row>97</xdr:row>
      <xdr:rowOff>60525</xdr:rowOff>
    </xdr:to>
    <xdr:sp macro="" textlink="">
      <xdr:nvSpPr>
        <xdr:cNvPr id="699" name="フローチャート : 判断 698"/>
        <xdr:cNvSpPr/>
      </xdr:nvSpPr>
      <xdr:spPr>
        <a:xfrm>
          <a:off x="162687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52801</xdr:rowOff>
    </xdr:from>
    <xdr:to>
      <xdr:col>22</xdr:col>
      <xdr:colOff>365125</xdr:colOff>
      <xdr:row>96</xdr:row>
      <xdr:rowOff>65405</xdr:rowOff>
    </xdr:to>
    <xdr:cxnSp macro="">
      <xdr:nvCxnSpPr>
        <xdr:cNvPr id="700" name="直線コネクタ 699"/>
        <xdr:cNvCxnSpPr/>
      </xdr:nvCxnSpPr>
      <xdr:spPr>
        <a:xfrm flipV="1">
          <a:off x="14592300" y="16512001"/>
          <a:ext cx="889000" cy="1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91156</xdr:rowOff>
    </xdr:from>
    <xdr:to>
      <xdr:col>22</xdr:col>
      <xdr:colOff>415925</xdr:colOff>
      <xdr:row>97</xdr:row>
      <xdr:rowOff>21306</xdr:rowOff>
    </xdr:to>
    <xdr:sp macro="" textlink="">
      <xdr:nvSpPr>
        <xdr:cNvPr id="701" name="フローチャート : 判断 700"/>
        <xdr:cNvSpPr/>
      </xdr:nvSpPr>
      <xdr:spPr>
        <a:xfrm>
          <a:off x="15430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12433</xdr:rowOff>
    </xdr:from>
    <xdr:ext cx="534377" cy="259045"/>
    <xdr:sp macro="" textlink="">
      <xdr:nvSpPr>
        <xdr:cNvPr id="702" name="テキスト ボックス 701"/>
        <xdr:cNvSpPr txBox="1"/>
      </xdr:nvSpPr>
      <xdr:spPr>
        <a:xfrm>
          <a:off x="15214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65405</xdr:rowOff>
    </xdr:from>
    <xdr:to>
      <xdr:col>21</xdr:col>
      <xdr:colOff>161925</xdr:colOff>
      <xdr:row>96</xdr:row>
      <xdr:rowOff>86908</xdr:rowOff>
    </xdr:to>
    <xdr:cxnSp macro="">
      <xdr:nvCxnSpPr>
        <xdr:cNvPr id="703" name="直線コネクタ 702"/>
        <xdr:cNvCxnSpPr/>
      </xdr:nvCxnSpPr>
      <xdr:spPr>
        <a:xfrm flipV="1">
          <a:off x="13703300" y="16524605"/>
          <a:ext cx="889000" cy="2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74223</xdr:rowOff>
    </xdr:from>
    <xdr:to>
      <xdr:col>21</xdr:col>
      <xdr:colOff>212725</xdr:colOff>
      <xdr:row>97</xdr:row>
      <xdr:rowOff>4373</xdr:rowOff>
    </xdr:to>
    <xdr:sp macro="" textlink="">
      <xdr:nvSpPr>
        <xdr:cNvPr id="704" name="フローチャート : 判断 703"/>
        <xdr:cNvSpPr/>
      </xdr:nvSpPr>
      <xdr:spPr>
        <a:xfrm>
          <a:off x="14541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166950</xdr:rowOff>
    </xdr:from>
    <xdr:ext cx="534377" cy="259045"/>
    <xdr:sp macro="" textlink="">
      <xdr:nvSpPr>
        <xdr:cNvPr id="705" name="テキスト ボックス 704"/>
        <xdr:cNvSpPr txBox="1"/>
      </xdr:nvSpPr>
      <xdr:spPr>
        <a:xfrm>
          <a:off x="14325111" y="166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70259</xdr:rowOff>
    </xdr:from>
    <xdr:to>
      <xdr:col>19</xdr:col>
      <xdr:colOff>644525</xdr:colOff>
      <xdr:row>96</xdr:row>
      <xdr:rowOff>86908</xdr:rowOff>
    </xdr:to>
    <xdr:cxnSp macro="">
      <xdr:nvCxnSpPr>
        <xdr:cNvPr id="706" name="直線コネクタ 705"/>
        <xdr:cNvCxnSpPr/>
      </xdr:nvCxnSpPr>
      <xdr:spPr>
        <a:xfrm>
          <a:off x="12814300" y="16529459"/>
          <a:ext cx="889000" cy="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75809</xdr:rowOff>
    </xdr:from>
    <xdr:to>
      <xdr:col>20</xdr:col>
      <xdr:colOff>9525</xdr:colOff>
      <xdr:row>97</xdr:row>
      <xdr:rowOff>5959</xdr:rowOff>
    </xdr:to>
    <xdr:sp macro="" textlink="">
      <xdr:nvSpPr>
        <xdr:cNvPr id="707" name="フローチャート : 判断 706"/>
        <xdr:cNvSpPr/>
      </xdr:nvSpPr>
      <xdr:spPr>
        <a:xfrm>
          <a:off x="13652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168536</xdr:rowOff>
    </xdr:from>
    <xdr:ext cx="534377" cy="259045"/>
    <xdr:sp macro="" textlink="">
      <xdr:nvSpPr>
        <xdr:cNvPr id="708" name="テキスト ボックス 707"/>
        <xdr:cNvSpPr txBox="1"/>
      </xdr:nvSpPr>
      <xdr:spPr>
        <a:xfrm>
          <a:off x="13436111" y="1662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61909</xdr:rowOff>
    </xdr:from>
    <xdr:to>
      <xdr:col>18</xdr:col>
      <xdr:colOff>492125</xdr:colOff>
      <xdr:row>96</xdr:row>
      <xdr:rowOff>163509</xdr:rowOff>
    </xdr:to>
    <xdr:sp macro="" textlink="">
      <xdr:nvSpPr>
        <xdr:cNvPr id="709" name="フローチャート : 判断 708"/>
        <xdr:cNvSpPr/>
      </xdr:nvSpPr>
      <xdr:spPr>
        <a:xfrm>
          <a:off x="12763500" y="165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154636</xdr:rowOff>
    </xdr:from>
    <xdr:ext cx="534377" cy="259045"/>
    <xdr:sp macro="" textlink="">
      <xdr:nvSpPr>
        <xdr:cNvPr id="710" name="テキスト ボックス 709"/>
        <xdr:cNvSpPr txBox="1"/>
      </xdr:nvSpPr>
      <xdr:spPr>
        <a:xfrm>
          <a:off x="12547111" y="1661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153105</xdr:rowOff>
    </xdr:from>
    <xdr:to>
      <xdr:col>23</xdr:col>
      <xdr:colOff>568325</xdr:colOff>
      <xdr:row>96</xdr:row>
      <xdr:rowOff>83255</xdr:rowOff>
    </xdr:to>
    <xdr:sp macro="" textlink="">
      <xdr:nvSpPr>
        <xdr:cNvPr id="716" name="円/楕円 715"/>
        <xdr:cNvSpPr/>
      </xdr:nvSpPr>
      <xdr:spPr>
        <a:xfrm>
          <a:off x="16268700" y="1644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4532</xdr:rowOff>
    </xdr:from>
    <xdr:ext cx="534377" cy="259045"/>
    <xdr:sp macro="" textlink="">
      <xdr:nvSpPr>
        <xdr:cNvPr id="717" name="公債費該当値テキスト"/>
        <xdr:cNvSpPr txBox="1"/>
      </xdr:nvSpPr>
      <xdr:spPr>
        <a:xfrm>
          <a:off x="16370300" y="162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69,074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2001</xdr:rowOff>
    </xdr:from>
    <xdr:to>
      <xdr:col>22</xdr:col>
      <xdr:colOff>415925</xdr:colOff>
      <xdr:row>96</xdr:row>
      <xdr:rowOff>103601</xdr:rowOff>
    </xdr:to>
    <xdr:sp macro="" textlink="">
      <xdr:nvSpPr>
        <xdr:cNvPr id="718" name="円/楕円 717"/>
        <xdr:cNvSpPr/>
      </xdr:nvSpPr>
      <xdr:spPr>
        <a:xfrm>
          <a:off x="15430500" y="1646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120128</xdr:rowOff>
    </xdr:from>
    <xdr:ext cx="534377" cy="259045"/>
    <xdr:sp macro="" textlink="">
      <xdr:nvSpPr>
        <xdr:cNvPr id="719" name="テキスト ボックス 718"/>
        <xdr:cNvSpPr txBox="1"/>
      </xdr:nvSpPr>
      <xdr:spPr>
        <a:xfrm>
          <a:off x="15214111" y="1623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66,404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14605</xdr:rowOff>
    </xdr:from>
    <xdr:to>
      <xdr:col>21</xdr:col>
      <xdr:colOff>212725</xdr:colOff>
      <xdr:row>96</xdr:row>
      <xdr:rowOff>116205</xdr:rowOff>
    </xdr:to>
    <xdr:sp macro="" textlink="">
      <xdr:nvSpPr>
        <xdr:cNvPr id="720" name="円/楕円 719"/>
        <xdr:cNvSpPr/>
      </xdr:nvSpPr>
      <xdr:spPr>
        <a:xfrm>
          <a:off x="14541500" y="1647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132732</xdr:rowOff>
    </xdr:from>
    <xdr:ext cx="534377" cy="259045"/>
    <xdr:sp macro="" textlink="">
      <xdr:nvSpPr>
        <xdr:cNvPr id="721" name="テキスト ボックス 720"/>
        <xdr:cNvSpPr txBox="1"/>
      </xdr:nvSpPr>
      <xdr:spPr>
        <a:xfrm>
          <a:off x="14325111" y="1624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64,750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36108</xdr:rowOff>
    </xdr:from>
    <xdr:to>
      <xdr:col>20</xdr:col>
      <xdr:colOff>9525</xdr:colOff>
      <xdr:row>96</xdr:row>
      <xdr:rowOff>137708</xdr:rowOff>
    </xdr:to>
    <xdr:sp macro="" textlink="">
      <xdr:nvSpPr>
        <xdr:cNvPr id="722" name="円/楕円 721"/>
        <xdr:cNvSpPr/>
      </xdr:nvSpPr>
      <xdr:spPr>
        <a:xfrm>
          <a:off x="13652500" y="1649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154235</xdr:rowOff>
    </xdr:from>
    <xdr:ext cx="534377" cy="259045"/>
    <xdr:sp macro="" textlink="">
      <xdr:nvSpPr>
        <xdr:cNvPr id="723" name="テキスト ボックス 722"/>
        <xdr:cNvSpPr txBox="1"/>
      </xdr:nvSpPr>
      <xdr:spPr>
        <a:xfrm>
          <a:off x="13436111" y="1627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61,928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19459</xdr:rowOff>
    </xdr:from>
    <xdr:to>
      <xdr:col>18</xdr:col>
      <xdr:colOff>492125</xdr:colOff>
      <xdr:row>96</xdr:row>
      <xdr:rowOff>121059</xdr:rowOff>
    </xdr:to>
    <xdr:sp macro="" textlink="">
      <xdr:nvSpPr>
        <xdr:cNvPr id="724" name="円/楕円 723"/>
        <xdr:cNvSpPr/>
      </xdr:nvSpPr>
      <xdr:spPr>
        <a:xfrm>
          <a:off x="12763500" y="1647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137586</xdr:rowOff>
    </xdr:from>
    <xdr:ext cx="534377" cy="259045"/>
    <xdr:sp macro="" textlink="">
      <xdr:nvSpPr>
        <xdr:cNvPr id="725" name="テキスト ボックス 724"/>
        <xdr:cNvSpPr txBox="1"/>
      </xdr:nvSpPr>
      <xdr:spPr>
        <a:xfrm>
          <a:off x="12547111" y="1625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64,113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3" name="テキスト ボックス 74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5" name="テキスト ボックス 744"/>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99695</xdr:rowOff>
    </xdr:from>
    <xdr:to>
      <xdr:col>32</xdr:col>
      <xdr:colOff>186689</xdr:colOff>
      <xdr:row>39</xdr:row>
      <xdr:rowOff>44450</xdr:rowOff>
    </xdr:to>
    <xdr:cxnSp macro="">
      <xdr:nvCxnSpPr>
        <xdr:cNvPr id="749" name="直線コネクタ 748"/>
        <xdr:cNvCxnSpPr/>
      </xdr:nvCxnSpPr>
      <xdr:spPr>
        <a:xfrm flipV="1">
          <a:off x="22159595" y="5414645"/>
          <a:ext cx="1269"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64787</xdr:rowOff>
    </xdr:from>
    <xdr:ext cx="249299" cy="259045"/>
    <xdr:sp macro="" textlink="">
      <xdr:nvSpPr>
        <xdr:cNvPr id="750"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46372</xdr:rowOff>
    </xdr:from>
    <xdr:ext cx="378565" cy="259045"/>
    <xdr:sp macro="" textlink="">
      <xdr:nvSpPr>
        <xdr:cNvPr id="752" name="諸支出金最大値テキスト"/>
        <xdr:cNvSpPr txBox="1"/>
      </xdr:nvSpPr>
      <xdr:spPr>
        <a:xfrm>
          <a:off x="22212300" y="518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32</xdr:col>
      <xdr:colOff>98425</xdr:colOff>
      <xdr:row>31</xdr:row>
      <xdr:rowOff>99695</xdr:rowOff>
    </xdr:from>
    <xdr:to>
      <xdr:col>32</xdr:col>
      <xdr:colOff>276225</xdr:colOff>
      <xdr:row>31</xdr:row>
      <xdr:rowOff>99695</xdr:rowOff>
    </xdr:to>
    <xdr:cxnSp macro="">
      <xdr:nvCxnSpPr>
        <xdr:cNvPr id="753" name="直線コネクタ 752"/>
        <xdr:cNvCxnSpPr/>
      </xdr:nvCxnSpPr>
      <xdr:spPr>
        <a:xfrm>
          <a:off x="22072600" y="54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153687</xdr:rowOff>
    </xdr:from>
    <xdr:ext cx="313932" cy="259045"/>
    <xdr:sp macro="" textlink="">
      <xdr:nvSpPr>
        <xdr:cNvPr id="755"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130810</xdr:rowOff>
    </xdr:from>
    <xdr:to>
      <xdr:col>32</xdr:col>
      <xdr:colOff>238125</xdr:colOff>
      <xdr:row>39</xdr:row>
      <xdr:rowOff>60960</xdr:rowOff>
    </xdr:to>
    <xdr:sp macro="" textlink="">
      <xdr:nvSpPr>
        <xdr:cNvPr id="756" name="フローチャート : 判断 755"/>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92710</xdr:rowOff>
    </xdr:from>
    <xdr:to>
      <xdr:col>31</xdr:col>
      <xdr:colOff>85725</xdr:colOff>
      <xdr:row>37</xdr:row>
      <xdr:rowOff>22860</xdr:rowOff>
    </xdr:to>
    <xdr:sp macro="" textlink="">
      <xdr:nvSpPr>
        <xdr:cNvPr id="758" name="フローチャート : 判断 757"/>
        <xdr:cNvSpPr/>
      </xdr:nvSpPr>
      <xdr:spPr>
        <a:xfrm>
          <a:off x="2127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39387</xdr:rowOff>
    </xdr:from>
    <xdr:ext cx="378565" cy="259045"/>
    <xdr:sp macro="" textlink="">
      <xdr:nvSpPr>
        <xdr:cNvPr id="759" name="テキスト ボックス 758"/>
        <xdr:cNvSpPr txBox="1"/>
      </xdr:nvSpPr>
      <xdr:spPr>
        <a:xfrm>
          <a:off x="21134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xdr:rowOff>
    </xdr:from>
    <xdr:to>
      <xdr:col>29</xdr:col>
      <xdr:colOff>568325</xdr:colOff>
      <xdr:row>38</xdr:row>
      <xdr:rowOff>110490</xdr:rowOff>
    </xdr:to>
    <xdr:sp macro="" textlink="">
      <xdr:nvSpPr>
        <xdr:cNvPr id="761" name="フローチャート : 判断 760"/>
        <xdr:cNvSpPr/>
      </xdr:nvSpPr>
      <xdr:spPr>
        <a:xfrm>
          <a:off x="20383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127017</xdr:rowOff>
    </xdr:from>
    <xdr:ext cx="313932" cy="259045"/>
    <xdr:sp macro="" textlink="">
      <xdr:nvSpPr>
        <xdr:cNvPr id="762" name="テキスト ボックス 761"/>
        <xdr:cNvSpPr txBox="1"/>
      </xdr:nvSpPr>
      <xdr:spPr>
        <a:xfrm>
          <a:off x="20277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81280</xdr:rowOff>
    </xdr:from>
    <xdr:to>
      <xdr:col>28</xdr:col>
      <xdr:colOff>365125</xdr:colOff>
      <xdr:row>39</xdr:row>
      <xdr:rowOff>11430</xdr:rowOff>
    </xdr:to>
    <xdr:sp macro="" textlink="">
      <xdr:nvSpPr>
        <xdr:cNvPr id="764" name="フローチャート : 判断 763"/>
        <xdr:cNvSpPr/>
      </xdr:nvSpPr>
      <xdr:spPr>
        <a:xfrm>
          <a:off x="19494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27957</xdr:rowOff>
    </xdr:from>
    <xdr:ext cx="313932" cy="259045"/>
    <xdr:sp macro="" textlink="">
      <xdr:nvSpPr>
        <xdr:cNvPr id="765" name="テキスト ボックス 764"/>
        <xdr:cNvSpPr txBox="1"/>
      </xdr:nvSpPr>
      <xdr:spPr>
        <a:xfrm>
          <a:off x="19388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163195</xdr:rowOff>
    </xdr:from>
    <xdr:to>
      <xdr:col>27</xdr:col>
      <xdr:colOff>161925</xdr:colOff>
      <xdr:row>38</xdr:row>
      <xdr:rowOff>93345</xdr:rowOff>
    </xdr:to>
    <xdr:sp macro="" textlink="">
      <xdr:nvSpPr>
        <xdr:cNvPr id="766" name="フローチャート : 判断 765"/>
        <xdr:cNvSpPr/>
      </xdr:nvSpPr>
      <xdr:spPr>
        <a:xfrm>
          <a:off x="18605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109872</xdr:rowOff>
    </xdr:from>
    <xdr:ext cx="313932" cy="259045"/>
    <xdr:sp macro="" textlink="">
      <xdr:nvSpPr>
        <xdr:cNvPr id="767" name="テキスト ボックス 766"/>
        <xdr:cNvSpPr txBox="1"/>
      </xdr:nvSpPr>
      <xdr:spPr>
        <a:xfrm>
          <a:off x="18499333" y="6282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109237</xdr:rowOff>
    </xdr:from>
    <xdr:ext cx="249299" cy="259045"/>
    <xdr:sp macro="" textlink="">
      <xdr:nvSpPr>
        <xdr:cNvPr id="774"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民生費は住民一人当たり</a:t>
          </a:r>
          <a:r>
            <a:rPr kumimoji="1" lang="en-US" altLang="ja-JP" sz="1300">
              <a:solidFill>
                <a:schemeClr val="dk1"/>
              </a:solidFill>
              <a:effectLst/>
              <a:latin typeface="+mn-ea"/>
              <a:ea typeface="+mn-ea"/>
              <a:cs typeface="+mn-cs"/>
            </a:rPr>
            <a:t>171,522</a:t>
          </a:r>
          <a:r>
            <a:rPr kumimoji="1" lang="ja-JP" altLang="ja-JP" sz="1300">
              <a:solidFill>
                <a:schemeClr val="dk1"/>
              </a:solidFill>
              <a:effectLst/>
              <a:latin typeface="+mn-ea"/>
              <a:ea typeface="+mn-ea"/>
              <a:cs typeface="+mn-cs"/>
            </a:rPr>
            <a:t>円となっており、類似団体内平均値と比較した場合に</a:t>
          </a:r>
          <a:r>
            <a:rPr kumimoji="1" lang="en-US" altLang="ja-JP" sz="1300">
              <a:solidFill>
                <a:schemeClr val="dk1"/>
              </a:solidFill>
              <a:effectLst/>
              <a:latin typeface="+mn-ea"/>
              <a:ea typeface="+mn-ea"/>
              <a:cs typeface="+mn-cs"/>
            </a:rPr>
            <a:t>40,270</a:t>
          </a:r>
          <a:r>
            <a:rPr kumimoji="1" lang="ja-JP" altLang="ja-JP" sz="1300">
              <a:solidFill>
                <a:schemeClr val="dk1"/>
              </a:solidFill>
              <a:effectLst/>
              <a:latin typeface="+mn-ea"/>
              <a:ea typeface="+mn-ea"/>
              <a:cs typeface="+mn-cs"/>
            </a:rPr>
            <a:t>円上回っている。これは社会福祉費</a:t>
          </a:r>
          <a:r>
            <a:rPr kumimoji="1" lang="ja-JP" altLang="en-US" sz="1300">
              <a:solidFill>
                <a:schemeClr val="dk1"/>
              </a:solidFill>
              <a:effectLst/>
              <a:latin typeface="+mn-ea"/>
              <a:ea typeface="+mn-ea"/>
              <a:cs typeface="+mn-cs"/>
            </a:rPr>
            <a:t>の</a:t>
          </a:r>
          <a:r>
            <a:rPr kumimoji="1" lang="ja-JP" altLang="ja-JP" sz="1300">
              <a:solidFill>
                <a:schemeClr val="dk1"/>
              </a:solidFill>
              <a:effectLst/>
              <a:latin typeface="+mn-ea"/>
              <a:ea typeface="+mn-ea"/>
              <a:cs typeface="+mn-cs"/>
            </a:rPr>
            <a:t>社会福祉協議会建設補助金により増加している。衛生費は住民一人当たりのコストが</a:t>
          </a:r>
          <a:r>
            <a:rPr kumimoji="1" lang="en-US" altLang="ja-JP" sz="1300">
              <a:solidFill>
                <a:schemeClr val="dk1"/>
              </a:solidFill>
              <a:effectLst/>
              <a:latin typeface="+mn-ea"/>
              <a:ea typeface="+mn-ea"/>
              <a:cs typeface="+mn-cs"/>
            </a:rPr>
            <a:t>101,590</a:t>
          </a:r>
          <a:r>
            <a:rPr kumimoji="1" lang="ja-JP" altLang="ja-JP" sz="1300">
              <a:solidFill>
                <a:schemeClr val="dk1"/>
              </a:solidFill>
              <a:effectLst/>
              <a:latin typeface="+mn-ea"/>
              <a:ea typeface="+mn-ea"/>
              <a:cs typeface="+mn-cs"/>
            </a:rPr>
            <a:t>円となっており、類似団体内平均値を</a:t>
          </a:r>
          <a:r>
            <a:rPr kumimoji="1" lang="en-US" altLang="ja-JP" sz="1300">
              <a:solidFill>
                <a:schemeClr val="dk1"/>
              </a:solidFill>
              <a:effectLst/>
              <a:latin typeface="+mn-ea"/>
              <a:ea typeface="+mn-ea"/>
              <a:cs typeface="+mn-cs"/>
            </a:rPr>
            <a:t>58,094</a:t>
          </a:r>
          <a:r>
            <a:rPr kumimoji="1" lang="ja-JP" altLang="ja-JP" sz="1300">
              <a:solidFill>
                <a:schemeClr val="dk1"/>
              </a:solidFill>
              <a:effectLst/>
              <a:latin typeface="+mn-ea"/>
              <a:ea typeface="+mn-ea"/>
              <a:cs typeface="+mn-cs"/>
            </a:rPr>
            <a:t>円上回っている。これは、ごみ焼却場跡地整備事業に係る普通建設事業費の増加と紀南環境広域施設組合負担金の増加が主な要因にある。消防費は住民一人当たりのコストが</a:t>
          </a:r>
          <a:r>
            <a:rPr kumimoji="1" lang="en-US" altLang="ja-JP" sz="1300">
              <a:solidFill>
                <a:schemeClr val="dk1"/>
              </a:solidFill>
              <a:effectLst/>
              <a:latin typeface="+mn-ea"/>
              <a:ea typeface="+mn-ea"/>
              <a:cs typeface="+mn-cs"/>
            </a:rPr>
            <a:t>57,590</a:t>
          </a:r>
          <a:r>
            <a:rPr kumimoji="1" lang="ja-JP" altLang="ja-JP" sz="1300">
              <a:solidFill>
                <a:schemeClr val="dk1"/>
              </a:solidFill>
              <a:effectLst/>
              <a:latin typeface="+mn-ea"/>
              <a:ea typeface="+mn-ea"/>
              <a:cs typeface="+mn-cs"/>
            </a:rPr>
            <a:t>円となっており、類似団体内平均値と比較した場合に</a:t>
          </a:r>
          <a:r>
            <a:rPr kumimoji="1" lang="en-US" altLang="ja-JP" sz="1300">
              <a:solidFill>
                <a:schemeClr val="dk1"/>
              </a:solidFill>
              <a:effectLst/>
              <a:latin typeface="+mn-ea"/>
              <a:ea typeface="+mn-ea"/>
              <a:cs typeface="+mn-cs"/>
            </a:rPr>
            <a:t>34,088</a:t>
          </a:r>
          <a:r>
            <a:rPr kumimoji="1" lang="ja-JP" altLang="ja-JP" sz="1300">
              <a:solidFill>
                <a:schemeClr val="dk1"/>
              </a:solidFill>
              <a:effectLst/>
              <a:latin typeface="+mn-ea"/>
              <a:ea typeface="+mn-ea"/>
              <a:cs typeface="+mn-cs"/>
            </a:rPr>
            <a:t>円上回っている。これは隣町の消防業務を受託していることと防災行政無線同報系デジタル統合整備事業と消防救急デジタル無線整備事業に係る普通建設事業が増加したことが主な要因にある。</a:t>
          </a:r>
          <a:endParaRPr lang="ja-JP" altLang="ja-JP" sz="13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j-ea"/>
              <a:ea typeface="+mj-ea"/>
              <a:cs typeface="+mn-cs"/>
            </a:rPr>
            <a:t>　前年度と比較した場合、普通建設事業に係る衛生費、消防費、教育費等が増加する一方で、社会保障に係る地方消費税交付金が増加したことから、実質単年度収支は</a:t>
          </a:r>
          <a:r>
            <a:rPr kumimoji="1" lang="en-US" altLang="ja-JP" sz="1300">
              <a:solidFill>
                <a:schemeClr val="dk1"/>
              </a:solidFill>
              <a:effectLst/>
              <a:latin typeface="+mj-ea"/>
              <a:ea typeface="+mj-ea"/>
              <a:cs typeface="+mn-cs"/>
            </a:rPr>
            <a:t>48,846</a:t>
          </a:r>
          <a:r>
            <a:rPr kumimoji="1" lang="ja-JP" altLang="ja-JP" sz="1300">
              <a:solidFill>
                <a:schemeClr val="dk1"/>
              </a:solidFill>
              <a:effectLst/>
              <a:latin typeface="+mj-ea"/>
              <a:ea typeface="+mj-ea"/>
              <a:cs typeface="+mn-cs"/>
            </a:rPr>
            <a:t>千円の黒字となった。</a:t>
          </a:r>
          <a:r>
            <a:rPr kumimoji="1" lang="ja-JP" altLang="en-US" sz="1300">
              <a:solidFill>
                <a:schemeClr val="dk1"/>
              </a:solidFill>
              <a:effectLst/>
              <a:latin typeface="+mj-ea"/>
              <a:ea typeface="+mj-ea"/>
              <a:cs typeface="+mn-cs"/>
            </a:rPr>
            <a:t>実質単年度収支</a:t>
          </a:r>
          <a:r>
            <a:rPr kumimoji="1" lang="ja-JP" altLang="ja-JP" sz="1300">
              <a:solidFill>
                <a:schemeClr val="dk1"/>
              </a:solidFill>
              <a:effectLst/>
              <a:latin typeface="+mj-ea"/>
              <a:ea typeface="+mj-ea"/>
              <a:cs typeface="+mn-cs"/>
            </a:rPr>
            <a:t>については</a:t>
          </a:r>
          <a:r>
            <a:rPr kumimoji="1" lang="en-US" altLang="ja-JP" sz="1300">
              <a:solidFill>
                <a:schemeClr val="dk1"/>
              </a:solidFill>
              <a:effectLst/>
              <a:latin typeface="+mj-ea"/>
              <a:ea typeface="+mj-ea"/>
              <a:cs typeface="+mn-cs"/>
            </a:rPr>
            <a:t>0.79</a:t>
          </a:r>
          <a:r>
            <a:rPr kumimoji="1" lang="ja-JP" altLang="ja-JP" sz="1300">
              <a:solidFill>
                <a:schemeClr val="dk1"/>
              </a:solidFill>
              <a:effectLst/>
              <a:latin typeface="+mj-ea"/>
              <a:ea typeface="+mj-ea"/>
              <a:cs typeface="+mn-cs"/>
            </a:rPr>
            <a:t>％となっている。財政調整基金残高は当年度予算に係る財源不足分の繰入を行う一方で、前年度実質収支額の</a:t>
          </a:r>
          <a:r>
            <a:rPr kumimoji="1" lang="en-US" altLang="ja-JP" sz="1300">
              <a:solidFill>
                <a:schemeClr val="dk1"/>
              </a:solidFill>
              <a:effectLst/>
              <a:latin typeface="+mj-ea"/>
              <a:ea typeface="+mj-ea"/>
              <a:cs typeface="+mn-cs"/>
            </a:rPr>
            <a:t>1/2</a:t>
          </a:r>
          <a:r>
            <a:rPr kumimoji="1" lang="ja-JP" altLang="ja-JP" sz="1300">
              <a:solidFill>
                <a:schemeClr val="dk1"/>
              </a:solidFill>
              <a:effectLst/>
              <a:latin typeface="+mj-ea"/>
              <a:ea typeface="+mj-ea"/>
              <a:cs typeface="+mn-cs"/>
            </a:rPr>
            <a:t>を積立てたことから</a:t>
          </a:r>
          <a:r>
            <a:rPr kumimoji="1" lang="en-US" altLang="ja-JP" sz="1300">
              <a:solidFill>
                <a:schemeClr val="dk1"/>
              </a:solidFill>
              <a:effectLst/>
              <a:latin typeface="+mj-ea"/>
              <a:ea typeface="+mj-ea"/>
              <a:cs typeface="+mn-cs"/>
            </a:rPr>
            <a:t>296</a:t>
          </a:r>
          <a:r>
            <a:rPr kumimoji="1" lang="ja-JP" altLang="ja-JP" sz="1300">
              <a:solidFill>
                <a:schemeClr val="dk1"/>
              </a:solidFill>
              <a:effectLst/>
              <a:latin typeface="+mj-ea"/>
              <a:ea typeface="+mj-ea"/>
              <a:cs typeface="+mn-cs"/>
            </a:rPr>
            <a:t>千円増加している。今後も引き続き適正な予算管理に努めていく。</a:t>
          </a:r>
          <a:endParaRPr lang="ja-JP" altLang="ja-JP" sz="1300">
            <a:effectLst/>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　特別会計において黒字となっている要因は、公営企業の資金剰余金で水道事業特別会計が</a:t>
          </a:r>
          <a:r>
            <a:rPr kumimoji="1" lang="en-US" altLang="ja-JP" sz="1300">
              <a:solidFill>
                <a:schemeClr val="dk1"/>
              </a:solidFill>
              <a:effectLst/>
              <a:latin typeface="+mn-ea"/>
              <a:ea typeface="+mn-ea"/>
              <a:cs typeface="+mn-cs"/>
            </a:rPr>
            <a:t>813,753</a:t>
          </a:r>
          <a:r>
            <a:rPr kumimoji="1" lang="ja-JP" altLang="ja-JP" sz="1300">
              <a:solidFill>
                <a:schemeClr val="dk1"/>
              </a:solidFill>
              <a:effectLst/>
              <a:latin typeface="+mn-ea"/>
              <a:ea typeface="+mn-ea"/>
              <a:cs typeface="+mn-cs"/>
            </a:rPr>
            <a:t>千円（前年度比</a:t>
          </a:r>
          <a:r>
            <a:rPr kumimoji="1" lang="en-US" altLang="ja-JP" sz="1300">
              <a:solidFill>
                <a:schemeClr val="dk1"/>
              </a:solidFill>
              <a:effectLst/>
              <a:latin typeface="+mn-ea"/>
              <a:ea typeface="+mn-ea"/>
              <a:cs typeface="+mn-cs"/>
            </a:rPr>
            <a:t>37,278</a:t>
          </a:r>
          <a:r>
            <a:rPr kumimoji="1" lang="ja-JP" altLang="ja-JP"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4.4</a:t>
          </a:r>
          <a:r>
            <a:rPr kumimoji="1" lang="ja-JP" altLang="ja-JP" sz="1300">
              <a:solidFill>
                <a:schemeClr val="dk1"/>
              </a:solidFill>
              <a:effectLst/>
              <a:latin typeface="+mn-ea"/>
              <a:ea typeface="+mn-ea"/>
              <a:cs typeface="+mn-cs"/>
            </a:rPr>
            <a:t>％減）、病院事業会計が</a:t>
          </a:r>
          <a:r>
            <a:rPr kumimoji="1" lang="en-US" altLang="ja-JP" sz="1300">
              <a:solidFill>
                <a:schemeClr val="dk1"/>
              </a:solidFill>
              <a:effectLst/>
              <a:latin typeface="+mn-ea"/>
              <a:ea typeface="+mn-ea"/>
              <a:cs typeface="+mn-cs"/>
            </a:rPr>
            <a:t>79,428</a:t>
          </a:r>
          <a:r>
            <a:rPr kumimoji="1" lang="ja-JP" altLang="ja-JP" sz="1300">
              <a:solidFill>
                <a:schemeClr val="dk1"/>
              </a:solidFill>
              <a:effectLst/>
              <a:latin typeface="+mn-ea"/>
              <a:ea typeface="+mn-ea"/>
              <a:cs typeface="+mn-cs"/>
            </a:rPr>
            <a:t>千円（前年度比</a:t>
          </a:r>
          <a:r>
            <a:rPr kumimoji="1" lang="en-US" altLang="ja-JP" sz="1300">
              <a:solidFill>
                <a:schemeClr val="dk1"/>
              </a:solidFill>
              <a:effectLst/>
              <a:latin typeface="+mn-ea"/>
              <a:ea typeface="+mn-ea"/>
              <a:cs typeface="+mn-cs"/>
            </a:rPr>
            <a:t>18,850</a:t>
          </a:r>
          <a:r>
            <a:rPr kumimoji="1" lang="ja-JP" altLang="ja-JP"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31.1</a:t>
          </a:r>
          <a:r>
            <a:rPr kumimoji="1" lang="ja-JP" altLang="ja-JP" sz="1300">
              <a:solidFill>
                <a:schemeClr val="dk1"/>
              </a:solidFill>
              <a:effectLst/>
              <a:latin typeface="+mn-ea"/>
              <a:ea typeface="+mn-ea"/>
              <a:cs typeface="+mn-cs"/>
            </a:rPr>
            <a:t>％増）となっている。唯一の赤字要因である国民健康保険事業特別会計においても実質収支額が</a:t>
          </a:r>
          <a:r>
            <a:rPr kumimoji="1" lang="en-US" altLang="ja-JP" sz="1300">
              <a:solidFill>
                <a:schemeClr val="dk1"/>
              </a:solidFill>
              <a:effectLst/>
              <a:latin typeface="+mn-ea"/>
              <a:ea typeface="+mn-ea"/>
              <a:cs typeface="+mn-cs"/>
            </a:rPr>
            <a:t>11,836</a:t>
          </a:r>
          <a:r>
            <a:rPr kumimoji="1" lang="ja-JP" altLang="ja-JP" sz="1300">
              <a:solidFill>
                <a:schemeClr val="dk1"/>
              </a:solidFill>
              <a:effectLst/>
              <a:latin typeface="+mn-ea"/>
              <a:ea typeface="+mn-ea"/>
              <a:cs typeface="+mn-cs"/>
            </a:rPr>
            <a:t>千円の赤字となっているが、前年度に比べ</a:t>
          </a:r>
          <a:r>
            <a:rPr kumimoji="1" lang="en-US" altLang="ja-JP" sz="1300">
              <a:solidFill>
                <a:schemeClr val="dk1"/>
              </a:solidFill>
              <a:effectLst/>
              <a:latin typeface="+mn-ea"/>
              <a:ea typeface="+mn-ea"/>
              <a:cs typeface="+mn-cs"/>
            </a:rPr>
            <a:t>67,698</a:t>
          </a:r>
          <a:r>
            <a:rPr kumimoji="1" lang="ja-JP" altLang="ja-JP"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85.1</a:t>
          </a:r>
          <a:r>
            <a:rPr kumimoji="1" lang="ja-JP" altLang="ja-JP" sz="1300">
              <a:solidFill>
                <a:schemeClr val="dk1"/>
              </a:solidFill>
              <a:effectLst/>
              <a:latin typeface="+mn-ea"/>
              <a:ea typeface="+mn-ea"/>
              <a:cs typeface="+mn-cs"/>
            </a:rPr>
            <a:t>％）改善している。国民健康保健事業特別会計については、国民健康保険税の見直しを行うなど、引き続き改善に努めていく。</a:t>
          </a:r>
          <a:endParaRPr lang="ja-JP" altLang="ja-JP" sz="13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27zaiseijyoukyoushiryo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D2" t="str">
            <v>当該団体(円)</v>
          </cell>
          <cell r="F2" t="str">
            <v>類似団体内平均(円)</v>
          </cell>
        </row>
        <row r="3">
          <cell r="A3" t="str">
            <v xml:space="preserve"> H23</v>
          </cell>
          <cell r="D3">
            <v>59488</v>
          </cell>
          <cell r="F3">
            <v>61557</v>
          </cell>
        </row>
        <row r="5">
          <cell r="A5" t="str">
            <v xml:space="preserve"> H24</v>
          </cell>
          <cell r="D5">
            <v>106607</v>
          </cell>
          <cell r="F5">
            <v>69806</v>
          </cell>
        </row>
        <row r="7">
          <cell r="A7" t="str">
            <v xml:space="preserve"> H25</v>
          </cell>
          <cell r="D7">
            <v>108069</v>
          </cell>
          <cell r="F7">
            <v>74444</v>
          </cell>
        </row>
        <row r="9">
          <cell r="A9" t="str">
            <v xml:space="preserve"> H26</v>
          </cell>
          <cell r="D9">
            <v>107699</v>
          </cell>
          <cell r="F9">
            <v>85205</v>
          </cell>
        </row>
        <row r="11">
          <cell r="A11" t="str">
            <v xml:space="preserve"> H27</v>
          </cell>
          <cell r="D11">
            <v>161444</v>
          </cell>
          <cell r="F11">
            <v>69469</v>
          </cell>
        </row>
        <row r="18">
          <cell r="B18" t="str">
            <v>H23</v>
          </cell>
          <cell r="C18" t="str">
            <v>H24</v>
          </cell>
          <cell r="D18" t="str">
            <v>H25</v>
          </cell>
          <cell r="E18" t="str">
            <v>H26</v>
          </cell>
          <cell r="F18" t="str">
            <v>H27</v>
          </cell>
        </row>
        <row r="19">
          <cell r="A19" t="str">
            <v>実質収支額</v>
          </cell>
          <cell r="B19">
            <v>3.54</v>
          </cell>
          <cell r="C19">
            <v>3.58</v>
          </cell>
          <cell r="D19">
            <v>3.43</v>
          </cell>
          <cell r="E19">
            <v>2.95</v>
          </cell>
          <cell r="F19">
            <v>3.65</v>
          </cell>
        </row>
        <row r="20">
          <cell r="A20" t="str">
            <v>財政調整基金残高</v>
          </cell>
          <cell r="B20">
            <v>20.92</v>
          </cell>
          <cell r="C20">
            <v>21.36</v>
          </cell>
          <cell r="D20">
            <v>22.44</v>
          </cell>
          <cell r="E20">
            <v>22.59</v>
          </cell>
          <cell r="F20">
            <v>21.99</v>
          </cell>
        </row>
        <row r="21">
          <cell r="A21" t="str">
            <v>実質単年度収支</v>
          </cell>
          <cell r="B21">
            <v>-2.12</v>
          </cell>
          <cell r="C21">
            <v>0.02</v>
          </cell>
          <cell r="D21">
            <v>2.04</v>
          </cell>
          <cell r="E21">
            <v>-0.26</v>
          </cell>
          <cell r="F21">
            <v>0.79</v>
          </cell>
        </row>
        <row r="25">
          <cell r="B25" t="str">
            <v>H23</v>
          </cell>
          <cell r="C25">
            <v>0</v>
          </cell>
          <cell r="D25" t="str">
            <v>H24</v>
          </cell>
          <cell r="E25">
            <v>0</v>
          </cell>
          <cell r="F25" t="str">
            <v>H25</v>
          </cell>
          <cell r="G25">
            <v>0</v>
          </cell>
          <cell r="H25" t="str">
            <v>H26</v>
          </cell>
          <cell r="I25">
            <v>0</v>
          </cell>
          <cell r="J25" t="str">
            <v>H27</v>
          </cell>
          <cell r="K25">
            <v>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0.26</v>
          </cell>
          <cell r="D27" t="e">
            <v>#N/A</v>
          </cell>
          <cell r="E27">
            <v>0.26</v>
          </cell>
          <cell r="F27" t="e">
            <v>#N/A</v>
          </cell>
          <cell r="G27">
            <v>0.13</v>
          </cell>
          <cell r="H27" t="e">
            <v>#N/A</v>
          </cell>
          <cell r="I27">
            <v>0.08</v>
          </cell>
          <cell r="J27" t="e">
            <v>#N/A</v>
          </cell>
          <cell r="K27">
            <v>0.02</v>
          </cell>
        </row>
        <row r="28">
          <cell r="A28" t="str">
            <v>その他会計（赤字）</v>
          </cell>
          <cell r="B28">
            <v>0.17</v>
          </cell>
          <cell r="C28" t="e">
            <v>#N/A</v>
          </cell>
          <cell r="D28" t="e">
            <v>#VALUE!</v>
          </cell>
          <cell r="E28" t="e">
            <v>#VALUE!</v>
          </cell>
          <cell r="F28" t="e">
            <v>#VALUE!</v>
          </cell>
          <cell r="G28" t="e">
            <v>#VALUE!</v>
          </cell>
          <cell r="H28" t="e">
            <v>#VALUE!</v>
          </cell>
          <cell r="I28" t="e">
            <v>#VALUE!</v>
          </cell>
          <cell r="J28" t="e">
            <v>#VALUE!</v>
          </cell>
          <cell r="K28" t="e">
            <v>#VALUE!</v>
          </cell>
        </row>
        <row r="29">
          <cell r="A29" t="str">
            <v>下水道事業特別会計</v>
          </cell>
          <cell r="B29" t="e">
            <v>#N/A</v>
          </cell>
          <cell r="C29">
            <v>0.01</v>
          </cell>
          <cell r="D29" t="e">
            <v>#N/A</v>
          </cell>
          <cell r="E29">
            <v>0.01</v>
          </cell>
          <cell r="F29" t="e">
            <v>#N/A</v>
          </cell>
          <cell r="G29">
            <v>0.12</v>
          </cell>
          <cell r="H29" t="e">
            <v>#N/A</v>
          </cell>
          <cell r="I29">
            <v>0.04</v>
          </cell>
          <cell r="J29" t="e">
            <v>#N/A</v>
          </cell>
          <cell r="K29">
            <v>0.03</v>
          </cell>
        </row>
        <row r="30">
          <cell r="A30" t="str">
            <v>住宅資金貸付事業特別会計</v>
          </cell>
          <cell r="B30" t="e">
            <v>#N/A</v>
          </cell>
          <cell r="C30">
            <v>0.08</v>
          </cell>
          <cell r="D30" t="e">
            <v>#N/A</v>
          </cell>
          <cell r="E30">
            <v>0.12</v>
          </cell>
          <cell r="F30" t="e">
            <v>#N/A</v>
          </cell>
          <cell r="G30">
            <v>0.05</v>
          </cell>
          <cell r="H30" t="e">
            <v>#N/A</v>
          </cell>
          <cell r="I30">
            <v>7.0000000000000007E-2</v>
          </cell>
          <cell r="J30" t="e">
            <v>#N/A</v>
          </cell>
          <cell r="K30">
            <v>0.08</v>
          </cell>
        </row>
        <row r="31">
          <cell r="A31" t="str">
            <v>後期高齢者医療特別会計</v>
          </cell>
          <cell r="B31" t="e">
            <v>#N/A</v>
          </cell>
          <cell r="C31">
            <v>0.11</v>
          </cell>
          <cell r="D31" t="e">
            <v>#N/A</v>
          </cell>
          <cell r="E31">
            <v>0.12</v>
          </cell>
          <cell r="F31" t="e">
            <v>#N/A</v>
          </cell>
          <cell r="G31">
            <v>0.15</v>
          </cell>
          <cell r="H31" t="e">
            <v>#N/A</v>
          </cell>
          <cell r="I31">
            <v>0.1</v>
          </cell>
          <cell r="J31" t="e">
            <v>#N/A</v>
          </cell>
          <cell r="K31">
            <v>0.08</v>
          </cell>
        </row>
        <row r="32">
          <cell r="A32" t="str">
            <v>病院事業会計</v>
          </cell>
          <cell r="B32" t="e">
            <v>#N/A</v>
          </cell>
          <cell r="C32">
            <v>1.31</v>
          </cell>
          <cell r="D32" t="e">
            <v>#N/A</v>
          </cell>
          <cell r="E32">
            <v>2.8</v>
          </cell>
          <cell r="F32" t="e">
            <v>#N/A</v>
          </cell>
          <cell r="G32">
            <v>1.48</v>
          </cell>
          <cell r="H32" t="e">
            <v>#N/A</v>
          </cell>
          <cell r="I32">
            <v>1</v>
          </cell>
          <cell r="J32" t="e">
            <v>#N/A</v>
          </cell>
          <cell r="K32">
            <v>1.28</v>
          </cell>
        </row>
        <row r="33">
          <cell r="A33" t="str">
            <v>介護保険事業特別会計</v>
          </cell>
          <cell r="B33" t="e">
            <v>#N/A</v>
          </cell>
          <cell r="C33">
            <v>0.66</v>
          </cell>
          <cell r="D33" t="e">
            <v>#N/A</v>
          </cell>
          <cell r="E33">
            <v>1.06</v>
          </cell>
          <cell r="F33" t="e">
            <v>#N/A</v>
          </cell>
          <cell r="G33">
            <v>0.83</v>
          </cell>
          <cell r="H33" t="e">
            <v>#N/A</v>
          </cell>
          <cell r="I33">
            <v>0.94</v>
          </cell>
          <cell r="J33" t="e">
            <v>#N/A</v>
          </cell>
          <cell r="K33">
            <v>1.66</v>
          </cell>
        </row>
        <row r="34">
          <cell r="A34" t="str">
            <v>一般会計</v>
          </cell>
          <cell r="B34" t="e">
            <v>#N/A</v>
          </cell>
          <cell r="C34">
            <v>3.46</v>
          </cell>
          <cell r="D34" t="e">
            <v>#N/A</v>
          </cell>
          <cell r="E34">
            <v>3.45</v>
          </cell>
          <cell r="F34" t="e">
            <v>#N/A</v>
          </cell>
          <cell r="G34">
            <v>3.37</v>
          </cell>
          <cell r="H34" t="e">
            <v>#N/A</v>
          </cell>
          <cell r="I34">
            <v>2.86</v>
          </cell>
          <cell r="J34" t="e">
            <v>#N/A</v>
          </cell>
          <cell r="K34">
            <v>3.56</v>
          </cell>
        </row>
        <row r="35">
          <cell r="A35" t="str">
            <v>水道事業特別会計</v>
          </cell>
          <cell r="B35" t="e">
            <v>#N/A</v>
          </cell>
          <cell r="C35">
            <v>14.2</v>
          </cell>
          <cell r="D35" t="e">
            <v>#N/A</v>
          </cell>
          <cell r="E35">
            <v>13.61</v>
          </cell>
          <cell r="F35" t="e">
            <v>#N/A</v>
          </cell>
          <cell r="G35">
            <v>13.5</v>
          </cell>
          <cell r="H35" t="e">
            <v>#N/A</v>
          </cell>
          <cell r="I35">
            <v>14.1</v>
          </cell>
          <cell r="J35" t="e">
            <v>#N/A</v>
          </cell>
          <cell r="K35">
            <v>13.12</v>
          </cell>
        </row>
        <row r="36">
          <cell r="A36" t="str">
            <v>国民健康保険事業特別会計</v>
          </cell>
          <cell r="B36">
            <v>0.45</v>
          </cell>
          <cell r="C36" t="e">
            <v>#N/A</v>
          </cell>
          <cell r="D36">
            <v>1.27</v>
          </cell>
          <cell r="E36" t="e">
            <v>#N/A</v>
          </cell>
          <cell r="F36">
            <v>3.27</v>
          </cell>
          <cell r="G36" t="e">
            <v>#N/A</v>
          </cell>
          <cell r="H36">
            <v>1.31</v>
          </cell>
          <cell r="I36" t="e">
            <v>#N/A</v>
          </cell>
          <cell r="J36">
            <v>0.19</v>
          </cell>
          <cell r="K36" t="e">
            <v>#N/A</v>
          </cell>
        </row>
        <row r="40">
          <cell r="B40" t="str">
            <v>H23</v>
          </cell>
          <cell r="C40">
            <v>0</v>
          </cell>
          <cell r="D40">
            <v>0</v>
          </cell>
          <cell r="E40" t="str">
            <v>H24</v>
          </cell>
          <cell r="F40">
            <v>0</v>
          </cell>
          <cell r="G40">
            <v>0</v>
          </cell>
          <cell r="H40" t="str">
            <v>H25</v>
          </cell>
          <cell r="I40">
            <v>0</v>
          </cell>
          <cell r="J40">
            <v>0</v>
          </cell>
          <cell r="K40" t="str">
            <v>H26</v>
          </cell>
          <cell r="L40">
            <v>0</v>
          </cell>
          <cell r="M40">
            <v>0</v>
          </cell>
          <cell r="N40" t="str">
            <v>H27</v>
          </cell>
          <cell r="O40">
            <v>0</v>
          </cell>
          <cell r="P40">
            <v>0</v>
          </cell>
        </row>
        <row r="41">
          <cell r="B41" t="str">
            <v>元利償還金等</v>
          </cell>
          <cell r="C41">
            <v>0</v>
          </cell>
          <cell r="D41" t="str">
            <v>算入公債費等</v>
          </cell>
          <cell r="E41" t="str">
            <v>元利償還金等</v>
          </cell>
          <cell r="F41">
            <v>0</v>
          </cell>
          <cell r="G41" t="str">
            <v>算入公債費等</v>
          </cell>
          <cell r="H41" t="str">
            <v>元利償還金等</v>
          </cell>
          <cell r="I41">
            <v>0</v>
          </cell>
          <cell r="J41" t="str">
            <v>算入公債費等</v>
          </cell>
          <cell r="K41" t="str">
            <v>元利償還金等</v>
          </cell>
          <cell r="L41">
            <v>0</v>
          </cell>
          <cell r="M41" t="str">
            <v>算入公債費等</v>
          </cell>
          <cell r="N41" t="str">
            <v>元利償還金等</v>
          </cell>
          <cell r="O41">
            <v>0</v>
          </cell>
          <cell r="P41" t="str">
            <v>算入公債費等</v>
          </cell>
        </row>
        <row r="42">
          <cell r="A42" t="str">
            <v>算入公債費等</v>
          </cell>
          <cell r="B42">
            <v>0</v>
          </cell>
          <cell r="C42">
            <v>0</v>
          </cell>
          <cell r="D42">
            <v>881</v>
          </cell>
          <cell r="E42">
            <v>0</v>
          </cell>
          <cell r="F42">
            <v>0</v>
          </cell>
          <cell r="G42">
            <v>871</v>
          </cell>
          <cell r="H42">
            <v>0</v>
          </cell>
          <cell r="I42">
            <v>0</v>
          </cell>
          <cell r="J42">
            <v>971</v>
          </cell>
          <cell r="K42">
            <v>0</v>
          </cell>
          <cell r="L42">
            <v>0</v>
          </cell>
          <cell r="M42">
            <v>995</v>
          </cell>
          <cell r="N42">
            <v>0</v>
          </cell>
          <cell r="O42">
            <v>0</v>
          </cell>
          <cell r="P42">
            <v>1042</v>
          </cell>
        </row>
        <row r="43">
          <cell r="A43" t="str">
            <v>一時借入金の利子</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row>
        <row r="44">
          <cell r="A44" t="str">
            <v>債務負担行為に基づく支出額</v>
          </cell>
          <cell r="B44">
            <v>4</v>
          </cell>
          <cell r="C44">
            <v>0</v>
          </cell>
          <cell r="D44">
            <v>0</v>
          </cell>
          <cell r="E44">
            <v>4</v>
          </cell>
          <cell r="F44">
            <v>0</v>
          </cell>
          <cell r="G44">
            <v>0</v>
          </cell>
          <cell r="H44">
            <v>4</v>
          </cell>
          <cell r="I44">
            <v>0</v>
          </cell>
          <cell r="J44">
            <v>0</v>
          </cell>
          <cell r="K44">
            <v>4</v>
          </cell>
          <cell r="L44">
            <v>0</v>
          </cell>
          <cell r="M44">
            <v>0</v>
          </cell>
          <cell r="N44">
            <v>2</v>
          </cell>
          <cell r="O44">
            <v>0</v>
          </cell>
          <cell r="P44">
            <v>0</v>
          </cell>
        </row>
        <row r="45">
          <cell r="A45" t="str">
            <v>組合等が起こした地方債の元利償還金に対する負担金等</v>
          </cell>
          <cell r="B45">
            <v>73</v>
          </cell>
          <cell r="C45">
            <v>0</v>
          </cell>
          <cell r="D45">
            <v>0</v>
          </cell>
          <cell r="E45">
            <v>71</v>
          </cell>
          <cell r="F45">
            <v>0</v>
          </cell>
          <cell r="G45">
            <v>0</v>
          </cell>
          <cell r="H45">
            <v>77</v>
          </cell>
          <cell r="I45">
            <v>0</v>
          </cell>
          <cell r="J45">
            <v>0</v>
          </cell>
          <cell r="K45">
            <v>75</v>
          </cell>
          <cell r="L45">
            <v>0</v>
          </cell>
          <cell r="M45">
            <v>0</v>
          </cell>
          <cell r="N45">
            <v>85</v>
          </cell>
          <cell r="O45">
            <v>0</v>
          </cell>
          <cell r="P45">
            <v>0</v>
          </cell>
        </row>
        <row r="46">
          <cell r="A46" t="str">
            <v>公営企業債の元利償還金に対する繰入金</v>
          </cell>
          <cell r="B46">
            <v>99</v>
          </cell>
          <cell r="C46">
            <v>0</v>
          </cell>
          <cell r="D46">
            <v>0</v>
          </cell>
          <cell r="E46">
            <v>87</v>
          </cell>
          <cell r="F46">
            <v>0</v>
          </cell>
          <cell r="G46">
            <v>0</v>
          </cell>
          <cell r="H46">
            <v>147</v>
          </cell>
          <cell r="I46">
            <v>0</v>
          </cell>
          <cell r="J46">
            <v>0</v>
          </cell>
          <cell r="K46">
            <v>158</v>
          </cell>
          <cell r="L46">
            <v>0</v>
          </cell>
          <cell r="M46">
            <v>0</v>
          </cell>
          <cell r="N46">
            <v>168</v>
          </cell>
          <cell r="O46">
            <v>0</v>
          </cell>
          <cell r="P46">
            <v>0</v>
          </cell>
        </row>
        <row r="47">
          <cell r="A47" t="str">
            <v>満期一括償還地方債に係る年度割相当額</v>
          </cell>
          <cell r="B47" t="str">
            <v>-</v>
          </cell>
          <cell r="C47">
            <v>0</v>
          </cell>
          <cell r="D47">
            <v>0</v>
          </cell>
          <cell r="E47" t="str">
            <v>-</v>
          </cell>
          <cell r="F47">
            <v>0</v>
          </cell>
          <cell r="G47">
            <v>0</v>
          </cell>
          <cell r="H47" t="str">
            <v>-</v>
          </cell>
          <cell r="I47">
            <v>0</v>
          </cell>
          <cell r="J47">
            <v>0</v>
          </cell>
          <cell r="K47" t="str">
            <v>-</v>
          </cell>
          <cell r="L47">
            <v>0</v>
          </cell>
          <cell r="M47">
            <v>0</v>
          </cell>
          <cell r="N47" t="str">
            <v>-</v>
          </cell>
          <cell r="O47">
            <v>0</v>
          </cell>
          <cell r="P47">
            <v>0</v>
          </cell>
        </row>
        <row r="48">
          <cell r="A48" t="str">
            <v>減債基金積立不足算定額</v>
          </cell>
          <cell r="B48" t="str">
            <v>-</v>
          </cell>
          <cell r="C48">
            <v>0</v>
          </cell>
          <cell r="D48">
            <v>0</v>
          </cell>
          <cell r="E48" t="str">
            <v>-</v>
          </cell>
          <cell r="F48">
            <v>0</v>
          </cell>
          <cell r="G48">
            <v>0</v>
          </cell>
          <cell r="H48" t="str">
            <v>-</v>
          </cell>
          <cell r="I48">
            <v>0</v>
          </cell>
          <cell r="J48">
            <v>0</v>
          </cell>
          <cell r="K48" t="str">
            <v>-</v>
          </cell>
          <cell r="L48">
            <v>0</v>
          </cell>
          <cell r="M48">
            <v>0</v>
          </cell>
          <cell r="N48" t="str">
            <v>-</v>
          </cell>
          <cell r="O48">
            <v>0</v>
          </cell>
          <cell r="P48">
            <v>0</v>
          </cell>
        </row>
        <row r="49">
          <cell r="A49" t="str">
            <v>元利償還金</v>
          </cell>
          <cell r="B49">
            <v>1185</v>
          </cell>
          <cell r="C49">
            <v>0</v>
          </cell>
          <cell r="D49">
            <v>0</v>
          </cell>
          <cell r="E49">
            <v>1116</v>
          </cell>
          <cell r="F49">
            <v>0</v>
          </cell>
          <cell r="G49">
            <v>0</v>
          </cell>
          <cell r="H49">
            <v>1133</v>
          </cell>
          <cell r="I49">
            <v>0</v>
          </cell>
          <cell r="J49">
            <v>0</v>
          </cell>
          <cell r="K49">
            <v>1170</v>
          </cell>
          <cell r="L49">
            <v>0</v>
          </cell>
          <cell r="M49">
            <v>0</v>
          </cell>
          <cell r="N49">
            <v>1196</v>
          </cell>
          <cell r="O49">
            <v>0</v>
          </cell>
          <cell r="P49">
            <v>0</v>
          </cell>
        </row>
        <row r="50">
          <cell r="A50" t="str">
            <v>実質公債費比率の分子</v>
          </cell>
          <cell r="B50" t="e">
            <v>#N/A</v>
          </cell>
          <cell r="C50">
            <v>480</v>
          </cell>
          <cell r="D50" t="e">
            <v>#N/A</v>
          </cell>
          <cell r="E50" t="e">
            <v>#N/A</v>
          </cell>
          <cell r="F50">
            <v>407</v>
          </cell>
          <cell r="G50" t="e">
            <v>#N/A</v>
          </cell>
          <cell r="H50" t="e">
            <v>#N/A</v>
          </cell>
          <cell r="I50">
            <v>390</v>
          </cell>
          <cell r="J50" t="e">
            <v>#N/A</v>
          </cell>
          <cell r="K50" t="e">
            <v>#N/A</v>
          </cell>
          <cell r="L50">
            <v>412</v>
          </cell>
          <cell r="M50" t="e">
            <v>#N/A</v>
          </cell>
          <cell r="N50" t="e">
            <v>#N/A</v>
          </cell>
          <cell r="O50">
            <v>409</v>
          </cell>
          <cell r="P50" t="e">
            <v>#N/A</v>
          </cell>
        </row>
        <row r="54">
          <cell r="B54" t="str">
            <v>H23</v>
          </cell>
          <cell r="C54">
            <v>0</v>
          </cell>
          <cell r="D54">
            <v>0</v>
          </cell>
          <cell r="E54" t="str">
            <v>H24</v>
          </cell>
          <cell r="F54">
            <v>0</v>
          </cell>
          <cell r="G54">
            <v>0</v>
          </cell>
          <cell r="H54" t="str">
            <v>H25</v>
          </cell>
          <cell r="I54">
            <v>0</v>
          </cell>
          <cell r="J54">
            <v>0</v>
          </cell>
          <cell r="K54" t="str">
            <v>H26</v>
          </cell>
          <cell r="L54">
            <v>0</v>
          </cell>
          <cell r="M54">
            <v>0</v>
          </cell>
          <cell r="N54" t="str">
            <v>H27</v>
          </cell>
          <cell r="O54">
            <v>0</v>
          </cell>
          <cell r="P54">
            <v>0</v>
          </cell>
        </row>
        <row r="55">
          <cell r="B55" t="str">
            <v>将来負担額</v>
          </cell>
          <cell r="C55">
            <v>0</v>
          </cell>
          <cell r="D55" t="str">
            <v>充当可能財源等</v>
          </cell>
          <cell r="E55" t="str">
            <v>将来負担額</v>
          </cell>
          <cell r="F55">
            <v>0</v>
          </cell>
          <cell r="G55" t="str">
            <v>充当可能財源等</v>
          </cell>
          <cell r="H55" t="str">
            <v>将来負担額</v>
          </cell>
          <cell r="I55">
            <v>0</v>
          </cell>
          <cell r="J55" t="str">
            <v>充当可能財源等</v>
          </cell>
          <cell r="K55" t="str">
            <v>将来負担額</v>
          </cell>
          <cell r="L55">
            <v>0</v>
          </cell>
          <cell r="M55" t="str">
            <v>充当可能財源等</v>
          </cell>
          <cell r="N55" t="str">
            <v>将来負担額</v>
          </cell>
          <cell r="O55">
            <v>0</v>
          </cell>
          <cell r="P55" t="str">
            <v>充当可能財源等</v>
          </cell>
        </row>
        <row r="56">
          <cell r="A56" t="str">
            <v>基準財政需要額算入見込額</v>
          </cell>
          <cell r="B56">
            <v>0</v>
          </cell>
          <cell r="C56">
            <v>0</v>
          </cell>
          <cell r="D56">
            <v>10045</v>
          </cell>
          <cell r="E56">
            <v>0</v>
          </cell>
          <cell r="F56">
            <v>0</v>
          </cell>
          <cell r="G56">
            <v>10448</v>
          </cell>
          <cell r="H56">
            <v>0</v>
          </cell>
          <cell r="I56">
            <v>0</v>
          </cell>
          <cell r="J56">
            <v>10978</v>
          </cell>
          <cell r="K56">
            <v>0</v>
          </cell>
          <cell r="L56">
            <v>0</v>
          </cell>
          <cell r="M56">
            <v>10907</v>
          </cell>
          <cell r="N56">
            <v>0</v>
          </cell>
          <cell r="O56">
            <v>0</v>
          </cell>
          <cell r="P56">
            <v>11420</v>
          </cell>
        </row>
        <row r="57">
          <cell r="A57" t="str">
            <v>充当可能特定歳入</v>
          </cell>
          <cell r="B57">
            <v>0</v>
          </cell>
          <cell r="C57">
            <v>0</v>
          </cell>
          <cell r="D57">
            <v>92</v>
          </cell>
          <cell r="E57">
            <v>0</v>
          </cell>
          <cell r="F57">
            <v>0</v>
          </cell>
          <cell r="G57">
            <v>65</v>
          </cell>
          <cell r="H57">
            <v>0</v>
          </cell>
          <cell r="I57">
            <v>0</v>
          </cell>
          <cell r="J57">
            <v>17</v>
          </cell>
          <cell r="K57">
            <v>0</v>
          </cell>
          <cell r="L57">
            <v>0</v>
          </cell>
          <cell r="M57">
            <v>13</v>
          </cell>
          <cell r="N57">
            <v>0</v>
          </cell>
          <cell r="O57">
            <v>0</v>
          </cell>
          <cell r="P57">
            <v>10</v>
          </cell>
        </row>
        <row r="58">
          <cell r="A58" t="str">
            <v>充当可能基金</v>
          </cell>
          <cell r="B58">
            <v>0</v>
          </cell>
          <cell r="C58">
            <v>0</v>
          </cell>
          <cell r="D58">
            <v>2122</v>
          </cell>
          <cell r="E58">
            <v>0</v>
          </cell>
          <cell r="F58">
            <v>0</v>
          </cell>
          <cell r="G58">
            <v>2144</v>
          </cell>
          <cell r="H58">
            <v>0</v>
          </cell>
          <cell r="I58">
            <v>0</v>
          </cell>
          <cell r="J58">
            <v>2306</v>
          </cell>
          <cell r="K58">
            <v>0</v>
          </cell>
          <cell r="L58">
            <v>0</v>
          </cell>
          <cell r="M58">
            <v>2355</v>
          </cell>
          <cell r="N58">
            <v>0</v>
          </cell>
          <cell r="O58">
            <v>0</v>
          </cell>
          <cell r="P58">
            <v>2466</v>
          </cell>
        </row>
        <row r="59">
          <cell r="A59" t="str">
            <v>組合等連結実質赤字額負担見込額</v>
          </cell>
          <cell r="B59" t="str">
            <v>-</v>
          </cell>
          <cell r="C59">
            <v>0</v>
          </cell>
          <cell r="D59">
            <v>0</v>
          </cell>
          <cell r="E59" t="str">
            <v>-</v>
          </cell>
          <cell r="F59">
            <v>0</v>
          </cell>
          <cell r="G59">
            <v>0</v>
          </cell>
          <cell r="H59" t="str">
            <v>-</v>
          </cell>
          <cell r="I59">
            <v>0</v>
          </cell>
          <cell r="J59">
            <v>0</v>
          </cell>
          <cell r="K59" t="str">
            <v>-</v>
          </cell>
          <cell r="L59">
            <v>0</v>
          </cell>
          <cell r="M59">
            <v>0</v>
          </cell>
          <cell r="N59" t="str">
            <v>-</v>
          </cell>
          <cell r="O59">
            <v>0</v>
          </cell>
          <cell r="P59">
            <v>0</v>
          </cell>
        </row>
        <row r="60">
          <cell r="A60" t="str">
            <v>連結実質赤字額</v>
          </cell>
          <cell r="B60" t="str">
            <v>-</v>
          </cell>
          <cell r="C60">
            <v>0</v>
          </cell>
          <cell r="D60">
            <v>0</v>
          </cell>
          <cell r="E60" t="str">
            <v>-</v>
          </cell>
          <cell r="F60">
            <v>0</v>
          </cell>
          <cell r="G60">
            <v>0</v>
          </cell>
          <cell r="H60" t="str">
            <v>-</v>
          </cell>
          <cell r="I60">
            <v>0</v>
          </cell>
          <cell r="J60">
            <v>0</v>
          </cell>
          <cell r="K60" t="str">
            <v>-</v>
          </cell>
          <cell r="L60">
            <v>0</v>
          </cell>
          <cell r="M60">
            <v>0</v>
          </cell>
          <cell r="N60" t="str">
            <v>-</v>
          </cell>
          <cell r="O60">
            <v>0</v>
          </cell>
          <cell r="P60">
            <v>0</v>
          </cell>
        </row>
        <row r="61">
          <cell r="A61" t="str">
            <v>設立法人等の負債額等負担見込額</v>
          </cell>
          <cell r="B61" t="str">
            <v>-</v>
          </cell>
          <cell r="C61">
            <v>0</v>
          </cell>
          <cell r="D61">
            <v>0</v>
          </cell>
          <cell r="E61" t="str">
            <v>-</v>
          </cell>
          <cell r="F61">
            <v>0</v>
          </cell>
          <cell r="G61">
            <v>0</v>
          </cell>
          <cell r="H61" t="str">
            <v>-</v>
          </cell>
          <cell r="I61">
            <v>0</v>
          </cell>
          <cell r="J61">
            <v>0</v>
          </cell>
          <cell r="K61" t="str">
            <v>-</v>
          </cell>
          <cell r="L61">
            <v>0</v>
          </cell>
          <cell r="M61">
            <v>0</v>
          </cell>
          <cell r="N61" t="str">
            <v>-</v>
          </cell>
          <cell r="O61">
            <v>0</v>
          </cell>
          <cell r="P61">
            <v>0</v>
          </cell>
        </row>
        <row r="62">
          <cell r="A62" t="str">
            <v>退職手当負担見込額</v>
          </cell>
          <cell r="B62">
            <v>2374</v>
          </cell>
          <cell r="C62">
            <v>0</v>
          </cell>
          <cell r="D62">
            <v>0</v>
          </cell>
          <cell r="E62">
            <v>2233</v>
          </cell>
          <cell r="F62">
            <v>0</v>
          </cell>
          <cell r="G62">
            <v>0</v>
          </cell>
          <cell r="H62">
            <v>2059</v>
          </cell>
          <cell r="I62">
            <v>0</v>
          </cell>
          <cell r="J62">
            <v>0</v>
          </cell>
          <cell r="K62">
            <v>1888</v>
          </cell>
          <cell r="L62">
            <v>0</v>
          </cell>
          <cell r="M62">
            <v>0</v>
          </cell>
          <cell r="N62">
            <v>1736</v>
          </cell>
          <cell r="O62">
            <v>0</v>
          </cell>
          <cell r="P62">
            <v>0</v>
          </cell>
        </row>
        <row r="63">
          <cell r="A63" t="str">
            <v>組合等負担等見込額</v>
          </cell>
          <cell r="B63">
            <v>757</v>
          </cell>
          <cell r="C63">
            <v>0</v>
          </cell>
          <cell r="D63">
            <v>0</v>
          </cell>
          <cell r="E63">
            <v>824</v>
          </cell>
          <cell r="F63">
            <v>0</v>
          </cell>
          <cell r="G63">
            <v>0</v>
          </cell>
          <cell r="H63">
            <v>1524</v>
          </cell>
          <cell r="I63">
            <v>0</v>
          </cell>
          <cell r="J63">
            <v>0</v>
          </cell>
          <cell r="K63">
            <v>1455</v>
          </cell>
          <cell r="L63">
            <v>0</v>
          </cell>
          <cell r="M63">
            <v>0</v>
          </cell>
          <cell r="N63">
            <v>1375</v>
          </cell>
          <cell r="O63">
            <v>0</v>
          </cell>
          <cell r="P63">
            <v>0</v>
          </cell>
        </row>
        <row r="64">
          <cell r="A64" t="str">
            <v>公営企業債等繰入見込額</v>
          </cell>
          <cell r="B64">
            <v>1821</v>
          </cell>
          <cell r="C64">
            <v>0</v>
          </cell>
          <cell r="D64">
            <v>0</v>
          </cell>
          <cell r="E64">
            <v>1692</v>
          </cell>
          <cell r="F64">
            <v>0</v>
          </cell>
          <cell r="G64">
            <v>0</v>
          </cell>
          <cell r="H64">
            <v>1622</v>
          </cell>
          <cell r="I64">
            <v>0</v>
          </cell>
          <cell r="J64">
            <v>0</v>
          </cell>
          <cell r="K64">
            <v>1386</v>
          </cell>
          <cell r="L64">
            <v>0</v>
          </cell>
          <cell r="M64">
            <v>0</v>
          </cell>
          <cell r="N64">
            <v>1350</v>
          </cell>
          <cell r="O64">
            <v>0</v>
          </cell>
          <cell r="P64">
            <v>0</v>
          </cell>
        </row>
        <row r="65">
          <cell r="A65" t="str">
            <v>債務負担行為に基づく支出予定額</v>
          </cell>
          <cell r="B65">
            <v>9</v>
          </cell>
          <cell r="C65">
            <v>0</v>
          </cell>
          <cell r="D65">
            <v>0</v>
          </cell>
          <cell r="E65">
            <v>6</v>
          </cell>
          <cell r="F65">
            <v>0</v>
          </cell>
          <cell r="G65">
            <v>0</v>
          </cell>
          <cell r="H65">
            <v>6</v>
          </cell>
          <cell r="I65">
            <v>0</v>
          </cell>
          <cell r="J65">
            <v>0</v>
          </cell>
          <cell r="K65">
            <v>2</v>
          </cell>
          <cell r="L65">
            <v>0</v>
          </cell>
          <cell r="M65">
            <v>0</v>
          </cell>
          <cell r="N65" t="str">
            <v>-</v>
          </cell>
          <cell r="O65">
            <v>0</v>
          </cell>
          <cell r="P65">
            <v>0</v>
          </cell>
        </row>
        <row r="66">
          <cell r="A66" t="str">
            <v>一般会計等に係る地方債の現在高</v>
          </cell>
          <cell r="B66">
            <v>11565</v>
          </cell>
          <cell r="C66">
            <v>0</v>
          </cell>
          <cell r="D66">
            <v>0</v>
          </cell>
          <cell r="E66">
            <v>12180</v>
          </cell>
          <cell r="F66">
            <v>0</v>
          </cell>
          <cell r="G66">
            <v>0</v>
          </cell>
          <cell r="H66">
            <v>12483</v>
          </cell>
          <cell r="I66">
            <v>0</v>
          </cell>
          <cell r="J66">
            <v>0</v>
          </cell>
          <cell r="K66">
            <v>12496</v>
          </cell>
          <cell r="L66">
            <v>0</v>
          </cell>
          <cell r="M66">
            <v>0</v>
          </cell>
          <cell r="N66">
            <v>13463</v>
          </cell>
          <cell r="O66">
            <v>0</v>
          </cell>
          <cell r="P66">
            <v>0</v>
          </cell>
        </row>
        <row r="67">
          <cell r="A67" t="str">
            <v>将来負担比率の分子</v>
          </cell>
          <cell r="B67" t="e">
            <v>#N/A</v>
          </cell>
          <cell r="C67">
            <v>4267</v>
          </cell>
          <cell r="D67" t="e">
            <v>#N/A</v>
          </cell>
          <cell r="E67" t="e">
            <v>#N/A</v>
          </cell>
          <cell r="F67">
            <v>4279</v>
          </cell>
          <cell r="G67" t="e">
            <v>#N/A</v>
          </cell>
          <cell r="H67" t="e">
            <v>#N/A</v>
          </cell>
          <cell r="I67">
            <v>4394</v>
          </cell>
          <cell r="J67" t="e">
            <v>#N/A</v>
          </cell>
          <cell r="K67" t="e">
            <v>#N/A</v>
          </cell>
          <cell r="L67">
            <v>3953</v>
          </cell>
          <cell r="M67" t="e">
            <v>#N/A</v>
          </cell>
          <cell r="N67" t="e">
            <v>#N/A</v>
          </cell>
          <cell r="O67">
            <v>4027</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x14ac:dyDescent="0.15">
      <c r="A1" s="44"/>
      <c r="B1" s="549" t="s">
        <v>16</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c r="BW1" s="549"/>
      <c r="BX1" s="549"/>
      <c r="BY1" s="549"/>
      <c r="BZ1" s="549"/>
      <c r="CA1" s="549"/>
      <c r="CB1" s="549"/>
      <c r="CC1" s="549"/>
      <c r="CD1" s="549"/>
      <c r="CE1" s="549"/>
      <c r="CF1" s="549"/>
      <c r="CG1" s="549"/>
      <c r="CH1" s="549"/>
      <c r="CI1" s="549"/>
      <c r="CJ1" s="549"/>
      <c r="CK1" s="549"/>
      <c r="CL1" s="549"/>
      <c r="CM1" s="549"/>
      <c r="CN1" s="549"/>
      <c r="CO1" s="549"/>
      <c r="CP1" s="549"/>
      <c r="CQ1" s="549"/>
      <c r="CR1" s="549"/>
      <c r="CS1" s="549"/>
      <c r="CT1" s="549"/>
      <c r="CU1" s="549"/>
      <c r="CV1" s="549"/>
      <c r="CW1" s="549"/>
      <c r="CX1" s="549"/>
      <c r="CY1" s="549"/>
      <c r="CZ1" s="549"/>
      <c r="DA1" s="549"/>
      <c r="DB1" s="549"/>
      <c r="DC1" s="549"/>
      <c r="DD1" s="549"/>
      <c r="DE1" s="549"/>
      <c r="DF1" s="549"/>
      <c r="DG1" s="549"/>
      <c r="DH1" s="549"/>
      <c r="DI1" s="549"/>
      <c r="DJ1" s="45"/>
      <c r="DK1" s="45"/>
      <c r="DL1" s="45"/>
      <c r="DM1" s="45"/>
      <c r="DN1" s="45"/>
      <c r="DO1" s="45"/>
    </row>
    <row r="2" spans="1:119" ht="24.75" thickBot="1" x14ac:dyDescent="0.2">
      <c r="A2" s="44"/>
      <c r="B2" s="47" t="s">
        <v>17</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x14ac:dyDescent="0.2">
      <c r="A3" s="45"/>
      <c r="B3" s="550" t="s">
        <v>18</v>
      </c>
      <c r="C3" s="551"/>
      <c r="D3" s="551"/>
      <c r="E3" s="552"/>
      <c r="F3" s="552"/>
      <c r="G3" s="552"/>
      <c r="H3" s="552"/>
      <c r="I3" s="552"/>
      <c r="J3" s="552"/>
      <c r="K3" s="552"/>
      <c r="L3" s="552" t="s">
        <v>19</v>
      </c>
      <c r="M3" s="552"/>
      <c r="N3" s="552"/>
      <c r="O3" s="552"/>
      <c r="P3" s="552"/>
      <c r="Q3" s="552"/>
      <c r="R3" s="555"/>
      <c r="S3" s="555"/>
      <c r="T3" s="555"/>
      <c r="U3" s="555"/>
      <c r="V3" s="556"/>
      <c r="W3" s="453" t="s">
        <v>20</v>
      </c>
      <c r="X3" s="454"/>
      <c r="Y3" s="454"/>
      <c r="Z3" s="454"/>
      <c r="AA3" s="454"/>
      <c r="AB3" s="551"/>
      <c r="AC3" s="555" t="s">
        <v>21</v>
      </c>
      <c r="AD3" s="454"/>
      <c r="AE3" s="454"/>
      <c r="AF3" s="454"/>
      <c r="AG3" s="454"/>
      <c r="AH3" s="454"/>
      <c r="AI3" s="454"/>
      <c r="AJ3" s="454"/>
      <c r="AK3" s="454"/>
      <c r="AL3" s="517"/>
      <c r="AM3" s="453" t="s">
        <v>22</v>
      </c>
      <c r="AN3" s="454"/>
      <c r="AO3" s="454"/>
      <c r="AP3" s="454"/>
      <c r="AQ3" s="454"/>
      <c r="AR3" s="454"/>
      <c r="AS3" s="454"/>
      <c r="AT3" s="454"/>
      <c r="AU3" s="454"/>
      <c r="AV3" s="454"/>
      <c r="AW3" s="454"/>
      <c r="AX3" s="517"/>
      <c r="AY3" s="509" t="s">
        <v>23</v>
      </c>
      <c r="AZ3" s="510"/>
      <c r="BA3" s="510"/>
      <c r="BB3" s="510"/>
      <c r="BC3" s="510"/>
      <c r="BD3" s="510"/>
      <c r="BE3" s="510"/>
      <c r="BF3" s="510"/>
      <c r="BG3" s="510"/>
      <c r="BH3" s="510"/>
      <c r="BI3" s="510"/>
      <c r="BJ3" s="510"/>
      <c r="BK3" s="510"/>
      <c r="BL3" s="510"/>
      <c r="BM3" s="559"/>
      <c r="BN3" s="453" t="s">
        <v>24</v>
      </c>
      <c r="BO3" s="454"/>
      <c r="BP3" s="454"/>
      <c r="BQ3" s="454"/>
      <c r="BR3" s="454"/>
      <c r="BS3" s="454"/>
      <c r="BT3" s="454"/>
      <c r="BU3" s="517"/>
      <c r="BV3" s="453" t="s">
        <v>25</v>
      </c>
      <c r="BW3" s="454"/>
      <c r="BX3" s="454"/>
      <c r="BY3" s="454"/>
      <c r="BZ3" s="454"/>
      <c r="CA3" s="454"/>
      <c r="CB3" s="454"/>
      <c r="CC3" s="517"/>
      <c r="CD3" s="509" t="s">
        <v>23</v>
      </c>
      <c r="CE3" s="510"/>
      <c r="CF3" s="510"/>
      <c r="CG3" s="510"/>
      <c r="CH3" s="510"/>
      <c r="CI3" s="510"/>
      <c r="CJ3" s="510"/>
      <c r="CK3" s="510"/>
      <c r="CL3" s="510"/>
      <c r="CM3" s="510"/>
      <c r="CN3" s="510"/>
      <c r="CO3" s="510"/>
      <c r="CP3" s="510"/>
      <c r="CQ3" s="510"/>
      <c r="CR3" s="510"/>
      <c r="CS3" s="559"/>
      <c r="CT3" s="453" t="s">
        <v>26</v>
      </c>
      <c r="CU3" s="454"/>
      <c r="CV3" s="454"/>
      <c r="CW3" s="454"/>
      <c r="CX3" s="454"/>
      <c r="CY3" s="454"/>
      <c r="CZ3" s="454"/>
      <c r="DA3" s="517"/>
      <c r="DB3" s="453" t="s">
        <v>27</v>
      </c>
      <c r="DC3" s="454"/>
      <c r="DD3" s="454"/>
      <c r="DE3" s="454"/>
      <c r="DF3" s="454"/>
      <c r="DG3" s="454"/>
      <c r="DH3" s="454"/>
      <c r="DI3" s="517"/>
      <c r="DJ3" s="44"/>
      <c r="DK3" s="44"/>
      <c r="DL3" s="44"/>
      <c r="DM3" s="44"/>
      <c r="DN3" s="44"/>
      <c r="DO3" s="44"/>
    </row>
    <row r="4" spans="1:119" ht="18.75" customHeight="1" x14ac:dyDescent="0.15">
      <c r="A4" s="45"/>
      <c r="B4" s="525"/>
      <c r="C4" s="526"/>
      <c r="D4" s="526"/>
      <c r="E4" s="527"/>
      <c r="F4" s="527"/>
      <c r="G4" s="527"/>
      <c r="H4" s="527"/>
      <c r="I4" s="527"/>
      <c r="J4" s="527"/>
      <c r="K4" s="527"/>
      <c r="L4" s="527"/>
      <c r="M4" s="527"/>
      <c r="N4" s="527"/>
      <c r="O4" s="527"/>
      <c r="P4" s="527"/>
      <c r="Q4" s="527"/>
      <c r="R4" s="531"/>
      <c r="S4" s="531"/>
      <c r="T4" s="531"/>
      <c r="U4" s="531"/>
      <c r="V4" s="532"/>
      <c r="W4" s="518"/>
      <c r="X4" s="336"/>
      <c r="Y4" s="336"/>
      <c r="Z4" s="336"/>
      <c r="AA4" s="336"/>
      <c r="AB4" s="526"/>
      <c r="AC4" s="531"/>
      <c r="AD4" s="336"/>
      <c r="AE4" s="336"/>
      <c r="AF4" s="336"/>
      <c r="AG4" s="336"/>
      <c r="AH4" s="336"/>
      <c r="AI4" s="336"/>
      <c r="AJ4" s="336"/>
      <c r="AK4" s="336"/>
      <c r="AL4" s="519"/>
      <c r="AM4" s="478"/>
      <c r="AN4" s="392"/>
      <c r="AO4" s="392"/>
      <c r="AP4" s="392"/>
      <c r="AQ4" s="392"/>
      <c r="AR4" s="392"/>
      <c r="AS4" s="392"/>
      <c r="AT4" s="392"/>
      <c r="AU4" s="392"/>
      <c r="AV4" s="392"/>
      <c r="AW4" s="392"/>
      <c r="AX4" s="558"/>
      <c r="AY4" s="366" t="s">
        <v>28</v>
      </c>
      <c r="AZ4" s="367"/>
      <c r="BA4" s="367"/>
      <c r="BB4" s="367"/>
      <c r="BC4" s="367"/>
      <c r="BD4" s="367"/>
      <c r="BE4" s="367"/>
      <c r="BF4" s="367"/>
      <c r="BG4" s="367"/>
      <c r="BH4" s="367"/>
      <c r="BI4" s="367"/>
      <c r="BJ4" s="367"/>
      <c r="BK4" s="367"/>
      <c r="BL4" s="367"/>
      <c r="BM4" s="368"/>
      <c r="BN4" s="369">
        <v>11686055</v>
      </c>
      <c r="BO4" s="370"/>
      <c r="BP4" s="370"/>
      <c r="BQ4" s="370"/>
      <c r="BR4" s="370"/>
      <c r="BS4" s="370"/>
      <c r="BT4" s="370"/>
      <c r="BU4" s="371"/>
      <c r="BV4" s="369">
        <v>10626024</v>
      </c>
      <c r="BW4" s="370"/>
      <c r="BX4" s="370"/>
      <c r="BY4" s="370"/>
      <c r="BZ4" s="370"/>
      <c r="CA4" s="370"/>
      <c r="CB4" s="370"/>
      <c r="CC4" s="371"/>
      <c r="CD4" s="543" t="s">
        <v>29</v>
      </c>
      <c r="CE4" s="544"/>
      <c r="CF4" s="544"/>
      <c r="CG4" s="544"/>
      <c r="CH4" s="544"/>
      <c r="CI4" s="544"/>
      <c r="CJ4" s="544"/>
      <c r="CK4" s="544"/>
      <c r="CL4" s="544"/>
      <c r="CM4" s="544"/>
      <c r="CN4" s="544"/>
      <c r="CO4" s="544"/>
      <c r="CP4" s="544"/>
      <c r="CQ4" s="544"/>
      <c r="CR4" s="544"/>
      <c r="CS4" s="545"/>
      <c r="CT4" s="546">
        <v>3.7</v>
      </c>
      <c r="CU4" s="547"/>
      <c r="CV4" s="547"/>
      <c r="CW4" s="547"/>
      <c r="CX4" s="547"/>
      <c r="CY4" s="547"/>
      <c r="CZ4" s="547"/>
      <c r="DA4" s="548"/>
      <c r="DB4" s="546">
        <v>2.9</v>
      </c>
      <c r="DC4" s="547"/>
      <c r="DD4" s="547"/>
      <c r="DE4" s="547"/>
      <c r="DF4" s="547"/>
      <c r="DG4" s="547"/>
      <c r="DH4" s="547"/>
      <c r="DI4" s="548"/>
      <c r="DJ4" s="44"/>
      <c r="DK4" s="44"/>
      <c r="DL4" s="44"/>
      <c r="DM4" s="44"/>
      <c r="DN4" s="44"/>
      <c r="DO4" s="44"/>
    </row>
    <row r="5" spans="1:119" ht="18.75" customHeight="1" x14ac:dyDescent="0.15">
      <c r="A5" s="45"/>
      <c r="B5" s="553"/>
      <c r="C5" s="393"/>
      <c r="D5" s="393"/>
      <c r="E5" s="554"/>
      <c r="F5" s="554"/>
      <c r="G5" s="554"/>
      <c r="H5" s="554"/>
      <c r="I5" s="554"/>
      <c r="J5" s="554"/>
      <c r="K5" s="554"/>
      <c r="L5" s="554"/>
      <c r="M5" s="554"/>
      <c r="N5" s="554"/>
      <c r="O5" s="554"/>
      <c r="P5" s="554"/>
      <c r="Q5" s="554"/>
      <c r="R5" s="391"/>
      <c r="S5" s="391"/>
      <c r="T5" s="391"/>
      <c r="U5" s="391"/>
      <c r="V5" s="557"/>
      <c r="W5" s="478"/>
      <c r="X5" s="392"/>
      <c r="Y5" s="392"/>
      <c r="Z5" s="392"/>
      <c r="AA5" s="392"/>
      <c r="AB5" s="393"/>
      <c r="AC5" s="391"/>
      <c r="AD5" s="392"/>
      <c r="AE5" s="392"/>
      <c r="AF5" s="392"/>
      <c r="AG5" s="392"/>
      <c r="AH5" s="392"/>
      <c r="AI5" s="392"/>
      <c r="AJ5" s="392"/>
      <c r="AK5" s="392"/>
      <c r="AL5" s="558"/>
      <c r="AM5" s="443" t="s">
        <v>30</v>
      </c>
      <c r="AN5" s="348"/>
      <c r="AO5" s="348"/>
      <c r="AP5" s="348"/>
      <c r="AQ5" s="348"/>
      <c r="AR5" s="348"/>
      <c r="AS5" s="348"/>
      <c r="AT5" s="349"/>
      <c r="AU5" s="431" t="s">
        <v>31</v>
      </c>
      <c r="AV5" s="432"/>
      <c r="AW5" s="432"/>
      <c r="AX5" s="432"/>
      <c r="AY5" s="354" t="s">
        <v>32</v>
      </c>
      <c r="AZ5" s="355"/>
      <c r="BA5" s="355"/>
      <c r="BB5" s="355"/>
      <c r="BC5" s="355"/>
      <c r="BD5" s="355"/>
      <c r="BE5" s="355"/>
      <c r="BF5" s="355"/>
      <c r="BG5" s="355"/>
      <c r="BH5" s="355"/>
      <c r="BI5" s="355"/>
      <c r="BJ5" s="355"/>
      <c r="BK5" s="355"/>
      <c r="BL5" s="355"/>
      <c r="BM5" s="356"/>
      <c r="BN5" s="374">
        <v>11380618</v>
      </c>
      <c r="BO5" s="375"/>
      <c r="BP5" s="375"/>
      <c r="BQ5" s="375"/>
      <c r="BR5" s="375"/>
      <c r="BS5" s="375"/>
      <c r="BT5" s="375"/>
      <c r="BU5" s="376"/>
      <c r="BV5" s="374">
        <v>10286501</v>
      </c>
      <c r="BW5" s="375"/>
      <c r="BX5" s="375"/>
      <c r="BY5" s="375"/>
      <c r="BZ5" s="375"/>
      <c r="CA5" s="375"/>
      <c r="CB5" s="375"/>
      <c r="CC5" s="376"/>
      <c r="CD5" s="383" t="s">
        <v>33</v>
      </c>
      <c r="CE5" s="384"/>
      <c r="CF5" s="384"/>
      <c r="CG5" s="384"/>
      <c r="CH5" s="384"/>
      <c r="CI5" s="384"/>
      <c r="CJ5" s="384"/>
      <c r="CK5" s="384"/>
      <c r="CL5" s="384"/>
      <c r="CM5" s="384"/>
      <c r="CN5" s="384"/>
      <c r="CO5" s="384"/>
      <c r="CP5" s="384"/>
      <c r="CQ5" s="384"/>
      <c r="CR5" s="384"/>
      <c r="CS5" s="385"/>
      <c r="CT5" s="344">
        <v>87.5</v>
      </c>
      <c r="CU5" s="345"/>
      <c r="CV5" s="345"/>
      <c r="CW5" s="345"/>
      <c r="CX5" s="345"/>
      <c r="CY5" s="345"/>
      <c r="CZ5" s="345"/>
      <c r="DA5" s="346"/>
      <c r="DB5" s="344">
        <v>89.8</v>
      </c>
      <c r="DC5" s="345"/>
      <c r="DD5" s="345"/>
      <c r="DE5" s="345"/>
      <c r="DF5" s="345"/>
      <c r="DG5" s="345"/>
      <c r="DH5" s="345"/>
      <c r="DI5" s="346"/>
      <c r="DJ5" s="44"/>
      <c r="DK5" s="44"/>
      <c r="DL5" s="44"/>
      <c r="DM5" s="44"/>
      <c r="DN5" s="44"/>
      <c r="DO5" s="44"/>
    </row>
    <row r="6" spans="1:119" ht="18.75" customHeight="1" x14ac:dyDescent="0.15">
      <c r="A6" s="45"/>
      <c r="B6" s="523" t="s">
        <v>34</v>
      </c>
      <c r="C6" s="390"/>
      <c r="D6" s="390"/>
      <c r="E6" s="524"/>
      <c r="F6" s="524"/>
      <c r="G6" s="524"/>
      <c r="H6" s="524"/>
      <c r="I6" s="524"/>
      <c r="J6" s="524"/>
      <c r="K6" s="524"/>
      <c r="L6" s="524" t="s">
        <v>35</v>
      </c>
      <c r="M6" s="524"/>
      <c r="N6" s="524"/>
      <c r="O6" s="524"/>
      <c r="P6" s="524"/>
      <c r="Q6" s="524"/>
      <c r="R6" s="414"/>
      <c r="S6" s="414"/>
      <c r="T6" s="414"/>
      <c r="U6" s="414"/>
      <c r="V6" s="530"/>
      <c r="W6" s="463" t="s">
        <v>36</v>
      </c>
      <c r="X6" s="389"/>
      <c r="Y6" s="389"/>
      <c r="Z6" s="389"/>
      <c r="AA6" s="389"/>
      <c r="AB6" s="390"/>
      <c r="AC6" s="535" t="s">
        <v>37</v>
      </c>
      <c r="AD6" s="536"/>
      <c r="AE6" s="536"/>
      <c r="AF6" s="536"/>
      <c r="AG6" s="536"/>
      <c r="AH6" s="536"/>
      <c r="AI6" s="536"/>
      <c r="AJ6" s="536"/>
      <c r="AK6" s="536"/>
      <c r="AL6" s="537"/>
      <c r="AM6" s="443" t="s">
        <v>38</v>
      </c>
      <c r="AN6" s="348"/>
      <c r="AO6" s="348"/>
      <c r="AP6" s="348"/>
      <c r="AQ6" s="348"/>
      <c r="AR6" s="348"/>
      <c r="AS6" s="348"/>
      <c r="AT6" s="349"/>
      <c r="AU6" s="431" t="s">
        <v>31</v>
      </c>
      <c r="AV6" s="432"/>
      <c r="AW6" s="432"/>
      <c r="AX6" s="432"/>
      <c r="AY6" s="354" t="s">
        <v>39</v>
      </c>
      <c r="AZ6" s="355"/>
      <c r="BA6" s="355"/>
      <c r="BB6" s="355"/>
      <c r="BC6" s="355"/>
      <c r="BD6" s="355"/>
      <c r="BE6" s="355"/>
      <c r="BF6" s="355"/>
      <c r="BG6" s="355"/>
      <c r="BH6" s="355"/>
      <c r="BI6" s="355"/>
      <c r="BJ6" s="355"/>
      <c r="BK6" s="355"/>
      <c r="BL6" s="355"/>
      <c r="BM6" s="356"/>
      <c r="BN6" s="374">
        <v>305437</v>
      </c>
      <c r="BO6" s="375"/>
      <c r="BP6" s="375"/>
      <c r="BQ6" s="375"/>
      <c r="BR6" s="375"/>
      <c r="BS6" s="375"/>
      <c r="BT6" s="375"/>
      <c r="BU6" s="376"/>
      <c r="BV6" s="374">
        <v>339523</v>
      </c>
      <c r="BW6" s="375"/>
      <c r="BX6" s="375"/>
      <c r="BY6" s="375"/>
      <c r="BZ6" s="375"/>
      <c r="CA6" s="375"/>
      <c r="CB6" s="375"/>
      <c r="CC6" s="376"/>
      <c r="CD6" s="383" t="s">
        <v>40</v>
      </c>
      <c r="CE6" s="384"/>
      <c r="CF6" s="384"/>
      <c r="CG6" s="384"/>
      <c r="CH6" s="384"/>
      <c r="CI6" s="384"/>
      <c r="CJ6" s="384"/>
      <c r="CK6" s="384"/>
      <c r="CL6" s="384"/>
      <c r="CM6" s="384"/>
      <c r="CN6" s="384"/>
      <c r="CO6" s="384"/>
      <c r="CP6" s="384"/>
      <c r="CQ6" s="384"/>
      <c r="CR6" s="384"/>
      <c r="CS6" s="385"/>
      <c r="CT6" s="520">
        <v>92.4</v>
      </c>
      <c r="CU6" s="521"/>
      <c r="CV6" s="521"/>
      <c r="CW6" s="521"/>
      <c r="CX6" s="521"/>
      <c r="CY6" s="521"/>
      <c r="CZ6" s="521"/>
      <c r="DA6" s="522"/>
      <c r="DB6" s="520">
        <v>95.1</v>
      </c>
      <c r="DC6" s="521"/>
      <c r="DD6" s="521"/>
      <c r="DE6" s="521"/>
      <c r="DF6" s="521"/>
      <c r="DG6" s="521"/>
      <c r="DH6" s="521"/>
      <c r="DI6" s="522"/>
      <c r="DJ6" s="44"/>
      <c r="DK6" s="44"/>
      <c r="DL6" s="44"/>
      <c r="DM6" s="44"/>
      <c r="DN6" s="44"/>
      <c r="DO6" s="44"/>
    </row>
    <row r="7" spans="1:119" ht="18.75" customHeight="1" x14ac:dyDescent="0.15">
      <c r="A7" s="45"/>
      <c r="B7" s="525"/>
      <c r="C7" s="526"/>
      <c r="D7" s="526"/>
      <c r="E7" s="527"/>
      <c r="F7" s="527"/>
      <c r="G7" s="527"/>
      <c r="H7" s="527"/>
      <c r="I7" s="527"/>
      <c r="J7" s="527"/>
      <c r="K7" s="527"/>
      <c r="L7" s="527"/>
      <c r="M7" s="527"/>
      <c r="N7" s="527"/>
      <c r="O7" s="527"/>
      <c r="P7" s="527"/>
      <c r="Q7" s="527"/>
      <c r="R7" s="531"/>
      <c r="S7" s="531"/>
      <c r="T7" s="531"/>
      <c r="U7" s="531"/>
      <c r="V7" s="532"/>
      <c r="W7" s="518"/>
      <c r="X7" s="336"/>
      <c r="Y7" s="336"/>
      <c r="Z7" s="336"/>
      <c r="AA7" s="336"/>
      <c r="AB7" s="526"/>
      <c r="AC7" s="538"/>
      <c r="AD7" s="337"/>
      <c r="AE7" s="337"/>
      <c r="AF7" s="337"/>
      <c r="AG7" s="337"/>
      <c r="AH7" s="337"/>
      <c r="AI7" s="337"/>
      <c r="AJ7" s="337"/>
      <c r="AK7" s="337"/>
      <c r="AL7" s="539"/>
      <c r="AM7" s="443" t="s">
        <v>41</v>
      </c>
      <c r="AN7" s="348"/>
      <c r="AO7" s="348"/>
      <c r="AP7" s="348"/>
      <c r="AQ7" s="348"/>
      <c r="AR7" s="348"/>
      <c r="AS7" s="348"/>
      <c r="AT7" s="349"/>
      <c r="AU7" s="431" t="s">
        <v>42</v>
      </c>
      <c r="AV7" s="432"/>
      <c r="AW7" s="432"/>
      <c r="AX7" s="432"/>
      <c r="AY7" s="354" t="s">
        <v>43</v>
      </c>
      <c r="AZ7" s="355"/>
      <c r="BA7" s="355"/>
      <c r="BB7" s="355"/>
      <c r="BC7" s="355"/>
      <c r="BD7" s="355"/>
      <c r="BE7" s="355"/>
      <c r="BF7" s="355"/>
      <c r="BG7" s="355"/>
      <c r="BH7" s="355"/>
      <c r="BI7" s="355"/>
      <c r="BJ7" s="355"/>
      <c r="BK7" s="355"/>
      <c r="BL7" s="355"/>
      <c r="BM7" s="356"/>
      <c r="BN7" s="374">
        <v>79015</v>
      </c>
      <c r="BO7" s="375"/>
      <c r="BP7" s="375"/>
      <c r="BQ7" s="375"/>
      <c r="BR7" s="375"/>
      <c r="BS7" s="375"/>
      <c r="BT7" s="375"/>
      <c r="BU7" s="376"/>
      <c r="BV7" s="374">
        <v>161651</v>
      </c>
      <c r="BW7" s="375"/>
      <c r="BX7" s="375"/>
      <c r="BY7" s="375"/>
      <c r="BZ7" s="375"/>
      <c r="CA7" s="375"/>
      <c r="CB7" s="375"/>
      <c r="CC7" s="376"/>
      <c r="CD7" s="383" t="s">
        <v>44</v>
      </c>
      <c r="CE7" s="384"/>
      <c r="CF7" s="384"/>
      <c r="CG7" s="384"/>
      <c r="CH7" s="384"/>
      <c r="CI7" s="384"/>
      <c r="CJ7" s="384"/>
      <c r="CK7" s="384"/>
      <c r="CL7" s="384"/>
      <c r="CM7" s="384"/>
      <c r="CN7" s="384"/>
      <c r="CO7" s="384"/>
      <c r="CP7" s="384"/>
      <c r="CQ7" s="384"/>
      <c r="CR7" s="384"/>
      <c r="CS7" s="385"/>
      <c r="CT7" s="374">
        <v>6201914</v>
      </c>
      <c r="CU7" s="375"/>
      <c r="CV7" s="375"/>
      <c r="CW7" s="375"/>
      <c r="CX7" s="375"/>
      <c r="CY7" s="375"/>
      <c r="CZ7" s="375"/>
      <c r="DA7" s="376"/>
      <c r="DB7" s="374">
        <v>6034771</v>
      </c>
      <c r="DC7" s="375"/>
      <c r="DD7" s="375"/>
      <c r="DE7" s="375"/>
      <c r="DF7" s="375"/>
      <c r="DG7" s="375"/>
      <c r="DH7" s="375"/>
      <c r="DI7" s="376"/>
      <c r="DJ7" s="44"/>
      <c r="DK7" s="44"/>
      <c r="DL7" s="44"/>
      <c r="DM7" s="44"/>
      <c r="DN7" s="44"/>
      <c r="DO7" s="44"/>
    </row>
    <row r="8" spans="1:119" ht="18.75" customHeight="1" thickBot="1" x14ac:dyDescent="0.2">
      <c r="A8" s="45"/>
      <c r="B8" s="528"/>
      <c r="C8" s="464"/>
      <c r="D8" s="464"/>
      <c r="E8" s="529"/>
      <c r="F8" s="529"/>
      <c r="G8" s="529"/>
      <c r="H8" s="529"/>
      <c r="I8" s="529"/>
      <c r="J8" s="529"/>
      <c r="K8" s="529"/>
      <c r="L8" s="529"/>
      <c r="M8" s="529"/>
      <c r="N8" s="529"/>
      <c r="O8" s="529"/>
      <c r="P8" s="529"/>
      <c r="Q8" s="529"/>
      <c r="R8" s="533"/>
      <c r="S8" s="533"/>
      <c r="T8" s="533"/>
      <c r="U8" s="533"/>
      <c r="V8" s="534"/>
      <c r="W8" s="455"/>
      <c r="X8" s="456"/>
      <c r="Y8" s="456"/>
      <c r="Z8" s="456"/>
      <c r="AA8" s="456"/>
      <c r="AB8" s="464"/>
      <c r="AC8" s="540"/>
      <c r="AD8" s="541"/>
      <c r="AE8" s="541"/>
      <c r="AF8" s="541"/>
      <c r="AG8" s="541"/>
      <c r="AH8" s="541"/>
      <c r="AI8" s="541"/>
      <c r="AJ8" s="541"/>
      <c r="AK8" s="541"/>
      <c r="AL8" s="542"/>
      <c r="AM8" s="443" t="s">
        <v>45</v>
      </c>
      <c r="AN8" s="348"/>
      <c r="AO8" s="348"/>
      <c r="AP8" s="348"/>
      <c r="AQ8" s="348"/>
      <c r="AR8" s="348"/>
      <c r="AS8" s="348"/>
      <c r="AT8" s="349"/>
      <c r="AU8" s="431" t="s">
        <v>46</v>
      </c>
      <c r="AV8" s="432"/>
      <c r="AW8" s="432"/>
      <c r="AX8" s="432"/>
      <c r="AY8" s="354" t="s">
        <v>47</v>
      </c>
      <c r="AZ8" s="355"/>
      <c r="BA8" s="355"/>
      <c r="BB8" s="355"/>
      <c r="BC8" s="355"/>
      <c r="BD8" s="355"/>
      <c r="BE8" s="355"/>
      <c r="BF8" s="355"/>
      <c r="BG8" s="355"/>
      <c r="BH8" s="355"/>
      <c r="BI8" s="355"/>
      <c r="BJ8" s="355"/>
      <c r="BK8" s="355"/>
      <c r="BL8" s="355"/>
      <c r="BM8" s="356"/>
      <c r="BN8" s="374">
        <v>226422</v>
      </c>
      <c r="BO8" s="375"/>
      <c r="BP8" s="375"/>
      <c r="BQ8" s="375"/>
      <c r="BR8" s="375"/>
      <c r="BS8" s="375"/>
      <c r="BT8" s="375"/>
      <c r="BU8" s="376"/>
      <c r="BV8" s="374">
        <v>177872</v>
      </c>
      <c r="BW8" s="375"/>
      <c r="BX8" s="375"/>
      <c r="BY8" s="375"/>
      <c r="BZ8" s="375"/>
      <c r="CA8" s="375"/>
      <c r="CB8" s="375"/>
      <c r="CC8" s="376"/>
      <c r="CD8" s="383" t="s">
        <v>48</v>
      </c>
      <c r="CE8" s="384"/>
      <c r="CF8" s="384"/>
      <c r="CG8" s="384"/>
      <c r="CH8" s="384"/>
      <c r="CI8" s="384"/>
      <c r="CJ8" s="384"/>
      <c r="CK8" s="384"/>
      <c r="CL8" s="384"/>
      <c r="CM8" s="384"/>
      <c r="CN8" s="384"/>
      <c r="CO8" s="384"/>
      <c r="CP8" s="384"/>
      <c r="CQ8" s="384"/>
      <c r="CR8" s="384"/>
      <c r="CS8" s="385"/>
      <c r="CT8" s="483">
        <v>0.28000000000000003</v>
      </c>
      <c r="CU8" s="484"/>
      <c r="CV8" s="484"/>
      <c r="CW8" s="484"/>
      <c r="CX8" s="484"/>
      <c r="CY8" s="484"/>
      <c r="CZ8" s="484"/>
      <c r="DA8" s="485"/>
      <c r="DB8" s="483">
        <v>0.28000000000000003</v>
      </c>
      <c r="DC8" s="484"/>
      <c r="DD8" s="484"/>
      <c r="DE8" s="484"/>
      <c r="DF8" s="484"/>
      <c r="DG8" s="484"/>
      <c r="DH8" s="484"/>
      <c r="DI8" s="485"/>
      <c r="DJ8" s="44"/>
      <c r="DK8" s="44"/>
      <c r="DL8" s="44"/>
      <c r="DM8" s="44"/>
      <c r="DN8" s="44"/>
      <c r="DO8" s="44"/>
    </row>
    <row r="9" spans="1:119" ht="18.75" customHeight="1" thickBot="1" x14ac:dyDescent="0.2">
      <c r="A9" s="45"/>
      <c r="B9" s="509" t="s">
        <v>49</v>
      </c>
      <c r="C9" s="510"/>
      <c r="D9" s="510"/>
      <c r="E9" s="510"/>
      <c r="F9" s="510"/>
      <c r="G9" s="510"/>
      <c r="H9" s="510"/>
      <c r="I9" s="510"/>
      <c r="J9" s="510"/>
      <c r="K9" s="437"/>
      <c r="L9" s="511" t="s">
        <v>50</v>
      </c>
      <c r="M9" s="512"/>
      <c r="N9" s="512"/>
      <c r="O9" s="512"/>
      <c r="P9" s="512"/>
      <c r="Q9" s="513"/>
      <c r="R9" s="514">
        <v>16558</v>
      </c>
      <c r="S9" s="515"/>
      <c r="T9" s="515"/>
      <c r="U9" s="515"/>
      <c r="V9" s="516"/>
      <c r="W9" s="453" t="s">
        <v>51</v>
      </c>
      <c r="X9" s="454"/>
      <c r="Y9" s="454"/>
      <c r="Z9" s="454"/>
      <c r="AA9" s="454"/>
      <c r="AB9" s="454"/>
      <c r="AC9" s="454"/>
      <c r="AD9" s="454"/>
      <c r="AE9" s="454"/>
      <c r="AF9" s="454"/>
      <c r="AG9" s="454"/>
      <c r="AH9" s="454"/>
      <c r="AI9" s="454"/>
      <c r="AJ9" s="454"/>
      <c r="AK9" s="454"/>
      <c r="AL9" s="517"/>
      <c r="AM9" s="443" t="s">
        <v>52</v>
      </c>
      <c r="AN9" s="348"/>
      <c r="AO9" s="348"/>
      <c r="AP9" s="348"/>
      <c r="AQ9" s="348"/>
      <c r="AR9" s="348"/>
      <c r="AS9" s="348"/>
      <c r="AT9" s="349"/>
      <c r="AU9" s="431" t="s">
        <v>31</v>
      </c>
      <c r="AV9" s="432"/>
      <c r="AW9" s="432"/>
      <c r="AX9" s="432"/>
      <c r="AY9" s="354" t="s">
        <v>53</v>
      </c>
      <c r="AZ9" s="355"/>
      <c r="BA9" s="355"/>
      <c r="BB9" s="355"/>
      <c r="BC9" s="355"/>
      <c r="BD9" s="355"/>
      <c r="BE9" s="355"/>
      <c r="BF9" s="355"/>
      <c r="BG9" s="355"/>
      <c r="BH9" s="355"/>
      <c r="BI9" s="355"/>
      <c r="BJ9" s="355"/>
      <c r="BK9" s="355"/>
      <c r="BL9" s="355"/>
      <c r="BM9" s="356"/>
      <c r="BN9" s="374">
        <v>48550</v>
      </c>
      <c r="BO9" s="375"/>
      <c r="BP9" s="375"/>
      <c r="BQ9" s="375"/>
      <c r="BR9" s="375"/>
      <c r="BS9" s="375"/>
      <c r="BT9" s="375"/>
      <c r="BU9" s="376"/>
      <c r="BV9" s="374">
        <v>-29166</v>
      </c>
      <c r="BW9" s="375"/>
      <c r="BX9" s="375"/>
      <c r="BY9" s="375"/>
      <c r="BZ9" s="375"/>
      <c r="CA9" s="375"/>
      <c r="CB9" s="375"/>
      <c r="CC9" s="376"/>
      <c r="CD9" s="383" t="s">
        <v>54</v>
      </c>
      <c r="CE9" s="384"/>
      <c r="CF9" s="384"/>
      <c r="CG9" s="384"/>
      <c r="CH9" s="384"/>
      <c r="CI9" s="384"/>
      <c r="CJ9" s="384"/>
      <c r="CK9" s="384"/>
      <c r="CL9" s="384"/>
      <c r="CM9" s="384"/>
      <c r="CN9" s="384"/>
      <c r="CO9" s="384"/>
      <c r="CP9" s="384"/>
      <c r="CQ9" s="384"/>
      <c r="CR9" s="384"/>
      <c r="CS9" s="385"/>
      <c r="CT9" s="344">
        <v>15.8</v>
      </c>
      <c r="CU9" s="345"/>
      <c r="CV9" s="345"/>
      <c r="CW9" s="345"/>
      <c r="CX9" s="345"/>
      <c r="CY9" s="345"/>
      <c r="CZ9" s="345"/>
      <c r="DA9" s="346"/>
      <c r="DB9" s="344">
        <v>16.3</v>
      </c>
      <c r="DC9" s="345"/>
      <c r="DD9" s="345"/>
      <c r="DE9" s="345"/>
      <c r="DF9" s="345"/>
      <c r="DG9" s="345"/>
      <c r="DH9" s="345"/>
      <c r="DI9" s="346"/>
      <c r="DJ9" s="44"/>
      <c r="DK9" s="44"/>
      <c r="DL9" s="44"/>
      <c r="DM9" s="44"/>
      <c r="DN9" s="44"/>
      <c r="DO9" s="44"/>
    </row>
    <row r="10" spans="1:119" ht="18.75" customHeight="1" thickBot="1" x14ac:dyDescent="0.2">
      <c r="A10" s="45"/>
      <c r="B10" s="509"/>
      <c r="C10" s="510"/>
      <c r="D10" s="510"/>
      <c r="E10" s="510"/>
      <c r="F10" s="510"/>
      <c r="G10" s="510"/>
      <c r="H10" s="510"/>
      <c r="I10" s="510"/>
      <c r="J10" s="510"/>
      <c r="K10" s="437"/>
      <c r="L10" s="347" t="s">
        <v>55</v>
      </c>
      <c r="M10" s="348"/>
      <c r="N10" s="348"/>
      <c r="O10" s="348"/>
      <c r="P10" s="348"/>
      <c r="Q10" s="349"/>
      <c r="R10" s="350">
        <v>18249</v>
      </c>
      <c r="S10" s="351"/>
      <c r="T10" s="351"/>
      <c r="U10" s="351"/>
      <c r="V10" s="353"/>
      <c r="W10" s="518"/>
      <c r="X10" s="336"/>
      <c r="Y10" s="336"/>
      <c r="Z10" s="336"/>
      <c r="AA10" s="336"/>
      <c r="AB10" s="336"/>
      <c r="AC10" s="336"/>
      <c r="AD10" s="336"/>
      <c r="AE10" s="336"/>
      <c r="AF10" s="336"/>
      <c r="AG10" s="336"/>
      <c r="AH10" s="336"/>
      <c r="AI10" s="336"/>
      <c r="AJ10" s="336"/>
      <c r="AK10" s="336"/>
      <c r="AL10" s="519"/>
      <c r="AM10" s="443" t="s">
        <v>56</v>
      </c>
      <c r="AN10" s="348"/>
      <c r="AO10" s="348"/>
      <c r="AP10" s="348"/>
      <c r="AQ10" s="348"/>
      <c r="AR10" s="348"/>
      <c r="AS10" s="348"/>
      <c r="AT10" s="349"/>
      <c r="AU10" s="431" t="s">
        <v>57</v>
      </c>
      <c r="AV10" s="432"/>
      <c r="AW10" s="432"/>
      <c r="AX10" s="432"/>
      <c r="AY10" s="354" t="s">
        <v>58</v>
      </c>
      <c r="AZ10" s="355"/>
      <c r="BA10" s="355"/>
      <c r="BB10" s="355"/>
      <c r="BC10" s="355"/>
      <c r="BD10" s="355"/>
      <c r="BE10" s="355"/>
      <c r="BF10" s="355"/>
      <c r="BG10" s="355"/>
      <c r="BH10" s="355"/>
      <c r="BI10" s="355"/>
      <c r="BJ10" s="355"/>
      <c r="BK10" s="355"/>
      <c r="BL10" s="355"/>
      <c r="BM10" s="356"/>
      <c r="BN10" s="374">
        <v>86856</v>
      </c>
      <c r="BO10" s="375"/>
      <c r="BP10" s="375"/>
      <c r="BQ10" s="375"/>
      <c r="BR10" s="375"/>
      <c r="BS10" s="375"/>
      <c r="BT10" s="375"/>
      <c r="BU10" s="376"/>
      <c r="BV10" s="374">
        <v>102090</v>
      </c>
      <c r="BW10" s="375"/>
      <c r="BX10" s="375"/>
      <c r="BY10" s="375"/>
      <c r="BZ10" s="375"/>
      <c r="CA10" s="375"/>
      <c r="CB10" s="375"/>
      <c r="CC10" s="376"/>
      <c r="CD10" s="49" t="s">
        <v>59</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x14ac:dyDescent="0.2">
      <c r="A11" s="45"/>
      <c r="B11" s="509"/>
      <c r="C11" s="510"/>
      <c r="D11" s="510"/>
      <c r="E11" s="510"/>
      <c r="F11" s="510"/>
      <c r="G11" s="510"/>
      <c r="H11" s="510"/>
      <c r="I11" s="510"/>
      <c r="J11" s="510"/>
      <c r="K11" s="437"/>
      <c r="L11" s="422" t="s">
        <v>60</v>
      </c>
      <c r="M11" s="423"/>
      <c r="N11" s="423"/>
      <c r="O11" s="423"/>
      <c r="P11" s="423"/>
      <c r="Q11" s="424"/>
      <c r="R11" s="506" t="s">
        <v>61</v>
      </c>
      <c r="S11" s="507"/>
      <c r="T11" s="507"/>
      <c r="U11" s="507"/>
      <c r="V11" s="508"/>
      <c r="W11" s="518"/>
      <c r="X11" s="336"/>
      <c r="Y11" s="336"/>
      <c r="Z11" s="336"/>
      <c r="AA11" s="336"/>
      <c r="AB11" s="336"/>
      <c r="AC11" s="336"/>
      <c r="AD11" s="336"/>
      <c r="AE11" s="336"/>
      <c r="AF11" s="336"/>
      <c r="AG11" s="336"/>
      <c r="AH11" s="336"/>
      <c r="AI11" s="336"/>
      <c r="AJ11" s="336"/>
      <c r="AK11" s="336"/>
      <c r="AL11" s="519"/>
      <c r="AM11" s="443" t="s">
        <v>62</v>
      </c>
      <c r="AN11" s="348"/>
      <c r="AO11" s="348"/>
      <c r="AP11" s="348"/>
      <c r="AQ11" s="348"/>
      <c r="AR11" s="348"/>
      <c r="AS11" s="348"/>
      <c r="AT11" s="349"/>
      <c r="AU11" s="431" t="s">
        <v>63</v>
      </c>
      <c r="AV11" s="432"/>
      <c r="AW11" s="432"/>
      <c r="AX11" s="432"/>
      <c r="AY11" s="354" t="s">
        <v>64</v>
      </c>
      <c r="AZ11" s="355"/>
      <c r="BA11" s="355"/>
      <c r="BB11" s="355"/>
      <c r="BC11" s="355"/>
      <c r="BD11" s="355"/>
      <c r="BE11" s="355"/>
      <c r="BF11" s="355"/>
      <c r="BG11" s="355"/>
      <c r="BH11" s="355"/>
      <c r="BI11" s="355"/>
      <c r="BJ11" s="355"/>
      <c r="BK11" s="355"/>
      <c r="BL11" s="355"/>
      <c r="BM11" s="356"/>
      <c r="BN11" s="374" t="s">
        <v>65</v>
      </c>
      <c r="BO11" s="375"/>
      <c r="BP11" s="375"/>
      <c r="BQ11" s="375"/>
      <c r="BR11" s="375"/>
      <c r="BS11" s="375"/>
      <c r="BT11" s="375"/>
      <c r="BU11" s="376"/>
      <c r="BV11" s="374">
        <v>5321</v>
      </c>
      <c r="BW11" s="375"/>
      <c r="BX11" s="375"/>
      <c r="BY11" s="375"/>
      <c r="BZ11" s="375"/>
      <c r="CA11" s="375"/>
      <c r="CB11" s="375"/>
      <c r="CC11" s="376"/>
      <c r="CD11" s="383" t="s">
        <v>66</v>
      </c>
      <c r="CE11" s="384"/>
      <c r="CF11" s="384"/>
      <c r="CG11" s="384"/>
      <c r="CH11" s="384"/>
      <c r="CI11" s="384"/>
      <c r="CJ11" s="384"/>
      <c r="CK11" s="384"/>
      <c r="CL11" s="384"/>
      <c r="CM11" s="384"/>
      <c r="CN11" s="384"/>
      <c r="CO11" s="384"/>
      <c r="CP11" s="384"/>
      <c r="CQ11" s="384"/>
      <c r="CR11" s="384"/>
      <c r="CS11" s="385"/>
      <c r="CT11" s="483" t="s">
        <v>65</v>
      </c>
      <c r="CU11" s="484"/>
      <c r="CV11" s="484"/>
      <c r="CW11" s="484"/>
      <c r="CX11" s="484"/>
      <c r="CY11" s="484"/>
      <c r="CZ11" s="484"/>
      <c r="DA11" s="485"/>
      <c r="DB11" s="483" t="s">
        <v>65</v>
      </c>
      <c r="DC11" s="484"/>
      <c r="DD11" s="484"/>
      <c r="DE11" s="484"/>
      <c r="DF11" s="484"/>
      <c r="DG11" s="484"/>
      <c r="DH11" s="484"/>
      <c r="DI11" s="485"/>
      <c r="DJ11" s="44"/>
      <c r="DK11" s="44"/>
      <c r="DL11" s="44"/>
      <c r="DM11" s="44"/>
      <c r="DN11" s="44"/>
      <c r="DO11" s="44"/>
    </row>
    <row r="12" spans="1:119" ht="18.75" customHeight="1" x14ac:dyDescent="0.15">
      <c r="A12" s="45"/>
      <c r="B12" s="486" t="s">
        <v>67</v>
      </c>
      <c r="C12" s="487"/>
      <c r="D12" s="487"/>
      <c r="E12" s="487"/>
      <c r="F12" s="487"/>
      <c r="G12" s="487"/>
      <c r="H12" s="487"/>
      <c r="I12" s="487"/>
      <c r="J12" s="487"/>
      <c r="K12" s="488"/>
      <c r="L12" s="495" t="s">
        <v>68</v>
      </c>
      <c r="M12" s="496"/>
      <c r="N12" s="496"/>
      <c r="O12" s="496"/>
      <c r="P12" s="496"/>
      <c r="Q12" s="497"/>
      <c r="R12" s="498">
        <v>17323</v>
      </c>
      <c r="S12" s="499"/>
      <c r="T12" s="499"/>
      <c r="U12" s="499"/>
      <c r="V12" s="500"/>
      <c r="W12" s="501" t="s">
        <v>23</v>
      </c>
      <c r="X12" s="432"/>
      <c r="Y12" s="432"/>
      <c r="Z12" s="432"/>
      <c r="AA12" s="432"/>
      <c r="AB12" s="502"/>
      <c r="AC12" s="431" t="s">
        <v>69</v>
      </c>
      <c r="AD12" s="432"/>
      <c r="AE12" s="432"/>
      <c r="AF12" s="432"/>
      <c r="AG12" s="502"/>
      <c r="AH12" s="431" t="s">
        <v>70</v>
      </c>
      <c r="AI12" s="432"/>
      <c r="AJ12" s="432"/>
      <c r="AK12" s="432"/>
      <c r="AL12" s="503"/>
      <c r="AM12" s="443" t="s">
        <v>71</v>
      </c>
      <c r="AN12" s="348"/>
      <c r="AO12" s="348"/>
      <c r="AP12" s="348"/>
      <c r="AQ12" s="348"/>
      <c r="AR12" s="348"/>
      <c r="AS12" s="348"/>
      <c r="AT12" s="349"/>
      <c r="AU12" s="431" t="s">
        <v>72</v>
      </c>
      <c r="AV12" s="432"/>
      <c r="AW12" s="432"/>
      <c r="AX12" s="432"/>
      <c r="AY12" s="354" t="s">
        <v>73</v>
      </c>
      <c r="AZ12" s="355"/>
      <c r="BA12" s="355"/>
      <c r="BB12" s="355"/>
      <c r="BC12" s="355"/>
      <c r="BD12" s="355"/>
      <c r="BE12" s="355"/>
      <c r="BF12" s="355"/>
      <c r="BG12" s="355"/>
      <c r="BH12" s="355"/>
      <c r="BI12" s="355"/>
      <c r="BJ12" s="355"/>
      <c r="BK12" s="355"/>
      <c r="BL12" s="355"/>
      <c r="BM12" s="356"/>
      <c r="BN12" s="374">
        <v>86560</v>
      </c>
      <c r="BO12" s="375"/>
      <c r="BP12" s="375"/>
      <c r="BQ12" s="375"/>
      <c r="BR12" s="375"/>
      <c r="BS12" s="375"/>
      <c r="BT12" s="375"/>
      <c r="BU12" s="376"/>
      <c r="BV12" s="374">
        <v>93905</v>
      </c>
      <c r="BW12" s="375"/>
      <c r="BX12" s="375"/>
      <c r="BY12" s="375"/>
      <c r="BZ12" s="375"/>
      <c r="CA12" s="375"/>
      <c r="CB12" s="375"/>
      <c r="CC12" s="376"/>
      <c r="CD12" s="383" t="s">
        <v>74</v>
      </c>
      <c r="CE12" s="384"/>
      <c r="CF12" s="384"/>
      <c r="CG12" s="384"/>
      <c r="CH12" s="384"/>
      <c r="CI12" s="384"/>
      <c r="CJ12" s="384"/>
      <c r="CK12" s="384"/>
      <c r="CL12" s="384"/>
      <c r="CM12" s="384"/>
      <c r="CN12" s="384"/>
      <c r="CO12" s="384"/>
      <c r="CP12" s="384"/>
      <c r="CQ12" s="384"/>
      <c r="CR12" s="384"/>
      <c r="CS12" s="385"/>
      <c r="CT12" s="483" t="s">
        <v>75</v>
      </c>
      <c r="CU12" s="484"/>
      <c r="CV12" s="484"/>
      <c r="CW12" s="484"/>
      <c r="CX12" s="484"/>
      <c r="CY12" s="484"/>
      <c r="CZ12" s="484"/>
      <c r="DA12" s="485"/>
      <c r="DB12" s="483" t="s">
        <v>75</v>
      </c>
      <c r="DC12" s="484"/>
      <c r="DD12" s="484"/>
      <c r="DE12" s="484"/>
      <c r="DF12" s="484"/>
      <c r="DG12" s="484"/>
      <c r="DH12" s="484"/>
      <c r="DI12" s="485"/>
      <c r="DJ12" s="44"/>
      <c r="DK12" s="44"/>
      <c r="DL12" s="44"/>
      <c r="DM12" s="44"/>
      <c r="DN12" s="44"/>
      <c r="DO12" s="44"/>
    </row>
    <row r="13" spans="1:119" ht="18.75" customHeight="1" x14ac:dyDescent="0.15">
      <c r="A13" s="45"/>
      <c r="B13" s="489"/>
      <c r="C13" s="490"/>
      <c r="D13" s="490"/>
      <c r="E13" s="490"/>
      <c r="F13" s="490"/>
      <c r="G13" s="490"/>
      <c r="H13" s="490"/>
      <c r="I13" s="490"/>
      <c r="J13" s="490"/>
      <c r="K13" s="491"/>
      <c r="L13" s="55"/>
      <c r="M13" s="472" t="s">
        <v>76</v>
      </c>
      <c r="N13" s="473"/>
      <c r="O13" s="473"/>
      <c r="P13" s="473"/>
      <c r="Q13" s="474"/>
      <c r="R13" s="475">
        <v>17263</v>
      </c>
      <c r="S13" s="476"/>
      <c r="T13" s="476"/>
      <c r="U13" s="476"/>
      <c r="V13" s="477"/>
      <c r="W13" s="463" t="s">
        <v>77</v>
      </c>
      <c r="X13" s="389"/>
      <c r="Y13" s="389"/>
      <c r="Z13" s="389"/>
      <c r="AA13" s="389"/>
      <c r="AB13" s="390"/>
      <c r="AC13" s="350">
        <v>602</v>
      </c>
      <c r="AD13" s="351"/>
      <c r="AE13" s="351"/>
      <c r="AF13" s="351"/>
      <c r="AG13" s="352"/>
      <c r="AH13" s="350">
        <v>831</v>
      </c>
      <c r="AI13" s="351"/>
      <c r="AJ13" s="351"/>
      <c r="AK13" s="351"/>
      <c r="AL13" s="353"/>
      <c r="AM13" s="443" t="s">
        <v>78</v>
      </c>
      <c r="AN13" s="348"/>
      <c r="AO13" s="348"/>
      <c r="AP13" s="348"/>
      <c r="AQ13" s="348"/>
      <c r="AR13" s="348"/>
      <c r="AS13" s="348"/>
      <c r="AT13" s="349"/>
      <c r="AU13" s="431" t="s">
        <v>72</v>
      </c>
      <c r="AV13" s="432"/>
      <c r="AW13" s="432"/>
      <c r="AX13" s="432"/>
      <c r="AY13" s="354" t="s">
        <v>79</v>
      </c>
      <c r="AZ13" s="355"/>
      <c r="BA13" s="355"/>
      <c r="BB13" s="355"/>
      <c r="BC13" s="355"/>
      <c r="BD13" s="355"/>
      <c r="BE13" s="355"/>
      <c r="BF13" s="355"/>
      <c r="BG13" s="355"/>
      <c r="BH13" s="355"/>
      <c r="BI13" s="355"/>
      <c r="BJ13" s="355"/>
      <c r="BK13" s="355"/>
      <c r="BL13" s="355"/>
      <c r="BM13" s="356"/>
      <c r="BN13" s="374">
        <v>48846</v>
      </c>
      <c r="BO13" s="375"/>
      <c r="BP13" s="375"/>
      <c r="BQ13" s="375"/>
      <c r="BR13" s="375"/>
      <c r="BS13" s="375"/>
      <c r="BT13" s="375"/>
      <c r="BU13" s="376"/>
      <c r="BV13" s="374">
        <v>-15660</v>
      </c>
      <c r="BW13" s="375"/>
      <c r="BX13" s="375"/>
      <c r="BY13" s="375"/>
      <c r="BZ13" s="375"/>
      <c r="CA13" s="375"/>
      <c r="CB13" s="375"/>
      <c r="CC13" s="376"/>
      <c r="CD13" s="383" t="s">
        <v>80</v>
      </c>
      <c r="CE13" s="384"/>
      <c r="CF13" s="384"/>
      <c r="CG13" s="384"/>
      <c r="CH13" s="384"/>
      <c r="CI13" s="384"/>
      <c r="CJ13" s="384"/>
      <c r="CK13" s="384"/>
      <c r="CL13" s="384"/>
      <c r="CM13" s="384"/>
      <c r="CN13" s="384"/>
      <c r="CO13" s="384"/>
      <c r="CP13" s="384"/>
      <c r="CQ13" s="384"/>
      <c r="CR13" s="384"/>
      <c r="CS13" s="385"/>
      <c r="CT13" s="344">
        <v>7.9</v>
      </c>
      <c r="CU13" s="345"/>
      <c r="CV13" s="345"/>
      <c r="CW13" s="345"/>
      <c r="CX13" s="345"/>
      <c r="CY13" s="345"/>
      <c r="CZ13" s="345"/>
      <c r="DA13" s="346"/>
      <c r="DB13" s="344">
        <v>7.9</v>
      </c>
      <c r="DC13" s="345"/>
      <c r="DD13" s="345"/>
      <c r="DE13" s="345"/>
      <c r="DF13" s="345"/>
      <c r="DG13" s="345"/>
      <c r="DH13" s="345"/>
      <c r="DI13" s="346"/>
      <c r="DJ13" s="44"/>
      <c r="DK13" s="44"/>
      <c r="DL13" s="44"/>
      <c r="DM13" s="44"/>
      <c r="DN13" s="44"/>
      <c r="DO13" s="44"/>
    </row>
    <row r="14" spans="1:119" ht="18.75" customHeight="1" thickBot="1" x14ac:dyDescent="0.2">
      <c r="A14" s="45"/>
      <c r="B14" s="489"/>
      <c r="C14" s="490"/>
      <c r="D14" s="490"/>
      <c r="E14" s="490"/>
      <c r="F14" s="490"/>
      <c r="G14" s="490"/>
      <c r="H14" s="490"/>
      <c r="I14" s="490"/>
      <c r="J14" s="490"/>
      <c r="K14" s="491"/>
      <c r="L14" s="465" t="s">
        <v>81</v>
      </c>
      <c r="M14" s="504"/>
      <c r="N14" s="504"/>
      <c r="O14" s="504"/>
      <c r="P14" s="504"/>
      <c r="Q14" s="505"/>
      <c r="R14" s="475">
        <v>17696</v>
      </c>
      <c r="S14" s="476"/>
      <c r="T14" s="476"/>
      <c r="U14" s="476"/>
      <c r="V14" s="477"/>
      <c r="W14" s="478"/>
      <c r="X14" s="392"/>
      <c r="Y14" s="392"/>
      <c r="Z14" s="392"/>
      <c r="AA14" s="392"/>
      <c r="AB14" s="393"/>
      <c r="AC14" s="468">
        <v>8.6999999999999993</v>
      </c>
      <c r="AD14" s="469"/>
      <c r="AE14" s="469"/>
      <c r="AF14" s="469"/>
      <c r="AG14" s="470"/>
      <c r="AH14" s="468">
        <v>10.3</v>
      </c>
      <c r="AI14" s="469"/>
      <c r="AJ14" s="469"/>
      <c r="AK14" s="469"/>
      <c r="AL14" s="471"/>
      <c r="AM14" s="443"/>
      <c r="AN14" s="348"/>
      <c r="AO14" s="348"/>
      <c r="AP14" s="348"/>
      <c r="AQ14" s="348"/>
      <c r="AR14" s="348"/>
      <c r="AS14" s="348"/>
      <c r="AT14" s="349"/>
      <c r="AU14" s="431"/>
      <c r="AV14" s="432"/>
      <c r="AW14" s="432"/>
      <c r="AX14" s="432"/>
      <c r="AY14" s="354"/>
      <c r="AZ14" s="355"/>
      <c r="BA14" s="355"/>
      <c r="BB14" s="355"/>
      <c r="BC14" s="355"/>
      <c r="BD14" s="355"/>
      <c r="BE14" s="355"/>
      <c r="BF14" s="355"/>
      <c r="BG14" s="355"/>
      <c r="BH14" s="355"/>
      <c r="BI14" s="355"/>
      <c r="BJ14" s="355"/>
      <c r="BK14" s="355"/>
      <c r="BL14" s="355"/>
      <c r="BM14" s="356"/>
      <c r="BN14" s="374"/>
      <c r="BO14" s="375"/>
      <c r="BP14" s="375"/>
      <c r="BQ14" s="375"/>
      <c r="BR14" s="375"/>
      <c r="BS14" s="375"/>
      <c r="BT14" s="375"/>
      <c r="BU14" s="376"/>
      <c r="BV14" s="374"/>
      <c r="BW14" s="375"/>
      <c r="BX14" s="375"/>
      <c r="BY14" s="375"/>
      <c r="BZ14" s="375"/>
      <c r="CA14" s="375"/>
      <c r="CB14" s="375"/>
      <c r="CC14" s="376"/>
      <c r="CD14" s="380" t="s">
        <v>82</v>
      </c>
      <c r="CE14" s="381"/>
      <c r="CF14" s="381"/>
      <c r="CG14" s="381"/>
      <c r="CH14" s="381"/>
      <c r="CI14" s="381"/>
      <c r="CJ14" s="381"/>
      <c r="CK14" s="381"/>
      <c r="CL14" s="381"/>
      <c r="CM14" s="381"/>
      <c r="CN14" s="381"/>
      <c r="CO14" s="381"/>
      <c r="CP14" s="381"/>
      <c r="CQ14" s="381"/>
      <c r="CR14" s="381"/>
      <c r="CS14" s="382"/>
      <c r="CT14" s="479">
        <v>78</v>
      </c>
      <c r="CU14" s="447"/>
      <c r="CV14" s="447"/>
      <c r="CW14" s="447"/>
      <c r="CX14" s="447"/>
      <c r="CY14" s="447"/>
      <c r="CZ14" s="447"/>
      <c r="DA14" s="448"/>
      <c r="DB14" s="479">
        <v>78.3</v>
      </c>
      <c r="DC14" s="447"/>
      <c r="DD14" s="447"/>
      <c r="DE14" s="447"/>
      <c r="DF14" s="447"/>
      <c r="DG14" s="447"/>
      <c r="DH14" s="447"/>
      <c r="DI14" s="448"/>
      <c r="DJ14" s="44"/>
      <c r="DK14" s="44"/>
      <c r="DL14" s="44"/>
      <c r="DM14" s="44"/>
      <c r="DN14" s="44"/>
      <c r="DO14" s="44"/>
    </row>
    <row r="15" spans="1:119" ht="18.75" customHeight="1" x14ac:dyDescent="0.15">
      <c r="A15" s="45"/>
      <c r="B15" s="489"/>
      <c r="C15" s="490"/>
      <c r="D15" s="490"/>
      <c r="E15" s="490"/>
      <c r="F15" s="490"/>
      <c r="G15" s="490"/>
      <c r="H15" s="490"/>
      <c r="I15" s="490"/>
      <c r="J15" s="490"/>
      <c r="K15" s="491"/>
      <c r="L15" s="55"/>
      <c r="M15" s="472" t="s">
        <v>76</v>
      </c>
      <c r="N15" s="473"/>
      <c r="O15" s="473"/>
      <c r="P15" s="473"/>
      <c r="Q15" s="474"/>
      <c r="R15" s="475">
        <v>17640</v>
      </c>
      <c r="S15" s="476"/>
      <c r="T15" s="476"/>
      <c r="U15" s="476"/>
      <c r="V15" s="477"/>
      <c r="W15" s="463" t="s">
        <v>83</v>
      </c>
      <c r="X15" s="389"/>
      <c r="Y15" s="389"/>
      <c r="Z15" s="389"/>
      <c r="AA15" s="389"/>
      <c r="AB15" s="390"/>
      <c r="AC15" s="350">
        <v>883</v>
      </c>
      <c r="AD15" s="351"/>
      <c r="AE15" s="351"/>
      <c r="AF15" s="351"/>
      <c r="AG15" s="352"/>
      <c r="AH15" s="350">
        <v>1093</v>
      </c>
      <c r="AI15" s="351"/>
      <c r="AJ15" s="351"/>
      <c r="AK15" s="351"/>
      <c r="AL15" s="353"/>
      <c r="AM15" s="443"/>
      <c r="AN15" s="348"/>
      <c r="AO15" s="348"/>
      <c r="AP15" s="348"/>
      <c r="AQ15" s="348"/>
      <c r="AR15" s="348"/>
      <c r="AS15" s="348"/>
      <c r="AT15" s="349"/>
      <c r="AU15" s="431"/>
      <c r="AV15" s="432"/>
      <c r="AW15" s="432"/>
      <c r="AX15" s="432"/>
      <c r="AY15" s="366" t="s">
        <v>84</v>
      </c>
      <c r="AZ15" s="367"/>
      <c r="BA15" s="367"/>
      <c r="BB15" s="367"/>
      <c r="BC15" s="367"/>
      <c r="BD15" s="367"/>
      <c r="BE15" s="367"/>
      <c r="BF15" s="367"/>
      <c r="BG15" s="367"/>
      <c r="BH15" s="367"/>
      <c r="BI15" s="367"/>
      <c r="BJ15" s="367"/>
      <c r="BK15" s="367"/>
      <c r="BL15" s="367"/>
      <c r="BM15" s="368"/>
      <c r="BN15" s="369">
        <v>1407901</v>
      </c>
      <c r="BO15" s="370"/>
      <c r="BP15" s="370"/>
      <c r="BQ15" s="370"/>
      <c r="BR15" s="370"/>
      <c r="BS15" s="370"/>
      <c r="BT15" s="370"/>
      <c r="BU15" s="371"/>
      <c r="BV15" s="369">
        <v>1332393</v>
      </c>
      <c r="BW15" s="370"/>
      <c r="BX15" s="370"/>
      <c r="BY15" s="370"/>
      <c r="BZ15" s="370"/>
      <c r="CA15" s="370"/>
      <c r="CB15" s="370"/>
      <c r="CC15" s="371"/>
      <c r="CD15" s="480" t="s">
        <v>85</v>
      </c>
      <c r="CE15" s="481"/>
      <c r="CF15" s="481"/>
      <c r="CG15" s="481"/>
      <c r="CH15" s="481"/>
      <c r="CI15" s="481"/>
      <c r="CJ15" s="481"/>
      <c r="CK15" s="481"/>
      <c r="CL15" s="481"/>
      <c r="CM15" s="481"/>
      <c r="CN15" s="481"/>
      <c r="CO15" s="481"/>
      <c r="CP15" s="481"/>
      <c r="CQ15" s="481"/>
      <c r="CR15" s="481"/>
      <c r="CS15" s="482"/>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x14ac:dyDescent="0.15">
      <c r="A16" s="45"/>
      <c r="B16" s="489"/>
      <c r="C16" s="490"/>
      <c r="D16" s="490"/>
      <c r="E16" s="490"/>
      <c r="F16" s="490"/>
      <c r="G16" s="490"/>
      <c r="H16" s="490"/>
      <c r="I16" s="490"/>
      <c r="J16" s="490"/>
      <c r="K16" s="491"/>
      <c r="L16" s="465" t="s">
        <v>86</v>
      </c>
      <c r="M16" s="466"/>
      <c r="N16" s="466"/>
      <c r="O16" s="466"/>
      <c r="P16" s="466"/>
      <c r="Q16" s="467"/>
      <c r="R16" s="460" t="s">
        <v>87</v>
      </c>
      <c r="S16" s="461"/>
      <c r="T16" s="461"/>
      <c r="U16" s="461"/>
      <c r="V16" s="462"/>
      <c r="W16" s="478"/>
      <c r="X16" s="392"/>
      <c r="Y16" s="392"/>
      <c r="Z16" s="392"/>
      <c r="AA16" s="392"/>
      <c r="AB16" s="393"/>
      <c r="AC16" s="468">
        <v>12.8</v>
      </c>
      <c r="AD16" s="469"/>
      <c r="AE16" s="469"/>
      <c r="AF16" s="469"/>
      <c r="AG16" s="470"/>
      <c r="AH16" s="468">
        <v>13.5</v>
      </c>
      <c r="AI16" s="469"/>
      <c r="AJ16" s="469"/>
      <c r="AK16" s="469"/>
      <c r="AL16" s="471"/>
      <c r="AM16" s="443"/>
      <c r="AN16" s="348"/>
      <c r="AO16" s="348"/>
      <c r="AP16" s="348"/>
      <c r="AQ16" s="348"/>
      <c r="AR16" s="348"/>
      <c r="AS16" s="348"/>
      <c r="AT16" s="349"/>
      <c r="AU16" s="431"/>
      <c r="AV16" s="432"/>
      <c r="AW16" s="432"/>
      <c r="AX16" s="432"/>
      <c r="AY16" s="354" t="s">
        <v>88</v>
      </c>
      <c r="AZ16" s="355"/>
      <c r="BA16" s="355"/>
      <c r="BB16" s="355"/>
      <c r="BC16" s="355"/>
      <c r="BD16" s="355"/>
      <c r="BE16" s="355"/>
      <c r="BF16" s="355"/>
      <c r="BG16" s="355"/>
      <c r="BH16" s="355"/>
      <c r="BI16" s="355"/>
      <c r="BJ16" s="355"/>
      <c r="BK16" s="355"/>
      <c r="BL16" s="355"/>
      <c r="BM16" s="356"/>
      <c r="BN16" s="374">
        <v>5109717</v>
      </c>
      <c r="BO16" s="375"/>
      <c r="BP16" s="375"/>
      <c r="BQ16" s="375"/>
      <c r="BR16" s="375"/>
      <c r="BS16" s="375"/>
      <c r="BT16" s="375"/>
      <c r="BU16" s="376"/>
      <c r="BV16" s="374">
        <v>4817105</v>
      </c>
      <c r="BW16" s="375"/>
      <c r="BX16" s="375"/>
      <c r="BY16" s="375"/>
      <c r="BZ16" s="375"/>
      <c r="CA16" s="375"/>
      <c r="CB16" s="375"/>
      <c r="CC16" s="376"/>
      <c r="CD16" s="59"/>
      <c r="CE16" s="372"/>
      <c r="CF16" s="372"/>
      <c r="CG16" s="372"/>
      <c r="CH16" s="372"/>
      <c r="CI16" s="372"/>
      <c r="CJ16" s="372"/>
      <c r="CK16" s="372"/>
      <c r="CL16" s="372"/>
      <c r="CM16" s="372"/>
      <c r="CN16" s="372"/>
      <c r="CO16" s="372"/>
      <c r="CP16" s="372"/>
      <c r="CQ16" s="372"/>
      <c r="CR16" s="372"/>
      <c r="CS16" s="373"/>
      <c r="CT16" s="344"/>
      <c r="CU16" s="345"/>
      <c r="CV16" s="345"/>
      <c r="CW16" s="345"/>
      <c r="CX16" s="345"/>
      <c r="CY16" s="345"/>
      <c r="CZ16" s="345"/>
      <c r="DA16" s="346"/>
      <c r="DB16" s="344"/>
      <c r="DC16" s="345"/>
      <c r="DD16" s="345"/>
      <c r="DE16" s="345"/>
      <c r="DF16" s="345"/>
      <c r="DG16" s="345"/>
      <c r="DH16" s="345"/>
      <c r="DI16" s="346"/>
      <c r="DJ16" s="44"/>
      <c r="DK16" s="44"/>
      <c r="DL16" s="44"/>
      <c r="DM16" s="44"/>
      <c r="DN16" s="44"/>
      <c r="DO16" s="44"/>
    </row>
    <row r="17" spans="1:119" ht="18.75" customHeight="1" thickBot="1" x14ac:dyDescent="0.2">
      <c r="A17" s="45"/>
      <c r="B17" s="492"/>
      <c r="C17" s="493"/>
      <c r="D17" s="493"/>
      <c r="E17" s="493"/>
      <c r="F17" s="493"/>
      <c r="G17" s="493"/>
      <c r="H17" s="493"/>
      <c r="I17" s="493"/>
      <c r="J17" s="493"/>
      <c r="K17" s="494"/>
      <c r="L17" s="60"/>
      <c r="M17" s="457" t="s">
        <v>89</v>
      </c>
      <c r="N17" s="458"/>
      <c r="O17" s="458"/>
      <c r="P17" s="458"/>
      <c r="Q17" s="459"/>
      <c r="R17" s="460" t="s">
        <v>87</v>
      </c>
      <c r="S17" s="461"/>
      <c r="T17" s="461"/>
      <c r="U17" s="461"/>
      <c r="V17" s="462"/>
      <c r="W17" s="463" t="s">
        <v>90</v>
      </c>
      <c r="X17" s="389"/>
      <c r="Y17" s="389"/>
      <c r="Z17" s="389"/>
      <c r="AA17" s="389"/>
      <c r="AB17" s="390"/>
      <c r="AC17" s="350">
        <v>5432</v>
      </c>
      <c r="AD17" s="351"/>
      <c r="AE17" s="351"/>
      <c r="AF17" s="351"/>
      <c r="AG17" s="352"/>
      <c r="AH17" s="350">
        <v>6143</v>
      </c>
      <c r="AI17" s="351"/>
      <c r="AJ17" s="351"/>
      <c r="AK17" s="351"/>
      <c r="AL17" s="353"/>
      <c r="AM17" s="443"/>
      <c r="AN17" s="348"/>
      <c r="AO17" s="348"/>
      <c r="AP17" s="348"/>
      <c r="AQ17" s="348"/>
      <c r="AR17" s="348"/>
      <c r="AS17" s="348"/>
      <c r="AT17" s="349"/>
      <c r="AU17" s="431"/>
      <c r="AV17" s="432"/>
      <c r="AW17" s="432"/>
      <c r="AX17" s="432"/>
      <c r="AY17" s="354" t="s">
        <v>91</v>
      </c>
      <c r="AZ17" s="355"/>
      <c r="BA17" s="355"/>
      <c r="BB17" s="355"/>
      <c r="BC17" s="355"/>
      <c r="BD17" s="355"/>
      <c r="BE17" s="355"/>
      <c r="BF17" s="355"/>
      <c r="BG17" s="355"/>
      <c r="BH17" s="355"/>
      <c r="BI17" s="355"/>
      <c r="BJ17" s="355"/>
      <c r="BK17" s="355"/>
      <c r="BL17" s="355"/>
      <c r="BM17" s="356"/>
      <c r="BN17" s="374">
        <v>1769457</v>
      </c>
      <c r="BO17" s="375"/>
      <c r="BP17" s="375"/>
      <c r="BQ17" s="375"/>
      <c r="BR17" s="375"/>
      <c r="BS17" s="375"/>
      <c r="BT17" s="375"/>
      <c r="BU17" s="376"/>
      <c r="BV17" s="374">
        <v>1702574</v>
      </c>
      <c r="BW17" s="375"/>
      <c r="BX17" s="375"/>
      <c r="BY17" s="375"/>
      <c r="BZ17" s="375"/>
      <c r="CA17" s="375"/>
      <c r="CB17" s="375"/>
      <c r="CC17" s="376"/>
      <c r="CD17" s="59"/>
      <c r="CE17" s="372"/>
      <c r="CF17" s="372"/>
      <c r="CG17" s="372"/>
      <c r="CH17" s="372"/>
      <c r="CI17" s="372"/>
      <c r="CJ17" s="372"/>
      <c r="CK17" s="372"/>
      <c r="CL17" s="372"/>
      <c r="CM17" s="372"/>
      <c r="CN17" s="372"/>
      <c r="CO17" s="372"/>
      <c r="CP17" s="372"/>
      <c r="CQ17" s="372"/>
      <c r="CR17" s="372"/>
      <c r="CS17" s="373"/>
      <c r="CT17" s="344"/>
      <c r="CU17" s="345"/>
      <c r="CV17" s="345"/>
      <c r="CW17" s="345"/>
      <c r="CX17" s="345"/>
      <c r="CY17" s="345"/>
      <c r="CZ17" s="345"/>
      <c r="DA17" s="346"/>
      <c r="DB17" s="344"/>
      <c r="DC17" s="345"/>
      <c r="DD17" s="345"/>
      <c r="DE17" s="345"/>
      <c r="DF17" s="345"/>
      <c r="DG17" s="345"/>
      <c r="DH17" s="345"/>
      <c r="DI17" s="346"/>
      <c r="DJ17" s="44"/>
      <c r="DK17" s="44"/>
      <c r="DL17" s="44"/>
      <c r="DM17" s="44"/>
      <c r="DN17" s="44"/>
      <c r="DO17" s="44"/>
    </row>
    <row r="18" spans="1:119" ht="18.75" customHeight="1" thickBot="1" x14ac:dyDescent="0.2">
      <c r="A18" s="45"/>
      <c r="B18" s="436" t="s">
        <v>92</v>
      </c>
      <c r="C18" s="437"/>
      <c r="D18" s="437"/>
      <c r="E18" s="438"/>
      <c r="F18" s="438"/>
      <c r="G18" s="438"/>
      <c r="H18" s="438"/>
      <c r="I18" s="438"/>
      <c r="J18" s="438"/>
      <c r="K18" s="438"/>
      <c r="L18" s="439">
        <v>135.66999999999999</v>
      </c>
      <c r="M18" s="439"/>
      <c r="N18" s="439"/>
      <c r="O18" s="439"/>
      <c r="P18" s="439"/>
      <c r="Q18" s="439"/>
      <c r="R18" s="440"/>
      <c r="S18" s="440"/>
      <c r="T18" s="440"/>
      <c r="U18" s="440"/>
      <c r="V18" s="441"/>
      <c r="W18" s="455"/>
      <c r="X18" s="456"/>
      <c r="Y18" s="456"/>
      <c r="Z18" s="456"/>
      <c r="AA18" s="456"/>
      <c r="AB18" s="464"/>
      <c r="AC18" s="338">
        <v>78.5</v>
      </c>
      <c r="AD18" s="339"/>
      <c r="AE18" s="339"/>
      <c r="AF18" s="339"/>
      <c r="AG18" s="442"/>
      <c r="AH18" s="338">
        <v>76.099999999999994</v>
      </c>
      <c r="AI18" s="339"/>
      <c r="AJ18" s="339"/>
      <c r="AK18" s="339"/>
      <c r="AL18" s="340"/>
      <c r="AM18" s="443"/>
      <c r="AN18" s="348"/>
      <c r="AO18" s="348"/>
      <c r="AP18" s="348"/>
      <c r="AQ18" s="348"/>
      <c r="AR18" s="348"/>
      <c r="AS18" s="348"/>
      <c r="AT18" s="349"/>
      <c r="AU18" s="431"/>
      <c r="AV18" s="432"/>
      <c r="AW18" s="432"/>
      <c r="AX18" s="432"/>
      <c r="AY18" s="354" t="s">
        <v>93</v>
      </c>
      <c r="AZ18" s="355"/>
      <c r="BA18" s="355"/>
      <c r="BB18" s="355"/>
      <c r="BC18" s="355"/>
      <c r="BD18" s="355"/>
      <c r="BE18" s="355"/>
      <c r="BF18" s="355"/>
      <c r="BG18" s="355"/>
      <c r="BH18" s="355"/>
      <c r="BI18" s="355"/>
      <c r="BJ18" s="355"/>
      <c r="BK18" s="355"/>
      <c r="BL18" s="355"/>
      <c r="BM18" s="356"/>
      <c r="BN18" s="374">
        <v>5538234</v>
      </c>
      <c r="BO18" s="375"/>
      <c r="BP18" s="375"/>
      <c r="BQ18" s="375"/>
      <c r="BR18" s="375"/>
      <c r="BS18" s="375"/>
      <c r="BT18" s="375"/>
      <c r="BU18" s="376"/>
      <c r="BV18" s="374">
        <v>5491818</v>
      </c>
      <c r="BW18" s="375"/>
      <c r="BX18" s="375"/>
      <c r="BY18" s="375"/>
      <c r="BZ18" s="375"/>
      <c r="CA18" s="375"/>
      <c r="CB18" s="375"/>
      <c r="CC18" s="376"/>
      <c r="CD18" s="59"/>
      <c r="CE18" s="372"/>
      <c r="CF18" s="372"/>
      <c r="CG18" s="372"/>
      <c r="CH18" s="372"/>
      <c r="CI18" s="372"/>
      <c r="CJ18" s="372"/>
      <c r="CK18" s="372"/>
      <c r="CL18" s="372"/>
      <c r="CM18" s="372"/>
      <c r="CN18" s="372"/>
      <c r="CO18" s="372"/>
      <c r="CP18" s="372"/>
      <c r="CQ18" s="372"/>
      <c r="CR18" s="372"/>
      <c r="CS18" s="373"/>
      <c r="CT18" s="344"/>
      <c r="CU18" s="345"/>
      <c r="CV18" s="345"/>
      <c r="CW18" s="345"/>
      <c r="CX18" s="345"/>
      <c r="CY18" s="345"/>
      <c r="CZ18" s="345"/>
      <c r="DA18" s="346"/>
      <c r="DB18" s="344"/>
      <c r="DC18" s="345"/>
      <c r="DD18" s="345"/>
      <c r="DE18" s="345"/>
      <c r="DF18" s="345"/>
      <c r="DG18" s="345"/>
      <c r="DH18" s="345"/>
      <c r="DI18" s="346"/>
      <c r="DJ18" s="44"/>
      <c r="DK18" s="44"/>
      <c r="DL18" s="44"/>
      <c r="DM18" s="44"/>
      <c r="DN18" s="44"/>
      <c r="DO18" s="44"/>
    </row>
    <row r="19" spans="1:119" ht="18.75" customHeight="1" thickBot="1" x14ac:dyDescent="0.2">
      <c r="A19" s="45"/>
      <c r="B19" s="436" t="s">
        <v>94</v>
      </c>
      <c r="C19" s="437"/>
      <c r="D19" s="437"/>
      <c r="E19" s="438"/>
      <c r="F19" s="438"/>
      <c r="G19" s="438"/>
      <c r="H19" s="438"/>
      <c r="I19" s="438"/>
      <c r="J19" s="438"/>
      <c r="K19" s="438"/>
      <c r="L19" s="444">
        <v>122</v>
      </c>
      <c r="M19" s="444"/>
      <c r="N19" s="444"/>
      <c r="O19" s="444"/>
      <c r="P19" s="444"/>
      <c r="Q19" s="444"/>
      <c r="R19" s="445"/>
      <c r="S19" s="445"/>
      <c r="T19" s="445"/>
      <c r="U19" s="445"/>
      <c r="V19" s="446"/>
      <c r="W19" s="453"/>
      <c r="X19" s="454"/>
      <c r="Y19" s="454"/>
      <c r="Z19" s="454"/>
      <c r="AA19" s="454"/>
      <c r="AB19" s="454"/>
      <c r="AC19" s="370"/>
      <c r="AD19" s="370"/>
      <c r="AE19" s="370"/>
      <c r="AF19" s="370"/>
      <c r="AG19" s="370"/>
      <c r="AH19" s="370"/>
      <c r="AI19" s="370"/>
      <c r="AJ19" s="370"/>
      <c r="AK19" s="370"/>
      <c r="AL19" s="371"/>
      <c r="AM19" s="443"/>
      <c r="AN19" s="348"/>
      <c r="AO19" s="348"/>
      <c r="AP19" s="348"/>
      <c r="AQ19" s="348"/>
      <c r="AR19" s="348"/>
      <c r="AS19" s="348"/>
      <c r="AT19" s="349"/>
      <c r="AU19" s="431"/>
      <c r="AV19" s="432"/>
      <c r="AW19" s="432"/>
      <c r="AX19" s="432"/>
      <c r="AY19" s="354" t="s">
        <v>95</v>
      </c>
      <c r="AZ19" s="355"/>
      <c r="BA19" s="355"/>
      <c r="BB19" s="355"/>
      <c r="BC19" s="355"/>
      <c r="BD19" s="355"/>
      <c r="BE19" s="355"/>
      <c r="BF19" s="355"/>
      <c r="BG19" s="355"/>
      <c r="BH19" s="355"/>
      <c r="BI19" s="355"/>
      <c r="BJ19" s="355"/>
      <c r="BK19" s="355"/>
      <c r="BL19" s="355"/>
      <c r="BM19" s="356"/>
      <c r="BN19" s="374">
        <v>7560619</v>
      </c>
      <c r="BO19" s="375"/>
      <c r="BP19" s="375"/>
      <c r="BQ19" s="375"/>
      <c r="BR19" s="375"/>
      <c r="BS19" s="375"/>
      <c r="BT19" s="375"/>
      <c r="BU19" s="376"/>
      <c r="BV19" s="374">
        <v>7192941</v>
      </c>
      <c r="BW19" s="375"/>
      <c r="BX19" s="375"/>
      <c r="BY19" s="375"/>
      <c r="BZ19" s="375"/>
      <c r="CA19" s="375"/>
      <c r="CB19" s="375"/>
      <c r="CC19" s="376"/>
      <c r="CD19" s="59"/>
      <c r="CE19" s="372"/>
      <c r="CF19" s="372"/>
      <c r="CG19" s="372"/>
      <c r="CH19" s="372"/>
      <c r="CI19" s="372"/>
      <c r="CJ19" s="372"/>
      <c r="CK19" s="372"/>
      <c r="CL19" s="372"/>
      <c r="CM19" s="372"/>
      <c r="CN19" s="372"/>
      <c r="CO19" s="372"/>
      <c r="CP19" s="372"/>
      <c r="CQ19" s="372"/>
      <c r="CR19" s="372"/>
      <c r="CS19" s="373"/>
      <c r="CT19" s="344"/>
      <c r="CU19" s="345"/>
      <c r="CV19" s="345"/>
      <c r="CW19" s="345"/>
      <c r="CX19" s="345"/>
      <c r="CY19" s="345"/>
      <c r="CZ19" s="345"/>
      <c r="DA19" s="346"/>
      <c r="DB19" s="344"/>
      <c r="DC19" s="345"/>
      <c r="DD19" s="345"/>
      <c r="DE19" s="345"/>
      <c r="DF19" s="345"/>
      <c r="DG19" s="345"/>
      <c r="DH19" s="345"/>
      <c r="DI19" s="346"/>
      <c r="DJ19" s="44"/>
      <c r="DK19" s="44"/>
      <c r="DL19" s="44"/>
      <c r="DM19" s="44"/>
      <c r="DN19" s="44"/>
      <c r="DO19" s="44"/>
    </row>
    <row r="20" spans="1:119" ht="18.75" customHeight="1" thickBot="1" x14ac:dyDescent="0.2">
      <c r="A20" s="45"/>
      <c r="B20" s="436" t="s">
        <v>96</v>
      </c>
      <c r="C20" s="437"/>
      <c r="D20" s="437"/>
      <c r="E20" s="438"/>
      <c r="F20" s="438"/>
      <c r="G20" s="438"/>
      <c r="H20" s="438"/>
      <c r="I20" s="438"/>
      <c r="J20" s="438"/>
      <c r="K20" s="438"/>
      <c r="L20" s="444">
        <v>7797</v>
      </c>
      <c r="M20" s="444"/>
      <c r="N20" s="444"/>
      <c r="O20" s="444"/>
      <c r="P20" s="444"/>
      <c r="Q20" s="444"/>
      <c r="R20" s="445"/>
      <c r="S20" s="445"/>
      <c r="T20" s="445"/>
      <c r="U20" s="445"/>
      <c r="V20" s="446"/>
      <c r="W20" s="455"/>
      <c r="X20" s="456"/>
      <c r="Y20" s="456"/>
      <c r="Z20" s="456"/>
      <c r="AA20" s="456"/>
      <c r="AB20" s="456"/>
      <c r="AC20" s="447"/>
      <c r="AD20" s="447"/>
      <c r="AE20" s="447"/>
      <c r="AF20" s="447"/>
      <c r="AG20" s="447"/>
      <c r="AH20" s="447"/>
      <c r="AI20" s="447"/>
      <c r="AJ20" s="447"/>
      <c r="AK20" s="447"/>
      <c r="AL20" s="448"/>
      <c r="AM20" s="449"/>
      <c r="AN20" s="423"/>
      <c r="AO20" s="423"/>
      <c r="AP20" s="423"/>
      <c r="AQ20" s="423"/>
      <c r="AR20" s="423"/>
      <c r="AS20" s="423"/>
      <c r="AT20" s="424"/>
      <c r="AU20" s="450"/>
      <c r="AV20" s="451"/>
      <c r="AW20" s="451"/>
      <c r="AX20" s="452"/>
      <c r="AY20" s="354"/>
      <c r="AZ20" s="355"/>
      <c r="BA20" s="355"/>
      <c r="BB20" s="355"/>
      <c r="BC20" s="355"/>
      <c r="BD20" s="355"/>
      <c r="BE20" s="355"/>
      <c r="BF20" s="355"/>
      <c r="BG20" s="355"/>
      <c r="BH20" s="355"/>
      <c r="BI20" s="355"/>
      <c r="BJ20" s="355"/>
      <c r="BK20" s="355"/>
      <c r="BL20" s="355"/>
      <c r="BM20" s="356"/>
      <c r="BN20" s="374"/>
      <c r="BO20" s="375"/>
      <c r="BP20" s="375"/>
      <c r="BQ20" s="375"/>
      <c r="BR20" s="375"/>
      <c r="BS20" s="375"/>
      <c r="BT20" s="375"/>
      <c r="BU20" s="376"/>
      <c r="BV20" s="374"/>
      <c r="BW20" s="375"/>
      <c r="BX20" s="375"/>
      <c r="BY20" s="375"/>
      <c r="BZ20" s="375"/>
      <c r="CA20" s="375"/>
      <c r="CB20" s="375"/>
      <c r="CC20" s="376"/>
      <c r="CD20" s="59"/>
      <c r="CE20" s="372"/>
      <c r="CF20" s="372"/>
      <c r="CG20" s="372"/>
      <c r="CH20" s="372"/>
      <c r="CI20" s="372"/>
      <c r="CJ20" s="372"/>
      <c r="CK20" s="372"/>
      <c r="CL20" s="372"/>
      <c r="CM20" s="372"/>
      <c r="CN20" s="372"/>
      <c r="CO20" s="372"/>
      <c r="CP20" s="372"/>
      <c r="CQ20" s="372"/>
      <c r="CR20" s="372"/>
      <c r="CS20" s="373"/>
      <c r="CT20" s="344"/>
      <c r="CU20" s="345"/>
      <c r="CV20" s="345"/>
      <c r="CW20" s="345"/>
      <c r="CX20" s="345"/>
      <c r="CY20" s="345"/>
      <c r="CZ20" s="345"/>
      <c r="DA20" s="346"/>
      <c r="DB20" s="344"/>
      <c r="DC20" s="345"/>
      <c r="DD20" s="345"/>
      <c r="DE20" s="345"/>
      <c r="DF20" s="345"/>
      <c r="DG20" s="345"/>
      <c r="DH20" s="345"/>
      <c r="DI20" s="346"/>
      <c r="DJ20" s="44"/>
      <c r="DK20" s="44"/>
      <c r="DL20" s="44"/>
      <c r="DM20" s="44"/>
      <c r="DN20" s="44"/>
      <c r="DO20" s="44"/>
    </row>
    <row r="21" spans="1:119" ht="18.75" customHeight="1" x14ac:dyDescent="0.15">
      <c r="A21" s="45"/>
      <c r="B21" s="433" t="s">
        <v>97</v>
      </c>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434"/>
      <c r="AE21" s="434"/>
      <c r="AF21" s="434"/>
      <c r="AG21" s="434"/>
      <c r="AH21" s="434"/>
      <c r="AI21" s="434"/>
      <c r="AJ21" s="434"/>
      <c r="AK21" s="434"/>
      <c r="AL21" s="434"/>
      <c r="AM21" s="434"/>
      <c r="AN21" s="434"/>
      <c r="AO21" s="434"/>
      <c r="AP21" s="434"/>
      <c r="AQ21" s="434"/>
      <c r="AR21" s="434"/>
      <c r="AS21" s="434"/>
      <c r="AT21" s="434"/>
      <c r="AU21" s="434"/>
      <c r="AV21" s="434"/>
      <c r="AW21" s="434"/>
      <c r="AX21" s="435"/>
      <c r="AY21" s="354"/>
      <c r="AZ21" s="355"/>
      <c r="BA21" s="355"/>
      <c r="BB21" s="355"/>
      <c r="BC21" s="355"/>
      <c r="BD21" s="355"/>
      <c r="BE21" s="355"/>
      <c r="BF21" s="355"/>
      <c r="BG21" s="355"/>
      <c r="BH21" s="355"/>
      <c r="BI21" s="355"/>
      <c r="BJ21" s="355"/>
      <c r="BK21" s="355"/>
      <c r="BL21" s="355"/>
      <c r="BM21" s="356"/>
      <c r="BN21" s="374"/>
      <c r="BO21" s="375"/>
      <c r="BP21" s="375"/>
      <c r="BQ21" s="375"/>
      <c r="BR21" s="375"/>
      <c r="BS21" s="375"/>
      <c r="BT21" s="375"/>
      <c r="BU21" s="376"/>
      <c r="BV21" s="374"/>
      <c r="BW21" s="375"/>
      <c r="BX21" s="375"/>
      <c r="BY21" s="375"/>
      <c r="BZ21" s="375"/>
      <c r="CA21" s="375"/>
      <c r="CB21" s="375"/>
      <c r="CC21" s="376"/>
      <c r="CD21" s="59"/>
      <c r="CE21" s="372"/>
      <c r="CF21" s="372"/>
      <c r="CG21" s="372"/>
      <c r="CH21" s="372"/>
      <c r="CI21" s="372"/>
      <c r="CJ21" s="372"/>
      <c r="CK21" s="372"/>
      <c r="CL21" s="372"/>
      <c r="CM21" s="372"/>
      <c r="CN21" s="372"/>
      <c r="CO21" s="372"/>
      <c r="CP21" s="372"/>
      <c r="CQ21" s="372"/>
      <c r="CR21" s="372"/>
      <c r="CS21" s="373"/>
      <c r="CT21" s="344"/>
      <c r="CU21" s="345"/>
      <c r="CV21" s="345"/>
      <c r="CW21" s="345"/>
      <c r="CX21" s="345"/>
      <c r="CY21" s="345"/>
      <c r="CZ21" s="345"/>
      <c r="DA21" s="346"/>
      <c r="DB21" s="344"/>
      <c r="DC21" s="345"/>
      <c r="DD21" s="345"/>
      <c r="DE21" s="345"/>
      <c r="DF21" s="345"/>
      <c r="DG21" s="345"/>
      <c r="DH21" s="345"/>
      <c r="DI21" s="346"/>
      <c r="DJ21" s="44"/>
      <c r="DK21" s="44"/>
      <c r="DL21" s="44"/>
      <c r="DM21" s="44"/>
      <c r="DN21" s="44"/>
      <c r="DO21" s="44"/>
    </row>
    <row r="22" spans="1:119" ht="18.75" customHeight="1" thickBot="1" x14ac:dyDescent="0.2">
      <c r="A22" s="45"/>
      <c r="B22" s="405" t="s">
        <v>98</v>
      </c>
      <c r="C22" s="406"/>
      <c r="D22" s="407"/>
      <c r="E22" s="414" t="s">
        <v>23</v>
      </c>
      <c r="F22" s="389"/>
      <c r="G22" s="389"/>
      <c r="H22" s="389"/>
      <c r="I22" s="389"/>
      <c r="J22" s="389"/>
      <c r="K22" s="390"/>
      <c r="L22" s="414" t="s">
        <v>99</v>
      </c>
      <c r="M22" s="389"/>
      <c r="N22" s="389"/>
      <c r="O22" s="389"/>
      <c r="P22" s="390"/>
      <c r="Q22" s="399" t="s">
        <v>100</v>
      </c>
      <c r="R22" s="400"/>
      <c r="S22" s="400"/>
      <c r="T22" s="400"/>
      <c r="U22" s="400"/>
      <c r="V22" s="415"/>
      <c r="W22" s="417" t="s">
        <v>101</v>
      </c>
      <c r="X22" s="406"/>
      <c r="Y22" s="407"/>
      <c r="Z22" s="414" t="s">
        <v>23</v>
      </c>
      <c r="AA22" s="389"/>
      <c r="AB22" s="389"/>
      <c r="AC22" s="389"/>
      <c r="AD22" s="389"/>
      <c r="AE22" s="389"/>
      <c r="AF22" s="389"/>
      <c r="AG22" s="390"/>
      <c r="AH22" s="388" t="s">
        <v>102</v>
      </c>
      <c r="AI22" s="389"/>
      <c r="AJ22" s="389"/>
      <c r="AK22" s="389"/>
      <c r="AL22" s="390"/>
      <c r="AM22" s="388" t="s">
        <v>103</v>
      </c>
      <c r="AN22" s="394"/>
      <c r="AO22" s="394"/>
      <c r="AP22" s="394"/>
      <c r="AQ22" s="394"/>
      <c r="AR22" s="395"/>
      <c r="AS22" s="399" t="s">
        <v>100</v>
      </c>
      <c r="AT22" s="400"/>
      <c r="AU22" s="400"/>
      <c r="AV22" s="400"/>
      <c r="AW22" s="400"/>
      <c r="AX22" s="401"/>
      <c r="AY22" s="341"/>
      <c r="AZ22" s="342"/>
      <c r="BA22" s="342"/>
      <c r="BB22" s="342"/>
      <c r="BC22" s="342"/>
      <c r="BD22" s="342"/>
      <c r="BE22" s="342"/>
      <c r="BF22" s="342"/>
      <c r="BG22" s="342"/>
      <c r="BH22" s="342"/>
      <c r="BI22" s="342"/>
      <c r="BJ22" s="342"/>
      <c r="BK22" s="342"/>
      <c r="BL22" s="342"/>
      <c r="BM22" s="343"/>
      <c r="BN22" s="377"/>
      <c r="BO22" s="378"/>
      <c r="BP22" s="378"/>
      <c r="BQ22" s="378"/>
      <c r="BR22" s="378"/>
      <c r="BS22" s="378"/>
      <c r="BT22" s="378"/>
      <c r="BU22" s="379"/>
      <c r="BV22" s="377"/>
      <c r="BW22" s="378"/>
      <c r="BX22" s="378"/>
      <c r="BY22" s="378"/>
      <c r="BZ22" s="378"/>
      <c r="CA22" s="378"/>
      <c r="CB22" s="378"/>
      <c r="CC22" s="379"/>
      <c r="CD22" s="59"/>
      <c r="CE22" s="372"/>
      <c r="CF22" s="372"/>
      <c r="CG22" s="372"/>
      <c r="CH22" s="372"/>
      <c r="CI22" s="372"/>
      <c r="CJ22" s="372"/>
      <c r="CK22" s="372"/>
      <c r="CL22" s="372"/>
      <c r="CM22" s="372"/>
      <c r="CN22" s="372"/>
      <c r="CO22" s="372"/>
      <c r="CP22" s="372"/>
      <c r="CQ22" s="372"/>
      <c r="CR22" s="372"/>
      <c r="CS22" s="373"/>
      <c r="CT22" s="344"/>
      <c r="CU22" s="345"/>
      <c r="CV22" s="345"/>
      <c r="CW22" s="345"/>
      <c r="CX22" s="345"/>
      <c r="CY22" s="345"/>
      <c r="CZ22" s="345"/>
      <c r="DA22" s="346"/>
      <c r="DB22" s="344"/>
      <c r="DC22" s="345"/>
      <c r="DD22" s="345"/>
      <c r="DE22" s="345"/>
      <c r="DF22" s="345"/>
      <c r="DG22" s="345"/>
      <c r="DH22" s="345"/>
      <c r="DI22" s="346"/>
      <c r="DJ22" s="44"/>
      <c r="DK22" s="44"/>
      <c r="DL22" s="44"/>
      <c r="DM22" s="44"/>
      <c r="DN22" s="44"/>
      <c r="DO22" s="44"/>
    </row>
    <row r="23" spans="1:119" ht="18.75" customHeight="1" x14ac:dyDescent="0.15">
      <c r="A23" s="45"/>
      <c r="B23" s="408"/>
      <c r="C23" s="409"/>
      <c r="D23" s="410"/>
      <c r="E23" s="391"/>
      <c r="F23" s="392"/>
      <c r="G23" s="392"/>
      <c r="H23" s="392"/>
      <c r="I23" s="392"/>
      <c r="J23" s="392"/>
      <c r="K23" s="393"/>
      <c r="L23" s="391"/>
      <c r="M23" s="392"/>
      <c r="N23" s="392"/>
      <c r="O23" s="392"/>
      <c r="P23" s="393"/>
      <c r="Q23" s="402"/>
      <c r="R23" s="403"/>
      <c r="S23" s="403"/>
      <c r="T23" s="403"/>
      <c r="U23" s="403"/>
      <c r="V23" s="416"/>
      <c r="W23" s="418"/>
      <c r="X23" s="409"/>
      <c r="Y23" s="410"/>
      <c r="Z23" s="391"/>
      <c r="AA23" s="392"/>
      <c r="AB23" s="392"/>
      <c r="AC23" s="392"/>
      <c r="AD23" s="392"/>
      <c r="AE23" s="392"/>
      <c r="AF23" s="392"/>
      <c r="AG23" s="393"/>
      <c r="AH23" s="391"/>
      <c r="AI23" s="392"/>
      <c r="AJ23" s="392"/>
      <c r="AK23" s="392"/>
      <c r="AL23" s="393"/>
      <c r="AM23" s="396"/>
      <c r="AN23" s="397"/>
      <c r="AO23" s="397"/>
      <c r="AP23" s="397"/>
      <c r="AQ23" s="397"/>
      <c r="AR23" s="398"/>
      <c r="AS23" s="402"/>
      <c r="AT23" s="403"/>
      <c r="AU23" s="403"/>
      <c r="AV23" s="403"/>
      <c r="AW23" s="403"/>
      <c r="AX23" s="404"/>
      <c r="AY23" s="366" t="s">
        <v>104</v>
      </c>
      <c r="AZ23" s="367"/>
      <c r="BA23" s="367"/>
      <c r="BB23" s="367"/>
      <c r="BC23" s="367"/>
      <c r="BD23" s="367"/>
      <c r="BE23" s="367"/>
      <c r="BF23" s="367"/>
      <c r="BG23" s="367"/>
      <c r="BH23" s="367"/>
      <c r="BI23" s="367"/>
      <c r="BJ23" s="367"/>
      <c r="BK23" s="367"/>
      <c r="BL23" s="367"/>
      <c r="BM23" s="368"/>
      <c r="BN23" s="374">
        <v>13462773</v>
      </c>
      <c r="BO23" s="375"/>
      <c r="BP23" s="375"/>
      <c r="BQ23" s="375"/>
      <c r="BR23" s="375"/>
      <c r="BS23" s="375"/>
      <c r="BT23" s="375"/>
      <c r="BU23" s="376"/>
      <c r="BV23" s="374">
        <v>12496293</v>
      </c>
      <c r="BW23" s="375"/>
      <c r="BX23" s="375"/>
      <c r="BY23" s="375"/>
      <c r="BZ23" s="375"/>
      <c r="CA23" s="375"/>
      <c r="CB23" s="375"/>
      <c r="CC23" s="376"/>
      <c r="CD23" s="59"/>
      <c r="CE23" s="372"/>
      <c r="CF23" s="372"/>
      <c r="CG23" s="372"/>
      <c r="CH23" s="372"/>
      <c r="CI23" s="372"/>
      <c r="CJ23" s="372"/>
      <c r="CK23" s="372"/>
      <c r="CL23" s="372"/>
      <c r="CM23" s="372"/>
      <c r="CN23" s="372"/>
      <c r="CO23" s="372"/>
      <c r="CP23" s="372"/>
      <c r="CQ23" s="372"/>
      <c r="CR23" s="372"/>
      <c r="CS23" s="373"/>
      <c r="CT23" s="344"/>
      <c r="CU23" s="345"/>
      <c r="CV23" s="345"/>
      <c r="CW23" s="345"/>
      <c r="CX23" s="345"/>
      <c r="CY23" s="345"/>
      <c r="CZ23" s="345"/>
      <c r="DA23" s="346"/>
      <c r="DB23" s="344"/>
      <c r="DC23" s="345"/>
      <c r="DD23" s="345"/>
      <c r="DE23" s="345"/>
      <c r="DF23" s="345"/>
      <c r="DG23" s="345"/>
      <c r="DH23" s="345"/>
      <c r="DI23" s="346"/>
      <c r="DJ23" s="44"/>
      <c r="DK23" s="44"/>
      <c r="DL23" s="44"/>
      <c r="DM23" s="44"/>
      <c r="DN23" s="44"/>
      <c r="DO23" s="44"/>
    </row>
    <row r="24" spans="1:119" ht="18.75" customHeight="1" thickBot="1" x14ac:dyDescent="0.2">
      <c r="A24" s="45"/>
      <c r="B24" s="408"/>
      <c r="C24" s="409"/>
      <c r="D24" s="410"/>
      <c r="E24" s="347" t="s">
        <v>105</v>
      </c>
      <c r="F24" s="348"/>
      <c r="G24" s="348"/>
      <c r="H24" s="348"/>
      <c r="I24" s="348"/>
      <c r="J24" s="348"/>
      <c r="K24" s="349"/>
      <c r="L24" s="350">
        <v>1</v>
      </c>
      <c r="M24" s="351"/>
      <c r="N24" s="351"/>
      <c r="O24" s="351"/>
      <c r="P24" s="352"/>
      <c r="Q24" s="350">
        <v>6640</v>
      </c>
      <c r="R24" s="351"/>
      <c r="S24" s="351"/>
      <c r="T24" s="351"/>
      <c r="U24" s="351"/>
      <c r="V24" s="352"/>
      <c r="W24" s="418"/>
      <c r="X24" s="409"/>
      <c r="Y24" s="410"/>
      <c r="Z24" s="347" t="s">
        <v>106</v>
      </c>
      <c r="AA24" s="348"/>
      <c r="AB24" s="348"/>
      <c r="AC24" s="348"/>
      <c r="AD24" s="348"/>
      <c r="AE24" s="348"/>
      <c r="AF24" s="348"/>
      <c r="AG24" s="349"/>
      <c r="AH24" s="350">
        <v>215</v>
      </c>
      <c r="AI24" s="351"/>
      <c r="AJ24" s="351"/>
      <c r="AK24" s="351"/>
      <c r="AL24" s="352"/>
      <c r="AM24" s="350">
        <v>620060</v>
      </c>
      <c r="AN24" s="351"/>
      <c r="AO24" s="351"/>
      <c r="AP24" s="351"/>
      <c r="AQ24" s="351"/>
      <c r="AR24" s="352"/>
      <c r="AS24" s="350">
        <v>2884</v>
      </c>
      <c r="AT24" s="351"/>
      <c r="AU24" s="351"/>
      <c r="AV24" s="351"/>
      <c r="AW24" s="351"/>
      <c r="AX24" s="353"/>
      <c r="AY24" s="341" t="s">
        <v>107</v>
      </c>
      <c r="AZ24" s="342"/>
      <c r="BA24" s="342"/>
      <c r="BB24" s="342"/>
      <c r="BC24" s="342"/>
      <c r="BD24" s="342"/>
      <c r="BE24" s="342"/>
      <c r="BF24" s="342"/>
      <c r="BG24" s="342"/>
      <c r="BH24" s="342"/>
      <c r="BI24" s="342"/>
      <c r="BJ24" s="342"/>
      <c r="BK24" s="342"/>
      <c r="BL24" s="342"/>
      <c r="BM24" s="343"/>
      <c r="BN24" s="374">
        <v>10109177</v>
      </c>
      <c r="BO24" s="375"/>
      <c r="BP24" s="375"/>
      <c r="BQ24" s="375"/>
      <c r="BR24" s="375"/>
      <c r="BS24" s="375"/>
      <c r="BT24" s="375"/>
      <c r="BU24" s="376"/>
      <c r="BV24" s="374">
        <v>10148999</v>
      </c>
      <c r="BW24" s="375"/>
      <c r="BX24" s="375"/>
      <c r="BY24" s="375"/>
      <c r="BZ24" s="375"/>
      <c r="CA24" s="375"/>
      <c r="CB24" s="375"/>
      <c r="CC24" s="376"/>
      <c r="CD24" s="59"/>
      <c r="CE24" s="372"/>
      <c r="CF24" s="372"/>
      <c r="CG24" s="372"/>
      <c r="CH24" s="372"/>
      <c r="CI24" s="372"/>
      <c r="CJ24" s="372"/>
      <c r="CK24" s="372"/>
      <c r="CL24" s="372"/>
      <c r="CM24" s="372"/>
      <c r="CN24" s="372"/>
      <c r="CO24" s="372"/>
      <c r="CP24" s="372"/>
      <c r="CQ24" s="372"/>
      <c r="CR24" s="372"/>
      <c r="CS24" s="373"/>
      <c r="CT24" s="344"/>
      <c r="CU24" s="345"/>
      <c r="CV24" s="345"/>
      <c r="CW24" s="345"/>
      <c r="CX24" s="345"/>
      <c r="CY24" s="345"/>
      <c r="CZ24" s="345"/>
      <c r="DA24" s="346"/>
      <c r="DB24" s="344"/>
      <c r="DC24" s="345"/>
      <c r="DD24" s="345"/>
      <c r="DE24" s="345"/>
      <c r="DF24" s="345"/>
      <c r="DG24" s="345"/>
      <c r="DH24" s="345"/>
      <c r="DI24" s="346"/>
      <c r="DJ24" s="44"/>
      <c r="DK24" s="44"/>
      <c r="DL24" s="44"/>
      <c r="DM24" s="44"/>
      <c r="DN24" s="44"/>
      <c r="DO24" s="44"/>
    </row>
    <row r="25" spans="1:119" s="44" customFormat="1" ht="18.75" customHeight="1" x14ac:dyDescent="0.15">
      <c r="A25" s="45"/>
      <c r="B25" s="408"/>
      <c r="C25" s="409"/>
      <c r="D25" s="410"/>
      <c r="E25" s="347" t="s">
        <v>108</v>
      </c>
      <c r="F25" s="348"/>
      <c r="G25" s="348"/>
      <c r="H25" s="348"/>
      <c r="I25" s="348"/>
      <c r="J25" s="348"/>
      <c r="K25" s="349"/>
      <c r="L25" s="350">
        <v>1</v>
      </c>
      <c r="M25" s="351"/>
      <c r="N25" s="351"/>
      <c r="O25" s="351"/>
      <c r="P25" s="352"/>
      <c r="Q25" s="350">
        <v>5600</v>
      </c>
      <c r="R25" s="351"/>
      <c r="S25" s="351"/>
      <c r="T25" s="351"/>
      <c r="U25" s="351"/>
      <c r="V25" s="352"/>
      <c r="W25" s="418"/>
      <c r="X25" s="409"/>
      <c r="Y25" s="410"/>
      <c r="Z25" s="347" t="s">
        <v>109</v>
      </c>
      <c r="AA25" s="348"/>
      <c r="AB25" s="348"/>
      <c r="AC25" s="348"/>
      <c r="AD25" s="348"/>
      <c r="AE25" s="348"/>
      <c r="AF25" s="348"/>
      <c r="AG25" s="349"/>
      <c r="AH25" s="350">
        <v>65</v>
      </c>
      <c r="AI25" s="351"/>
      <c r="AJ25" s="351"/>
      <c r="AK25" s="351"/>
      <c r="AL25" s="352"/>
      <c r="AM25" s="350">
        <v>176345</v>
      </c>
      <c r="AN25" s="351"/>
      <c r="AO25" s="351"/>
      <c r="AP25" s="351"/>
      <c r="AQ25" s="351"/>
      <c r="AR25" s="352"/>
      <c r="AS25" s="350">
        <v>2713</v>
      </c>
      <c r="AT25" s="351"/>
      <c r="AU25" s="351"/>
      <c r="AV25" s="351"/>
      <c r="AW25" s="351"/>
      <c r="AX25" s="353"/>
      <c r="AY25" s="366" t="s">
        <v>110</v>
      </c>
      <c r="AZ25" s="367"/>
      <c r="BA25" s="367"/>
      <c r="BB25" s="367"/>
      <c r="BC25" s="367"/>
      <c r="BD25" s="367"/>
      <c r="BE25" s="367"/>
      <c r="BF25" s="367"/>
      <c r="BG25" s="367"/>
      <c r="BH25" s="367"/>
      <c r="BI25" s="367"/>
      <c r="BJ25" s="367"/>
      <c r="BK25" s="367"/>
      <c r="BL25" s="367"/>
      <c r="BM25" s="368"/>
      <c r="BN25" s="369">
        <v>170488</v>
      </c>
      <c r="BO25" s="370"/>
      <c r="BP25" s="370"/>
      <c r="BQ25" s="370"/>
      <c r="BR25" s="370"/>
      <c r="BS25" s="370"/>
      <c r="BT25" s="370"/>
      <c r="BU25" s="371"/>
      <c r="BV25" s="369">
        <v>187465</v>
      </c>
      <c r="BW25" s="370"/>
      <c r="BX25" s="370"/>
      <c r="BY25" s="370"/>
      <c r="BZ25" s="370"/>
      <c r="CA25" s="370"/>
      <c r="CB25" s="370"/>
      <c r="CC25" s="371"/>
      <c r="CD25" s="59"/>
      <c r="CE25" s="372"/>
      <c r="CF25" s="372"/>
      <c r="CG25" s="372"/>
      <c r="CH25" s="372"/>
      <c r="CI25" s="372"/>
      <c r="CJ25" s="372"/>
      <c r="CK25" s="372"/>
      <c r="CL25" s="372"/>
      <c r="CM25" s="372"/>
      <c r="CN25" s="372"/>
      <c r="CO25" s="372"/>
      <c r="CP25" s="372"/>
      <c r="CQ25" s="372"/>
      <c r="CR25" s="372"/>
      <c r="CS25" s="373"/>
      <c r="CT25" s="344"/>
      <c r="CU25" s="345"/>
      <c r="CV25" s="345"/>
      <c r="CW25" s="345"/>
      <c r="CX25" s="345"/>
      <c r="CY25" s="345"/>
      <c r="CZ25" s="345"/>
      <c r="DA25" s="346"/>
      <c r="DB25" s="344"/>
      <c r="DC25" s="345"/>
      <c r="DD25" s="345"/>
      <c r="DE25" s="345"/>
      <c r="DF25" s="345"/>
      <c r="DG25" s="345"/>
      <c r="DH25" s="345"/>
      <c r="DI25" s="346"/>
    </row>
    <row r="26" spans="1:119" s="44" customFormat="1" ht="18.75" customHeight="1" x14ac:dyDescent="0.15">
      <c r="A26" s="45"/>
      <c r="B26" s="408"/>
      <c r="C26" s="409"/>
      <c r="D26" s="410"/>
      <c r="E26" s="347" t="s">
        <v>111</v>
      </c>
      <c r="F26" s="348"/>
      <c r="G26" s="348"/>
      <c r="H26" s="348"/>
      <c r="I26" s="348"/>
      <c r="J26" s="348"/>
      <c r="K26" s="349"/>
      <c r="L26" s="350">
        <v>1</v>
      </c>
      <c r="M26" s="351"/>
      <c r="N26" s="351"/>
      <c r="O26" s="351"/>
      <c r="P26" s="352"/>
      <c r="Q26" s="350">
        <v>5050</v>
      </c>
      <c r="R26" s="351"/>
      <c r="S26" s="351"/>
      <c r="T26" s="351"/>
      <c r="U26" s="351"/>
      <c r="V26" s="352"/>
      <c r="W26" s="418"/>
      <c r="X26" s="409"/>
      <c r="Y26" s="410"/>
      <c r="Z26" s="347" t="s">
        <v>112</v>
      </c>
      <c r="AA26" s="386"/>
      <c r="AB26" s="386"/>
      <c r="AC26" s="386"/>
      <c r="AD26" s="386"/>
      <c r="AE26" s="386"/>
      <c r="AF26" s="386"/>
      <c r="AG26" s="387"/>
      <c r="AH26" s="350">
        <v>6</v>
      </c>
      <c r="AI26" s="351"/>
      <c r="AJ26" s="351"/>
      <c r="AK26" s="351"/>
      <c r="AL26" s="352"/>
      <c r="AM26" s="350">
        <v>15768</v>
      </c>
      <c r="AN26" s="351"/>
      <c r="AO26" s="351"/>
      <c r="AP26" s="351"/>
      <c r="AQ26" s="351"/>
      <c r="AR26" s="352"/>
      <c r="AS26" s="350">
        <v>2628</v>
      </c>
      <c r="AT26" s="351"/>
      <c r="AU26" s="351"/>
      <c r="AV26" s="351"/>
      <c r="AW26" s="351"/>
      <c r="AX26" s="353"/>
      <c r="AY26" s="383" t="s">
        <v>113</v>
      </c>
      <c r="AZ26" s="384"/>
      <c r="BA26" s="384"/>
      <c r="BB26" s="384"/>
      <c r="BC26" s="384"/>
      <c r="BD26" s="384"/>
      <c r="BE26" s="384"/>
      <c r="BF26" s="384"/>
      <c r="BG26" s="384"/>
      <c r="BH26" s="384"/>
      <c r="BI26" s="384"/>
      <c r="BJ26" s="384"/>
      <c r="BK26" s="384"/>
      <c r="BL26" s="384"/>
      <c r="BM26" s="385"/>
      <c r="BN26" s="374" t="s">
        <v>75</v>
      </c>
      <c r="BO26" s="375"/>
      <c r="BP26" s="375"/>
      <c r="BQ26" s="375"/>
      <c r="BR26" s="375"/>
      <c r="BS26" s="375"/>
      <c r="BT26" s="375"/>
      <c r="BU26" s="376"/>
      <c r="BV26" s="374" t="s">
        <v>75</v>
      </c>
      <c r="BW26" s="375"/>
      <c r="BX26" s="375"/>
      <c r="BY26" s="375"/>
      <c r="BZ26" s="375"/>
      <c r="CA26" s="375"/>
      <c r="CB26" s="375"/>
      <c r="CC26" s="376"/>
      <c r="CD26" s="59"/>
      <c r="CE26" s="372"/>
      <c r="CF26" s="372"/>
      <c r="CG26" s="372"/>
      <c r="CH26" s="372"/>
      <c r="CI26" s="372"/>
      <c r="CJ26" s="372"/>
      <c r="CK26" s="372"/>
      <c r="CL26" s="372"/>
      <c r="CM26" s="372"/>
      <c r="CN26" s="372"/>
      <c r="CO26" s="372"/>
      <c r="CP26" s="372"/>
      <c r="CQ26" s="372"/>
      <c r="CR26" s="372"/>
      <c r="CS26" s="373"/>
      <c r="CT26" s="344"/>
      <c r="CU26" s="345"/>
      <c r="CV26" s="345"/>
      <c r="CW26" s="345"/>
      <c r="CX26" s="345"/>
      <c r="CY26" s="345"/>
      <c r="CZ26" s="345"/>
      <c r="DA26" s="346"/>
      <c r="DB26" s="344"/>
      <c r="DC26" s="345"/>
      <c r="DD26" s="345"/>
      <c r="DE26" s="345"/>
      <c r="DF26" s="345"/>
      <c r="DG26" s="345"/>
      <c r="DH26" s="345"/>
      <c r="DI26" s="346"/>
    </row>
    <row r="27" spans="1:119" ht="18.75" customHeight="1" thickBot="1" x14ac:dyDescent="0.2">
      <c r="A27" s="45"/>
      <c r="B27" s="408"/>
      <c r="C27" s="409"/>
      <c r="D27" s="410"/>
      <c r="E27" s="347" t="s">
        <v>114</v>
      </c>
      <c r="F27" s="348"/>
      <c r="G27" s="348"/>
      <c r="H27" s="348"/>
      <c r="I27" s="348"/>
      <c r="J27" s="348"/>
      <c r="K27" s="349"/>
      <c r="L27" s="350">
        <v>1</v>
      </c>
      <c r="M27" s="351"/>
      <c r="N27" s="351"/>
      <c r="O27" s="351"/>
      <c r="P27" s="352"/>
      <c r="Q27" s="350">
        <v>2700</v>
      </c>
      <c r="R27" s="351"/>
      <c r="S27" s="351"/>
      <c r="T27" s="351"/>
      <c r="U27" s="351"/>
      <c r="V27" s="352"/>
      <c r="W27" s="418"/>
      <c r="X27" s="409"/>
      <c r="Y27" s="410"/>
      <c r="Z27" s="347" t="s">
        <v>115</v>
      </c>
      <c r="AA27" s="348"/>
      <c r="AB27" s="348"/>
      <c r="AC27" s="348"/>
      <c r="AD27" s="348"/>
      <c r="AE27" s="348"/>
      <c r="AF27" s="348"/>
      <c r="AG27" s="349"/>
      <c r="AH27" s="350">
        <v>13</v>
      </c>
      <c r="AI27" s="351"/>
      <c r="AJ27" s="351"/>
      <c r="AK27" s="351"/>
      <c r="AL27" s="352"/>
      <c r="AM27" s="350">
        <v>43418</v>
      </c>
      <c r="AN27" s="351"/>
      <c r="AO27" s="351"/>
      <c r="AP27" s="351"/>
      <c r="AQ27" s="351"/>
      <c r="AR27" s="352"/>
      <c r="AS27" s="350">
        <v>3340</v>
      </c>
      <c r="AT27" s="351"/>
      <c r="AU27" s="351"/>
      <c r="AV27" s="351"/>
      <c r="AW27" s="351"/>
      <c r="AX27" s="353"/>
      <c r="AY27" s="380" t="s">
        <v>116</v>
      </c>
      <c r="AZ27" s="381"/>
      <c r="BA27" s="381"/>
      <c r="BB27" s="381"/>
      <c r="BC27" s="381"/>
      <c r="BD27" s="381"/>
      <c r="BE27" s="381"/>
      <c r="BF27" s="381"/>
      <c r="BG27" s="381"/>
      <c r="BH27" s="381"/>
      <c r="BI27" s="381"/>
      <c r="BJ27" s="381"/>
      <c r="BK27" s="381"/>
      <c r="BL27" s="381"/>
      <c r="BM27" s="382"/>
      <c r="BN27" s="377" t="s">
        <v>75</v>
      </c>
      <c r="BO27" s="378"/>
      <c r="BP27" s="378"/>
      <c r="BQ27" s="378"/>
      <c r="BR27" s="378"/>
      <c r="BS27" s="378"/>
      <c r="BT27" s="378"/>
      <c r="BU27" s="379"/>
      <c r="BV27" s="377" t="s">
        <v>75</v>
      </c>
      <c r="BW27" s="378"/>
      <c r="BX27" s="378"/>
      <c r="BY27" s="378"/>
      <c r="BZ27" s="378"/>
      <c r="CA27" s="378"/>
      <c r="CB27" s="378"/>
      <c r="CC27" s="379"/>
      <c r="CD27" s="61"/>
      <c r="CE27" s="372"/>
      <c r="CF27" s="372"/>
      <c r="CG27" s="372"/>
      <c r="CH27" s="372"/>
      <c r="CI27" s="372"/>
      <c r="CJ27" s="372"/>
      <c r="CK27" s="372"/>
      <c r="CL27" s="372"/>
      <c r="CM27" s="372"/>
      <c r="CN27" s="372"/>
      <c r="CO27" s="372"/>
      <c r="CP27" s="372"/>
      <c r="CQ27" s="372"/>
      <c r="CR27" s="372"/>
      <c r="CS27" s="373"/>
      <c r="CT27" s="344"/>
      <c r="CU27" s="345"/>
      <c r="CV27" s="345"/>
      <c r="CW27" s="345"/>
      <c r="CX27" s="345"/>
      <c r="CY27" s="345"/>
      <c r="CZ27" s="345"/>
      <c r="DA27" s="346"/>
      <c r="DB27" s="344"/>
      <c r="DC27" s="345"/>
      <c r="DD27" s="345"/>
      <c r="DE27" s="345"/>
      <c r="DF27" s="345"/>
      <c r="DG27" s="345"/>
      <c r="DH27" s="345"/>
      <c r="DI27" s="346"/>
      <c r="DJ27" s="44"/>
      <c r="DK27" s="44"/>
      <c r="DL27" s="44"/>
      <c r="DM27" s="44"/>
      <c r="DN27" s="44"/>
      <c r="DO27" s="44"/>
    </row>
    <row r="28" spans="1:119" ht="18.75" customHeight="1" x14ac:dyDescent="0.15">
      <c r="A28" s="45"/>
      <c r="B28" s="408"/>
      <c r="C28" s="409"/>
      <c r="D28" s="410"/>
      <c r="E28" s="347" t="s">
        <v>117</v>
      </c>
      <c r="F28" s="348"/>
      <c r="G28" s="348"/>
      <c r="H28" s="348"/>
      <c r="I28" s="348"/>
      <c r="J28" s="348"/>
      <c r="K28" s="349"/>
      <c r="L28" s="350">
        <v>1</v>
      </c>
      <c r="M28" s="351"/>
      <c r="N28" s="351"/>
      <c r="O28" s="351"/>
      <c r="P28" s="352"/>
      <c r="Q28" s="350">
        <v>2150</v>
      </c>
      <c r="R28" s="351"/>
      <c r="S28" s="351"/>
      <c r="T28" s="351"/>
      <c r="U28" s="351"/>
      <c r="V28" s="352"/>
      <c r="W28" s="418"/>
      <c r="X28" s="409"/>
      <c r="Y28" s="410"/>
      <c r="Z28" s="347" t="s">
        <v>118</v>
      </c>
      <c r="AA28" s="348"/>
      <c r="AB28" s="348"/>
      <c r="AC28" s="348"/>
      <c r="AD28" s="348"/>
      <c r="AE28" s="348"/>
      <c r="AF28" s="348"/>
      <c r="AG28" s="349"/>
      <c r="AH28" s="350" t="s">
        <v>75</v>
      </c>
      <c r="AI28" s="351"/>
      <c r="AJ28" s="351"/>
      <c r="AK28" s="351"/>
      <c r="AL28" s="352"/>
      <c r="AM28" s="350" t="s">
        <v>75</v>
      </c>
      <c r="AN28" s="351"/>
      <c r="AO28" s="351"/>
      <c r="AP28" s="351"/>
      <c r="AQ28" s="351"/>
      <c r="AR28" s="352"/>
      <c r="AS28" s="350" t="s">
        <v>75</v>
      </c>
      <c r="AT28" s="351"/>
      <c r="AU28" s="351"/>
      <c r="AV28" s="351"/>
      <c r="AW28" s="351"/>
      <c r="AX28" s="353"/>
      <c r="AY28" s="357" t="s">
        <v>119</v>
      </c>
      <c r="AZ28" s="358"/>
      <c r="BA28" s="358"/>
      <c r="BB28" s="359"/>
      <c r="BC28" s="366" t="s">
        <v>120</v>
      </c>
      <c r="BD28" s="367"/>
      <c r="BE28" s="367"/>
      <c r="BF28" s="367"/>
      <c r="BG28" s="367"/>
      <c r="BH28" s="367"/>
      <c r="BI28" s="367"/>
      <c r="BJ28" s="367"/>
      <c r="BK28" s="367"/>
      <c r="BL28" s="367"/>
      <c r="BM28" s="368"/>
      <c r="BN28" s="369">
        <v>1363744</v>
      </c>
      <c r="BO28" s="370"/>
      <c r="BP28" s="370"/>
      <c r="BQ28" s="370"/>
      <c r="BR28" s="370"/>
      <c r="BS28" s="370"/>
      <c r="BT28" s="370"/>
      <c r="BU28" s="371"/>
      <c r="BV28" s="369">
        <v>1363448</v>
      </c>
      <c r="BW28" s="370"/>
      <c r="BX28" s="370"/>
      <c r="BY28" s="370"/>
      <c r="BZ28" s="370"/>
      <c r="CA28" s="370"/>
      <c r="CB28" s="370"/>
      <c r="CC28" s="371"/>
      <c r="CD28" s="59"/>
      <c r="CE28" s="372"/>
      <c r="CF28" s="372"/>
      <c r="CG28" s="372"/>
      <c r="CH28" s="372"/>
      <c r="CI28" s="372"/>
      <c r="CJ28" s="372"/>
      <c r="CK28" s="372"/>
      <c r="CL28" s="372"/>
      <c r="CM28" s="372"/>
      <c r="CN28" s="372"/>
      <c r="CO28" s="372"/>
      <c r="CP28" s="372"/>
      <c r="CQ28" s="372"/>
      <c r="CR28" s="372"/>
      <c r="CS28" s="373"/>
      <c r="CT28" s="344"/>
      <c r="CU28" s="345"/>
      <c r="CV28" s="345"/>
      <c r="CW28" s="345"/>
      <c r="CX28" s="345"/>
      <c r="CY28" s="345"/>
      <c r="CZ28" s="345"/>
      <c r="DA28" s="346"/>
      <c r="DB28" s="344"/>
      <c r="DC28" s="345"/>
      <c r="DD28" s="345"/>
      <c r="DE28" s="345"/>
      <c r="DF28" s="345"/>
      <c r="DG28" s="345"/>
      <c r="DH28" s="345"/>
      <c r="DI28" s="346"/>
      <c r="DJ28" s="44"/>
      <c r="DK28" s="44"/>
      <c r="DL28" s="44"/>
      <c r="DM28" s="44"/>
      <c r="DN28" s="44"/>
      <c r="DO28" s="44"/>
    </row>
    <row r="29" spans="1:119" ht="18.75" customHeight="1" x14ac:dyDescent="0.15">
      <c r="A29" s="45"/>
      <c r="B29" s="408"/>
      <c r="C29" s="409"/>
      <c r="D29" s="410"/>
      <c r="E29" s="347" t="s">
        <v>121</v>
      </c>
      <c r="F29" s="348"/>
      <c r="G29" s="348"/>
      <c r="H29" s="348"/>
      <c r="I29" s="348"/>
      <c r="J29" s="348"/>
      <c r="K29" s="349"/>
      <c r="L29" s="350">
        <v>13</v>
      </c>
      <c r="M29" s="351"/>
      <c r="N29" s="351"/>
      <c r="O29" s="351"/>
      <c r="P29" s="352"/>
      <c r="Q29" s="350">
        <v>2000</v>
      </c>
      <c r="R29" s="351"/>
      <c r="S29" s="351"/>
      <c r="T29" s="351"/>
      <c r="U29" s="351"/>
      <c r="V29" s="352"/>
      <c r="W29" s="419"/>
      <c r="X29" s="420"/>
      <c r="Y29" s="421"/>
      <c r="Z29" s="347" t="s">
        <v>122</v>
      </c>
      <c r="AA29" s="348"/>
      <c r="AB29" s="348"/>
      <c r="AC29" s="348"/>
      <c r="AD29" s="348"/>
      <c r="AE29" s="348"/>
      <c r="AF29" s="348"/>
      <c r="AG29" s="349"/>
      <c r="AH29" s="350">
        <v>228</v>
      </c>
      <c r="AI29" s="351"/>
      <c r="AJ29" s="351"/>
      <c r="AK29" s="351"/>
      <c r="AL29" s="352"/>
      <c r="AM29" s="350">
        <v>663478</v>
      </c>
      <c r="AN29" s="351"/>
      <c r="AO29" s="351"/>
      <c r="AP29" s="351"/>
      <c r="AQ29" s="351"/>
      <c r="AR29" s="352"/>
      <c r="AS29" s="350">
        <v>2910</v>
      </c>
      <c r="AT29" s="351"/>
      <c r="AU29" s="351"/>
      <c r="AV29" s="351"/>
      <c r="AW29" s="351"/>
      <c r="AX29" s="353"/>
      <c r="AY29" s="360"/>
      <c r="AZ29" s="361"/>
      <c r="BA29" s="361"/>
      <c r="BB29" s="362"/>
      <c r="BC29" s="354" t="s">
        <v>123</v>
      </c>
      <c r="BD29" s="355"/>
      <c r="BE29" s="355"/>
      <c r="BF29" s="355"/>
      <c r="BG29" s="355"/>
      <c r="BH29" s="355"/>
      <c r="BI29" s="355"/>
      <c r="BJ29" s="355"/>
      <c r="BK29" s="355"/>
      <c r="BL29" s="355"/>
      <c r="BM29" s="356"/>
      <c r="BN29" s="374">
        <v>530509</v>
      </c>
      <c r="BO29" s="375"/>
      <c r="BP29" s="375"/>
      <c r="BQ29" s="375"/>
      <c r="BR29" s="375"/>
      <c r="BS29" s="375"/>
      <c r="BT29" s="375"/>
      <c r="BU29" s="376"/>
      <c r="BV29" s="374">
        <v>402123</v>
      </c>
      <c r="BW29" s="375"/>
      <c r="BX29" s="375"/>
      <c r="BY29" s="375"/>
      <c r="BZ29" s="375"/>
      <c r="CA29" s="375"/>
      <c r="CB29" s="375"/>
      <c r="CC29" s="376"/>
      <c r="CD29" s="61"/>
      <c r="CE29" s="372"/>
      <c r="CF29" s="372"/>
      <c r="CG29" s="372"/>
      <c r="CH29" s="372"/>
      <c r="CI29" s="372"/>
      <c r="CJ29" s="372"/>
      <c r="CK29" s="372"/>
      <c r="CL29" s="372"/>
      <c r="CM29" s="372"/>
      <c r="CN29" s="372"/>
      <c r="CO29" s="372"/>
      <c r="CP29" s="372"/>
      <c r="CQ29" s="372"/>
      <c r="CR29" s="372"/>
      <c r="CS29" s="373"/>
      <c r="CT29" s="344"/>
      <c r="CU29" s="345"/>
      <c r="CV29" s="345"/>
      <c r="CW29" s="345"/>
      <c r="CX29" s="345"/>
      <c r="CY29" s="345"/>
      <c r="CZ29" s="345"/>
      <c r="DA29" s="346"/>
      <c r="DB29" s="344"/>
      <c r="DC29" s="345"/>
      <c r="DD29" s="345"/>
      <c r="DE29" s="345"/>
      <c r="DF29" s="345"/>
      <c r="DG29" s="345"/>
      <c r="DH29" s="345"/>
      <c r="DI29" s="346"/>
      <c r="DJ29" s="44"/>
      <c r="DK29" s="44"/>
      <c r="DL29" s="44"/>
      <c r="DM29" s="44"/>
      <c r="DN29" s="44"/>
      <c r="DO29" s="44"/>
    </row>
    <row r="30" spans="1:119" ht="18.75" customHeight="1" thickBot="1" x14ac:dyDescent="0.2">
      <c r="A30" s="45"/>
      <c r="B30" s="411"/>
      <c r="C30" s="412"/>
      <c r="D30" s="413"/>
      <c r="E30" s="422"/>
      <c r="F30" s="423"/>
      <c r="G30" s="423"/>
      <c r="H30" s="423"/>
      <c r="I30" s="423"/>
      <c r="J30" s="423"/>
      <c r="K30" s="424"/>
      <c r="L30" s="425"/>
      <c r="M30" s="426"/>
      <c r="N30" s="426"/>
      <c r="O30" s="426"/>
      <c r="P30" s="427"/>
      <c r="Q30" s="425"/>
      <c r="R30" s="426"/>
      <c r="S30" s="426"/>
      <c r="T30" s="426"/>
      <c r="U30" s="426"/>
      <c r="V30" s="427"/>
      <c r="W30" s="428" t="s">
        <v>124</v>
      </c>
      <c r="X30" s="429"/>
      <c r="Y30" s="429"/>
      <c r="Z30" s="429"/>
      <c r="AA30" s="429"/>
      <c r="AB30" s="429"/>
      <c r="AC30" s="429"/>
      <c r="AD30" s="429"/>
      <c r="AE30" s="429"/>
      <c r="AF30" s="429"/>
      <c r="AG30" s="430"/>
      <c r="AH30" s="338">
        <v>94.8</v>
      </c>
      <c r="AI30" s="339"/>
      <c r="AJ30" s="339"/>
      <c r="AK30" s="339"/>
      <c r="AL30" s="339"/>
      <c r="AM30" s="339"/>
      <c r="AN30" s="339"/>
      <c r="AO30" s="339"/>
      <c r="AP30" s="339"/>
      <c r="AQ30" s="339"/>
      <c r="AR30" s="339"/>
      <c r="AS30" s="339"/>
      <c r="AT30" s="339"/>
      <c r="AU30" s="339"/>
      <c r="AV30" s="339"/>
      <c r="AW30" s="339"/>
      <c r="AX30" s="340"/>
      <c r="AY30" s="363"/>
      <c r="AZ30" s="364"/>
      <c r="BA30" s="364"/>
      <c r="BB30" s="365"/>
      <c r="BC30" s="341" t="s">
        <v>125</v>
      </c>
      <c r="BD30" s="342"/>
      <c r="BE30" s="342"/>
      <c r="BF30" s="342"/>
      <c r="BG30" s="342"/>
      <c r="BH30" s="342"/>
      <c r="BI30" s="342"/>
      <c r="BJ30" s="342"/>
      <c r="BK30" s="342"/>
      <c r="BL30" s="342"/>
      <c r="BM30" s="343"/>
      <c r="BN30" s="377">
        <v>1667089</v>
      </c>
      <c r="BO30" s="378"/>
      <c r="BP30" s="378"/>
      <c r="BQ30" s="378"/>
      <c r="BR30" s="378"/>
      <c r="BS30" s="378"/>
      <c r="BT30" s="378"/>
      <c r="BU30" s="379"/>
      <c r="BV30" s="377">
        <v>1692055</v>
      </c>
      <c r="BW30" s="378"/>
      <c r="BX30" s="378"/>
      <c r="BY30" s="378"/>
      <c r="BZ30" s="378"/>
      <c r="CA30" s="378"/>
      <c r="CB30" s="378"/>
      <c r="CC30" s="379"/>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x14ac:dyDescent="0.15">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x14ac:dyDescent="0.15">
      <c r="A32" s="45"/>
      <c r="B32" s="71"/>
      <c r="C32" s="72" t="s">
        <v>126</v>
      </c>
      <c r="D32" s="72"/>
      <c r="E32" s="72"/>
      <c r="F32" s="69"/>
      <c r="G32" s="69"/>
      <c r="H32" s="69"/>
      <c r="I32" s="69"/>
      <c r="J32" s="69"/>
      <c r="K32" s="69"/>
      <c r="L32" s="69"/>
      <c r="M32" s="69"/>
      <c r="N32" s="69"/>
      <c r="O32" s="69"/>
      <c r="P32" s="69"/>
      <c r="Q32" s="69"/>
      <c r="R32" s="69"/>
      <c r="S32" s="69"/>
      <c r="T32" s="69"/>
      <c r="U32" s="69" t="s">
        <v>127</v>
      </c>
      <c r="V32" s="69"/>
      <c r="W32" s="69"/>
      <c r="X32" s="69"/>
      <c r="Y32" s="69"/>
      <c r="Z32" s="69"/>
      <c r="AA32" s="69"/>
      <c r="AB32" s="69"/>
      <c r="AC32" s="69"/>
      <c r="AD32" s="69"/>
      <c r="AE32" s="69"/>
      <c r="AF32" s="69"/>
      <c r="AG32" s="69"/>
      <c r="AH32" s="69"/>
      <c r="AI32" s="69"/>
      <c r="AJ32" s="69"/>
      <c r="AK32" s="69"/>
      <c r="AL32" s="69"/>
      <c r="AM32" s="73" t="s">
        <v>128</v>
      </c>
      <c r="AN32" s="69"/>
      <c r="AO32" s="69"/>
      <c r="AP32" s="69"/>
      <c r="AQ32" s="69"/>
      <c r="AR32" s="69"/>
      <c r="AS32" s="73"/>
      <c r="AT32" s="73"/>
      <c r="AU32" s="73"/>
      <c r="AV32" s="73"/>
      <c r="AW32" s="73"/>
      <c r="AX32" s="73"/>
      <c r="AY32" s="73"/>
      <c r="AZ32" s="73"/>
      <c r="BA32" s="73"/>
      <c r="BB32" s="69"/>
      <c r="BC32" s="73"/>
      <c r="BD32" s="69"/>
      <c r="BE32" s="73" t="s">
        <v>129</v>
      </c>
      <c r="BF32" s="69"/>
      <c r="BG32" s="69"/>
      <c r="BH32" s="69"/>
      <c r="BI32" s="69"/>
      <c r="BJ32" s="73"/>
      <c r="BK32" s="73"/>
      <c r="BL32" s="73"/>
      <c r="BM32" s="73"/>
      <c r="BN32" s="73"/>
      <c r="BO32" s="73"/>
      <c r="BP32" s="73"/>
      <c r="BQ32" s="73"/>
      <c r="BR32" s="69"/>
      <c r="BS32" s="69"/>
      <c r="BT32" s="69"/>
      <c r="BU32" s="69"/>
      <c r="BV32" s="69"/>
      <c r="BW32" s="69" t="s">
        <v>130</v>
      </c>
      <c r="BX32" s="69"/>
      <c r="BY32" s="69"/>
      <c r="BZ32" s="69"/>
      <c r="CA32" s="69"/>
      <c r="CB32" s="73"/>
      <c r="CC32" s="73"/>
      <c r="CD32" s="73"/>
      <c r="CE32" s="73"/>
      <c r="CF32" s="73"/>
      <c r="CG32" s="73"/>
      <c r="CH32" s="73"/>
      <c r="CI32" s="73"/>
      <c r="CJ32" s="73"/>
      <c r="CK32" s="73"/>
      <c r="CL32" s="73"/>
      <c r="CM32" s="73"/>
      <c r="CN32" s="73"/>
      <c r="CO32" s="73" t="s">
        <v>131</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x14ac:dyDescent="0.15">
      <c r="A33" s="45"/>
      <c r="B33" s="71"/>
      <c r="C33" s="337" t="s">
        <v>132</v>
      </c>
      <c r="D33" s="337"/>
      <c r="E33" s="336" t="s">
        <v>133</v>
      </c>
      <c r="F33" s="336"/>
      <c r="G33" s="336"/>
      <c r="H33" s="336"/>
      <c r="I33" s="336"/>
      <c r="J33" s="336"/>
      <c r="K33" s="336"/>
      <c r="L33" s="336"/>
      <c r="M33" s="336"/>
      <c r="N33" s="336"/>
      <c r="O33" s="336"/>
      <c r="P33" s="336"/>
      <c r="Q33" s="336"/>
      <c r="R33" s="336"/>
      <c r="S33" s="336"/>
      <c r="T33" s="74"/>
      <c r="U33" s="337" t="s">
        <v>132</v>
      </c>
      <c r="V33" s="337"/>
      <c r="W33" s="336" t="s">
        <v>133</v>
      </c>
      <c r="X33" s="336"/>
      <c r="Y33" s="336"/>
      <c r="Z33" s="336"/>
      <c r="AA33" s="336"/>
      <c r="AB33" s="336"/>
      <c r="AC33" s="336"/>
      <c r="AD33" s="336"/>
      <c r="AE33" s="336"/>
      <c r="AF33" s="336"/>
      <c r="AG33" s="336"/>
      <c r="AH33" s="336"/>
      <c r="AI33" s="336"/>
      <c r="AJ33" s="336"/>
      <c r="AK33" s="336"/>
      <c r="AL33" s="74"/>
      <c r="AM33" s="337" t="s">
        <v>132</v>
      </c>
      <c r="AN33" s="337"/>
      <c r="AO33" s="336" t="s">
        <v>133</v>
      </c>
      <c r="AP33" s="336"/>
      <c r="AQ33" s="336"/>
      <c r="AR33" s="336"/>
      <c r="AS33" s="336"/>
      <c r="AT33" s="336"/>
      <c r="AU33" s="336"/>
      <c r="AV33" s="336"/>
      <c r="AW33" s="336"/>
      <c r="AX33" s="336"/>
      <c r="AY33" s="336"/>
      <c r="AZ33" s="336"/>
      <c r="BA33" s="336"/>
      <c r="BB33" s="336"/>
      <c r="BC33" s="336"/>
      <c r="BD33" s="75"/>
      <c r="BE33" s="336" t="s">
        <v>134</v>
      </c>
      <c r="BF33" s="336"/>
      <c r="BG33" s="336" t="s">
        <v>135</v>
      </c>
      <c r="BH33" s="336"/>
      <c r="BI33" s="336"/>
      <c r="BJ33" s="336"/>
      <c r="BK33" s="336"/>
      <c r="BL33" s="336"/>
      <c r="BM33" s="336"/>
      <c r="BN33" s="336"/>
      <c r="BO33" s="336"/>
      <c r="BP33" s="336"/>
      <c r="BQ33" s="336"/>
      <c r="BR33" s="336"/>
      <c r="BS33" s="336"/>
      <c r="BT33" s="336"/>
      <c r="BU33" s="336"/>
      <c r="BV33" s="75"/>
      <c r="BW33" s="337" t="s">
        <v>134</v>
      </c>
      <c r="BX33" s="337"/>
      <c r="BY33" s="336" t="s">
        <v>136</v>
      </c>
      <c r="BZ33" s="336"/>
      <c r="CA33" s="336"/>
      <c r="CB33" s="336"/>
      <c r="CC33" s="336"/>
      <c r="CD33" s="336"/>
      <c r="CE33" s="336"/>
      <c r="CF33" s="336"/>
      <c r="CG33" s="336"/>
      <c r="CH33" s="336"/>
      <c r="CI33" s="336"/>
      <c r="CJ33" s="336"/>
      <c r="CK33" s="336"/>
      <c r="CL33" s="336"/>
      <c r="CM33" s="336"/>
      <c r="CN33" s="74"/>
      <c r="CO33" s="337" t="s">
        <v>132</v>
      </c>
      <c r="CP33" s="337"/>
      <c r="CQ33" s="336" t="s">
        <v>137</v>
      </c>
      <c r="CR33" s="336"/>
      <c r="CS33" s="336"/>
      <c r="CT33" s="336"/>
      <c r="CU33" s="336"/>
      <c r="CV33" s="336"/>
      <c r="CW33" s="336"/>
      <c r="CX33" s="336"/>
      <c r="CY33" s="336"/>
      <c r="CZ33" s="336"/>
      <c r="DA33" s="336"/>
      <c r="DB33" s="336"/>
      <c r="DC33" s="336"/>
      <c r="DD33" s="336"/>
      <c r="DE33" s="336"/>
      <c r="DF33" s="74"/>
      <c r="DG33" s="336" t="s">
        <v>138</v>
      </c>
      <c r="DH33" s="336"/>
      <c r="DI33" s="76"/>
      <c r="DJ33" s="44"/>
      <c r="DK33" s="44"/>
      <c r="DL33" s="44"/>
      <c r="DM33" s="44"/>
      <c r="DN33" s="44"/>
      <c r="DO33" s="44"/>
    </row>
    <row r="34" spans="1:119" ht="32.25" customHeight="1" x14ac:dyDescent="0.15">
      <c r="A34" s="45"/>
      <c r="B34" s="71"/>
      <c r="C34" s="334">
        <f>IF(E34="","",1)</f>
        <v>1</v>
      </c>
      <c r="D34" s="334"/>
      <c r="E34" s="333" t="str">
        <f>IF('各会計、関係団体の財政状況及び健全化判断比率'!B7="","",'各会計、関係団体の財政状況及び健全化判断比率'!B7)</f>
        <v>一般会計</v>
      </c>
      <c r="F34" s="333"/>
      <c r="G34" s="333"/>
      <c r="H34" s="333"/>
      <c r="I34" s="333"/>
      <c r="J34" s="333"/>
      <c r="K34" s="333"/>
      <c r="L34" s="333"/>
      <c r="M34" s="333"/>
      <c r="N34" s="333"/>
      <c r="O34" s="333"/>
      <c r="P34" s="333"/>
      <c r="Q34" s="333"/>
      <c r="R34" s="333"/>
      <c r="S34" s="333"/>
      <c r="T34" s="72"/>
      <c r="U34" s="334">
        <f>IF(W34="","",MAX(C34:D43)+1)</f>
        <v>3</v>
      </c>
      <c r="V34" s="334"/>
      <c r="W34" s="333" t="str">
        <f>IF('各会計、関係団体の財政状況及び健全化判断比率'!B28="","",'各会計、関係団体の財政状況及び健全化判断比率'!B28)</f>
        <v>後期高齢者医療特別会計</v>
      </c>
      <c r="X34" s="333"/>
      <c r="Y34" s="333"/>
      <c r="Z34" s="333"/>
      <c r="AA34" s="333"/>
      <c r="AB34" s="333"/>
      <c r="AC34" s="333"/>
      <c r="AD34" s="333"/>
      <c r="AE34" s="333"/>
      <c r="AF34" s="333"/>
      <c r="AG34" s="333"/>
      <c r="AH34" s="333"/>
      <c r="AI34" s="333"/>
      <c r="AJ34" s="333"/>
      <c r="AK34" s="333"/>
      <c r="AL34" s="72"/>
      <c r="AM34" s="334">
        <f>IF(AO34="","",MAX(C34:D43,U34:V43)+1)</f>
        <v>7</v>
      </c>
      <c r="AN34" s="334"/>
      <c r="AO34" s="333" t="str">
        <f>IF('各会計、関係団体の財政状況及び健全化判断比率'!B32="","",'各会計、関係団体の財政状況及び健全化判断比率'!B32)</f>
        <v>病院事業会計</v>
      </c>
      <c r="AP34" s="333"/>
      <c r="AQ34" s="333"/>
      <c r="AR34" s="333"/>
      <c r="AS34" s="333"/>
      <c r="AT34" s="333"/>
      <c r="AU34" s="333"/>
      <c r="AV34" s="333"/>
      <c r="AW34" s="333"/>
      <c r="AX34" s="333"/>
      <c r="AY34" s="333"/>
      <c r="AZ34" s="333"/>
      <c r="BA34" s="333"/>
      <c r="BB34" s="333"/>
      <c r="BC34" s="333"/>
      <c r="BD34" s="72"/>
      <c r="BE34" s="334">
        <f>IF(BG34="","",MAX(C34:D43,U34:V43,AM34:AN43)+1)</f>
        <v>10</v>
      </c>
      <c r="BF34" s="334"/>
      <c r="BG34" s="333" t="str">
        <f>IF('各会計、関係団体の財政状況及び健全化判断比率'!B35="","",'各会計、関係団体の財政状況及び健全化判断比率'!B35)</f>
        <v>簡易水道事業特別会計</v>
      </c>
      <c r="BH34" s="333"/>
      <c r="BI34" s="333"/>
      <c r="BJ34" s="333"/>
      <c r="BK34" s="333"/>
      <c r="BL34" s="333"/>
      <c r="BM34" s="333"/>
      <c r="BN34" s="333"/>
      <c r="BO34" s="333"/>
      <c r="BP34" s="333"/>
      <c r="BQ34" s="333"/>
      <c r="BR34" s="333"/>
      <c r="BS34" s="333"/>
      <c r="BT34" s="333"/>
      <c r="BU34" s="333"/>
      <c r="BV34" s="72"/>
      <c r="BW34" s="334">
        <f>IF(BY34="","",MAX(C34:D43,U34:V43,AM34:AN43,BE34:BF43)+1)</f>
        <v>12</v>
      </c>
      <c r="BX34" s="334"/>
      <c r="BY34" s="333" t="str">
        <f>IF('各会計、関係団体の財政状況及び健全化判断比率'!B68="","",'各会計、関係団体の財政状況及び健全化判断比率'!B68)</f>
        <v>和歌山県市町村総合事務組合</v>
      </c>
      <c r="BZ34" s="333"/>
      <c r="CA34" s="333"/>
      <c r="CB34" s="333"/>
      <c r="CC34" s="333"/>
      <c r="CD34" s="333"/>
      <c r="CE34" s="333"/>
      <c r="CF34" s="333"/>
      <c r="CG34" s="333"/>
      <c r="CH34" s="333"/>
      <c r="CI34" s="333"/>
      <c r="CJ34" s="333"/>
      <c r="CK34" s="333"/>
      <c r="CL34" s="333"/>
      <c r="CM34" s="333"/>
      <c r="CN34" s="72"/>
      <c r="CO34" s="334">
        <f>IF(CQ34="","",MAX(C34:D43,U34:V43,AM34:AN43,BE34:BF43,BW34:BX43)+1)</f>
        <v>22</v>
      </c>
      <c r="CP34" s="334"/>
      <c r="CQ34" s="333" t="str">
        <f>IF('各会計、関係団体の財政状況及び健全化判断比率'!BS7="","",'各会計、関係団体の財政状況及び健全化判断比率'!BS7)</f>
        <v>串本町土地開発公社</v>
      </c>
      <c r="CR34" s="333"/>
      <c r="CS34" s="333"/>
      <c r="CT34" s="333"/>
      <c r="CU34" s="333"/>
      <c r="CV34" s="333"/>
      <c r="CW34" s="333"/>
      <c r="CX34" s="333"/>
      <c r="CY34" s="333"/>
      <c r="CZ34" s="333"/>
      <c r="DA34" s="333"/>
      <c r="DB34" s="333"/>
      <c r="DC34" s="333"/>
      <c r="DD34" s="333"/>
      <c r="DE34" s="333"/>
      <c r="DF34" s="69"/>
      <c r="DG34" s="335" t="str">
        <f>IF('各会計、関係団体の財政状況及び健全化判断比率'!BR7="","",'各会計、関係団体の財政状況及び健全化判断比率'!BR7)</f>
        <v/>
      </c>
      <c r="DH34" s="335"/>
      <c r="DI34" s="76"/>
      <c r="DJ34" s="44"/>
      <c r="DK34" s="44"/>
      <c r="DL34" s="44"/>
      <c r="DM34" s="44"/>
      <c r="DN34" s="44"/>
      <c r="DO34" s="44"/>
    </row>
    <row r="35" spans="1:119" ht="32.25" customHeight="1" x14ac:dyDescent="0.15">
      <c r="A35" s="45"/>
      <c r="B35" s="71"/>
      <c r="C35" s="334">
        <f>IF(E35="","",C34+1)</f>
        <v>2</v>
      </c>
      <c r="D35" s="334"/>
      <c r="E35" s="333" t="str">
        <f>IF('各会計、関係団体の財政状況及び健全化判断比率'!B8="","",'各会計、関係団体の財政状況及び健全化判断比率'!B8)</f>
        <v>住宅資金貸付事業特別会計</v>
      </c>
      <c r="F35" s="333"/>
      <c r="G35" s="333"/>
      <c r="H35" s="333"/>
      <c r="I35" s="333"/>
      <c r="J35" s="333"/>
      <c r="K35" s="333"/>
      <c r="L35" s="333"/>
      <c r="M35" s="333"/>
      <c r="N35" s="333"/>
      <c r="O35" s="333"/>
      <c r="P35" s="333"/>
      <c r="Q35" s="333"/>
      <c r="R35" s="333"/>
      <c r="S35" s="333"/>
      <c r="T35" s="72"/>
      <c r="U35" s="334">
        <f>IF(W35="","",U34+1)</f>
        <v>4</v>
      </c>
      <c r="V35" s="334"/>
      <c r="W35" s="333" t="str">
        <f>IF('各会計、関係団体の財政状況及び健全化判断比率'!B29="","",'各会計、関係団体の財政状況及び健全化判断比率'!B29)</f>
        <v>国民健康保険事業特別会計</v>
      </c>
      <c r="X35" s="333"/>
      <c r="Y35" s="333"/>
      <c r="Z35" s="333"/>
      <c r="AA35" s="333"/>
      <c r="AB35" s="333"/>
      <c r="AC35" s="333"/>
      <c r="AD35" s="333"/>
      <c r="AE35" s="333"/>
      <c r="AF35" s="333"/>
      <c r="AG35" s="333"/>
      <c r="AH35" s="333"/>
      <c r="AI35" s="333"/>
      <c r="AJ35" s="333"/>
      <c r="AK35" s="333"/>
      <c r="AL35" s="72"/>
      <c r="AM35" s="334">
        <f t="shared" ref="AM35:AM43" si="0">IF(AO35="","",AM34+1)</f>
        <v>8</v>
      </c>
      <c r="AN35" s="334"/>
      <c r="AO35" s="333" t="str">
        <f>IF('各会計、関係団体の財政状況及び健全化判断比率'!B33="","",'各会計、関係団体の財政状況及び健全化判断比率'!B33)</f>
        <v>水道事業特別会計</v>
      </c>
      <c r="AP35" s="333"/>
      <c r="AQ35" s="333"/>
      <c r="AR35" s="333"/>
      <c r="AS35" s="333"/>
      <c r="AT35" s="333"/>
      <c r="AU35" s="333"/>
      <c r="AV35" s="333"/>
      <c r="AW35" s="333"/>
      <c r="AX35" s="333"/>
      <c r="AY35" s="333"/>
      <c r="AZ35" s="333"/>
      <c r="BA35" s="333"/>
      <c r="BB35" s="333"/>
      <c r="BC35" s="333"/>
      <c r="BD35" s="72"/>
      <c r="BE35" s="334">
        <f t="shared" ref="BE35:BE43" si="1">IF(BG35="","",BE34+1)</f>
        <v>11</v>
      </c>
      <c r="BF35" s="334"/>
      <c r="BG35" s="333" t="str">
        <f>IF('各会計、関係団体の財政状況及び健全化判断比率'!B36="","",'各会計、関係団体の財政状況及び健全化判断比率'!B36)</f>
        <v>下水道事業特別会計</v>
      </c>
      <c r="BH35" s="333"/>
      <c r="BI35" s="333"/>
      <c r="BJ35" s="333"/>
      <c r="BK35" s="333"/>
      <c r="BL35" s="333"/>
      <c r="BM35" s="333"/>
      <c r="BN35" s="333"/>
      <c r="BO35" s="333"/>
      <c r="BP35" s="333"/>
      <c r="BQ35" s="333"/>
      <c r="BR35" s="333"/>
      <c r="BS35" s="333"/>
      <c r="BT35" s="333"/>
      <c r="BU35" s="333"/>
      <c r="BV35" s="72"/>
      <c r="BW35" s="334">
        <f t="shared" ref="BW35:BW43" si="2">IF(BY35="","",BW34+1)</f>
        <v>13</v>
      </c>
      <c r="BX35" s="334"/>
      <c r="BY35" s="333" t="str">
        <f>IF('各会計、関係団体の財政状況及び健全化判断比率'!B69="","",'各会計、関係団体の財政状況及び健全化判断比率'!B69)</f>
        <v>紀南地方老人福祉施設組合（普通会計）</v>
      </c>
      <c r="BZ35" s="333"/>
      <c r="CA35" s="333"/>
      <c r="CB35" s="333"/>
      <c r="CC35" s="333"/>
      <c r="CD35" s="333"/>
      <c r="CE35" s="333"/>
      <c r="CF35" s="333"/>
      <c r="CG35" s="333"/>
      <c r="CH35" s="333"/>
      <c r="CI35" s="333"/>
      <c r="CJ35" s="333"/>
      <c r="CK35" s="333"/>
      <c r="CL35" s="333"/>
      <c r="CM35" s="333"/>
      <c r="CN35" s="72"/>
      <c r="CO35" s="334">
        <f t="shared" ref="CO35:CO43" si="3">IF(CQ35="","",CO34+1)</f>
        <v>23</v>
      </c>
      <c r="CP35" s="334"/>
      <c r="CQ35" s="333" t="str">
        <f>IF('各会計、関係団体の財政状況及び健全化判断比率'!BS8="","",'各会計、関係団体の財政状況及び健全化判断比率'!BS8)</f>
        <v>串本町ふるさと振興公社</v>
      </c>
      <c r="CR35" s="333"/>
      <c r="CS35" s="333"/>
      <c r="CT35" s="333"/>
      <c r="CU35" s="333"/>
      <c r="CV35" s="333"/>
      <c r="CW35" s="333"/>
      <c r="CX35" s="333"/>
      <c r="CY35" s="333"/>
      <c r="CZ35" s="333"/>
      <c r="DA35" s="333"/>
      <c r="DB35" s="333"/>
      <c r="DC35" s="333"/>
      <c r="DD35" s="333"/>
      <c r="DE35" s="333"/>
      <c r="DF35" s="69"/>
      <c r="DG35" s="335" t="str">
        <f>IF('各会計、関係団体の財政状況及び健全化判断比率'!BR8="","",'各会計、関係団体の財政状況及び健全化判断比率'!BR8)</f>
        <v/>
      </c>
      <c r="DH35" s="335"/>
      <c r="DI35" s="76"/>
      <c r="DJ35" s="44"/>
      <c r="DK35" s="44"/>
      <c r="DL35" s="44"/>
      <c r="DM35" s="44"/>
      <c r="DN35" s="44"/>
      <c r="DO35" s="44"/>
    </row>
    <row r="36" spans="1:119" ht="32.25" customHeight="1" x14ac:dyDescent="0.15">
      <c r="A36" s="45"/>
      <c r="B36" s="71"/>
      <c r="C36" s="334" t="str">
        <f>IF(E36="","",C35+1)</f>
        <v/>
      </c>
      <c r="D36" s="334"/>
      <c r="E36" s="333" t="str">
        <f>IF('各会計、関係団体の財政状況及び健全化判断比率'!B9="","",'各会計、関係団体の財政状況及び健全化判断比率'!B9)</f>
        <v/>
      </c>
      <c r="F36" s="333"/>
      <c r="G36" s="333"/>
      <c r="H36" s="333"/>
      <c r="I36" s="333"/>
      <c r="J36" s="333"/>
      <c r="K36" s="333"/>
      <c r="L36" s="333"/>
      <c r="M36" s="333"/>
      <c r="N36" s="333"/>
      <c r="O36" s="333"/>
      <c r="P36" s="333"/>
      <c r="Q36" s="333"/>
      <c r="R36" s="333"/>
      <c r="S36" s="333"/>
      <c r="T36" s="72"/>
      <c r="U36" s="334">
        <f t="shared" ref="U36:U43" si="4">IF(W36="","",U35+1)</f>
        <v>5</v>
      </c>
      <c r="V36" s="334"/>
      <c r="W36" s="333" t="str">
        <f>IF('各会計、関係団体の財政状況及び健全化判断比率'!B30="","",'各会計、関係団体の財政状況及び健全化判断比率'!B30)</f>
        <v>介護保険事業特別会計</v>
      </c>
      <c r="X36" s="333"/>
      <c r="Y36" s="333"/>
      <c r="Z36" s="333"/>
      <c r="AA36" s="333"/>
      <c r="AB36" s="333"/>
      <c r="AC36" s="333"/>
      <c r="AD36" s="333"/>
      <c r="AE36" s="333"/>
      <c r="AF36" s="333"/>
      <c r="AG36" s="333"/>
      <c r="AH36" s="333"/>
      <c r="AI36" s="333"/>
      <c r="AJ36" s="333"/>
      <c r="AK36" s="333"/>
      <c r="AL36" s="72"/>
      <c r="AM36" s="334">
        <f t="shared" si="0"/>
        <v>9</v>
      </c>
      <c r="AN36" s="334"/>
      <c r="AO36" s="333" t="str">
        <f>IF('各会計、関係団体の財政状況及び健全化判断比率'!B34="","",'各会計、関係団体の財政状況及び健全化判断比率'!B34)</f>
        <v>国民宿舎事業会計</v>
      </c>
      <c r="AP36" s="333"/>
      <c r="AQ36" s="333"/>
      <c r="AR36" s="333"/>
      <c r="AS36" s="333"/>
      <c r="AT36" s="333"/>
      <c r="AU36" s="333"/>
      <c r="AV36" s="333"/>
      <c r="AW36" s="333"/>
      <c r="AX36" s="333"/>
      <c r="AY36" s="333"/>
      <c r="AZ36" s="333"/>
      <c r="BA36" s="333"/>
      <c r="BB36" s="333"/>
      <c r="BC36" s="333"/>
      <c r="BD36" s="72"/>
      <c r="BE36" s="334" t="str">
        <f t="shared" si="1"/>
        <v/>
      </c>
      <c r="BF36" s="334"/>
      <c r="BG36" s="333"/>
      <c r="BH36" s="333"/>
      <c r="BI36" s="333"/>
      <c r="BJ36" s="333"/>
      <c r="BK36" s="333"/>
      <c r="BL36" s="333"/>
      <c r="BM36" s="333"/>
      <c r="BN36" s="333"/>
      <c r="BO36" s="333"/>
      <c r="BP36" s="333"/>
      <c r="BQ36" s="333"/>
      <c r="BR36" s="333"/>
      <c r="BS36" s="333"/>
      <c r="BT36" s="333"/>
      <c r="BU36" s="333"/>
      <c r="BV36" s="72"/>
      <c r="BW36" s="334">
        <f t="shared" si="2"/>
        <v>14</v>
      </c>
      <c r="BX36" s="334"/>
      <c r="BY36" s="333" t="str">
        <f>IF('各会計、関係団体の財政状況及び健全化判断比率'!B70="","",'各会計、関係団体の財政状況及び健全化判断比率'!B70)</f>
        <v>紀南地方老人福祉施設組合（公営企業会計）</v>
      </c>
      <c r="BZ36" s="333"/>
      <c r="CA36" s="333"/>
      <c r="CB36" s="333"/>
      <c r="CC36" s="333"/>
      <c r="CD36" s="333"/>
      <c r="CE36" s="333"/>
      <c r="CF36" s="333"/>
      <c r="CG36" s="333"/>
      <c r="CH36" s="333"/>
      <c r="CI36" s="333"/>
      <c r="CJ36" s="333"/>
      <c r="CK36" s="333"/>
      <c r="CL36" s="333"/>
      <c r="CM36" s="333"/>
      <c r="CN36" s="72"/>
      <c r="CO36" s="334" t="str">
        <f t="shared" si="3"/>
        <v/>
      </c>
      <c r="CP36" s="334"/>
      <c r="CQ36" s="333" t="str">
        <f>IF('各会計、関係団体の財政状況及び健全化判断比率'!BS9="","",'各会計、関係団体の財政状況及び健全化判断比率'!BS9)</f>
        <v/>
      </c>
      <c r="CR36" s="333"/>
      <c r="CS36" s="333"/>
      <c r="CT36" s="333"/>
      <c r="CU36" s="333"/>
      <c r="CV36" s="333"/>
      <c r="CW36" s="333"/>
      <c r="CX36" s="333"/>
      <c r="CY36" s="333"/>
      <c r="CZ36" s="333"/>
      <c r="DA36" s="333"/>
      <c r="DB36" s="333"/>
      <c r="DC36" s="333"/>
      <c r="DD36" s="333"/>
      <c r="DE36" s="333"/>
      <c r="DF36" s="69"/>
      <c r="DG36" s="335" t="str">
        <f>IF('各会計、関係団体の財政状況及び健全化判断比率'!BR9="","",'各会計、関係団体の財政状況及び健全化判断比率'!BR9)</f>
        <v/>
      </c>
      <c r="DH36" s="335"/>
      <c r="DI36" s="76"/>
      <c r="DJ36" s="44"/>
      <c r="DK36" s="44"/>
      <c r="DL36" s="44"/>
      <c r="DM36" s="44"/>
      <c r="DN36" s="44"/>
      <c r="DO36" s="44"/>
    </row>
    <row r="37" spans="1:119" ht="32.25" customHeight="1" x14ac:dyDescent="0.15">
      <c r="A37" s="45"/>
      <c r="B37" s="71"/>
      <c r="C37" s="334" t="str">
        <f>IF(E37="","",C36+1)</f>
        <v/>
      </c>
      <c r="D37" s="334"/>
      <c r="E37" s="333" t="str">
        <f>IF('各会計、関係団体の財政状況及び健全化判断比率'!B10="","",'各会計、関係団体の財政状況及び健全化判断比率'!B10)</f>
        <v/>
      </c>
      <c r="F37" s="333"/>
      <c r="G37" s="333"/>
      <c r="H37" s="333"/>
      <c r="I37" s="333"/>
      <c r="J37" s="333"/>
      <c r="K37" s="333"/>
      <c r="L37" s="333"/>
      <c r="M37" s="333"/>
      <c r="N37" s="333"/>
      <c r="O37" s="333"/>
      <c r="P37" s="333"/>
      <c r="Q37" s="333"/>
      <c r="R37" s="333"/>
      <c r="S37" s="333"/>
      <c r="T37" s="72"/>
      <c r="U37" s="334">
        <f t="shared" si="4"/>
        <v>6</v>
      </c>
      <c r="V37" s="334"/>
      <c r="W37" s="333" t="str">
        <f>IF('各会計、関係団体の財政状況及び健全化判断比率'!B31="","",'各会計、関係団体の財政状況及び健全化判断比率'!B31)</f>
        <v>通所介護事業特別会計</v>
      </c>
      <c r="X37" s="333"/>
      <c r="Y37" s="333"/>
      <c r="Z37" s="333"/>
      <c r="AA37" s="333"/>
      <c r="AB37" s="333"/>
      <c r="AC37" s="333"/>
      <c r="AD37" s="333"/>
      <c r="AE37" s="333"/>
      <c r="AF37" s="333"/>
      <c r="AG37" s="333"/>
      <c r="AH37" s="333"/>
      <c r="AI37" s="333"/>
      <c r="AJ37" s="333"/>
      <c r="AK37" s="333"/>
      <c r="AL37" s="72"/>
      <c r="AM37" s="334" t="str">
        <f t="shared" si="0"/>
        <v/>
      </c>
      <c r="AN37" s="334"/>
      <c r="AO37" s="333"/>
      <c r="AP37" s="333"/>
      <c r="AQ37" s="333"/>
      <c r="AR37" s="333"/>
      <c r="AS37" s="333"/>
      <c r="AT37" s="333"/>
      <c r="AU37" s="333"/>
      <c r="AV37" s="333"/>
      <c r="AW37" s="333"/>
      <c r="AX37" s="333"/>
      <c r="AY37" s="333"/>
      <c r="AZ37" s="333"/>
      <c r="BA37" s="333"/>
      <c r="BB37" s="333"/>
      <c r="BC37" s="333"/>
      <c r="BD37" s="72"/>
      <c r="BE37" s="334" t="str">
        <f t="shared" si="1"/>
        <v/>
      </c>
      <c r="BF37" s="334"/>
      <c r="BG37" s="333"/>
      <c r="BH37" s="333"/>
      <c r="BI37" s="333"/>
      <c r="BJ37" s="333"/>
      <c r="BK37" s="333"/>
      <c r="BL37" s="333"/>
      <c r="BM37" s="333"/>
      <c r="BN37" s="333"/>
      <c r="BO37" s="333"/>
      <c r="BP37" s="333"/>
      <c r="BQ37" s="333"/>
      <c r="BR37" s="333"/>
      <c r="BS37" s="333"/>
      <c r="BT37" s="333"/>
      <c r="BU37" s="333"/>
      <c r="BV37" s="72"/>
      <c r="BW37" s="334">
        <f t="shared" si="2"/>
        <v>15</v>
      </c>
      <c r="BX37" s="334"/>
      <c r="BY37" s="333" t="str">
        <f>IF('各会計、関係団体の財政状況及び健全化判断比率'!B71="","",'各会計、関係団体の財政状況及び健全化判断比率'!B71)</f>
        <v>串本町古座川町衛生施設事務組合</v>
      </c>
      <c r="BZ37" s="333"/>
      <c r="CA37" s="333"/>
      <c r="CB37" s="333"/>
      <c r="CC37" s="333"/>
      <c r="CD37" s="333"/>
      <c r="CE37" s="333"/>
      <c r="CF37" s="333"/>
      <c r="CG37" s="333"/>
      <c r="CH37" s="333"/>
      <c r="CI37" s="333"/>
      <c r="CJ37" s="333"/>
      <c r="CK37" s="333"/>
      <c r="CL37" s="333"/>
      <c r="CM37" s="333"/>
      <c r="CN37" s="72"/>
      <c r="CO37" s="334" t="str">
        <f t="shared" si="3"/>
        <v/>
      </c>
      <c r="CP37" s="334"/>
      <c r="CQ37" s="333" t="str">
        <f>IF('各会計、関係団体の財政状況及び健全化判断比率'!BS10="","",'各会計、関係団体の財政状況及び健全化判断比率'!BS10)</f>
        <v/>
      </c>
      <c r="CR37" s="333"/>
      <c r="CS37" s="333"/>
      <c r="CT37" s="333"/>
      <c r="CU37" s="333"/>
      <c r="CV37" s="333"/>
      <c r="CW37" s="333"/>
      <c r="CX37" s="333"/>
      <c r="CY37" s="333"/>
      <c r="CZ37" s="333"/>
      <c r="DA37" s="333"/>
      <c r="DB37" s="333"/>
      <c r="DC37" s="333"/>
      <c r="DD37" s="333"/>
      <c r="DE37" s="333"/>
      <c r="DF37" s="69"/>
      <c r="DG37" s="335" t="str">
        <f>IF('各会計、関係団体の財政状況及び健全化判断比率'!BR10="","",'各会計、関係団体の財政状況及び健全化判断比率'!BR10)</f>
        <v/>
      </c>
      <c r="DH37" s="335"/>
      <c r="DI37" s="76"/>
      <c r="DJ37" s="44"/>
      <c r="DK37" s="44"/>
      <c r="DL37" s="44"/>
      <c r="DM37" s="44"/>
      <c r="DN37" s="44"/>
      <c r="DO37" s="44"/>
    </row>
    <row r="38" spans="1:119" ht="32.25" customHeight="1" x14ac:dyDescent="0.15">
      <c r="A38" s="45"/>
      <c r="B38" s="71"/>
      <c r="C38" s="334" t="str">
        <f t="shared" ref="C38:C43" si="5">IF(E38="","",C37+1)</f>
        <v/>
      </c>
      <c r="D38" s="334"/>
      <c r="E38" s="333" t="str">
        <f>IF('各会計、関係団体の財政状況及び健全化判断比率'!B11="","",'各会計、関係団体の財政状況及び健全化判断比率'!B11)</f>
        <v/>
      </c>
      <c r="F38" s="333"/>
      <c r="G38" s="333"/>
      <c r="H38" s="333"/>
      <c r="I38" s="333"/>
      <c r="J38" s="333"/>
      <c r="K38" s="333"/>
      <c r="L38" s="333"/>
      <c r="M38" s="333"/>
      <c r="N38" s="333"/>
      <c r="O38" s="333"/>
      <c r="P38" s="333"/>
      <c r="Q38" s="333"/>
      <c r="R38" s="333"/>
      <c r="S38" s="333"/>
      <c r="T38" s="72"/>
      <c r="U38" s="334" t="str">
        <f t="shared" si="4"/>
        <v/>
      </c>
      <c r="V38" s="334"/>
      <c r="W38" s="333"/>
      <c r="X38" s="333"/>
      <c r="Y38" s="333"/>
      <c r="Z38" s="333"/>
      <c r="AA38" s="333"/>
      <c r="AB38" s="333"/>
      <c r="AC38" s="333"/>
      <c r="AD38" s="333"/>
      <c r="AE38" s="333"/>
      <c r="AF38" s="333"/>
      <c r="AG38" s="333"/>
      <c r="AH38" s="333"/>
      <c r="AI38" s="333"/>
      <c r="AJ38" s="333"/>
      <c r="AK38" s="333"/>
      <c r="AL38" s="72"/>
      <c r="AM38" s="334" t="str">
        <f t="shared" si="0"/>
        <v/>
      </c>
      <c r="AN38" s="334"/>
      <c r="AO38" s="333"/>
      <c r="AP38" s="333"/>
      <c r="AQ38" s="333"/>
      <c r="AR38" s="333"/>
      <c r="AS38" s="333"/>
      <c r="AT38" s="333"/>
      <c r="AU38" s="333"/>
      <c r="AV38" s="333"/>
      <c r="AW38" s="333"/>
      <c r="AX38" s="333"/>
      <c r="AY38" s="333"/>
      <c r="AZ38" s="333"/>
      <c r="BA38" s="333"/>
      <c r="BB38" s="333"/>
      <c r="BC38" s="333"/>
      <c r="BD38" s="72"/>
      <c r="BE38" s="334" t="str">
        <f t="shared" si="1"/>
        <v/>
      </c>
      <c r="BF38" s="334"/>
      <c r="BG38" s="333"/>
      <c r="BH38" s="333"/>
      <c r="BI38" s="333"/>
      <c r="BJ38" s="333"/>
      <c r="BK38" s="333"/>
      <c r="BL38" s="333"/>
      <c r="BM38" s="333"/>
      <c r="BN38" s="333"/>
      <c r="BO38" s="333"/>
      <c r="BP38" s="333"/>
      <c r="BQ38" s="333"/>
      <c r="BR38" s="333"/>
      <c r="BS38" s="333"/>
      <c r="BT38" s="333"/>
      <c r="BU38" s="333"/>
      <c r="BV38" s="72"/>
      <c r="BW38" s="334">
        <f t="shared" si="2"/>
        <v>16</v>
      </c>
      <c r="BX38" s="334"/>
      <c r="BY38" s="333" t="str">
        <f>IF('各会計、関係団体の財政状況及び健全化判断比率'!B72="","",'各会計、関係団体の財政状況及び健全化判断比率'!B72)</f>
        <v>紀南学園事務組合</v>
      </c>
      <c r="BZ38" s="333"/>
      <c r="CA38" s="333"/>
      <c r="CB38" s="333"/>
      <c r="CC38" s="333"/>
      <c r="CD38" s="333"/>
      <c r="CE38" s="333"/>
      <c r="CF38" s="333"/>
      <c r="CG38" s="333"/>
      <c r="CH38" s="333"/>
      <c r="CI38" s="333"/>
      <c r="CJ38" s="333"/>
      <c r="CK38" s="333"/>
      <c r="CL38" s="333"/>
      <c r="CM38" s="333"/>
      <c r="CN38" s="72"/>
      <c r="CO38" s="334" t="str">
        <f t="shared" si="3"/>
        <v/>
      </c>
      <c r="CP38" s="334"/>
      <c r="CQ38" s="333" t="str">
        <f>IF('各会計、関係団体の財政状況及び健全化判断比率'!BS11="","",'各会計、関係団体の財政状況及び健全化判断比率'!BS11)</f>
        <v/>
      </c>
      <c r="CR38" s="333"/>
      <c r="CS38" s="333"/>
      <c r="CT38" s="333"/>
      <c r="CU38" s="333"/>
      <c r="CV38" s="333"/>
      <c r="CW38" s="333"/>
      <c r="CX38" s="333"/>
      <c r="CY38" s="333"/>
      <c r="CZ38" s="333"/>
      <c r="DA38" s="333"/>
      <c r="DB38" s="333"/>
      <c r="DC38" s="333"/>
      <c r="DD38" s="333"/>
      <c r="DE38" s="333"/>
      <c r="DF38" s="69"/>
      <c r="DG38" s="335" t="str">
        <f>IF('各会計、関係団体の財政状況及び健全化判断比率'!BR11="","",'各会計、関係団体の財政状況及び健全化判断比率'!BR11)</f>
        <v/>
      </c>
      <c r="DH38" s="335"/>
      <c r="DI38" s="76"/>
      <c r="DJ38" s="44"/>
      <c r="DK38" s="44"/>
      <c r="DL38" s="44"/>
      <c r="DM38" s="44"/>
      <c r="DN38" s="44"/>
      <c r="DO38" s="44"/>
    </row>
    <row r="39" spans="1:119" ht="32.25" customHeight="1" x14ac:dyDescent="0.15">
      <c r="A39" s="45"/>
      <c r="B39" s="71"/>
      <c r="C39" s="334" t="str">
        <f t="shared" si="5"/>
        <v/>
      </c>
      <c r="D39" s="334"/>
      <c r="E39" s="333" t="str">
        <f>IF('各会計、関係団体の財政状況及び健全化判断比率'!B12="","",'各会計、関係団体の財政状況及び健全化判断比率'!B12)</f>
        <v/>
      </c>
      <c r="F39" s="333"/>
      <c r="G39" s="333"/>
      <c r="H39" s="333"/>
      <c r="I39" s="333"/>
      <c r="J39" s="333"/>
      <c r="K39" s="333"/>
      <c r="L39" s="333"/>
      <c r="M39" s="333"/>
      <c r="N39" s="333"/>
      <c r="O39" s="333"/>
      <c r="P39" s="333"/>
      <c r="Q39" s="333"/>
      <c r="R39" s="333"/>
      <c r="S39" s="333"/>
      <c r="T39" s="72"/>
      <c r="U39" s="334" t="str">
        <f t="shared" si="4"/>
        <v/>
      </c>
      <c r="V39" s="334"/>
      <c r="W39" s="333"/>
      <c r="X39" s="333"/>
      <c r="Y39" s="333"/>
      <c r="Z39" s="333"/>
      <c r="AA39" s="333"/>
      <c r="AB39" s="333"/>
      <c r="AC39" s="333"/>
      <c r="AD39" s="333"/>
      <c r="AE39" s="333"/>
      <c r="AF39" s="333"/>
      <c r="AG39" s="333"/>
      <c r="AH39" s="333"/>
      <c r="AI39" s="333"/>
      <c r="AJ39" s="333"/>
      <c r="AK39" s="333"/>
      <c r="AL39" s="72"/>
      <c r="AM39" s="334" t="str">
        <f t="shared" si="0"/>
        <v/>
      </c>
      <c r="AN39" s="334"/>
      <c r="AO39" s="333"/>
      <c r="AP39" s="333"/>
      <c r="AQ39" s="333"/>
      <c r="AR39" s="333"/>
      <c r="AS39" s="333"/>
      <c r="AT39" s="333"/>
      <c r="AU39" s="333"/>
      <c r="AV39" s="333"/>
      <c r="AW39" s="333"/>
      <c r="AX39" s="333"/>
      <c r="AY39" s="333"/>
      <c r="AZ39" s="333"/>
      <c r="BA39" s="333"/>
      <c r="BB39" s="333"/>
      <c r="BC39" s="333"/>
      <c r="BD39" s="72"/>
      <c r="BE39" s="334" t="str">
        <f t="shared" si="1"/>
        <v/>
      </c>
      <c r="BF39" s="334"/>
      <c r="BG39" s="333"/>
      <c r="BH39" s="333"/>
      <c r="BI39" s="333"/>
      <c r="BJ39" s="333"/>
      <c r="BK39" s="333"/>
      <c r="BL39" s="333"/>
      <c r="BM39" s="333"/>
      <c r="BN39" s="333"/>
      <c r="BO39" s="333"/>
      <c r="BP39" s="333"/>
      <c r="BQ39" s="333"/>
      <c r="BR39" s="333"/>
      <c r="BS39" s="333"/>
      <c r="BT39" s="333"/>
      <c r="BU39" s="333"/>
      <c r="BV39" s="72"/>
      <c r="BW39" s="334">
        <f t="shared" si="2"/>
        <v>17</v>
      </c>
      <c r="BX39" s="334"/>
      <c r="BY39" s="333" t="str">
        <f>IF('各会計、関係団体の財政状況及び健全化判断比率'!B73="","",'各会計、関係団体の財政状況及び健全化判断比率'!B73)</f>
        <v>東牟婁郡町村新宮市老人福祉施設事務組合（普通会計）</v>
      </c>
      <c r="BZ39" s="333"/>
      <c r="CA39" s="333"/>
      <c r="CB39" s="333"/>
      <c r="CC39" s="333"/>
      <c r="CD39" s="333"/>
      <c r="CE39" s="333"/>
      <c r="CF39" s="333"/>
      <c r="CG39" s="333"/>
      <c r="CH39" s="333"/>
      <c r="CI39" s="333"/>
      <c r="CJ39" s="333"/>
      <c r="CK39" s="333"/>
      <c r="CL39" s="333"/>
      <c r="CM39" s="333"/>
      <c r="CN39" s="72"/>
      <c r="CO39" s="334" t="str">
        <f t="shared" si="3"/>
        <v/>
      </c>
      <c r="CP39" s="334"/>
      <c r="CQ39" s="333" t="str">
        <f>IF('各会計、関係団体の財政状況及び健全化判断比率'!BS12="","",'各会計、関係団体の財政状況及び健全化判断比率'!BS12)</f>
        <v/>
      </c>
      <c r="CR39" s="333"/>
      <c r="CS39" s="333"/>
      <c r="CT39" s="333"/>
      <c r="CU39" s="333"/>
      <c r="CV39" s="333"/>
      <c r="CW39" s="333"/>
      <c r="CX39" s="333"/>
      <c r="CY39" s="333"/>
      <c r="CZ39" s="333"/>
      <c r="DA39" s="333"/>
      <c r="DB39" s="333"/>
      <c r="DC39" s="333"/>
      <c r="DD39" s="333"/>
      <c r="DE39" s="333"/>
      <c r="DF39" s="69"/>
      <c r="DG39" s="335" t="str">
        <f>IF('各会計、関係団体の財政状況及び健全化判断比率'!BR12="","",'各会計、関係団体の財政状況及び健全化判断比率'!BR12)</f>
        <v/>
      </c>
      <c r="DH39" s="335"/>
      <c r="DI39" s="76"/>
      <c r="DJ39" s="44"/>
      <c r="DK39" s="44"/>
      <c r="DL39" s="44"/>
      <c r="DM39" s="44"/>
      <c r="DN39" s="44"/>
      <c r="DO39" s="44"/>
    </row>
    <row r="40" spans="1:119" ht="32.25" customHeight="1" x14ac:dyDescent="0.15">
      <c r="A40" s="45"/>
      <c r="B40" s="71"/>
      <c r="C40" s="334" t="str">
        <f t="shared" si="5"/>
        <v/>
      </c>
      <c r="D40" s="334"/>
      <c r="E40" s="333" t="str">
        <f>IF('各会計、関係団体の財政状況及び健全化判断比率'!B13="","",'各会計、関係団体の財政状況及び健全化判断比率'!B13)</f>
        <v/>
      </c>
      <c r="F40" s="333"/>
      <c r="G40" s="333"/>
      <c r="H40" s="333"/>
      <c r="I40" s="333"/>
      <c r="J40" s="333"/>
      <c r="K40" s="333"/>
      <c r="L40" s="333"/>
      <c r="M40" s="333"/>
      <c r="N40" s="333"/>
      <c r="O40" s="333"/>
      <c r="P40" s="333"/>
      <c r="Q40" s="333"/>
      <c r="R40" s="333"/>
      <c r="S40" s="333"/>
      <c r="T40" s="72"/>
      <c r="U40" s="334" t="str">
        <f t="shared" si="4"/>
        <v/>
      </c>
      <c r="V40" s="334"/>
      <c r="W40" s="333"/>
      <c r="X40" s="333"/>
      <c r="Y40" s="333"/>
      <c r="Z40" s="333"/>
      <c r="AA40" s="333"/>
      <c r="AB40" s="333"/>
      <c r="AC40" s="333"/>
      <c r="AD40" s="333"/>
      <c r="AE40" s="333"/>
      <c r="AF40" s="333"/>
      <c r="AG40" s="333"/>
      <c r="AH40" s="333"/>
      <c r="AI40" s="333"/>
      <c r="AJ40" s="333"/>
      <c r="AK40" s="333"/>
      <c r="AL40" s="72"/>
      <c r="AM40" s="334" t="str">
        <f t="shared" si="0"/>
        <v/>
      </c>
      <c r="AN40" s="334"/>
      <c r="AO40" s="333"/>
      <c r="AP40" s="333"/>
      <c r="AQ40" s="333"/>
      <c r="AR40" s="333"/>
      <c r="AS40" s="333"/>
      <c r="AT40" s="333"/>
      <c r="AU40" s="333"/>
      <c r="AV40" s="333"/>
      <c r="AW40" s="333"/>
      <c r="AX40" s="333"/>
      <c r="AY40" s="333"/>
      <c r="AZ40" s="333"/>
      <c r="BA40" s="333"/>
      <c r="BB40" s="333"/>
      <c r="BC40" s="333"/>
      <c r="BD40" s="72"/>
      <c r="BE40" s="334" t="str">
        <f t="shared" si="1"/>
        <v/>
      </c>
      <c r="BF40" s="334"/>
      <c r="BG40" s="333"/>
      <c r="BH40" s="333"/>
      <c r="BI40" s="333"/>
      <c r="BJ40" s="333"/>
      <c r="BK40" s="333"/>
      <c r="BL40" s="333"/>
      <c r="BM40" s="333"/>
      <c r="BN40" s="333"/>
      <c r="BO40" s="333"/>
      <c r="BP40" s="333"/>
      <c r="BQ40" s="333"/>
      <c r="BR40" s="333"/>
      <c r="BS40" s="333"/>
      <c r="BT40" s="333"/>
      <c r="BU40" s="333"/>
      <c r="BV40" s="72"/>
      <c r="BW40" s="334">
        <f t="shared" si="2"/>
        <v>18</v>
      </c>
      <c r="BX40" s="334"/>
      <c r="BY40" s="333" t="str">
        <f>IF('各会計、関係団体の財政状況及び健全化判断比率'!B74="","",'各会計、関係団体の財政状況及び健全化判断比率'!B74)</f>
        <v>東牟婁郡町村新宮市老人福祉施設事務組合（公営企業会計）</v>
      </c>
      <c r="BZ40" s="333"/>
      <c r="CA40" s="333"/>
      <c r="CB40" s="333"/>
      <c r="CC40" s="333"/>
      <c r="CD40" s="333"/>
      <c r="CE40" s="333"/>
      <c r="CF40" s="333"/>
      <c r="CG40" s="333"/>
      <c r="CH40" s="333"/>
      <c r="CI40" s="333"/>
      <c r="CJ40" s="333"/>
      <c r="CK40" s="333"/>
      <c r="CL40" s="333"/>
      <c r="CM40" s="333"/>
      <c r="CN40" s="72"/>
      <c r="CO40" s="334" t="str">
        <f t="shared" si="3"/>
        <v/>
      </c>
      <c r="CP40" s="334"/>
      <c r="CQ40" s="333" t="str">
        <f>IF('各会計、関係団体の財政状況及び健全化判断比率'!BS13="","",'各会計、関係団体の財政状況及び健全化判断比率'!BS13)</f>
        <v/>
      </c>
      <c r="CR40" s="333"/>
      <c r="CS40" s="333"/>
      <c r="CT40" s="333"/>
      <c r="CU40" s="333"/>
      <c r="CV40" s="333"/>
      <c r="CW40" s="333"/>
      <c r="CX40" s="333"/>
      <c r="CY40" s="333"/>
      <c r="CZ40" s="333"/>
      <c r="DA40" s="333"/>
      <c r="DB40" s="333"/>
      <c r="DC40" s="333"/>
      <c r="DD40" s="333"/>
      <c r="DE40" s="333"/>
      <c r="DF40" s="69"/>
      <c r="DG40" s="335" t="str">
        <f>IF('各会計、関係団体の財政状況及び健全化判断比率'!BR13="","",'各会計、関係団体の財政状況及び健全化判断比率'!BR13)</f>
        <v/>
      </c>
      <c r="DH40" s="335"/>
      <c r="DI40" s="76"/>
      <c r="DJ40" s="44"/>
      <c r="DK40" s="44"/>
      <c r="DL40" s="44"/>
      <c r="DM40" s="44"/>
      <c r="DN40" s="44"/>
      <c r="DO40" s="44"/>
    </row>
    <row r="41" spans="1:119" ht="32.25" customHeight="1" x14ac:dyDescent="0.15">
      <c r="A41" s="45"/>
      <c r="B41" s="71"/>
      <c r="C41" s="334" t="str">
        <f t="shared" si="5"/>
        <v/>
      </c>
      <c r="D41" s="334"/>
      <c r="E41" s="333" t="str">
        <f>IF('各会計、関係団体の財政状況及び健全化判断比率'!B14="","",'各会計、関係団体の財政状況及び健全化判断比率'!B14)</f>
        <v/>
      </c>
      <c r="F41" s="333"/>
      <c r="G41" s="333"/>
      <c r="H41" s="333"/>
      <c r="I41" s="333"/>
      <c r="J41" s="333"/>
      <c r="K41" s="333"/>
      <c r="L41" s="333"/>
      <c r="M41" s="333"/>
      <c r="N41" s="333"/>
      <c r="O41" s="333"/>
      <c r="P41" s="333"/>
      <c r="Q41" s="333"/>
      <c r="R41" s="333"/>
      <c r="S41" s="333"/>
      <c r="T41" s="72"/>
      <c r="U41" s="334" t="str">
        <f t="shared" si="4"/>
        <v/>
      </c>
      <c r="V41" s="334"/>
      <c r="W41" s="333"/>
      <c r="X41" s="333"/>
      <c r="Y41" s="333"/>
      <c r="Z41" s="333"/>
      <c r="AA41" s="333"/>
      <c r="AB41" s="333"/>
      <c r="AC41" s="333"/>
      <c r="AD41" s="333"/>
      <c r="AE41" s="333"/>
      <c r="AF41" s="333"/>
      <c r="AG41" s="333"/>
      <c r="AH41" s="333"/>
      <c r="AI41" s="333"/>
      <c r="AJ41" s="333"/>
      <c r="AK41" s="333"/>
      <c r="AL41" s="72"/>
      <c r="AM41" s="334" t="str">
        <f t="shared" si="0"/>
        <v/>
      </c>
      <c r="AN41" s="334"/>
      <c r="AO41" s="333"/>
      <c r="AP41" s="333"/>
      <c r="AQ41" s="333"/>
      <c r="AR41" s="333"/>
      <c r="AS41" s="333"/>
      <c r="AT41" s="333"/>
      <c r="AU41" s="333"/>
      <c r="AV41" s="333"/>
      <c r="AW41" s="333"/>
      <c r="AX41" s="333"/>
      <c r="AY41" s="333"/>
      <c r="AZ41" s="333"/>
      <c r="BA41" s="333"/>
      <c r="BB41" s="333"/>
      <c r="BC41" s="333"/>
      <c r="BD41" s="72"/>
      <c r="BE41" s="334" t="str">
        <f t="shared" si="1"/>
        <v/>
      </c>
      <c r="BF41" s="334"/>
      <c r="BG41" s="333"/>
      <c r="BH41" s="333"/>
      <c r="BI41" s="333"/>
      <c r="BJ41" s="333"/>
      <c r="BK41" s="333"/>
      <c r="BL41" s="333"/>
      <c r="BM41" s="333"/>
      <c r="BN41" s="333"/>
      <c r="BO41" s="333"/>
      <c r="BP41" s="333"/>
      <c r="BQ41" s="333"/>
      <c r="BR41" s="333"/>
      <c r="BS41" s="333"/>
      <c r="BT41" s="333"/>
      <c r="BU41" s="333"/>
      <c r="BV41" s="72"/>
      <c r="BW41" s="334">
        <f t="shared" si="2"/>
        <v>19</v>
      </c>
      <c r="BX41" s="334"/>
      <c r="BY41" s="333" t="str">
        <f>IF('各会計、関係団体の財政状況及び健全化判断比率'!B75="","",'各会計、関係団体の財政状況及び健全化判断比率'!B75)</f>
        <v>紀南地方児童福祉施設組合</v>
      </c>
      <c r="BZ41" s="333"/>
      <c r="CA41" s="333"/>
      <c r="CB41" s="333"/>
      <c r="CC41" s="333"/>
      <c r="CD41" s="333"/>
      <c r="CE41" s="333"/>
      <c r="CF41" s="333"/>
      <c r="CG41" s="333"/>
      <c r="CH41" s="333"/>
      <c r="CI41" s="333"/>
      <c r="CJ41" s="333"/>
      <c r="CK41" s="333"/>
      <c r="CL41" s="333"/>
      <c r="CM41" s="333"/>
      <c r="CN41" s="72"/>
      <c r="CO41" s="334" t="str">
        <f t="shared" si="3"/>
        <v/>
      </c>
      <c r="CP41" s="334"/>
      <c r="CQ41" s="333" t="str">
        <f>IF('各会計、関係団体の財政状況及び健全化判断比率'!BS14="","",'各会計、関係団体の財政状況及び健全化判断比率'!BS14)</f>
        <v/>
      </c>
      <c r="CR41" s="333"/>
      <c r="CS41" s="333"/>
      <c r="CT41" s="333"/>
      <c r="CU41" s="333"/>
      <c r="CV41" s="333"/>
      <c r="CW41" s="333"/>
      <c r="CX41" s="333"/>
      <c r="CY41" s="333"/>
      <c r="CZ41" s="333"/>
      <c r="DA41" s="333"/>
      <c r="DB41" s="333"/>
      <c r="DC41" s="333"/>
      <c r="DD41" s="333"/>
      <c r="DE41" s="333"/>
      <c r="DF41" s="69"/>
      <c r="DG41" s="335" t="str">
        <f>IF('各会計、関係団体の財政状況及び健全化判断比率'!BR14="","",'各会計、関係団体の財政状況及び健全化判断比率'!BR14)</f>
        <v/>
      </c>
      <c r="DH41" s="335"/>
      <c r="DI41" s="76"/>
      <c r="DJ41" s="44"/>
      <c r="DK41" s="44"/>
      <c r="DL41" s="44"/>
      <c r="DM41" s="44"/>
      <c r="DN41" s="44"/>
      <c r="DO41" s="44"/>
    </row>
    <row r="42" spans="1:119" ht="32.25" customHeight="1" x14ac:dyDescent="0.15">
      <c r="A42" s="44"/>
      <c r="B42" s="71"/>
      <c r="C42" s="334" t="str">
        <f t="shared" si="5"/>
        <v/>
      </c>
      <c r="D42" s="334"/>
      <c r="E42" s="333" t="str">
        <f>IF('各会計、関係団体の財政状況及び健全化判断比率'!B15="","",'各会計、関係団体の財政状況及び健全化判断比率'!B15)</f>
        <v/>
      </c>
      <c r="F42" s="333"/>
      <c r="G42" s="333"/>
      <c r="H42" s="333"/>
      <c r="I42" s="333"/>
      <c r="J42" s="333"/>
      <c r="K42" s="333"/>
      <c r="L42" s="333"/>
      <c r="M42" s="333"/>
      <c r="N42" s="333"/>
      <c r="O42" s="333"/>
      <c r="P42" s="333"/>
      <c r="Q42" s="333"/>
      <c r="R42" s="333"/>
      <c r="S42" s="333"/>
      <c r="T42" s="72"/>
      <c r="U42" s="334" t="str">
        <f t="shared" si="4"/>
        <v/>
      </c>
      <c r="V42" s="334"/>
      <c r="W42" s="333"/>
      <c r="X42" s="333"/>
      <c r="Y42" s="333"/>
      <c r="Z42" s="333"/>
      <c r="AA42" s="333"/>
      <c r="AB42" s="333"/>
      <c r="AC42" s="333"/>
      <c r="AD42" s="333"/>
      <c r="AE42" s="333"/>
      <c r="AF42" s="333"/>
      <c r="AG42" s="333"/>
      <c r="AH42" s="333"/>
      <c r="AI42" s="333"/>
      <c r="AJ42" s="333"/>
      <c r="AK42" s="333"/>
      <c r="AL42" s="72"/>
      <c r="AM42" s="334" t="str">
        <f t="shared" si="0"/>
        <v/>
      </c>
      <c r="AN42" s="334"/>
      <c r="AO42" s="333"/>
      <c r="AP42" s="333"/>
      <c r="AQ42" s="333"/>
      <c r="AR42" s="333"/>
      <c r="AS42" s="333"/>
      <c r="AT42" s="333"/>
      <c r="AU42" s="333"/>
      <c r="AV42" s="333"/>
      <c r="AW42" s="333"/>
      <c r="AX42" s="333"/>
      <c r="AY42" s="333"/>
      <c r="AZ42" s="333"/>
      <c r="BA42" s="333"/>
      <c r="BB42" s="333"/>
      <c r="BC42" s="333"/>
      <c r="BD42" s="72"/>
      <c r="BE42" s="334" t="str">
        <f t="shared" si="1"/>
        <v/>
      </c>
      <c r="BF42" s="334"/>
      <c r="BG42" s="333"/>
      <c r="BH42" s="333"/>
      <c r="BI42" s="333"/>
      <c r="BJ42" s="333"/>
      <c r="BK42" s="333"/>
      <c r="BL42" s="333"/>
      <c r="BM42" s="333"/>
      <c r="BN42" s="333"/>
      <c r="BO42" s="333"/>
      <c r="BP42" s="333"/>
      <c r="BQ42" s="333"/>
      <c r="BR42" s="333"/>
      <c r="BS42" s="333"/>
      <c r="BT42" s="333"/>
      <c r="BU42" s="333"/>
      <c r="BV42" s="72"/>
      <c r="BW42" s="334">
        <f t="shared" si="2"/>
        <v>20</v>
      </c>
      <c r="BX42" s="334"/>
      <c r="BY42" s="333" t="str">
        <f>IF('各会計、関係団体の財政状況及び健全化判断比率'!B76="","",'各会計、関係団体の財政状況及び健全化判断比率'!B76)</f>
        <v>新宮周辺広域市町村圏事務組合（普通会計）</v>
      </c>
      <c r="BZ42" s="333"/>
      <c r="CA42" s="333"/>
      <c r="CB42" s="333"/>
      <c r="CC42" s="333"/>
      <c r="CD42" s="333"/>
      <c r="CE42" s="333"/>
      <c r="CF42" s="333"/>
      <c r="CG42" s="333"/>
      <c r="CH42" s="333"/>
      <c r="CI42" s="333"/>
      <c r="CJ42" s="333"/>
      <c r="CK42" s="333"/>
      <c r="CL42" s="333"/>
      <c r="CM42" s="333"/>
      <c r="CN42" s="72"/>
      <c r="CO42" s="334" t="str">
        <f t="shared" si="3"/>
        <v/>
      </c>
      <c r="CP42" s="334"/>
      <c r="CQ42" s="333" t="str">
        <f>IF('各会計、関係団体の財政状況及び健全化判断比率'!BS15="","",'各会計、関係団体の財政状況及び健全化判断比率'!BS15)</f>
        <v/>
      </c>
      <c r="CR42" s="333"/>
      <c r="CS42" s="333"/>
      <c r="CT42" s="333"/>
      <c r="CU42" s="333"/>
      <c r="CV42" s="333"/>
      <c r="CW42" s="333"/>
      <c r="CX42" s="333"/>
      <c r="CY42" s="333"/>
      <c r="CZ42" s="333"/>
      <c r="DA42" s="333"/>
      <c r="DB42" s="333"/>
      <c r="DC42" s="333"/>
      <c r="DD42" s="333"/>
      <c r="DE42" s="333"/>
      <c r="DF42" s="69"/>
      <c r="DG42" s="335" t="str">
        <f>IF('各会計、関係団体の財政状況及び健全化判断比率'!BR15="","",'各会計、関係団体の財政状況及び健全化判断比率'!BR15)</f>
        <v/>
      </c>
      <c r="DH42" s="335"/>
      <c r="DI42" s="76"/>
      <c r="DJ42" s="44"/>
      <c r="DK42" s="44"/>
      <c r="DL42" s="44"/>
      <c r="DM42" s="44"/>
      <c r="DN42" s="44"/>
      <c r="DO42" s="44"/>
    </row>
    <row r="43" spans="1:119" ht="32.25" customHeight="1" x14ac:dyDescent="0.15">
      <c r="A43" s="44"/>
      <c r="B43" s="71"/>
      <c r="C43" s="334" t="str">
        <f t="shared" si="5"/>
        <v/>
      </c>
      <c r="D43" s="334"/>
      <c r="E43" s="333" t="str">
        <f>IF('各会計、関係団体の財政状況及び健全化判断比率'!B16="","",'各会計、関係団体の財政状況及び健全化判断比率'!B16)</f>
        <v/>
      </c>
      <c r="F43" s="333"/>
      <c r="G43" s="333"/>
      <c r="H43" s="333"/>
      <c r="I43" s="333"/>
      <c r="J43" s="333"/>
      <c r="K43" s="333"/>
      <c r="L43" s="333"/>
      <c r="M43" s="333"/>
      <c r="N43" s="333"/>
      <c r="O43" s="333"/>
      <c r="P43" s="333"/>
      <c r="Q43" s="333"/>
      <c r="R43" s="333"/>
      <c r="S43" s="333"/>
      <c r="T43" s="72"/>
      <c r="U43" s="334" t="str">
        <f t="shared" si="4"/>
        <v/>
      </c>
      <c r="V43" s="334"/>
      <c r="W43" s="333"/>
      <c r="X43" s="333"/>
      <c r="Y43" s="333"/>
      <c r="Z43" s="333"/>
      <c r="AA43" s="333"/>
      <c r="AB43" s="333"/>
      <c r="AC43" s="333"/>
      <c r="AD43" s="333"/>
      <c r="AE43" s="333"/>
      <c r="AF43" s="333"/>
      <c r="AG43" s="333"/>
      <c r="AH43" s="333"/>
      <c r="AI43" s="333"/>
      <c r="AJ43" s="333"/>
      <c r="AK43" s="333"/>
      <c r="AL43" s="72"/>
      <c r="AM43" s="334" t="str">
        <f t="shared" si="0"/>
        <v/>
      </c>
      <c r="AN43" s="334"/>
      <c r="AO43" s="333"/>
      <c r="AP43" s="333"/>
      <c r="AQ43" s="333"/>
      <c r="AR43" s="333"/>
      <c r="AS43" s="333"/>
      <c r="AT43" s="333"/>
      <c r="AU43" s="333"/>
      <c r="AV43" s="333"/>
      <c r="AW43" s="333"/>
      <c r="AX43" s="333"/>
      <c r="AY43" s="333"/>
      <c r="AZ43" s="333"/>
      <c r="BA43" s="333"/>
      <c r="BB43" s="333"/>
      <c r="BC43" s="333"/>
      <c r="BD43" s="72"/>
      <c r="BE43" s="334" t="str">
        <f t="shared" si="1"/>
        <v/>
      </c>
      <c r="BF43" s="334"/>
      <c r="BG43" s="333"/>
      <c r="BH43" s="333"/>
      <c r="BI43" s="333"/>
      <c r="BJ43" s="333"/>
      <c r="BK43" s="333"/>
      <c r="BL43" s="333"/>
      <c r="BM43" s="333"/>
      <c r="BN43" s="333"/>
      <c r="BO43" s="333"/>
      <c r="BP43" s="333"/>
      <c r="BQ43" s="333"/>
      <c r="BR43" s="333"/>
      <c r="BS43" s="333"/>
      <c r="BT43" s="333"/>
      <c r="BU43" s="333"/>
      <c r="BV43" s="72"/>
      <c r="BW43" s="334">
        <f t="shared" si="2"/>
        <v>21</v>
      </c>
      <c r="BX43" s="334"/>
      <c r="BY43" s="333" t="str">
        <f>IF('各会計、関係団体の財政状況及び健全化判断比率'!B77="","",'各会計、関係団体の財政状況及び健全化判断比率'!B77)</f>
        <v>新宮周辺広域市町村圏事務組合（公営企業会計）</v>
      </c>
      <c r="BZ43" s="333"/>
      <c r="CA43" s="333"/>
      <c r="CB43" s="333"/>
      <c r="CC43" s="333"/>
      <c r="CD43" s="333"/>
      <c r="CE43" s="333"/>
      <c r="CF43" s="333"/>
      <c r="CG43" s="333"/>
      <c r="CH43" s="333"/>
      <c r="CI43" s="333"/>
      <c r="CJ43" s="333"/>
      <c r="CK43" s="333"/>
      <c r="CL43" s="333"/>
      <c r="CM43" s="333"/>
      <c r="CN43" s="72"/>
      <c r="CO43" s="334" t="str">
        <f t="shared" si="3"/>
        <v/>
      </c>
      <c r="CP43" s="334"/>
      <c r="CQ43" s="333" t="str">
        <f>IF('各会計、関係団体の財政状況及び健全化判断比率'!BS16="","",'各会計、関係団体の財政状況及び健全化判断比率'!BS16)</f>
        <v/>
      </c>
      <c r="CR43" s="333"/>
      <c r="CS43" s="333"/>
      <c r="CT43" s="333"/>
      <c r="CU43" s="333"/>
      <c r="CV43" s="333"/>
      <c r="CW43" s="333"/>
      <c r="CX43" s="333"/>
      <c r="CY43" s="333"/>
      <c r="CZ43" s="333"/>
      <c r="DA43" s="333"/>
      <c r="DB43" s="333"/>
      <c r="DC43" s="333"/>
      <c r="DD43" s="333"/>
      <c r="DE43" s="333"/>
      <c r="DF43" s="69"/>
      <c r="DG43" s="335" t="str">
        <f>IF('各会計、関係団体の財政状況及び健全化判断比率'!BR16="","",'各会計、関係団体の財政状況及び健全化判断比率'!BR16)</f>
        <v/>
      </c>
      <c r="DH43" s="335"/>
      <c r="DI43" s="76"/>
      <c r="DJ43" s="44"/>
      <c r="DK43" s="44"/>
      <c r="DL43" s="44"/>
      <c r="DM43" s="44"/>
      <c r="DN43" s="44"/>
      <c r="DO43" s="44"/>
    </row>
    <row r="44" spans="1:119" ht="13.5" customHeight="1" thickBot="1" x14ac:dyDescent="0.2">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x14ac:dyDescent="0.15">
      <c r="B46" s="44" t="s">
        <v>139</v>
      </c>
      <c r="C46" s="44"/>
      <c r="D46" s="44"/>
      <c r="E46" s="44" t="s">
        <v>140</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x14ac:dyDescent="0.15">
      <c r="B47" s="44"/>
      <c r="C47" s="44"/>
      <c r="D47" s="44"/>
      <c r="E47" s="44" t="s">
        <v>141</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x14ac:dyDescent="0.15">
      <c r="B48" s="44"/>
      <c r="C48" s="44"/>
      <c r="D48" s="44"/>
      <c r="E48" s="44" t="s">
        <v>142</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x14ac:dyDescent="0.15">
      <c r="E49" s="80" t="s">
        <v>143</v>
      </c>
    </row>
    <row r="50" spans="5:5" x14ac:dyDescent="0.15">
      <c r="E50" s="46" t="s">
        <v>144</v>
      </c>
    </row>
    <row r="51" spans="5:5" x14ac:dyDescent="0.15">
      <c r="E51" s="46" t="s">
        <v>145</v>
      </c>
    </row>
    <row r="52" spans="5:5" x14ac:dyDescent="0.15">
      <c r="E52" s="46" t="s">
        <v>146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x14ac:dyDescent="0.15">
      <c r="A1" s="257"/>
      <c r="B1" s="257"/>
      <c r="C1" s="257"/>
      <c r="D1" s="257"/>
      <c r="E1" s="257"/>
      <c r="F1" s="257"/>
      <c r="G1" s="257"/>
      <c r="H1" s="257"/>
      <c r="I1" s="257"/>
      <c r="J1" s="257"/>
      <c r="K1" s="257"/>
      <c r="L1" s="257"/>
      <c r="M1" s="257"/>
      <c r="N1" s="257"/>
      <c r="O1" s="257"/>
      <c r="P1" s="257"/>
    </row>
    <row r="2" spans="1:16" ht="16.5" customHeight="1" x14ac:dyDescent="0.15">
      <c r="A2" s="257"/>
      <c r="B2" s="257"/>
      <c r="C2" s="257"/>
      <c r="D2" s="257"/>
      <c r="E2" s="257"/>
      <c r="F2" s="257"/>
      <c r="G2" s="257"/>
      <c r="H2" s="257"/>
      <c r="I2" s="257"/>
      <c r="J2" s="257"/>
      <c r="K2" s="257"/>
      <c r="L2" s="257"/>
      <c r="M2" s="257"/>
      <c r="N2" s="257"/>
      <c r="O2" s="257"/>
      <c r="P2" s="257"/>
    </row>
    <row r="3" spans="1:16" ht="16.5" customHeight="1" x14ac:dyDescent="0.15">
      <c r="A3" s="257"/>
      <c r="B3" s="257"/>
      <c r="C3" s="257"/>
      <c r="D3" s="257"/>
      <c r="E3" s="257"/>
      <c r="F3" s="257"/>
      <c r="G3" s="257"/>
      <c r="H3" s="257"/>
      <c r="I3" s="257"/>
      <c r="J3" s="257"/>
      <c r="K3" s="257"/>
      <c r="L3" s="257"/>
      <c r="M3" s="257"/>
      <c r="N3" s="257"/>
      <c r="O3" s="257"/>
      <c r="P3" s="257"/>
    </row>
    <row r="4" spans="1:16" ht="16.5" customHeight="1" x14ac:dyDescent="0.15">
      <c r="A4" s="257"/>
      <c r="B4" s="257"/>
      <c r="C4" s="257"/>
      <c r="D4" s="257"/>
      <c r="E4" s="257"/>
      <c r="F4" s="257"/>
      <c r="G4" s="257"/>
      <c r="H4" s="257"/>
      <c r="I4" s="257"/>
      <c r="J4" s="257"/>
      <c r="K4" s="257"/>
      <c r="L4" s="257"/>
      <c r="M4" s="257"/>
      <c r="N4" s="257"/>
      <c r="O4" s="257"/>
      <c r="P4" s="257"/>
    </row>
    <row r="5" spans="1:16" ht="16.5" customHeight="1" x14ac:dyDescent="0.15">
      <c r="A5" s="257"/>
      <c r="B5" s="257"/>
      <c r="C5" s="257"/>
      <c r="D5" s="257"/>
      <c r="E5" s="257"/>
      <c r="F5" s="257"/>
      <c r="G5" s="257"/>
      <c r="H5" s="257"/>
      <c r="I5" s="257"/>
      <c r="J5" s="257"/>
      <c r="K5" s="257"/>
      <c r="L5" s="257"/>
      <c r="M5" s="257"/>
      <c r="N5" s="257"/>
      <c r="O5" s="257"/>
      <c r="P5" s="257"/>
    </row>
    <row r="6" spans="1:16" ht="16.5" customHeight="1" x14ac:dyDescent="0.15">
      <c r="A6" s="257"/>
      <c r="B6" s="257"/>
      <c r="C6" s="257"/>
      <c r="D6" s="257"/>
      <c r="E6" s="257"/>
      <c r="F6" s="257"/>
      <c r="G6" s="257"/>
      <c r="H6" s="257"/>
      <c r="I6" s="257"/>
      <c r="J6" s="257"/>
      <c r="K6" s="257"/>
      <c r="L6" s="257"/>
      <c r="M6" s="257"/>
      <c r="N6" s="257"/>
      <c r="O6" s="257"/>
      <c r="P6" s="257"/>
    </row>
    <row r="7" spans="1:16" ht="16.5" customHeight="1" x14ac:dyDescent="0.15">
      <c r="A7" s="257"/>
      <c r="B7" s="257"/>
      <c r="C7" s="257"/>
      <c r="D7" s="257"/>
      <c r="E7" s="257"/>
      <c r="F7" s="257"/>
      <c r="G7" s="257"/>
      <c r="H7" s="257"/>
      <c r="I7" s="257"/>
      <c r="J7" s="257"/>
      <c r="K7" s="257"/>
      <c r="L7" s="257"/>
      <c r="M7" s="257"/>
      <c r="N7" s="257"/>
      <c r="O7" s="257"/>
      <c r="P7" s="257"/>
    </row>
    <row r="8" spans="1:16" ht="16.5" customHeight="1" x14ac:dyDescent="0.15">
      <c r="A8" s="257"/>
      <c r="B8" s="257"/>
      <c r="C8" s="257"/>
      <c r="D8" s="257"/>
      <c r="E8" s="257"/>
      <c r="F8" s="257"/>
      <c r="G8" s="257"/>
      <c r="H8" s="257"/>
      <c r="I8" s="257"/>
      <c r="J8" s="257"/>
      <c r="K8" s="257"/>
      <c r="L8" s="257"/>
      <c r="M8" s="257"/>
      <c r="N8" s="257"/>
      <c r="O8" s="257"/>
      <c r="P8" s="257"/>
    </row>
    <row r="9" spans="1:16" ht="16.5" customHeight="1" x14ac:dyDescent="0.15">
      <c r="A9" s="257"/>
      <c r="B9" s="257"/>
      <c r="C9" s="257"/>
      <c r="D9" s="257"/>
      <c r="E9" s="257"/>
      <c r="F9" s="257"/>
      <c r="G9" s="257"/>
      <c r="H9" s="257"/>
      <c r="I9" s="257"/>
      <c r="J9" s="257"/>
      <c r="K9" s="257"/>
      <c r="L9" s="257"/>
      <c r="M9" s="257"/>
      <c r="N9" s="257"/>
      <c r="O9" s="257"/>
      <c r="P9" s="257"/>
    </row>
    <row r="10" spans="1:16" ht="16.5" customHeight="1" x14ac:dyDescent="0.15">
      <c r="A10" s="257"/>
      <c r="B10" s="257"/>
      <c r="C10" s="257"/>
      <c r="D10" s="257"/>
      <c r="E10" s="257"/>
      <c r="F10" s="257"/>
      <c r="G10" s="257"/>
      <c r="H10" s="257"/>
      <c r="I10" s="257"/>
      <c r="J10" s="257"/>
      <c r="K10" s="257"/>
      <c r="L10" s="257"/>
      <c r="M10" s="257"/>
      <c r="N10" s="257"/>
      <c r="O10" s="257"/>
      <c r="P10" s="257"/>
    </row>
    <row r="11" spans="1:16" ht="16.5" customHeight="1" x14ac:dyDescent="0.15">
      <c r="A11" s="257"/>
      <c r="B11" s="257"/>
      <c r="C11" s="257"/>
      <c r="D11" s="257"/>
      <c r="E11" s="257"/>
      <c r="F11" s="257"/>
      <c r="G11" s="257"/>
      <c r="H11" s="257"/>
      <c r="I11" s="257"/>
      <c r="J11" s="257"/>
      <c r="K11" s="257"/>
      <c r="L11" s="257"/>
      <c r="M11" s="257"/>
      <c r="N11" s="257"/>
      <c r="O11" s="257"/>
      <c r="P11" s="257"/>
    </row>
    <row r="12" spans="1:16" ht="16.5" customHeight="1" x14ac:dyDescent="0.15">
      <c r="A12" s="257"/>
      <c r="B12" s="257"/>
      <c r="C12" s="257"/>
      <c r="D12" s="257"/>
      <c r="E12" s="257"/>
      <c r="F12" s="257"/>
      <c r="G12" s="257"/>
      <c r="H12" s="257"/>
      <c r="I12" s="257"/>
      <c r="J12" s="257"/>
      <c r="K12" s="257"/>
      <c r="L12" s="257"/>
      <c r="M12" s="257"/>
      <c r="N12" s="257"/>
      <c r="O12" s="257"/>
      <c r="P12" s="257"/>
    </row>
    <row r="13" spans="1:16" ht="16.5" customHeight="1" x14ac:dyDescent="0.15">
      <c r="A13" s="257"/>
      <c r="B13" s="257"/>
      <c r="C13" s="257"/>
      <c r="D13" s="257"/>
      <c r="E13" s="257"/>
      <c r="F13" s="257"/>
      <c r="G13" s="257"/>
      <c r="H13" s="257"/>
      <c r="I13" s="257"/>
      <c r="J13" s="257"/>
      <c r="K13" s="257"/>
      <c r="L13" s="257"/>
      <c r="M13" s="257"/>
      <c r="N13" s="257"/>
      <c r="O13" s="257"/>
      <c r="P13" s="257"/>
    </row>
    <row r="14" spans="1:16" ht="16.5" customHeight="1" x14ac:dyDescent="0.15">
      <c r="A14" s="257"/>
      <c r="B14" s="257"/>
      <c r="C14" s="257"/>
      <c r="D14" s="257"/>
      <c r="E14" s="257"/>
      <c r="F14" s="257"/>
      <c r="G14" s="257"/>
      <c r="H14" s="257"/>
      <c r="I14" s="257"/>
      <c r="J14" s="257"/>
      <c r="K14" s="257"/>
      <c r="L14" s="257"/>
      <c r="M14" s="257"/>
      <c r="N14" s="257"/>
      <c r="O14" s="257"/>
      <c r="P14" s="257"/>
    </row>
    <row r="15" spans="1:16" ht="16.5" customHeight="1" x14ac:dyDescent="0.15">
      <c r="A15" s="257"/>
      <c r="B15" s="257"/>
      <c r="C15" s="257"/>
      <c r="D15" s="257"/>
      <c r="E15" s="257"/>
      <c r="F15" s="257"/>
      <c r="G15" s="257"/>
      <c r="H15" s="257"/>
      <c r="I15" s="257"/>
      <c r="J15" s="257"/>
      <c r="K15" s="257"/>
      <c r="L15" s="257"/>
      <c r="M15" s="257"/>
      <c r="N15" s="257"/>
      <c r="O15" s="257"/>
      <c r="P15" s="257"/>
    </row>
    <row r="16" spans="1:16" ht="16.5" customHeight="1" x14ac:dyDescent="0.15">
      <c r="A16" s="257"/>
      <c r="B16" s="257"/>
      <c r="C16" s="257"/>
      <c r="D16" s="257"/>
      <c r="E16" s="257"/>
      <c r="F16" s="257"/>
      <c r="G16" s="257"/>
      <c r="H16" s="257"/>
      <c r="I16" s="257"/>
      <c r="J16" s="257"/>
      <c r="K16" s="257"/>
      <c r="L16" s="257"/>
      <c r="M16" s="257"/>
      <c r="N16" s="257"/>
      <c r="O16" s="257"/>
      <c r="P16" s="257"/>
    </row>
    <row r="17" spans="1:16" ht="16.5" customHeight="1" x14ac:dyDescent="0.15">
      <c r="A17" s="257"/>
      <c r="B17" s="257"/>
      <c r="C17" s="257"/>
      <c r="D17" s="257"/>
      <c r="E17" s="257"/>
      <c r="F17" s="257"/>
      <c r="G17" s="257"/>
      <c r="H17" s="257"/>
      <c r="I17" s="257"/>
      <c r="J17" s="257"/>
      <c r="K17" s="257"/>
      <c r="L17" s="257"/>
      <c r="M17" s="257"/>
      <c r="N17" s="257"/>
      <c r="O17" s="257"/>
      <c r="P17" s="257"/>
    </row>
    <row r="18" spans="1:16" ht="16.5" customHeight="1" x14ac:dyDescent="0.15">
      <c r="A18" s="257"/>
      <c r="B18" s="257"/>
      <c r="C18" s="257"/>
      <c r="D18" s="257"/>
      <c r="E18" s="257"/>
      <c r="F18" s="257"/>
      <c r="G18" s="257"/>
      <c r="H18" s="257"/>
      <c r="I18" s="257"/>
      <c r="J18" s="257"/>
      <c r="K18" s="257"/>
      <c r="L18" s="257"/>
      <c r="M18" s="257"/>
      <c r="N18" s="257"/>
      <c r="O18" s="257"/>
      <c r="P18" s="257"/>
    </row>
    <row r="19" spans="1:16" ht="16.5" customHeight="1" x14ac:dyDescent="0.15">
      <c r="A19" s="257"/>
      <c r="B19" s="257"/>
      <c r="C19" s="257"/>
      <c r="D19" s="257"/>
      <c r="E19" s="257"/>
      <c r="F19" s="257"/>
      <c r="G19" s="257"/>
      <c r="H19" s="257"/>
      <c r="I19" s="257"/>
      <c r="J19" s="257"/>
      <c r="K19" s="257"/>
      <c r="L19" s="257"/>
      <c r="M19" s="257"/>
      <c r="N19" s="257"/>
      <c r="O19" s="257"/>
      <c r="P19" s="257"/>
    </row>
    <row r="20" spans="1:16" ht="16.5" customHeight="1" x14ac:dyDescent="0.15">
      <c r="A20" s="257"/>
      <c r="B20" s="257"/>
      <c r="C20" s="257"/>
      <c r="D20" s="257"/>
      <c r="E20" s="257"/>
      <c r="F20" s="257"/>
      <c r="G20" s="257"/>
      <c r="H20" s="257"/>
      <c r="I20" s="257"/>
      <c r="J20" s="257"/>
      <c r="K20" s="257"/>
      <c r="L20" s="257"/>
      <c r="M20" s="257"/>
      <c r="N20" s="257"/>
      <c r="O20" s="257"/>
      <c r="P20" s="257"/>
    </row>
    <row r="21" spans="1:16" ht="16.5" customHeight="1" x14ac:dyDescent="0.15">
      <c r="A21" s="257"/>
      <c r="B21" s="257"/>
      <c r="C21" s="257"/>
      <c r="D21" s="257"/>
      <c r="E21" s="257"/>
      <c r="F21" s="257"/>
      <c r="G21" s="257"/>
      <c r="H21" s="257"/>
      <c r="I21" s="257"/>
      <c r="J21" s="257"/>
      <c r="K21" s="257"/>
      <c r="L21" s="257"/>
      <c r="M21" s="257"/>
      <c r="N21" s="257"/>
      <c r="O21" s="257"/>
      <c r="P21" s="257"/>
    </row>
    <row r="22" spans="1:16" ht="16.5" customHeight="1" x14ac:dyDescent="0.15">
      <c r="A22" s="257"/>
      <c r="B22" s="257"/>
      <c r="C22" s="257"/>
      <c r="D22" s="257"/>
      <c r="E22" s="257"/>
      <c r="F22" s="257"/>
      <c r="G22" s="257"/>
      <c r="H22" s="257"/>
      <c r="I22" s="257"/>
      <c r="J22" s="257"/>
      <c r="K22" s="257"/>
      <c r="L22" s="257"/>
      <c r="M22" s="257"/>
      <c r="N22" s="257"/>
      <c r="O22" s="257"/>
      <c r="P22" s="257"/>
    </row>
    <row r="23" spans="1:16" ht="16.5" customHeight="1" x14ac:dyDescent="0.15">
      <c r="A23" s="257"/>
      <c r="B23" s="257"/>
      <c r="C23" s="257"/>
      <c r="D23" s="257"/>
      <c r="E23" s="257"/>
      <c r="F23" s="257"/>
      <c r="G23" s="257"/>
      <c r="H23" s="257"/>
      <c r="I23" s="257"/>
      <c r="J23" s="257"/>
      <c r="K23" s="257"/>
      <c r="L23" s="257"/>
      <c r="M23" s="257"/>
      <c r="N23" s="257"/>
      <c r="O23" s="257"/>
      <c r="P23" s="257"/>
    </row>
    <row r="24" spans="1:16" ht="16.5" customHeight="1" x14ac:dyDescent="0.15">
      <c r="A24" s="257"/>
      <c r="B24" s="257"/>
      <c r="C24" s="257"/>
      <c r="D24" s="257"/>
      <c r="E24" s="257"/>
      <c r="F24" s="257"/>
      <c r="G24" s="257"/>
      <c r="H24" s="257"/>
      <c r="I24" s="257"/>
      <c r="J24" s="257"/>
      <c r="K24" s="257"/>
      <c r="L24" s="257"/>
      <c r="M24" s="257"/>
      <c r="N24" s="257"/>
      <c r="O24" s="257"/>
      <c r="P24" s="257"/>
    </row>
    <row r="25" spans="1:16" ht="16.5" customHeight="1" x14ac:dyDescent="0.15">
      <c r="A25" s="257"/>
      <c r="B25" s="257"/>
      <c r="C25" s="257"/>
      <c r="D25" s="257"/>
      <c r="E25" s="257"/>
      <c r="F25" s="257"/>
      <c r="G25" s="257"/>
      <c r="H25" s="257"/>
      <c r="I25" s="257"/>
      <c r="J25" s="257"/>
      <c r="K25" s="257"/>
      <c r="L25" s="257"/>
      <c r="M25" s="257"/>
      <c r="N25" s="257"/>
      <c r="O25" s="257"/>
      <c r="P25" s="257"/>
    </row>
    <row r="26" spans="1:16" ht="16.5" customHeight="1" x14ac:dyDescent="0.15">
      <c r="A26" s="257"/>
      <c r="B26" s="257"/>
      <c r="C26" s="257"/>
      <c r="D26" s="257"/>
      <c r="E26" s="257"/>
      <c r="F26" s="257"/>
      <c r="G26" s="257"/>
      <c r="H26" s="257"/>
      <c r="I26" s="257"/>
      <c r="J26" s="257"/>
      <c r="K26" s="257"/>
      <c r="L26" s="257"/>
      <c r="M26" s="257"/>
      <c r="N26" s="257"/>
      <c r="O26" s="257"/>
      <c r="P26" s="257"/>
    </row>
    <row r="27" spans="1:16" ht="16.5" customHeight="1" x14ac:dyDescent="0.15">
      <c r="A27" s="257"/>
      <c r="B27" s="257"/>
      <c r="C27" s="257"/>
      <c r="D27" s="257"/>
      <c r="E27" s="257"/>
      <c r="F27" s="257"/>
      <c r="G27" s="257"/>
      <c r="H27" s="257"/>
      <c r="I27" s="257"/>
      <c r="J27" s="257"/>
      <c r="K27" s="257"/>
      <c r="L27" s="257"/>
      <c r="M27" s="257"/>
      <c r="N27" s="257"/>
      <c r="O27" s="257"/>
      <c r="P27" s="257"/>
    </row>
    <row r="28" spans="1:16" ht="16.5" customHeight="1" x14ac:dyDescent="0.15">
      <c r="A28" s="257"/>
      <c r="B28" s="257"/>
      <c r="C28" s="257"/>
      <c r="D28" s="257"/>
      <c r="E28" s="257"/>
      <c r="F28" s="257"/>
      <c r="G28" s="257"/>
      <c r="H28" s="257"/>
      <c r="I28" s="257"/>
      <c r="J28" s="257"/>
      <c r="K28" s="257"/>
      <c r="L28" s="257"/>
      <c r="M28" s="257"/>
      <c r="N28" s="257"/>
      <c r="O28" s="257"/>
      <c r="P28" s="257"/>
    </row>
    <row r="29" spans="1:16" ht="16.5" customHeight="1" x14ac:dyDescent="0.15">
      <c r="A29" s="257"/>
      <c r="B29" s="257"/>
      <c r="C29" s="257"/>
      <c r="D29" s="257"/>
      <c r="E29" s="257"/>
      <c r="F29" s="257"/>
      <c r="G29" s="257"/>
      <c r="H29" s="257"/>
      <c r="I29" s="257"/>
      <c r="J29" s="257"/>
      <c r="K29" s="257"/>
      <c r="L29" s="257"/>
      <c r="M29" s="257"/>
      <c r="N29" s="257"/>
      <c r="O29" s="257"/>
      <c r="P29" s="257"/>
    </row>
    <row r="30" spans="1:16" ht="16.5" customHeight="1" x14ac:dyDescent="0.15">
      <c r="A30" s="257"/>
      <c r="B30" s="257"/>
      <c r="C30" s="257"/>
      <c r="D30" s="257"/>
      <c r="E30" s="257"/>
      <c r="F30" s="257"/>
      <c r="G30" s="257"/>
      <c r="H30" s="257"/>
      <c r="I30" s="257"/>
      <c r="J30" s="257"/>
      <c r="K30" s="257"/>
      <c r="L30" s="257"/>
      <c r="M30" s="257"/>
      <c r="N30" s="257"/>
      <c r="O30" s="257"/>
      <c r="P30" s="257"/>
    </row>
    <row r="31" spans="1:16" ht="16.5" customHeight="1" x14ac:dyDescent="0.15">
      <c r="A31" s="257"/>
      <c r="B31" s="257"/>
      <c r="C31" s="257"/>
      <c r="D31" s="257"/>
      <c r="E31" s="257"/>
      <c r="F31" s="257"/>
      <c r="G31" s="257"/>
      <c r="H31" s="257"/>
      <c r="I31" s="257"/>
      <c r="J31" s="257"/>
      <c r="K31" s="257"/>
      <c r="L31" s="257"/>
      <c r="M31" s="257"/>
      <c r="N31" s="257"/>
      <c r="O31" s="257"/>
      <c r="P31" s="257"/>
    </row>
    <row r="32" spans="1:16" ht="31.5" customHeight="1" thickBot="1" x14ac:dyDescent="0.2">
      <c r="A32" s="257"/>
      <c r="B32" s="257"/>
      <c r="C32" s="257"/>
      <c r="D32" s="257"/>
      <c r="E32" s="257"/>
      <c r="F32" s="257"/>
      <c r="G32" s="257"/>
      <c r="H32" s="257"/>
      <c r="I32" s="257"/>
      <c r="J32" s="259" t="s">
        <v>494</v>
      </c>
      <c r="K32" s="257"/>
      <c r="L32" s="257"/>
      <c r="M32" s="257"/>
      <c r="N32" s="257"/>
      <c r="O32" s="257"/>
      <c r="P32" s="257"/>
    </row>
    <row r="33" spans="1:16" ht="39" customHeight="1" thickBot="1" x14ac:dyDescent="0.25">
      <c r="A33" s="257"/>
      <c r="B33" s="260" t="s">
        <v>501</v>
      </c>
      <c r="C33" s="261"/>
      <c r="D33" s="261"/>
      <c r="E33" s="262" t="s">
        <v>495</v>
      </c>
      <c r="F33" s="263" t="s">
        <v>4</v>
      </c>
      <c r="G33" s="264" t="s">
        <v>5</v>
      </c>
      <c r="H33" s="264" t="s">
        <v>6</v>
      </c>
      <c r="I33" s="264" t="s">
        <v>7</v>
      </c>
      <c r="J33" s="265" t="s">
        <v>8</v>
      </c>
      <c r="K33" s="257"/>
      <c r="L33" s="257"/>
      <c r="M33" s="257"/>
      <c r="N33" s="257"/>
      <c r="O33" s="257"/>
      <c r="P33" s="257"/>
    </row>
    <row r="34" spans="1:16" ht="39" customHeight="1" x14ac:dyDescent="0.15">
      <c r="A34" s="257"/>
      <c r="B34" s="266"/>
      <c r="C34" s="1145" t="s">
        <v>502</v>
      </c>
      <c r="D34" s="1145"/>
      <c r="E34" s="1146"/>
      <c r="F34" s="267" t="s">
        <v>503</v>
      </c>
      <c r="G34" s="268" t="s">
        <v>504</v>
      </c>
      <c r="H34" s="268" t="s">
        <v>505</v>
      </c>
      <c r="I34" s="268" t="s">
        <v>506</v>
      </c>
      <c r="J34" s="269" t="s">
        <v>507</v>
      </c>
      <c r="K34" s="257"/>
      <c r="L34" s="257"/>
      <c r="M34" s="257"/>
      <c r="N34" s="257"/>
      <c r="O34" s="257"/>
      <c r="P34" s="257"/>
    </row>
    <row r="35" spans="1:16" ht="39" customHeight="1" x14ac:dyDescent="0.15">
      <c r="A35" s="257"/>
      <c r="B35" s="270"/>
      <c r="C35" s="1139" t="s">
        <v>508</v>
      </c>
      <c r="D35" s="1140"/>
      <c r="E35" s="1141"/>
      <c r="F35" s="271">
        <v>14.2</v>
      </c>
      <c r="G35" s="272">
        <v>13.61</v>
      </c>
      <c r="H35" s="272">
        <v>13.5</v>
      </c>
      <c r="I35" s="272">
        <v>14.1</v>
      </c>
      <c r="J35" s="273">
        <v>13.12</v>
      </c>
      <c r="K35" s="257"/>
      <c r="L35" s="257"/>
      <c r="M35" s="257"/>
      <c r="N35" s="257"/>
      <c r="O35" s="257"/>
      <c r="P35" s="257"/>
    </row>
    <row r="36" spans="1:16" ht="39" customHeight="1" x14ac:dyDescent="0.15">
      <c r="A36" s="257"/>
      <c r="B36" s="270"/>
      <c r="C36" s="1139" t="s">
        <v>509</v>
      </c>
      <c r="D36" s="1140"/>
      <c r="E36" s="1141"/>
      <c r="F36" s="271">
        <v>3.46</v>
      </c>
      <c r="G36" s="272">
        <v>3.45</v>
      </c>
      <c r="H36" s="272">
        <v>3.37</v>
      </c>
      <c r="I36" s="272">
        <v>2.86</v>
      </c>
      <c r="J36" s="273">
        <v>3.56</v>
      </c>
      <c r="K36" s="257"/>
      <c r="L36" s="257"/>
      <c r="M36" s="257"/>
      <c r="N36" s="257"/>
      <c r="O36" s="257"/>
      <c r="P36" s="257"/>
    </row>
    <row r="37" spans="1:16" ht="39" customHeight="1" x14ac:dyDescent="0.15">
      <c r="A37" s="257"/>
      <c r="B37" s="270"/>
      <c r="C37" s="1139" t="s">
        <v>510</v>
      </c>
      <c r="D37" s="1140"/>
      <c r="E37" s="1141"/>
      <c r="F37" s="271">
        <v>0.66</v>
      </c>
      <c r="G37" s="272">
        <v>1.06</v>
      </c>
      <c r="H37" s="272">
        <v>0.83</v>
      </c>
      <c r="I37" s="272">
        <v>0.94</v>
      </c>
      <c r="J37" s="273">
        <v>1.66</v>
      </c>
      <c r="K37" s="257"/>
      <c r="L37" s="257"/>
      <c r="M37" s="257"/>
      <c r="N37" s="257"/>
      <c r="O37" s="257"/>
      <c r="P37" s="257"/>
    </row>
    <row r="38" spans="1:16" ht="39" customHeight="1" x14ac:dyDescent="0.15">
      <c r="A38" s="257"/>
      <c r="B38" s="270"/>
      <c r="C38" s="1139" t="s">
        <v>511</v>
      </c>
      <c r="D38" s="1140"/>
      <c r="E38" s="1141"/>
      <c r="F38" s="271">
        <v>1.31</v>
      </c>
      <c r="G38" s="272">
        <v>2.8</v>
      </c>
      <c r="H38" s="272">
        <v>1.48</v>
      </c>
      <c r="I38" s="272">
        <v>1</v>
      </c>
      <c r="J38" s="273">
        <v>1.28</v>
      </c>
      <c r="K38" s="257"/>
      <c r="L38" s="257"/>
      <c r="M38" s="257"/>
      <c r="N38" s="257"/>
      <c r="O38" s="257"/>
      <c r="P38" s="257"/>
    </row>
    <row r="39" spans="1:16" ht="39" customHeight="1" x14ac:dyDescent="0.15">
      <c r="A39" s="257"/>
      <c r="B39" s="270"/>
      <c r="C39" s="1139" t="s">
        <v>512</v>
      </c>
      <c r="D39" s="1140"/>
      <c r="E39" s="1141"/>
      <c r="F39" s="271">
        <v>0.11</v>
      </c>
      <c r="G39" s="272">
        <v>0.12</v>
      </c>
      <c r="H39" s="272">
        <v>0.15</v>
      </c>
      <c r="I39" s="272">
        <v>0.1</v>
      </c>
      <c r="J39" s="273">
        <v>0.08</v>
      </c>
      <c r="K39" s="257"/>
      <c r="L39" s="257"/>
      <c r="M39" s="257"/>
      <c r="N39" s="257"/>
      <c r="O39" s="257"/>
      <c r="P39" s="257"/>
    </row>
    <row r="40" spans="1:16" ht="39" customHeight="1" x14ac:dyDescent="0.15">
      <c r="A40" s="257"/>
      <c r="B40" s="270"/>
      <c r="C40" s="1139" t="s">
        <v>513</v>
      </c>
      <c r="D40" s="1140"/>
      <c r="E40" s="1141"/>
      <c r="F40" s="271">
        <v>0.08</v>
      </c>
      <c r="G40" s="272">
        <v>0.12</v>
      </c>
      <c r="H40" s="272">
        <v>0.05</v>
      </c>
      <c r="I40" s="272">
        <v>7.0000000000000007E-2</v>
      </c>
      <c r="J40" s="273">
        <v>0.08</v>
      </c>
      <c r="K40" s="257"/>
      <c r="L40" s="257"/>
      <c r="M40" s="257"/>
      <c r="N40" s="257"/>
      <c r="O40" s="257"/>
      <c r="P40" s="257"/>
    </row>
    <row r="41" spans="1:16" ht="39" customHeight="1" x14ac:dyDescent="0.15">
      <c r="A41" s="257"/>
      <c r="B41" s="270"/>
      <c r="C41" s="1139" t="s">
        <v>514</v>
      </c>
      <c r="D41" s="1140"/>
      <c r="E41" s="1141"/>
      <c r="F41" s="271">
        <v>0.01</v>
      </c>
      <c r="G41" s="272">
        <v>0.01</v>
      </c>
      <c r="H41" s="272">
        <v>0.12</v>
      </c>
      <c r="I41" s="272">
        <v>0.04</v>
      </c>
      <c r="J41" s="273">
        <v>0.03</v>
      </c>
      <c r="K41" s="257"/>
      <c r="L41" s="257"/>
      <c r="M41" s="257"/>
      <c r="N41" s="257"/>
      <c r="O41" s="257"/>
      <c r="P41" s="257"/>
    </row>
    <row r="42" spans="1:16" ht="39" customHeight="1" x14ac:dyDescent="0.15">
      <c r="A42" s="257"/>
      <c r="B42" s="274"/>
      <c r="C42" s="1139" t="s">
        <v>515</v>
      </c>
      <c r="D42" s="1140"/>
      <c r="E42" s="1141"/>
      <c r="F42" s="271" t="s">
        <v>516</v>
      </c>
      <c r="G42" s="272" t="s">
        <v>456</v>
      </c>
      <c r="H42" s="272" t="s">
        <v>456</v>
      </c>
      <c r="I42" s="272" t="s">
        <v>456</v>
      </c>
      <c r="J42" s="273" t="s">
        <v>456</v>
      </c>
      <c r="K42" s="257"/>
      <c r="L42" s="257"/>
      <c r="M42" s="257"/>
      <c r="N42" s="257"/>
      <c r="O42" s="257"/>
      <c r="P42" s="257"/>
    </row>
    <row r="43" spans="1:16" ht="39" customHeight="1" thickBot="1" x14ac:dyDescent="0.2">
      <c r="A43" s="257"/>
      <c r="B43" s="275"/>
      <c r="C43" s="1142" t="s">
        <v>517</v>
      </c>
      <c r="D43" s="1143"/>
      <c r="E43" s="1144"/>
      <c r="F43" s="276">
        <v>0.26</v>
      </c>
      <c r="G43" s="277">
        <v>0.26</v>
      </c>
      <c r="H43" s="277">
        <v>0.13</v>
      </c>
      <c r="I43" s="277">
        <v>0.08</v>
      </c>
      <c r="J43" s="278">
        <v>0.02</v>
      </c>
      <c r="K43" s="257"/>
      <c r="L43" s="257"/>
      <c r="M43" s="257"/>
      <c r="N43" s="257"/>
      <c r="O43" s="257"/>
      <c r="P43" s="257"/>
    </row>
    <row r="44" spans="1:16" ht="39" customHeight="1" x14ac:dyDescent="0.15">
      <c r="A44" s="257"/>
      <c r="B44" s="279" t="s">
        <v>518</v>
      </c>
      <c r="C44" s="280"/>
      <c r="D44" s="281"/>
      <c r="E44" s="281"/>
      <c r="F44" s="282"/>
      <c r="G44" s="282"/>
      <c r="H44" s="282"/>
      <c r="I44" s="282"/>
      <c r="J44" s="282"/>
      <c r="K44" s="257"/>
      <c r="L44" s="257"/>
      <c r="M44" s="257"/>
      <c r="N44" s="257"/>
      <c r="O44" s="257"/>
      <c r="P44" s="257"/>
    </row>
    <row r="45" spans="1:16" ht="18" customHeight="1" x14ac:dyDescent="0.15">
      <c r="A45" s="257"/>
      <c r="B45" s="257"/>
      <c r="C45" s="257"/>
      <c r="D45" s="257"/>
      <c r="E45" s="257"/>
      <c r="F45" s="257"/>
      <c r="G45" s="257"/>
      <c r="H45" s="257"/>
      <c r="I45" s="257"/>
      <c r="J45" s="257"/>
      <c r="K45" s="257"/>
      <c r="L45" s="257"/>
      <c r="M45" s="257"/>
      <c r="N45" s="257"/>
      <c r="O45" s="257"/>
      <c r="P45" s="257"/>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80" zoomScaleNormal="80" zoomScaleSheetLayoutView="55" workbookViewId="0"/>
  </sheetViews>
  <sheetFormatPr defaultColWidth="0" defaultRowHeight="12.6" customHeight="1" zeroHeight="1" x14ac:dyDescent="0.15"/>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x14ac:dyDescent="0.15">
      <c r="A1" s="283"/>
      <c r="B1" s="283"/>
      <c r="C1" s="283"/>
      <c r="D1" s="283"/>
      <c r="E1" s="283"/>
      <c r="F1" s="283"/>
      <c r="G1" s="283"/>
      <c r="H1" s="283"/>
      <c r="I1" s="283"/>
      <c r="J1" s="283"/>
      <c r="K1" s="283"/>
      <c r="L1" s="283"/>
      <c r="M1" s="283"/>
      <c r="N1" s="283"/>
      <c r="O1" s="283"/>
      <c r="P1" s="283"/>
      <c r="Q1" s="283"/>
      <c r="R1" s="283"/>
      <c r="S1" s="283"/>
      <c r="T1" s="283"/>
      <c r="U1" s="283"/>
    </row>
    <row r="2" spans="1:21" ht="13.5" customHeight="1" x14ac:dyDescent="0.15">
      <c r="A2" s="283"/>
      <c r="B2" s="283"/>
      <c r="C2" s="283"/>
      <c r="D2" s="283"/>
      <c r="E2" s="283"/>
      <c r="F2" s="283"/>
      <c r="G2" s="283"/>
      <c r="H2" s="283"/>
      <c r="I2" s="283"/>
      <c r="J2" s="283"/>
      <c r="K2" s="283"/>
      <c r="L2" s="283"/>
      <c r="M2" s="283"/>
      <c r="N2" s="283"/>
      <c r="O2" s="283"/>
      <c r="P2" s="283"/>
      <c r="Q2" s="283"/>
      <c r="R2" s="283"/>
      <c r="S2" s="283"/>
      <c r="T2" s="283"/>
      <c r="U2" s="283"/>
    </row>
    <row r="3" spans="1:21" ht="13.5" customHeight="1" x14ac:dyDescent="0.15">
      <c r="A3" s="283"/>
      <c r="B3" s="283"/>
      <c r="C3" s="283"/>
      <c r="D3" s="283"/>
      <c r="E3" s="283"/>
      <c r="F3" s="283"/>
      <c r="G3" s="283"/>
      <c r="H3" s="283"/>
      <c r="I3" s="283"/>
      <c r="J3" s="283"/>
      <c r="K3" s="283"/>
      <c r="L3" s="283"/>
      <c r="M3" s="283"/>
      <c r="N3" s="283"/>
      <c r="O3" s="283"/>
      <c r="P3" s="283"/>
      <c r="Q3" s="283"/>
      <c r="R3" s="283"/>
      <c r="S3" s="283"/>
      <c r="T3" s="283"/>
      <c r="U3" s="283"/>
    </row>
    <row r="4" spans="1:21" ht="13.5" customHeight="1" x14ac:dyDescent="0.15">
      <c r="A4" s="283"/>
      <c r="B4" s="283"/>
      <c r="C4" s="283"/>
      <c r="D4" s="283"/>
      <c r="E4" s="283"/>
      <c r="F4" s="283"/>
      <c r="G4" s="283"/>
      <c r="H4" s="283"/>
      <c r="I4" s="283"/>
      <c r="J4" s="283"/>
      <c r="K4" s="283"/>
      <c r="L4" s="283"/>
      <c r="M4" s="283"/>
      <c r="N4" s="283"/>
      <c r="O4" s="283"/>
      <c r="P4" s="283"/>
      <c r="Q4" s="283"/>
      <c r="R4" s="283"/>
      <c r="S4" s="283"/>
      <c r="T4" s="283"/>
      <c r="U4" s="283"/>
    </row>
    <row r="5" spans="1:21" ht="13.5" customHeight="1" x14ac:dyDescent="0.15">
      <c r="A5" s="283"/>
      <c r="B5" s="283"/>
      <c r="C5" s="283"/>
      <c r="D5" s="283"/>
      <c r="E5" s="283"/>
      <c r="F5" s="283"/>
      <c r="G5" s="283"/>
      <c r="H5" s="283"/>
      <c r="I5" s="283"/>
      <c r="J5" s="283"/>
      <c r="K5" s="283"/>
      <c r="L5" s="283"/>
      <c r="M5" s="283"/>
      <c r="N5" s="283"/>
      <c r="O5" s="283"/>
      <c r="P5" s="283"/>
      <c r="Q5" s="283"/>
      <c r="R5" s="283"/>
      <c r="S5" s="283"/>
      <c r="T5" s="283"/>
      <c r="U5" s="283"/>
    </row>
    <row r="6" spans="1:21" ht="13.5" customHeight="1" x14ac:dyDescent="0.15">
      <c r="A6" s="283"/>
      <c r="B6" s="283"/>
      <c r="C6" s="283"/>
      <c r="D6" s="283"/>
      <c r="E6" s="283"/>
      <c r="F6" s="283"/>
      <c r="G6" s="283"/>
      <c r="H6" s="283"/>
      <c r="I6" s="283"/>
      <c r="J6" s="283"/>
      <c r="K6" s="283"/>
      <c r="L6" s="283"/>
      <c r="M6" s="283"/>
      <c r="N6" s="283"/>
      <c r="O6" s="283"/>
      <c r="P6" s="283"/>
      <c r="Q6" s="283"/>
      <c r="R6" s="283"/>
      <c r="S6" s="283"/>
      <c r="T6" s="283"/>
      <c r="U6" s="283"/>
    </row>
    <row r="7" spans="1:21" ht="13.5" customHeight="1" x14ac:dyDescent="0.15">
      <c r="A7" s="283"/>
      <c r="B7" s="283"/>
      <c r="C7" s="283"/>
      <c r="D7" s="283"/>
      <c r="E7" s="283"/>
      <c r="F7" s="283"/>
      <c r="G7" s="283"/>
      <c r="H7" s="283"/>
      <c r="I7" s="283"/>
      <c r="J7" s="283"/>
      <c r="K7" s="283"/>
      <c r="L7" s="283"/>
      <c r="M7" s="283"/>
      <c r="N7" s="283"/>
      <c r="O7" s="283"/>
      <c r="P7" s="283"/>
      <c r="Q7" s="283"/>
      <c r="R7" s="283"/>
      <c r="S7" s="283"/>
      <c r="T7" s="283"/>
      <c r="U7" s="283"/>
    </row>
    <row r="8" spans="1:21" ht="13.5" customHeight="1" x14ac:dyDescent="0.15">
      <c r="A8" s="283"/>
      <c r="B8" s="283"/>
      <c r="C8" s="283"/>
      <c r="D8" s="283"/>
      <c r="E8" s="283"/>
      <c r="F8" s="283"/>
      <c r="G8" s="283"/>
      <c r="H8" s="283"/>
      <c r="I8" s="283"/>
      <c r="J8" s="283"/>
      <c r="K8" s="283"/>
      <c r="L8" s="283"/>
      <c r="M8" s="283"/>
      <c r="N8" s="283"/>
      <c r="O8" s="283"/>
      <c r="P8" s="283"/>
      <c r="Q8" s="283"/>
      <c r="R8" s="283"/>
      <c r="S8" s="283"/>
      <c r="T8" s="283"/>
      <c r="U8" s="283"/>
    </row>
    <row r="9" spans="1:21" ht="13.5" customHeight="1" x14ac:dyDescent="0.15">
      <c r="A9" s="283"/>
      <c r="B9" s="283"/>
      <c r="C9" s="283"/>
      <c r="D9" s="283"/>
      <c r="E9" s="283"/>
      <c r="F9" s="283"/>
      <c r="G9" s="283"/>
      <c r="H9" s="283"/>
      <c r="I9" s="283"/>
      <c r="J9" s="283"/>
      <c r="K9" s="283"/>
      <c r="L9" s="283"/>
      <c r="M9" s="283"/>
      <c r="N9" s="283"/>
      <c r="O9" s="283"/>
      <c r="P9" s="283"/>
      <c r="Q9" s="283"/>
      <c r="R9" s="283"/>
      <c r="S9" s="283"/>
      <c r="T9" s="283"/>
      <c r="U9" s="283"/>
    </row>
    <row r="10" spans="1:21" ht="13.5" customHeight="1" x14ac:dyDescent="0.15">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x14ac:dyDescent="0.15">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x14ac:dyDescent="0.15">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x14ac:dyDescent="0.15">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x14ac:dyDescent="0.15">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x14ac:dyDescent="0.15">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x14ac:dyDescent="0.15">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x14ac:dyDescent="0.15">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x14ac:dyDescent="0.15">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x14ac:dyDescent="0.15">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x14ac:dyDescent="0.15">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x14ac:dyDescent="0.15">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x14ac:dyDescent="0.15">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x14ac:dyDescent="0.15">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x14ac:dyDescent="0.15">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x14ac:dyDescent="0.15">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x14ac:dyDescent="0.15">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x14ac:dyDescent="0.15">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x14ac:dyDescent="0.15">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x14ac:dyDescent="0.15">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x14ac:dyDescent="0.15">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x14ac:dyDescent="0.15">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x14ac:dyDescent="0.15">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x14ac:dyDescent="0.15">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x14ac:dyDescent="0.15">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x14ac:dyDescent="0.15">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x14ac:dyDescent="0.15">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x14ac:dyDescent="0.15">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x14ac:dyDescent="0.15">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x14ac:dyDescent="0.15">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x14ac:dyDescent="0.15">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x14ac:dyDescent="0.15">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x14ac:dyDescent="0.15">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x14ac:dyDescent="0.2">
      <c r="A43" s="283"/>
      <c r="B43" s="283"/>
      <c r="C43" s="283"/>
      <c r="D43" s="283"/>
      <c r="E43" s="283"/>
      <c r="F43" s="283"/>
      <c r="G43" s="283"/>
      <c r="H43" s="283"/>
      <c r="I43" s="283"/>
      <c r="J43" s="283"/>
      <c r="K43" s="283"/>
      <c r="L43" s="283"/>
      <c r="M43" s="283"/>
      <c r="N43" s="283"/>
      <c r="O43" s="285" t="s">
        <v>519</v>
      </c>
      <c r="P43" s="283"/>
      <c r="Q43" s="283"/>
      <c r="R43" s="283"/>
      <c r="S43" s="283"/>
      <c r="T43" s="283"/>
      <c r="U43" s="283"/>
    </row>
    <row r="44" spans="1:21" ht="30.75" customHeight="1" thickBot="1" x14ac:dyDescent="0.2">
      <c r="A44" s="283"/>
      <c r="B44" s="286" t="s">
        <v>520</v>
      </c>
      <c r="C44" s="287"/>
      <c r="D44" s="287"/>
      <c r="E44" s="288"/>
      <c r="F44" s="288"/>
      <c r="G44" s="288"/>
      <c r="H44" s="288"/>
      <c r="I44" s="288"/>
      <c r="J44" s="289" t="s">
        <v>495</v>
      </c>
      <c r="K44" s="290" t="s">
        <v>4</v>
      </c>
      <c r="L44" s="291" t="s">
        <v>5</v>
      </c>
      <c r="M44" s="291" t="s">
        <v>6</v>
      </c>
      <c r="N44" s="291" t="s">
        <v>7</v>
      </c>
      <c r="O44" s="292" t="s">
        <v>8</v>
      </c>
      <c r="P44" s="283"/>
      <c r="Q44" s="283"/>
      <c r="R44" s="283"/>
      <c r="S44" s="283"/>
      <c r="T44" s="283"/>
      <c r="U44" s="283"/>
    </row>
    <row r="45" spans="1:21" ht="30.75" customHeight="1" x14ac:dyDescent="0.15">
      <c r="A45" s="283"/>
      <c r="B45" s="1155" t="s">
        <v>521</v>
      </c>
      <c r="C45" s="1156"/>
      <c r="D45" s="293"/>
      <c r="E45" s="1161" t="s">
        <v>522</v>
      </c>
      <c r="F45" s="1161"/>
      <c r="G45" s="1161"/>
      <c r="H45" s="1161"/>
      <c r="I45" s="1161"/>
      <c r="J45" s="1162"/>
      <c r="K45" s="294">
        <v>1185</v>
      </c>
      <c r="L45" s="295">
        <v>1116</v>
      </c>
      <c r="M45" s="295">
        <v>1133</v>
      </c>
      <c r="N45" s="295">
        <v>1170</v>
      </c>
      <c r="O45" s="296">
        <v>1196</v>
      </c>
      <c r="P45" s="283"/>
      <c r="Q45" s="283"/>
      <c r="R45" s="283"/>
      <c r="S45" s="283"/>
      <c r="T45" s="283"/>
      <c r="U45" s="283"/>
    </row>
    <row r="46" spans="1:21" ht="30.75" customHeight="1" x14ac:dyDescent="0.15">
      <c r="A46" s="283"/>
      <c r="B46" s="1157"/>
      <c r="C46" s="1158"/>
      <c r="D46" s="297"/>
      <c r="E46" s="1149" t="s">
        <v>523</v>
      </c>
      <c r="F46" s="1149"/>
      <c r="G46" s="1149"/>
      <c r="H46" s="1149"/>
      <c r="I46" s="1149"/>
      <c r="J46" s="1150"/>
      <c r="K46" s="298" t="s">
        <v>456</v>
      </c>
      <c r="L46" s="299" t="s">
        <v>456</v>
      </c>
      <c r="M46" s="299" t="s">
        <v>456</v>
      </c>
      <c r="N46" s="299" t="s">
        <v>456</v>
      </c>
      <c r="O46" s="300" t="s">
        <v>456</v>
      </c>
      <c r="P46" s="283"/>
      <c r="Q46" s="283"/>
      <c r="R46" s="283"/>
      <c r="S46" s="283"/>
      <c r="T46" s="283"/>
      <c r="U46" s="283"/>
    </row>
    <row r="47" spans="1:21" ht="30.75" customHeight="1" x14ac:dyDescent="0.15">
      <c r="A47" s="283"/>
      <c r="B47" s="1157"/>
      <c r="C47" s="1158"/>
      <c r="D47" s="297"/>
      <c r="E47" s="1149" t="s">
        <v>524</v>
      </c>
      <c r="F47" s="1149"/>
      <c r="G47" s="1149"/>
      <c r="H47" s="1149"/>
      <c r="I47" s="1149"/>
      <c r="J47" s="1150"/>
      <c r="K47" s="298" t="s">
        <v>456</v>
      </c>
      <c r="L47" s="299" t="s">
        <v>456</v>
      </c>
      <c r="M47" s="299" t="s">
        <v>456</v>
      </c>
      <c r="N47" s="299" t="s">
        <v>456</v>
      </c>
      <c r="O47" s="300" t="s">
        <v>456</v>
      </c>
      <c r="P47" s="283"/>
      <c r="Q47" s="283"/>
      <c r="R47" s="283"/>
      <c r="S47" s="283"/>
      <c r="T47" s="283"/>
      <c r="U47" s="283"/>
    </row>
    <row r="48" spans="1:21" ht="30.75" customHeight="1" x14ac:dyDescent="0.15">
      <c r="A48" s="283"/>
      <c r="B48" s="1157"/>
      <c r="C48" s="1158"/>
      <c r="D48" s="297"/>
      <c r="E48" s="1149" t="s">
        <v>525</v>
      </c>
      <c r="F48" s="1149"/>
      <c r="G48" s="1149"/>
      <c r="H48" s="1149"/>
      <c r="I48" s="1149"/>
      <c r="J48" s="1150"/>
      <c r="K48" s="298">
        <v>99</v>
      </c>
      <c r="L48" s="299">
        <v>87</v>
      </c>
      <c r="M48" s="299">
        <v>147</v>
      </c>
      <c r="N48" s="299">
        <v>158</v>
      </c>
      <c r="O48" s="300">
        <v>168</v>
      </c>
      <c r="P48" s="283"/>
      <c r="Q48" s="283"/>
      <c r="R48" s="283"/>
      <c r="S48" s="283"/>
      <c r="T48" s="283"/>
      <c r="U48" s="283"/>
    </row>
    <row r="49" spans="1:21" ht="30.75" customHeight="1" x14ac:dyDescent="0.15">
      <c r="A49" s="283"/>
      <c r="B49" s="1157"/>
      <c r="C49" s="1158"/>
      <c r="D49" s="297"/>
      <c r="E49" s="1149" t="s">
        <v>526</v>
      </c>
      <c r="F49" s="1149"/>
      <c r="G49" s="1149"/>
      <c r="H49" s="1149"/>
      <c r="I49" s="1149"/>
      <c r="J49" s="1150"/>
      <c r="K49" s="298">
        <v>73</v>
      </c>
      <c r="L49" s="299">
        <v>71</v>
      </c>
      <c r="M49" s="299">
        <v>77</v>
      </c>
      <c r="N49" s="299">
        <v>75</v>
      </c>
      <c r="O49" s="300">
        <v>85</v>
      </c>
      <c r="P49" s="283"/>
      <c r="Q49" s="283"/>
      <c r="R49" s="283"/>
      <c r="S49" s="283"/>
      <c r="T49" s="283"/>
      <c r="U49" s="283"/>
    </row>
    <row r="50" spans="1:21" ht="30.75" customHeight="1" x14ac:dyDescent="0.15">
      <c r="A50" s="283"/>
      <c r="B50" s="1157"/>
      <c r="C50" s="1158"/>
      <c r="D50" s="297"/>
      <c r="E50" s="1149" t="s">
        <v>527</v>
      </c>
      <c r="F50" s="1149"/>
      <c r="G50" s="1149"/>
      <c r="H50" s="1149"/>
      <c r="I50" s="1149"/>
      <c r="J50" s="1150"/>
      <c r="K50" s="298">
        <v>4</v>
      </c>
      <c r="L50" s="299">
        <v>4</v>
      </c>
      <c r="M50" s="299">
        <v>4</v>
      </c>
      <c r="N50" s="299">
        <v>4</v>
      </c>
      <c r="O50" s="300">
        <v>2</v>
      </c>
      <c r="P50" s="283"/>
      <c r="Q50" s="283"/>
      <c r="R50" s="283"/>
      <c r="S50" s="283"/>
      <c r="T50" s="283"/>
      <c r="U50" s="283"/>
    </row>
    <row r="51" spans="1:21" ht="30.75" customHeight="1" x14ac:dyDescent="0.15">
      <c r="A51" s="283"/>
      <c r="B51" s="1159"/>
      <c r="C51" s="1160"/>
      <c r="D51" s="301"/>
      <c r="E51" s="1149" t="s">
        <v>528</v>
      </c>
      <c r="F51" s="1149"/>
      <c r="G51" s="1149"/>
      <c r="H51" s="1149"/>
      <c r="I51" s="1149"/>
      <c r="J51" s="1150"/>
      <c r="K51" s="298">
        <v>0</v>
      </c>
      <c r="L51" s="299">
        <v>0</v>
      </c>
      <c r="M51" s="299">
        <v>0</v>
      </c>
      <c r="N51" s="299">
        <v>0</v>
      </c>
      <c r="O51" s="300">
        <v>0</v>
      </c>
      <c r="P51" s="283"/>
      <c r="Q51" s="283"/>
      <c r="R51" s="283"/>
      <c r="S51" s="283"/>
      <c r="T51" s="283"/>
      <c r="U51" s="283"/>
    </row>
    <row r="52" spans="1:21" ht="30.75" customHeight="1" x14ac:dyDescent="0.15">
      <c r="A52" s="283"/>
      <c r="B52" s="1147" t="s">
        <v>529</v>
      </c>
      <c r="C52" s="1148"/>
      <c r="D52" s="301"/>
      <c r="E52" s="1149" t="s">
        <v>530</v>
      </c>
      <c r="F52" s="1149"/>
      <c r="G52" s="1149"/>
      <c r="H52" s="1149"/>
      <c r="I52" s="1149"/>
      <c r="J52" s="1150"/>
      <c r="K52" s="298">
        <v>881</v>
      </c>
      <c r="L52" s="299">
        <v>871</v>
      </c>
      <c r="M52" s="299">
        <v>971</v>
      </c>
      <c r="N52" s="299">
        <v>995</v>
      </c>
      <c r="O52" s="300">
        <v>1042</v>
      </c>
      <c r="P52" s="283"/>
      <c r="Q52" s="283"/>
      <c r="R52" s="283"/>
      <c r="S52" s="283"/>
      <c r="T52" s="283"/>
      <c r="U52" s="283"/>
    </row>
    <row r="53" spans="1:21" ht="30.75" customHeight="1" thickBot="1" x14ac:dyDescent="0.2">
      <c r="A53" s="283"/>
      <c r="B53" s="1151" t="s">
        <v>531</v>
      </c>
      <c r="C53" s="1152"/>
      <c r="D53" s="302"/>
      <c r="E53" s="1153" t="s">
        <v>532</v>
      </c>
      <c r="F53" s="1153"/>
      <c r="G53" s="1153"/>
      <c r="H53" s="1153"/>
      <c r="I53" s="1153"/>
      <c r="J53" s="1154"/>
      <c r="K53" s="303">
        <v>480</v>
      </c>
      <c r="L53" s="304">
        <v>407</v>
      </c>
      <c r="M53" s="304">
        <v>390</v>
      </c>
      <c r="N53" s="304">
        <v>412</v>
      </c>
      <c r="O53" s="305">
        <v>409</v>
      </c>
      <c r="P53" s="283"/>
      <c r="Q53" s="283"/>
      <c r="R53" s="283"/>
      <c r="S53" s="283"/>
      <c r="T53" s="283"/>
      <c r="U53" s="283"/>
    </row>
    <row r="54" spans="1:21" ht="24" customHeight="1" x14ac:dyDescent="0.15">
      <c r="A54" s="283"/>
      <c r="B54" s="306" t="s">
        <v>533</v>
      </c>
      <c r="C54" s="283"/>
      <c r="D54" s="283"/>
      <c r="E54" s="283"/>
      <c r="F54" s="283"/>
      <c r="G54" s="283"/>
      <c r="H54" s="283"/>
      <c r="I54" s="283"/>
      <c r="J54" s="283"/>
      <c r="K54" s="283"/>
      <c r="L54" s="283"/>
      <c r="M54" s="283"/>
      <c r="N54" s="283"/>
      <c r="O54" s="283"/>
      <c r="P54" s="283"/>
      <c r="Q54" s="283"/>
      <c r="R54" s="283"/>
      <c r="S54" s="283"/>
      <c r="T54" s="283"/>
      <c r="U54" s="283"/>
    </row>
    <row r="55" spans="1:21" ht="24" customHeight="1" x14ac:dyDescent="0.15">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x14ac:dyDescent="0.15">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5"/>
  <sheetViews>
    <sheetView showGridLines="0" zoomScale="80" zoomScaleNormal="80" zoomScaleSheetLayoutView="100" workbookViewId="0"/>
  </sheetViews>
  <sheetFormatPr defaultColWidth="0" defaultRowHeight="13.5"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08" t="s">
        <v>519</v>
      </c>
    </row>
    <row r="40" spans="2:13" ht="27.75" customHeight="1" thickBot="1" x14ac:dyDescent="0.2">
      <c r="B40" s="309" t="s">
        <v>520</v>
      </c>
      <c r="C40" s="310"/>
      <c r="D40" s="310"/>
      <c r="E40" s="311"/>
      <c r="F40" s="311"/>
      <c r="G40" s="311"/>
      <c r="H40" s="312" t="s">
        <v>495</v>
      </c>
      <c r="I40" s="313" t="s">
        <v>4</v>
      </c>
      <c r="J40" s="314" t="s">
        <v>5</v>
      </c>
      <c r="K40" s="314" t="s">
        <v>6</v>
      </c>
      <c r="L40" s="314" t="s">
        <v>7</v>
      </c>
      <c r="M40" s="315" t="s">
        <v>8</v>
      </c>
    </row>
    <row r="41" spans="2:13" ht="27.75" customHeight="1" x14ac:dyDescent="0.15">
      <c r="B41" s="1175" t="s">
        <v>534</v>
      </c>
      <c r="C41" s="1176"/>
      <c r="D41" s="316"/>
      <c r="E41" s="1177" t="s">
        <v>535</v>
      </c>
      <c r="F41" s="1177"/>
      <c r="G41" s="1177"/>
      <c r="H41" s="1178"/>
      <c r="I41" s="317">
        <v>11565</v>
      </c>
      <c r="J41" s="318">
        <v>12180</v>
      </c>
      <c r="K41" s="318">
        <v>12483</v>
      </c>
      <c r="L41" s="318">
        <v>12496</v>
      </c>
      <c r="M41" s="319">
        <v>13463</v>
      </c>
    </row>
    <row r="42" spans="2:13" ht="27.75" customHeight="1" x14ac:dyDescent="0.15">
      <c r="B42" s="1165"/>
      <c r="C42" s="1166"/>
      <c r="D42" s="320"/>
      <c r="E42" s="1169" t="s">
        <v>536</v>
      </c>
      <c r="F42" s="1169"/>
      <c r="G42" s="1169"/>
      <c r="H42" s="1170"/>
      <c r="I42" s="321">
        <v>9</v>
      </c>
      <c r="J42" s="322">
        <v>6</v>
      </c>
      <c r="K42" s="322">
        <v>6</v>
      </c>
      <c r="L42" s="322">
        <v>2</v>
      </c>
      <c r="M42" s="323" t="s">
        <v>456</v>
      </c>
    </row>
    <row r="43" spans="2:13" ht="27.75" customHeight="1" x14ac:dyDescent="0.15">
      <c r="B43" s="1165"/>
      <c r="C43" s="1166"/>
      <c r="D43" s="320"/>
      <c r="E43" s="1169" t="s">
        <v>537</v>
      </c>
      <c r="F43" s="1169"/>
      <c r="G43" s="1169"/>
      <c r="H43" s="1170"/>
      <c r="I43" s="321">
        <v>1821</v>
      </c>
      <c r="J43" s="322">
        <v>1692</v>
      </c>
      <c r="K43" s="322">
        <v>1622</v>
      </c>
      <c r="L43" s="322">
        <v>1386</v>
      </c>
      <c r="M43" s="323">
        <v>1350</v>
      </c>
    </row>
    <row r="44" spans="2:13" ht="27.75" customHeight="1" x14ac:dyDescent="0.15">
      <c r="B44" s="1165"/>
      <c r="C44" s="1166"/>
      <c r="D44" s="320"/>
      <c r="E44" s="1169" t="s">
        <v>538</v>
      </c>
      <c r="F44" s="1169"/>
      <c r="G44" s="1169"/>
      <c r="H44" s="1170"/>
      <c r="I44" s="321">
        <v>757</v>
      </c>
      <c r="J44" s="322">
        <v>824</v>
      </c>
      <c r="K44" s="322">
        <v>1524</v>
      </c>
      <c r="L44" s="322">
        <v>1455</v>
      </c>
      <c r="M44" s="323">
        <v>1375</v>
      </c>
    </row>
    <row r="45" spans="2:13" ht="27.75" customHeight="1" x14ac:dyDescent="0.15">
      <c r="B45" s="1165"/>
      <c r="C45" s="1166"/>
      <c r="D45" s="320"/>
      <c r="E45" s="1169" t="s">
        <v>539</v>
      </c>
      <c r="F45" s="1169"/>
      <c r="G45" s="1169"/>
      <c r="H45" s="1170"/>
      <c r="I45" s="321">
        <v>2374</v>
      </c>
      <c r="J45" s="322">
        <v>2233</v>
      </c>
      <c r="K45" s="322">
        <v>2059</v>
      </c>
      <c r="L45" s="322">
        <v>1888</v>
      </c>
      <c r="M45" s="323">
        <v>1736</v>
      </c>
    </row>
    <row r="46" spans="2:13" ht="27.75" customHeight="1" x14ac:dyDescent="0.15">
      <c r="B46" s="1165"/>
      <c r="C46" s="1166"/>
      <c r="D46" s="320"/>
      <c r="E46" s="1169" t="s">
        <v>540</v>
      </c>
      <c r="F46" s="1169"/>
      <c r="G46" s="1169"/>
      <c r="H46" s="1170"/>
      <c r="I46" s="321" t="s">
        <v>456</v>
      </c>
      <c r="J46" s="322" t="s">
        <v>456</v>
      </c>
      <c r="K46" s="322" t="s">
        <v>456</v>
      </c>
      <c r="L46" s="322" t="s">
        <v>456</v>
      </c>
      <c r="M46" s="323" t="s">
        <v>456</v>
      </c>
    </row>
    <row r="47" spans="2:13" ht="27.75" customHeight="1" x14ac:dyDescent="0.15">
      <c r="B47" s="1165"/>
      <c r="C47" s="1166"/>
      <c r="D47" s="320"/>
      <c r="E47" s="1169" t="s">
        <v>541</v>
      </c>
      <c r="F47" s="1169"/>
      <c r="G47" s="1169"/>
      <c r="H47" s="1170"/>
      <c r="I47" s="321" t="s">
        <v>456</v>
      </c>
      <c r="J47" s="322" t="s">
        <v>456</v>
      </c>
      <c r="K47" s="322" t="s">
        <v>456</v>
      </c>
      <c r="L47" s="322" t="s">
        <v>456</v>
      </c>
      <c r="M47" s="323" t="s">
        <v>456</v>
      </c>
    </row>
    <row r="48" spans="2:13" ht="27.75" customHeight="1" x14ac:dyDescent="0.15">
      <c r="B48" s="1167"/>
      <c r="C48" s="1168"/>
      <c r="D48" s="320"/>
      <c r="E48" s="1169" t="s">
        <v>542</v>
      </c>
      <c r="F48" s="1169"/>
      <c r="G48" s="1169"/>
      <c r="H48" s="1170"/>
      <c r="I48" s="321" t="s">
        <v>456</v>
      </c>
      <c r="J48" s="322" t="s">
        <v>456</v>
      </c>
      <c r="K48" s="322" t="s">
        <v>456</v>
      </c>
      <c r="L48" s="322" t="s">
        <v>456</v>
      </c>
      <c r="M48" s="323" t="s">
        <v>456</v>
      </c>
    </row>
    <row r="49" spans="2:13" ht="27.75" customHeight="1" x14ac:dyDescent="0.15">
      <c r="B49" s="1163" t="s">
        <v>543</v>
      </c>
      <c r="C49" s="1164"/>
      <c r="D49" s="324"/>
      <c r="E49" s="1169" t="s">
        <v>544</v>
      </c>
      <c r="F49" s="1169"/>
      <c r="G49" s="1169"/>
      <c r="H49" s="1170"/>
      <c r="I49" s="321">
        <v>2122</v>
      </c>
      <c r="J49" s="322">
        <v>2144</v>
      </c>
      <c r="K49" s="322">
        <v>2306</v>
      </c>
      <c r="L49" s="322">
        <v>2355</v>
      </c>
      <c r="M49" s="323">
        <v>2466</v>
      </c>
    </row>
    <row r="50" spans="2:13" ht="27.75" customHeight="1" x14ac:dyDescent="0.15">
      <c r="B50" s="1165"/>
      <c r="C50" s="1166"/>
      <c r="D50" s="320"/>
      <c r="E50" s="1169" t="s">
        <v>545</v>
      </c>
      <c r="F50" s="1169"/>
      <c r="G50" s="1169"/>
      <c r="H50" s="1170"/>
      <c r="I50" s="321">
        <v>92</v>
      </c>
      <c r="J50" s="322">
        <v>65</v>
      </c>
      <c r="K50" s="322">
        <v>17</v>
      </c>
      <c r="L50" s="322">
        <v>13</v>
      </c>
      <c r="M50" s="323">
        <v>10</v>
      </c>
    </row>
    <row r="51" spans="2:13" ht="27.75" customHeight="1" x14ac:dyDescent="0.15">
      <c r="B51" s="1167"/>
      <c r="C51" s="1168"/>
      <c r="D51" s="320"/>
      <c r="E51" s="1169" t="s">
        <v>546</v>
      </c>
      <c r="F51" s="1169"/>
      <c r="G51" s="1169"/>
      <c r="H51" s="1170"/>
      <c r="I51" s="321">
        <v>10045</v>
      </c>
      <c r="J51" s="322">
        <v>10448</v>
      </c>
      <c r="K51" s="322">
        <v>10978</v>
      </c>
      <c r="L51" s="322">
        <v>10907</v>
      </c>
      <c r="M51" s="323">
        <v>11420</v>
      </c>
    </row>
    <row r="52" spans="2:13" ht="27.75" customHeight="1" thickBot="1" x14ac:dyDescent="0.2">
      <c r="B52" s="1171" t="s">
        <v>531</v>
      </c>
      <c r="C52" s="1172"/>
      <c r="D52" s="325"/>
      <c r="E52" s="1173" t="s">
        <v>547</v>
      </c>
      <c r="F52" s="1173"/>
      <c r="G52" s="1173"/>
      <c r="H52" s="1174"/>
      <c r="I52" s="326">
        <v>4267</v>
      </c>
      <c r="J52" s="327">
        <v>4279</v>
      </c>
      <c r="K52" s="327">
        <v>4394</v>
      </c>
      <c r="L52" s="327">
        <v>3953</v>
      </c>
      <c r="M52" s="328">
        <v>4027</v>
      </c>
    </row>
    <row r="53" spans="2:13" ht="27.75" customHeight="1" x14ac:dyDescent="0.15">
      <c r="B53" s="329" t="s">
        <v>548</v>
      </c>
      <c r="C53" s="330"/>
      <c r="D53" s="330"/>
      <c r="E53" s="331"/>
      <c r="F53" s="331"/>
      <c r="G53" s="331"/>
      <c r="H53" s="331"/>
      <c r="I53" s="332"/>
      <c r="J53" s="332"/>
      <c r="K53" s="332"/>
      <c r="L53" s="332"/>
      <c r="M53" s="33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E52" zoomScale="80" zoomScaleNormal="80" zoomScaleSheetLayoutView="55" workbookViewId="0">
      <selection activeCell="I73" sqref="I73:J74"/>
    </sheetView>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79"/>
      <c r="H43" s="1180"/>
      <c r="I43" s="1180"/>
      <c r="J43" s="1180"/>
      <c r="K43" s="1180"/>
      <c r="L43" s="1180"/>
      <c r="M43" s="1180"/>
      <c r="N43" s="1180"/>
      <c r="O43" s="1181"/>
    </row>
    <row r="44" spans="2:17" x14ac:dyDescent="0.15">
      <c r="B44" s="12"/>
      <c r="C44" s="4"/>
      <c r="D44" s="4"/>
      <c r="E44" s="4"/>
      <c r="F44" s="4"/>
      <c r="G44" s="1182"/>
      <c r="H44" s="1183"/>
      <c r="I44" s="1183"/>
      <c r="J44" s="1183"/>
      <c r="K44" s="1183"/>
      <c r="L44" s="1183"/>
      <c r="M44" s="1183"/>
      <c r="N44" s="1183"/>
      <c r="O44" s="1184"/>
    </row>
    <row r="45" spans="2:17" x14ac:dyDescent="0.15">
      <c r="B45" s="12"/>
      <c r="C45" s="4"/>
      <c r="D45" s="4"/>
      <c r="E45" s="4"/>
      <c r="F45" s="4"/>
      <c r="G45" s="1182"/>
      <c r="H45" s="1183"/>
      <c r="I45" s="1183"/>
      <c r="J45" s="1183"/>
      <c r="K45" s="1183"/>
      <c r="L45" s="1183"/>
      <c r="M45" s="1183"/>
      <c r="N45" s="1183"/>
      <c r="O45" s="1184"/>
    </row>
    <row r="46" spans="2:17" x14ac:dyDescent="0.15">
      <c r="B46" s="12"/>
      <c r="C46" s="4"/>
      <c r="D46" s="4"/>
      <c r="E46" s="4"/>
      <c r="F46" s="4"/>
      <c r="G46" s="1182"/>
      <c r="H46" s="1183"/>
      <c r="I46" s="1183"/>
      <c r="J46" s="1183"/>
      <c r="K46" s="1183"/>
      <c r="L46" s="1183"/>
      <c r="M46" s="1183"/>
      <c r="N46" s="1183"/>
      <c r="O46" s="1184"/>
    </row>
    <row r="47" spans="2:17" x14ac:dyDescent="0.15">
      <c r="B47" s="12"/>
      <c r="C47" s="4"/>
      <c r="D47" s="4"/>
      <c r="E47" s="4"/>
      <c r="F47" s="4"/>
      <c r="G47" s="1185"/>
      <c r="H47" s="1186"/>
      <c r="I47" s="1186"/>
      <c r="J47" s="1186"/>
      <c r="K47" s="1186"/>
      <c r="L47" s="1186"/>
      <c r="M47" s="1186"/>
      <c r="N47" s="1186"/>
      <c r="O47" s="1187"/>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188"/>
      <c r="H50" s="1189"/>
      <c r="I50" s="1189"/>
      <c r="J50" s="1190"/>
      <c r="K50" s="23" t="s">
        <v>4</v>
      </c>
      <c r="L50" s="23" t="s">
        <v>5</v>
      </c>
      <c r="M50" s="23" t="s">
        <v>6</v>
      </c>
      <c r="N50" s="23" t="s">
        <v>7</v>
      </c>
      <c r="O50" s="23" t="s">
        <v>8</v>
      </c>
    </row>
    <row r="51" spans="1:17" x14ac:dyDescent="0.15">
      <c r="B51" s="12"/>
      <c r="C51" s="4"/>
      <c r="D51" s="4"/>
      <c r="E51" s="4"/>
      <c r="F51" s="4"/>
      <c r="G51" s="1191" t="s">
        <v>9</v>
      </c>
      <c r="H51" s="1192"/>
      <c r="I51" s="1197" t="s">
        <v>10</v>
      </c>
      <c r="J51" s="1197"/>
      <c r="K51" s="1199"/>
      <c r="L51" s="1199"/>
      <c r="M51" s="1199"/>
      <c r="N51" s="1199"/>
      <c r="O51" s="1199"/>
    </row>
    <row r="52" spans="1:17" x14ac:dyDescent="0.15">
      <c r="B52" s="12"/>
      <c r="C52" s="4"/>
      <c r="D52" s="4"/>
      <c r="E52" s="4"/>
      <c r="F52" s="4"/>
      <c r="G52" s="1193"/>
      <c r="H52" s="1194"/>
      <c r="I52" s="1198"/>
      <c r="J52" s="1198"/>
      <c r="K52" s="1200"/>
      <c r="L52" s="1200"/>
      <c r="M52" s="1200"/>
      <c r="N52" s="1200"/>
      <c r="O52" s="1200"/>
    </row>
    <row r="53" spans="1:17" x14ac:dyDescent="0.15">
      <c r="A53" s="24"/>
      <c r="B53" s="12"/>
      <c r="C53" s="4"/>
      <c r="D53" s="4"/>
      <c r="E53" s="4"/>
      <c r="F53" s="4"/>
      <c r="G53" s="1193"/>
      <c r="H53" s="1194"/>
      <c r="I53" s="1201" t="s">
        <v>11</v>
      </c>
      <c r="J53" s="1201"/>
      <c r="K53" s="1202"/>
      <c r="L53" s="1202"/>
      <c r="M53" s="1202"/>
      <c r="N53" s="1202"/>
      <c r="O53" s="1202"/>
    </row>
    <row r="54" spans="1:17" x14ac:dyDescent="0.15">
      <c r="A54" s="24"/>
      <c r="B54" s="12"/>
      <c r="C54" s="4"/>
      <c r="D54" s="4"/>
      <c r="E54" s="4"/>
      <c r="F54" s="4"/>
      <c r="G54" s="1195"/>
      <c r="H54" s="1196"/>
      <c r="I54" s="1201"/>
      <c r="J54" s="1201"/>
      <c r="K54" s="1203"/>
      <c r="L54" s="1203"/>
      <c r="M54" s="1203"/>
      <c r="N54" s="1203"/>
      <c r="O54" s="1203"/>
    </row>
    <row r="55" spans="1:17" x14ac:dyDescent="0.15">
      <c r="A55" s="24"/>
      <c r="B55" s="12"/>
      <c r="C55" s="4"/>
      <c r="D55" s="4"/>
      <c r="E55" s="4"/>
      <c r="F55" s="4"/>
      <c r="G55" s="1204" t="s">
        <v>12</v>
      </c>
      <c r="H55" s="1205"/>
      <c r="I55" s="1201" t="s">
        <v>10</v>
      </c>
      <c r="J55" s="1201"/>
      <c r="K55" s="1199"/>
      <c r="L55" s="1199"/>
      <c r="M55" s="1199"/>
      <c r="N55" s="1199"/>
      <c r="O55" s="1199"/>
    </row>
    <row r="56" spans="1:17" x14ac:dyDescent="0.15">
      <c r="A56" s="24"/>
      <c r="B56" s="12"/>
      <c r="C56" s="4"/>
      <c r="D56" s="4"/>
      <c r="E56" s="4"/>
      <c r="F56" s="4"/>
      <c r="G56" s="1206"/>
      <c r="H56" s="1207"/>
      <c r="I56" s="1201"/>
      <c r="J56" s="1201"/>
      <c r="K56" s="1200"/>
      <c r="L56" s="1200"/>
      <c r="M56" s="1200"/>
      <c r="N56" s="1200"/>
      <c r="O56" s="1200"/>
    </row>
    <row r="57" spans="1:17" s="24" customFormat="1" x14ac:dyDescent="0.15">
      <c r="B57" s="25"/>
      <c r="C57" s="21"/>
      <c r="D57" s="21"/>
      <c r="E57" s="21"/>
      <c r="F57" s="21"/>
      <c r="G57" s="1206"/>
      <c r="H57" s="1207"/>
      <c r="I57" s="1210" t="s">
        <v>11</v>
      </c>
      <c r="J57" s="1210"/>
      <c r="K57" s="1202"/>
      <c r="L57" s="1202"/>
      <c r="M57" s="1202"/>
      <c r="N57" s="1202"/>
      <c r="O57" s="1202"/>
      <c r="P57" s="26"/>
      <c r="Q57" s="25"/>
    </row>
    <row r="58" spans="1:17" s="24" customFormat="1" x14ac:dyDescent="0.15">
      <c r="A58" s="3"/>
      <c r="B58" s="25"/>
      <c r="C58" s="21"/>
      <c r="D58" s="21"/>
      <c r="E58" s="21"/>
      <c r="F58" s="21"/>
      <c r="G58" s="1208"/>
      <c r="H58" s="1209"/>
      <c r="I58" s="1210"/>
      <c r="J58" s="1210"/>
      <c r="K58" s="1203"/>
      <c r="L58" s="1203"/>
      <c r="M58" s="1203"/>
      <c r="N58" s="1203"/>
      <c r="O58" s="1203"/>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211" t="s">
        <v>549</v>
      </c>
      <c r="H65" s="1180"/>
      <c r="I65" s="1180"/>
      <c r="J65" s="1180"/>
      <c r="K65" s="1180"/>
      <c r="L65" s="1180"/>
      <c r="M65" s="1180"/>
      <c r="N65" s="1180"/>
      <c r="O65" s="1181"/>
    </row>
    <row r="66" spans="2:30" x14ac:dyDescent="0.15">
      <c r="B66" s="12"/>
      <c r="C66" s="4"/>
      <c r="D66" s="4"/>
      <c r="E66" s="4"/>
      <c r="F66" s="4"/>
      <c r="G66" s="1182"/>
      <c r="H66" s="1183"/>
      <c r="I66" s="1183"/>
      <c r="J66" s="1183"/>
      <c r="K66" s="1183"/>
      <c r="L66" s="1183"/>
      <c r="M66" s="1183"/>
      <c r="N66" s="1183"/>
      <c r="O66" s="1184"/>
    </row>
    <row r="67" spans="2:30" x14ac:dyDescent="0.15">
      <c r="B67" s="12"/>
      <c r="C67" s="4"/>
      <c r="D67" s="4"/>
      <c r="E67" s="4"/>
      <c r="F67" s="4"/>
      <c r="G67" s="1182"/>
      <c r="H67" s="1183"/>
      <c r="I67" s="1183"/>
      <c r="J67" s="1183"/>
      <c r="K67" s="1183"/>
      <c r="L67" s="1183"/>
      <c r="M67" s="1183"/>
      <c r="N67" s="1183"/>
      <c r="O67" s="1184"/>
    </row>
    <row r="68" spans="2:30" x14ac:dyDescent="0.15">
      <c r="B68" s="12"/>
      <c r="C68" s="4"/>
      <c r="D68" s="4"/>
      <c r="E68" s="4"/>
      <c r="F68" s="4"/>
      <c r="G68" s="1182"/>
      <c r="H68" s="1183"/>
      <c r="I68" s="1183"/>
      <c r="J68" s="1183"/>
      <c r="K68" s="1183"/>
      <c r="L68" s="1183"/>
      <c r="M68" s="1183"/>
      <c r="N68" s="1183"/>
      <c r="O68" s="1184"/>
    </row>
    <row r="69" spans="2:30" x14ac:dyDescent="0.15">
      <c r="B69" s="12"/>
      <c r="C69" s="4"/>
      <c r="D69" s="4"/>
      <c r="E69" s="4"/>
      <c r="F69" s="4"/>
      <c r="G69" s="1185"/>
      <c r="H69" s="1186"/>
      <c r="I69" s="1186"/>
      <c r="J69" s="1186"/>
      <c r="K69" s="1186"/>
      <c r="L69" s="1186"/>
      <c r="M69" s="1186"/>
      <c r="N69" s="1186"/>
      <c r="O69" s="1187"/>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1188"/>
      <c r="H72" s="1189"/>
      <c r="I72" s="1189"/>
      <c r="J72" s="1190"/>
      <c r="K72" s="23" t="s">
        <v>4</v>
      </c>
      <c r="L72" s="23" t="s">
        <v>5</v>
      </c>
      <c r="M72" s="23" t="s">
        <v>6</v>
      </c>
      <c r="N72" s="23" t="s">
        <v>7</v>
      </c>
      <c r="O72" s="23" t="s">
        <v>8</v>
      </c>
    </row>
    <row r="73" spans="2:30" x14ac:dyDescent="0.15">
      <c r="B73" s="12"/>
      <c r="C73" s="4"/>
      <c r="D73" s="4"/>
      <c r="E73" s="4"/>
      <c r="F73" s="4"/>
      <c r="G73" s="1191" t="s">
        <v>9</v>
      </c>
      <c r="H73" s="1192"/>
      <c r="I73" s="1197" t="s">
        <v>10</v>
      </c>
      <c r="J73" s="1197"/>
      <c r="K73" s="1212">
        <v>81.7</v>
      </c>
      <c r="L73" s="1212">
        <v>84.2</v>
      </c>
      <c r="M73" s="1200">
        <v>86.1</v>
      </c>
      <c r="N73" s="1200">
        <v>78.3</v>
      </c>
      <c r="O73" s="1200">
        <v>78</v>
      </c>
      <c r="S73" s="3">
        <v>9.9</v>
      </c>
    </row>
    <row r="74" spans="2:30" x14ac:dyDescent="0.15">
      <c r="B74" s="12"/>
      <c r="C74" s="4"/>
      <c r="D74" s="4"/>
      <c r="E74" s="4"/>
      <c r="F74" s="4"/>
      <c r="G74" s="1193"/>
      <c r="H74" s="1194"/>
      <c r="I74" s="1198"/>
      <c r="J74" s="1198"/>
      <c r="K74" s="1212"/>
      <c r="L74" s="1212"/>
      <c r="M74" s="1200"/>
      <c r="N74" s="1200"/>
      <c r="O74" s="1200"/>
    </row>
    <row r="75" spans="2:30" x14ac:dyDescent="0.15">
      <c r="B75" s="12"/>
      <c r="C75" s="4"/>
      <c r="D75" s="4"/>
      <c r="E75" s="4"/>
      <c r="F75" s="4"/>
      <c r="G75" s="1193"/>
      <c r="H75" s="1194"/>
      <c r="I75" s="1201" t="s">
        <v>15</v>
      </c>
      <c r="J75" s="1201"/>
      <c r="K75" s="1213">
        <v>9.4</v>
      </c>
      <c r="L75" s="1213">
        <v>8.6999999999999993</v>
      </c>
      <c r="M75" s="1213">
        <v>8.1999999999999993</v>
      </c>
      <c r="N75" s="1213">
        <v>7.9</v>
      </c>
      <c r="O75" s="1213">
        <v>7.9</v>
      </c>
      <c r="U75" s="3">
        <v>81.2</v>
      </c>
      <c r="W75" s="3">
        <v>87.2</v>
      </c>
      <c r="Y75" s="3">
        <v>99.8</v>
      </c>
      <c r="AA75" s="3">
        <v>109.5</v>
      </c>
      <c r="AC75" s="3">
        <v>115.2</v>
      </c>
    </row>
    <row r="76" spans="2:30" x14ac:dyDescent="0.15">
      <c r="B76" s="12"/>
      <c r="C76" s="4"/>
      <c r="D76" s="4"/>
      <c r="E76" s="4"/>
      <c r="F76" s="4"/>
      <c r="G76" s="1195"/>
      <c r="H76" s="1196"/>
      <c r="I76" s="1201"/>
      <c r="J76" s="1201"/>
      <c r="K76" s="1203"/>
      <c r="L76" s="1203"/>
      <c r="M76" s="1203"/>
      <c r="N76" s="1203"/>
      <c r="O76" s="1203"/>
    </row>
    <row r="77" spans="2:30" x14ac:dyDescent="0.15">
      <c r="B77" s="12"/>
      <c r="C77" s="4"/>
      <c r="D77" s="4"/>
      <c r="E77" s="4"/>
      <c r="F77" s="4"/>
      <c r="G77" s="1204" t="s">
        <v>12</v>
      </c>
      <c r="H77" s="1205"/>
      <c r="I77" s="1201" t="s">
        <v>10</v>
      </c>
      <c r="J77" s="1201"/>
      <c r="K77" s="1212">
        <v>64.3</v>
      </c>
      <c r="L77" s="1212">
        <v>61.3</v>
      </c>
      <c r="M77" s="1200">
        <v>54.6</v>
      </c>
      <c r="N77" s="1200">
        <v>48.7</v>
      </c>
      <c r="O77" s="1200">
        <v>36.5</v>
      </c>
      <c r="R77" s="3">
        <v>12.3</v>
      </c>
      <c r="T77" s="3">
        <v>11.1</v>
      </c>
    </row>
    <row r="78" spans="2:30" x14ac:dyDescent="0.15">
      <c r="B78" s="12"/>
      <c r="C78" s="4"/>
      <c r="D78" s="4"/>
      <c r="E78" s="4"/>
      <c r="F78" s="4"/>
      <c r="G78" s="1206"/>
      <c r="H78" s="1207"/>
      <c r="I78" s="1201"/>
      <c r="J78" s="1201"/>
      <c r="K78" s="1212"/>
      <c r="L78" s="1212"/>
      <c r="M78" s="1200"/>
      <c r="N78" s="1200"/>
      <c r="O78" s="1200"/>
    </row>
    <row r="79" spans="2:30" x14ac:dyDescent="0.15">
      <c r="B79" s="12"/>
      <c r="C79" s="4"/>
      <c r="D79" s="4"/>
      <c r="E79" s="4"/>
      <c r="F79" s="4"/>
      <c r="G79" s="1206"/>
      <c r="H79" s="1207"/>
      <c r="I79" s="1214" t="s">
        <v>15</v>
      </c>
      <c r="J79" s="1210"/>
      <c r="K79" s="1215">
        <v>12.3</v>
      </c>
      <c r="L79" s="1215">
        <v>11.7</v>
      </c>
      <c r="M79" s="1215">
        <v>11.2</v>
      </c>
      <c r="N79" s="1215">
        <v>10.4</v>
      </c>
      <c r="O79" s="1215">
        <v>9</v>
      </c>
      <c r="V79" s="3">
        <v>53.5</v>
      </c>
      <c r="X79" s="3">
        <v>48.2</v>
      </c>
      <c r="Z79" s="3">
        <v>34.200000000000003</v>
      </c>
      <c r="AB79" s="3">
        <v>30.3</v>
      </c>
      <c r="AD79" s="3">
        <v>28.9</v>
      </c>
    </row>
    <row r="80" spans="2:30" x14ac:dyDescent="0.15">
      <c r="B80" s="12"/>
      <c r="C80" s="4"/>
      <c r="D80" s="4"/>
      <c r="E80" s="4"/>
      <c r="F80" s="4"/>
      <c r="G80" s="1208"/>
      <c r="H80" s="1209"/>
      <c r="I80" s="1210"/>
      <c r="J80" s="1210"/>
      <c r="K80" s="1215"/>
      <c r="L80" s="1215"/>
      <c r="M80" s="1215"/>
      <c r="N80" s="1215"/>
      <c r="O80" s="1215"/>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 zoomScale="20" zoomScaleNormal="20"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34" zoomScale="30" zoomScaleNormal="3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84" customWidth="1"/>
    <col min="144" max="16384" width="0" style="84" hidden="1"/>
  </cols>
  <sheetData>
    <row r="1" spans="2:143" ht="22.5" customHeight="1" thickBot="1" x14ac:dyDescent="0.2">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692" t="s">
        <v>147</v>
      </c>
      <c r="DI1" s="693"/>
      <c r="DJ1" s="693"/>
      <c r="DK1" s="693"/>
      <c r="DL1" s="693"/>
      <c r="DM1" s="693"/>
      <c r="DN1" s="694"/>
      <c r="DP1" s="692" t="s">
        <v>148</v>
      </c>
      <c r="DQ1" s="693"/>
      <c r="DR1" s="693"/>
      <c r="DS1" s="693"/>
      <c r="DT1" s="693"/>
      <c r="DU1" s="693"/>
      <c r="DV1" s="693"/>
      <c r="DW1" s="693"/>
      <c r="DX1" s="693"/>
      <c r="DY1" s="693"/>
      <c r="DZ1" s="693"/>
      <c r="EA1" s="693"/>
      <c r="EB1" s="693"/>
      <c r="EC1" s="694"/>
      <c r="ED1" s="82"/>
      <c r="EE1" s="82"/>
      <c r="EF1" s="82"/>
      <c r="EG1" s="82"/>
      <c r="EH1" s="82"/>
      <c r="EI1" s="82"/>
      <c r="EJ1" s="82"/>
      <c r="EK1" s="82"/>
      <c r="EL1" s="82"/>
      <c r="EM1" s="82"/>
    </row>
    <row r="2" spans="2:143" ht="22.5" customHeight="1" x14ac:dyDescent="0.15">
      <c r="B2" s="85" t="s">
        <v>149</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x14ac:dyDescent="0.15">
      <c r="B3" s="639" t="s">
        <v>150</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151</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1"/>
      <c r="CD3" s="684" t="s">
        <v>152</v>
      </c>
      <c r="CE3" s="685"/>
      <c r="CF3" s="685"/>
      <c r="CG3" s="685"/>
      <c r="CH3" s="685"/>
      <c r="CI3" s="685"/>
      <c r="CJ3" s="685"/>
      <c r="CK3" s="685"/>
      <c r="CL3" s="685"/>
      <c r="CM3" s="685"/>
      <c r="CN3" s="685"/>
      <c r="CO3" s="685"/>
      <c r="CP3" s="685"/>
      <c r="CQ3" s="685"/>
      <c r="CR3" s="685"/>
      <c r="CS3" s="685"/>
      <c r="CT3" s="685"/>
      <c r="CU3" s="685"/>
      <c r="CV3" s="685"/>
      <c r="CW3" s="685"/>
      <c r="CX3" s="685"/>
      <c r="CY3" s="685"/>
      <c r="CZ3" s="685"/>
      <c r="DA3" s="685"/>
      <c r="DB3" s="685"/>
      <c r="DC3" s="685"/>
      <c r="DD3" s="685"/>
      <c r="DE3" s="685"/>
      <c r="DF3" s="685"/>
      <c r="DG3" s="685"/>
      <c r="DH3" s="685"/>
      <c r="DI3" s="685"/>
      <c r="DJ3" s="685"/>
      <c r="DK3" s="685"/>
      <c r="DL3" s="685"/>
      <c r="DM3" s="685"/>
      <c r="DN3" s="685"/>
      <c r="DO3" s="685"/>
      <c r="DP3" s="685"/>
      <c r="DQ3" s="685"/>
      <c r="DR3" s="685"/>
      <c r="DS3" s="685"/>
      <c r="DT3" s="685"/>
      <c r="DU3" s="685"/>
      <c r="DV3" s="685"/>
      <c r="DW3" s="685"/>
      <c r="DX3" s="685"/>
      <c r="DY3" s="685"/>
      <c r="DZ3" s="685"/>
      <c r="EA3" s="685"/>
      <c r="EB3" s="685"/>
      <c r="EC3" s="686"/>
    </row>
    <row r="4" spans="2:143" ht="11.25" customHeight="1" x14ac:dyDescent="0.15">
      <c r="B4" s="639" t="s">
        <v>23</v>
      </c>
      <c r="C4" s="640"/>
      <c r="D4" s="640"/>
      <c r="E4" s="640"/>
      <c r="F4" s="640"/>
      <c r="G4" s="640"/>
      <c r="H4" s="640"/>
      <c r="I4" s="640"/>
      <c r="J4" s="640"/>
      <c r="K4" s="640"/>
      <c r="L4" s="640"/>
      <c r="M4" s="640"/>
      <c r="N4" s="640"/>
      <c r="O4" s="640"/>
      <c r="P4" s="640"/>
      <c r="Q4" s="641"/>
      <c r="R4" s="639" t="s">
        <v>153</v>
      </c>
      <c r="S4" s="640"/>
      <c r="T4" s="640"/>
      <c r="U4" s="640"/>
      <c r="V4" s="640"/>
      <c r="W4" s="640"/>
      <c r="X4" s="640"/>
      <c r="Y4" s="641"/>
      <c r="Z4" s="639" t="s">
        <v>154</v>
      </c>
      <c r="AA4" s="640"/>
      <c r="AB4" s="640"/>
      <c r="AC4" s="641"/>
      <c r="AD4" s="639" t="s">
        <v>155</v>
      </c>
      <c r="AE4" s="640"/>
      <c r="AF4" s="640"/>
      <c r="AG4" s="640"/>
      <c r="AH4" s="640"/>
      <c r="AI4" s="640"/>
      <c r="AJ4" s="640"/>
      <c r="AK4" s="641"/>
      <c r="AL4" s="639" t="s">
        <v>154</v>
      </c>
      <c r="AM4" s="640"/>
      <c r="AN4" s="640"/>
      <c r="AO4" s="641"/>
      <c r="AP4" s="695" t="s">
        <v>156</v>
      </c>
      <c r="AQ4" s="695"/>
      <c r="AR4" s="695"/>
      <c r="AS4" s="695"/>
      <c r="AT4" s="695"/>
      <c r="AU4" s="695"/>
      <c r="AV4" s="695"/>
      <c r="AW4" s="695"/>
      <c r="AX4" s="695"/>
      <c r="AY4" s="695"/>
      <c r="AZ4" s="695"/>
      <c r="BA4" s="695"/>
      <c r="BB4" s="695"/>
      <c r="BC4" s="695"/>
      <c r="BD4" s="695"/>
      <c r="BE4" s="695"/>
      <c r="BF4" s="695"/>
      <c r="BG4" s="695" t="s">
        <v>157</v>
      </c>
      <c r="BH4" s="695"/>
      <c r="BI4" s="695"/>
      <c r="BJ4" s="695"/>
      <c r="BK4" s="695"/>
      <c r="BL4" s="695"/>
      <c r="BM4" s="695"/>
      <c r="BN4" s="695"/>
      <c r="BO4" s="695" t="s">
        <v>154</v>
      </c>
      <c r="BP4" s="695"/>
      <c r="BQ4" s="695"/>
      <c r="BR4" s="695"/>
      <c r="BS4" s="695" t="s">
        <v>158</v>
      </c>
      <c r="BT4" s="695"/>
      <c r="BU4" s="695"/>
      <c r="BV4" s="695"/>
      <c r="BW4" s="695"/>
      <c r="BX4" s="695"/>
      <c r="BY4" s="695"/>
      <c r="BZ4" s="695"/>
      <c r="CA4" s="695"/>
      <c r="CB4" s="695"/>
      <c r="CD4" s="684" t="s">
        <v>159</v>
      </c>
      <c r="CE4" s="685"/>
      <c r="CF4" s="685"/>
      <c r="CG4" s="685"/>
      <c r="CH4" s="685"/>
      <c r="CI4" s="685"/>
      <c r="CJ4" s="685"/>
      <c r="CK4" s="685"/>
      <c r="CL4" s="685"/>
      <c r="CM4" s="685"/>
      <c r="CN4" s="685"/>
      <c r="CO4" s="685"/>
      <c r="CP4" s="685"/>
      <c r="CQ4" s="685"/>
      <c r="CR4" s="685"/>
      <c r="CS4" s="685"/>
      <c r="CT4" s="685"/>
      <c r="CU4" s="685"/>
      <c r="CV4" s="685"/>
      <c r="CW4" s="685"/>
      <c r="CX4" s="685"/>
      <c r="CY4" s="685"/>
      <c r="CZ4" s="685"/>
      <c r="DA4" s="685"/>
      <c r="DB4" s="685"/>
      <c r="DC4" s="685"/>
      <c r="DD4" s="685"/>
      <c r="DE4" s="685"/>
      <c r="DF4" s="685"/>
      <c r="DG4" s="685"/>
      <c r="DH4" s="685"/>
      <c r="DI4" s="685"/>
      <c r="DJ4" s="685"/>
      <c r="DK4" s="685"/>
      <c r="DL4" s="685"/>
      <c r="DM4" s="685"/>
      <c r="DN4" s="685"/>
      <c r="DO4" s="685"/>
      <c r="DP4" s="685"/>
      <c r="DQ4" s="685"/>
      <c r="DR4" s="685"/>
      <c r="DS4" s="685"/>
      <c r="DT4" s="685"/>
      <c r="DU4" s="685"/>
      <c r="DV4" s="685"/>
      <c r="DW4" s="685"/>
      <c r="DX4" s="685"/>
      <c r="DY4" s="685"/>
      <c r="DZ4" s="685"/>
      <c r="EA4" s="685"/>
      <c r="EB4" s="685"/>
      <c r="EC4" s="686"/>
    </row>
    <row r="5" spans="2:143" s="88" customFormat="1" ht="11.25" customHeight="1" x14ac:dyDescent="0.15">
      <c r="B5" s="664" t="s">
        <v>160</v>
      </c>
      <c r="C5" s="665"/>
      <c r="D5" s="665"/>
      <c r="E5" s="665"/>
      <c r="F5" s="665"/>
      <c r="G5" s="665"/>
      <c r="H5" s="665"/>
      <c r="I5" s="665"/>
      <c r="J5" s="665"/>
      <c r="K5" s="665"/>
      <c r="L5" s="665"/>
      <c r="M5" s="665"/>
      <c r="N5" s="665"/>
      <c r="O5" s="665"/>
      <c r="P5" s="665"/>
      <c r="Q5" s="666"/>
      <c r="R5" s="629">
        <v>1416237</v>
      </c>
      <c r="S5" s="630"/>
      <c r="T5" s="630"/>
      <c r="U5" s="630"/>
      <c r="V5" s="630"/>
      <c r="W5" s="630"/>
      <c r="X5" s="630"/>
      <c r="Y5" s="677"/>
      <c r="Z5" s="690">
        <v>12.1</v>
      </c>
      <c r="AA5" s="690"/>
      <c r="AB5" s="690"/>
      <c r="AC5" s="690"/>
      <c r="AD5" s="691">
        <v>1416237</v>
      </c>
      <c r="AE5" s="691"/>
      <c r="AF5" s="691"/>
      <c r="AG5" s="691"/>
      <c r="AH5" s="691"/>
      <c r="AI5" s="691"/>
      <c r="AJ5" s="691"/>
      <c r="AK5" s="691"/>
      <c r="AL5" s="678">
        <v>23.6</v>
      </c>
      <c r="AM5" s="647"/>
      <c r="AN5" s="647"/>
      <c r="AO5" s="679"/>
      <c r="AP5" s="664" t="s">
        <v>161</v>
      </c>
      <c r="AQ5" s="665"/>
      <c r="AR5" s="665"/>
      <c r="AS5" s="665"/>
      <c r="AT5" s="665"/>
      <c r="AU5" s="665"/>
      <c r="AV5" s="665"/>
      <c r="AW5" s="665"/>
      <c r="AX5" s="665"/>
      <c r="AY5" s="665"/>
      <c r="AZ5" s="665"/>
      <c r="BA5" s="665"/>
      <c r="BB5" s="665"/>
      <c r="BC5" s="665"/>
      <c r="BD5" s="665"/>
      <c r="BE5" s="665"/>
      <c r="BF5" s="666"/>
      <c r="BG5" s="579">
        <v>1394666</v>
      </c>
      <c r="BH5" s="580"/>
      <c r="BI5" s="580"/>
      <c r="BJ5" s="580"/>
      <c r="BK5" s="580"/>
      <c r="BL5" s="580"/>
      <c r="BM5" s="580"/>
      <c r="BN5" s="581"/>
      <c r="BO5" s="632">
        <v>98.5</v>
      </c>
      <c r="BP5" s="632"/>
      <c r="BQ5" s="632"/>
      <c r="BR5" s="632"/>
      <c r="BS5" s="633" t="s">
        <v>162</v>
      </c>
      <c r="BT5" s="633"/>
      <c r="BU5" s="633"/>
      <c r="BV5" s="633"/>
      <c r="BW5" s="633"/>
      <c r="BX5" s="633"/>
      <c r="BY5" s="633"/>
      <c r="BZ5" s="633"/>
      <c r="CA5" s="633"/>
      <c r="CB5" s="669"/>
      <c r="CD5" s="684" t="s">
        <v>156</v>
      </c>
      <c r="CE5" s="685"/>
      <c r="CF5" s="685"/>
      <c r="CG5" s="685"/>
      <c r="CH5" s="685"/>
      <c r="CI5" s="685"/>
      <c r="CJ5" s="685"/>
      <c r="CK5" s="685"/>
      <c r="CL5" s="685"/>
      <c r="CM5" s="685"/>
      <c r="CN5" s="685"/>
      <c r="CO5" s="685"/>
      <c r="CP5" s="685"/>
      <c r="CQ5" s="686"/>
      <c r="CR5" s="684" t="s">
        <v>163</v>
      </c>
      <c r="CS5" s="685"/>
      <c r="CT5" s="685"/>
      <c r="CU5" s="685"/>
      <c r="CV5" s="685"/>
      <c r="CW5" s="685"/>
      <c r="CX5" s="685"/>
      <c r="CY5" s="686"/>
      <c r="CZ5" s="684" t="s">
        <v>154</v>
      </c>
      <c r="DA5" s="685"/>
      <c r="DB5" s="685"/>
      <c r="DC5" s="686"/>
      <c r="DD5" s="684" t="s">
        <v>164</v>
      </c>
      <c r="DE5" s="685"/>
      <c r="DF5" s="685"/>
      <c r="DG5" s="685"/>
      <c r="DH5" s="685"/>
      <c r="DI5" s="685"/>
      <c r="DJ5" s="685"/>
      <c r="DK5" s="685"/>
      <c r="DL5" s="685"/>
      <c r="DM5" s="685"/>
      <c r="DN5" s="685"/>
      <c r="DO5" s="685"/>
      <c r="DP5" s="686"/>
      <c r="DQ5" s="684" t="s">
        <v>165</v>
      </c>
      <c r="DR5" s="685"/>
      <c r="DS5" s="685"/>
      <c r="DT5" s="685"/>
      <c r="DU5" s="685"/>
      <c r="DV5" s="685"/>
      <c r="DW5" s="685"/>
      <c r="DX5" s="685"/>
      <c r="DY5" s="685"/>
      <c r="DZ5" s="685"/>
      <c r="EA5" s="685"/>
      <c r="EB5" s="685"/>
      <c r="EC5" s="686"/>
    </row>
    <row r="6" spans="2:143" ht="11.25" customHeight="1" x14ac:dyDescent="0.15">
      <c r="B6" s="576" t="s">
        <v>166</v>
      </c>
      <c r="C6" s="577"/>
      <c r="D6" s="577"/>
      <c r="E6" s="577"/>
      <c r="F6" s="577"/>
      <c r="G6" s="577"/>
      <c r="H6" s="577"/>
      <c r="I6" s="577"/>
      <c r="J6" s="577"/>
      <c r="K6" s="577"/>
      <c r="L6" s="577"/>
      <c r="M6" s="577"/>
      <c r="N6" s="577"/>
      <c r="O6" s="577"/>
      <c r="P6" s="577"/>
      <c r="Q6" s="578"/>
      <c r="R6" s="579">
        <v>59267</v>
      </c>
      <c r="S6" s="580"/>
      <c r="T6" s="580"/>
      <c r="U6" s="580"/>
      <c r="V6" s="580"/>
      <c r="W6" s="580"/>
      <c r="X6" s="580"/>
      <c r="Y6" s="581"/>
      <c r="Z6" s="632">
        <v>0.5</v>
      </c>
      <c r="AA6" s="632"/>
      <c r="AB6" s="632"/>
      <c r="AC6" s="632"/>
      <c r="AD6" s="633">
        <v>59267</v>
      </c>
      <c r="AE6" s="633"/>
      <c r="AF6" s="633"/>
      <c r="AG6" s="633"/>
      <c r="AH6" s="633"/>
      <c r="AI6" s="633"/>
      <c r="AJ6" s="633"/>
      <c r="AK6" s="633"/>
      <c r="AL6" s="602">
        <v>1</v>
      </c>
      <c r="AM6" s="634"/>
      <c r="AN6" s="634"/>
      <c r="AO6" s="635"/>
      <c r="AP6" s="576" t="s">
        <v>167</v>
      </c>
      <c r="AQ6" s="577"/>
      <c r="AR6" s="577"/>
      <c r="AS6" s="577"/>
      <c r="AT6" s="577"/>
      <c r="AU6" s="577"/>
      <c r="AV6" s="577"/>
      <c r="AW6" s="577"/>
      <c r="AX6" s="577"/>
      <c r="AY6" s="577"/>
      <c r="AZ6" s="577"/>
      <c r="BA6" s="577"/>
      <c r="BB6" s="577"/>
      <c r="BC6" s="577"/>
      <c r="BD6" s="577"/>
      <c r="BE6" s="577"/>
      <c r="BF6" s="578"/>
      <c r="BG6" s="579">
        <v>1394666</v>
      </c>
      <c r="BH6" s="580"/>
      <c r="BI6" s="580"/>
      <c r="BJ6" s="580"/>
      <c r="BK6" s="580"/>
      <c r="BL6" s="580"/>
      <c r="BM6" s="580"/>
      <c r="BN6" s="581"/>
      <c r="BO6" s="632">
        <v>98.5</v>
      </c>
      <c r="BP6" s="632"/>
      <c r="BQ6" s="632"/>
      <c r="BR6" s="632"/>
      <c r="BS6" s="633" t="s">
        <v>162</v>
      </c>
      <c r="BT6" s="633"/>
      <c r="BU6" s="633"/>
      <c r="BV6" s="633"/>
      <c r="BW6" s="633"/>
      <c r="BX6" s="633"/>
      <c r="BY6" s="633"/>
      <c r="BZ6" s="633"/>
      <c r="CA6" s="633"/>
      <c r="CB6" s="669"/>
      <c r="CD6" s="636" t="s">
        <v>168</v>
      </c>
      <c r="CE6" s="637"/>
      <c r="CF6" s="637"/>
      <c r="CG6" s="637"/>
      <c r="CH6" s="637"/>
      <c r="CI6" s="637"/>
      <c r="CJ6" s="637"/>
      <c r="CK6" s="637"/>
      <c r="CL6" s="637"/>
      <c r="CM6" s="637"/>
      <c r="CN6" s="637"/>
      <c r="CO6" s="637"/>
      <c r="CP6" s="637"/>
      <c r="CQ6" s="638"/>
      <c r="CR6" s="579">
        <v>94224</v>
      </c>
      <c r="CS6" s="580"/>
      <c r="CT6" s="580"/>
      <c r="CU6" s="580"/>
      <c r="CV6" s="580"/>
      <c r="CW6" s="580"/>
      <c r="CX6" s="580"/>
      <c r="CY6" s="581"/>
      <c r="CZ6" s="632">
        <v>0.8</v>
      </c>
      <c r="DA6" s="632"/>
      <c r="DB6" s="632"/>
      <c r="DC6" s="632"/>
      <c r="DD6" s="585" t="s">
        <v>162</v>
      </c>
      <c r="DE6" s="580"/>
      <c r="DF6" s="580"/>
      <c r="DG6" s="580"/>
      <c r="DH6" s="580"/>
      <c r="DI6" s="580"/>
      <c r="DJ6" s="580"/>
      <c r="DK6" s="580"/>
      <c r="DL6" s="580"/>
      <c r="DM6" s="580"/>
      <c r="DN6" s="580"/>
      <c r="DO6" s="580"/>
      <c r="DP6" s="581"/>
      <c r="DQ6" s="585">
        <v>94224</v>
      </c>
      <c r="DR6" s="580"/>
      <c r="DS6" s="580"/>
      <c r="DT6" s="580"/>
      <c r="DU6" s="580"/>
      <c r="DV6" s="580"/>
      <c r="DW6" s="580"/>
      <c r="DX6" s="580"/>
      <c r="DY6" s="580"/>
      <c r="DZ6" s="580"/>
      <c r="EA6" s="580"/>
      <c r="EB6" s="580"/>
      <c r="EC6" s="611"/>
    </row>
    <row r="7" spans="2:143" ht="11.25" customHeight="1" x14ac:dyDescent="0.15">
      <c r="B7" s="576" t="s">
        <v>169</v>
      </c>
      <c r="C7" s="577"/>
      <c r="D7" s="577"/>
      <c r="E7" s="577"/>
      <c r="F7" s="577"/>
      <c r="G7" s="577"/>
      <c r="H7" s="577"/>
      <c r="I7" s="577"/>
      <c r="J7" s="577"/>
      <c r="K7" s="577"/>
      <c r="L7" s="577"/>
      <c r="M7" s="577"/>
      <c r="N7" s="577"/>
      <c r="O7" s="577"/>
      <c r="P7" s="577"/>
      <c r="Q7" s="578"/>
      <c r="R7" s="579">
        <v>4314</v>
      </c>
      <c r="S7" s="580"/>
      <c r="T7" s="580"/>
      <c r="U7" s="580"/>
      <c r="V7" s="580"/>
      <c r="W7" s="580"/>
      <c r="X7" s="580"/>
      <c r="Y7" s="581"/>
      <c r="Z7" s="632">
        <v>0</v>
      </c>
      <c r="AA7" s="632"/>
      <c r="AB7" s="632"/>
      <c r="AC7" s="632"/>
      <c r="AD7" s="633">
        <v>4314</v>
      </c>
      <c r="AE7" s="633"/>
      <c r="AF7" s="633"/>
      <c r="AG7" s="633"/>
      <c r="AH7" s="633"/>
      <c r="AI7" s="633"/>
      <c r="AJ7" s="633"/>
      <c r="AK7" s="633"/>
      <c r="AL7" s="602">
        <v>0.1</v>
      </c>
      <c r="AM7" s="634"/>
      <c r="AN7" s="634"/>
      <c r="AO7" s="635"/>
      <c r="AP7" s="576" t="s">
        <v>170</v>
      </c>
      <c r="AQ7" s="577"/>
      <c r="AR7" s="577"/>
      <c r="AS7" s="577"/>
      <c r="AT7" s="577"/>
      <c r="AU7" s="577"/>
      <c r="AV7" s="577"/>
      <c r="AW7" s="577"/>
      <c r="AX7" s="577"/>
      <c r="AY7" s="577"/>
      <c r="AZ7" s="577"/>
      <c r="BA7" s="577"/>
      <c r="BB7" s="577"/>
      <c r="BC7" s="577"/>
      <c r="BD7" s="577"/>
      <c r="BE7" s="577"/>
      <c r="BF7" s="578"/>
      <c r="BG7" s="579">
        <v>559577</v>
      </c>
      <c r="BH7" s="580"/>
      <c r="BI7" s="580"/>
      <c r="BJ7" s="580"/>
      <c r="BK7" s="580"/>
      <c r="BL7" s="580"/>
      <c r="BM7" s="580"/>
      <c r="BN7" s="581"/>
      <c r="BO7" s="632">
        <v>39.5</v>
      </c>
      <c r="BP7" s="632"/>
      <c r="BQ7" s="632"/>
      <c r="BR7" s="632"/>
      <c r="BS7" s="633" t="s">
        <v>162</v>
      </c>
      <c r="BT7" s="633"/>
      <c r="BU7" s="633"/>
      <c r="BV7" s="633"/>
      <c r="BW7" s="633"/>
      <c r="BX7" s="633"/>
      <c r="BY7" s="633"/>
      <c r="BZ7" s="633"/>
      <c r="CA7" s="633"/>
      <c r="CB7" s="669"/>
      <c r="CD7" s="612" t="s">
        <v>171</v>
      </c>
      <c r="CE7" s="609"/>
      <c r="CF7" s="609"/>
      <c r="CG7" s="609"/>
      <c r="CH7" s="609"/>
      <c r="CI7" s="609"/>
      <c r="CJ7" s="609"/>
      <c r="CK7" s="609"/>
      <c r="CL7" s="609"/>
      <c r="CM7" s="609"/>
      <c r="CN7" s="609"/>
      <c r="CO7" s="609"/>
      <c r="CP7" s="609"/>
      <c r="CQ7" s="610"/>
      <c r="CR7" s="579">
        <v>1388596</v>
      </c>
      <c r="CS7" s="580"/>
      <c r="CT7" s="580"/>
      <c r="CU7" s="580"/>
      <c r="CV7" s="580"/>
      <c r="CW7" s="580"/>
      <c r="CX7" s="580"/>
      <c r="CY7" s="581"/>
      <c r="CZ7" s="632">
        <v>12.2</v>
      </c>
      <c r="DA7" s="632"/>
      <c r="DB7" s="632"/>
      <c r="DC7" s="632"/>
      <c r="DD7" s="585">
        <v>80901</v>
      </c>
      <c r="DE7" s="580"/>
      <c r="DF7" s="580"/>
      <c r="DG7" s="580"/>
      <c r="DH7" s="580"/>
      <c r="DI7" s="580"/>
      <c r="DJ7" s="580"/>
      <c r="DK7" s="580"/>
      <c r="DL7" s="580"/>
      <c r="DM7" s="580"/>
      <c r="DN7" s="580"/>
      <c r="DO7" s="580"/>
      <c r="DP7" s="581"/>
      <c r="DQ7" s="585">
        <v>1150851</v>
      </c>
      <c r="DR7" s="580"/>
      <c r="DS7" s="580"/>
      <c r="DT7" s="580"/>
      <c r="DU7" s="580"/>
      <c r="DV7" s="580"/>
      <c r="DW7" s="580"/>
      <c r="DX7" s="580"/>
      <c r="DY7" s="580"/>
      <c r="DZ7" s="580"/>
      <c r="EA7" s="580"/>
      <c r="EB7" s="580"/>
      <c r="EC7" s="611"/>
    </row>
    <row r="8" spans="2:143" ht="11.25" customHeight="1" x14ac:dyDescent="0.15">
      <c r="B8" s="576" t="s">
        <v>172</v>
      </c>
      <c r="C8" s="577"/>
      <c r="D8" s="577"/>
      <c r="E8" s="577"/>
      <c r="F8" s="577"/>
      <c r="G8" s="577"/>
      <c r="H8" s="577"/>
      <c r="I8" s="577"/>
      <c r="J8" s="577"/>
      <c r="K8" s="577"/>
      <c r="L8" s="577"/>
      <c r="M8" s="577"/>
      <c r="N8" s="577"/>
      <c r="O8" s="577"/>
      <c r="P8" s="577"/>
      <c r="Q8" s="578"/>
      <c r="R8" s="579">
        <v>12915</v>
      </c>
      <c r="S8" s="580"/>
      <c r="T8" s="580"/>
      <c r="U8" s="580"/>
      <c r="V8" s="580"/>
      <c r="W8" s="580"/>
      <c r="X8" s="580"/>
      <c r="Y8" s="581"/>
      <c r="Z8" s="632">
        <v>0.1</v>
      </c>
      <c r="AA8" s="632"/>
      <c r="AB8" s="632"/>
      <c r="AC8" s="632"/>
      <c r="AD8" s="633">
        <v>12915</v>
      </c>
      <c r="AE8" s="633"/>
      <c r="AF8" s="633"/>
      <c r="AG8" s="633"/>
      <c r="AH8" s="633"/>
      <c r="AI8" s="633"/>
      <c r="AJ8" s="633"/>
      <c r="AK8" s="633"/>
      <c r="AL8" s="602">
        <v>0.2</v>
      </c>
      <c r="AM8" s="634"/>
      <c r="AN8" s="634"/>
      <c r="AO8" s="635"/>
      <c r="AP8" s="576" t="s">
        <v>173</v>
      </c>
      <c r="AQ8" s="577"/>
      <c r="AR8" s="577"/>
      <c r="AS8" s="577"/>
      <c r="AT8" s="577"/>
      <c r="AU8" s="577"/>
      <c r="AV8" s="577"/>
      <c r="AW8" s="577"/>
      <c r="AX8" s="577"/>
      <c r="AY8" s="577"/>
      <c r="AZ8" s="577"/>
      <c r="BA8" s="577"/>
      <c r="BB8" s="577"/>
      <c r="BC8" s="577"/>
      <c r="BD8" s="577"/>
      <c r="BE8" s="577"/>
      <c r="BF8" s="578"/>
      <c r="BG8" s="579">
        <v>24546</v>
      </c>
      <c r="BH8" s="580"/>
      <c r="BI8" s="580"/>
      <c r="BJ8" s="580"/>
      <c r="BK8" s="580"/>
      <c r="BL8" s="580"/>
      <c r="BM8" s="580"/>
      <c r="BN8" s="581"/>
      <c r="BO8" s="632">
        <v>1.7</v>
      </c>
      <c r="BP8" s="632"/>
      <c r="BQ8" s="632"/>
      <c r="BR8" s="632"/>
      <c r="BS8" s="585" t="s">
        <v>174</v>
      </c>
      <c r="BT8" s="580"/>
      <c r="BU8" s="580"/>
      <c r="BV8" s="580"/>
      <c r="BW8" s="580"/>
      <c r="BX8" s="580"/>
      <c r="BY8" s="580"/>
      <c r="BZ8" s="580"/>
      <c r="CA8" s="580"/>
      <c r="CB8" s="611"/>
      <c r="CD8" s="612" t="s">
        <v>175</v>
      </c>
      <c r="CE8" s="609"/>
      <c r="CF8" s="609"/>
      <c r="CG8" s="609"/>
      <c r="CH8" s="609"/>
      <c r="CI8" s="609"/>
      <c r="CJ8" s="609"/>
      <c r="CK8" s="609"/>
      <c r="CL8" s="609"/>
      <c r="CM8" s="609"/>
      <c r="CN8" s="609"/>
      <c r="CO8" s="609"/>
      <c r="CP8" s="609"/>
      <c r="CQ8" s="610"/>
      <c r="CR8" s="579">
        <v>2971277</v>
      </c>
      <c r="CS8" s="580"/>
      <c r="CT8" s="580"/>
      <c r="CU8" s="580"/>
      <c r="CV8" s="580"/>
      <c r="CW8" s="580"/>
      <c r="CX8" s="580"/>
      <c r="CY8" s="581"/>
      <c r="CZ8" s="632">
        <v>26.1</v>
      </c>
      <c r="DA8" s="632"/>
      <c r="DB8" s="632"/>
      <c r="DC8" s="632"/>
      <c r="DD8" s="585">
        <v>228952</v>
      </c>
      <c r="DE8" s="580"/>
      <c r="DF8" s="580"/>
      <c r="DG8" s="580"/>
      <c r="DH8" s="580"/>
      <c r="DI8" s="580"/>
      <c r="DJ8" s="580"/>
      <c r="DK8" s="580"/>
      <c r="DL8" s="580"/>
      <c r="DM8" s="580"/>
      <c r="DN8" s="580"/>
      <c r="DO8" s="580"/>
      <c r="DP8" s="581"/>
      <c r="DQ8" s="585">
        <v>1714440</v>
      </c>
      <c r="DR8" s="580"/>
      <c r="DS8" s="580"/>
      <c r="DT8" s="580"/>
      <c r="DU8" s="580"/>
      <c r="DV8" s="580"/>
      <c r="DW8" s="580"/>
      <c r="DX8" s="580"/>
      <c r="DY8" s="580"/>
      <c r="DZ8" s="580"/>
      <c r="EA8" s="580"/>
      <c r="EB8" s="580"/>
      <c r="EC8" s="611"/>
    </row>
    <row r="9" spans="2:143" ht="11.25" customHeight="1" x14ac:dyDescent="0.15">
      <c r="B9" s="576" t="s">
        <v>176</v>
      </c>
      <c r="C9" s="577"/>
      <c r="D9" s="577"/>
      <c r="E9" s="577"/>
      <c r="F9" s="577"/>
      <c r="G9" s="577"/>
      <c r="H9" s="577"/>
      <c r="I9" s="577"/>
      <c r="J9" s="577"/>
      <c r="K9" s="577"/>
      <c r="L9" s="577"/>
      <c r="M9" s="577"/>
      <c r="N9" s="577"/>
      <c r="O9" s="577"/>
      <c r="P9" s="577"/>
      <c r="Q9" s="578"/>
      <c r="R9" s="579">
        <v>10451</v>
      </c>
      <c r="S9" s="580"/>
      <c r="T9" s="580"/>
      <c r="U9" s="580"/>
      <c r="V9" s="580"/>
      <c r="W9" s="580"/>
      <c r="X9" s="580"/>
      <c r="Y9" s="581"/>
      <c r="Z9" s="632">
        <v>0.1</v>
      </c>
      <c r="AA9" s="632"/>
      <c r="AB9" s="632"/>
      <c r="AC9" s="632"/>
      <c r="AD9" s="633">
        <v>10451</v>
      </c>
      <c r="AE9" s="633"/>
      <c r="AF9" s="633"/>
      <c r="AG9" s="633"/>
      <c r="AH9" s="633"/>
      <c r="AI9" s="633"/>
      <c r="AJ9" s="633"/>
      <c r="AK9" s="633"/>
      <c r="AL9" s="602">
        <v>0.2</v>
      </c>
      <c r="AM9" s="634"/>
      <c r="AN9" s="634"/>
      <c r="AO9" s="635"/>
      <c r="AP9" s="576" t="s">
        <v>177</v>
      </c>
      <c r="AQ9" s="577"/>
      <c r="AR9" s="577"/>
      <c r="AS9" s="577"/>
      <c r="AT9" s="577"/>
      <c r="AU9" s="577"/>
      <c r="AV9" s="577"/>
      <c r="AW9" s="577"/>
      <c r="AX9" s="577"/>
      <c r="AY9" s="577"/>
      <c r="AZ9" s="577"/>
      <c r="BA9" s="577"/>
      <c r="BB9" s="577"/>
      <c r="BC9" s="577"/>
      <c r="BD9" s="577"/>
      <c r="BE9" s="577"/>
      <c r="BF9" s="578"/>
      <c r="BG9" s="579">
        <v>477891</v>
      </c>
      <c r="BH9" s="580"/>
      <c r="BI9" s="580"/>
      <c r="BJ9" s="580"/>
      <c r="BK9" s="580"/>
      <c r="BL9" s="580"/>
      <c r="BM9" s="580"/>
      <c r="BN9" s="581"/>
      <c r="BO9" s="632">
        <v>33.700000000000003</v>
      </c>
      <c r="BP9" s="632"/>
      <c r="BQ9" s="632"/>
      <c r="BR9" s="632"/>
      <c r="BS9" s="585" t="s">
        <v>174</v>
      </c>
      <c r="BT9" s="580"/>
      <c r="BU9" s="580"/>
      <c r="BV9" s="580"/>
      <c r="BW9" s="580"/>
      <c r="BX9" s="580"/>
      <c r="BY9" s="580"/>
      <c r="BZ9" s="580"/>
      <c r="CA9" s="580"/>
      <c r="CB9" s="611"/>
      <c r="CD9" s="612" t="s">
        <v>178</v>
      </c>
      <c r="CE9" s="609"/>
      <c r="CF9" s="609"/>
      <c r="CG9" s="609"/>
      <c r="CH9" s="609"/>
      <c r="CI9" s="609"/>
      <c r="CJ9" s="609"/>
      <c r="CK9" s="609"/>
      <c r="CL9" s="609"/>
      <c r="CM9" s="609"/>
      <c r="CN9" s="609"/>
      <c r="CO9" s="609"/>
      <c r="CP9" s="609"/>
      <c r="CQ9" s="610"/>
      <c r="CR9" s="579">
        <v>1759847</v>
      </c>
      <c r="CS9" s="580"/>
      <c r="CT9" s="580"/>
      <c r="CU9" s="580"/>
      <c r="CV9" s="580"/>
      <c r="CW9" s="580"/>
      <c r="CX9" s="580"/>
      <c r="CY9" s="581"/>
      <c r="CZ9" s="632">
        <v>15.5</v>
      </c>
      <c r="DA9" s="632"/>
      <c r="DB9" s="632"/>
      <c r="DC9" s="632"/>
      <c r="DD9" s="585">
        <v>457669</v>
      </c>
      <c r="DE9" s="580"/>
      <c r="DF9" s="580"/>
      <c r="DG9" s="580"/>
      <c r="DH9" s="580"/>
      <c r="DI9" s="580"/>
      <c r="DJ9" s="580"/>
      <c r="DK9" s="580"/>
      <c r="DL9" s="580"/>
      <c r="DM9" s="580"/>
      <c r="DN9" s="580"/>
      <c r="DO9" s="580"/>
      <c r="DP9" s="581"/>
      <c r="DQ9" s="585">
        <v>1221300</v>
      </c>
      <c r="DR9" s="580"/>
      <c r="DS9" s="580"/>
      <c r="DT9" s="580"/>
      <c r="DU9" s="580"/>
      <c r="DV9" s="580"/>
      <c r="DW9" s="580"/>
      <c r="DX9" s="580"/>
      <c r="DY9" s="580"/>
      <c r="DZ9" s="580"/>
      <c r="EA9" s="580"/>
      <c r="EB9" s="580"/>
      <c r="EC9" s="611"/>
    </row>
    <row r="10" spans="2:143" ht="11.25" customHeight="1" x14ac:dyDescent="0.15">
      <c r="B10" s="576" t="s">
        <v>179</v>
      </c>
      <c r="C10" s="577"/>
      <c r="D10" s="577"/>
      <c r="E10" s="577"/>
      <c r="F10" s="577"/>
      <c r="G10" s="577"/>
      <c r="H10" s="577"/>
      <c r="I10" s="577"/>
      <c r="J10" s="577"/>
      <c r="K10" s="577"/>
      <c r="L10" s="577"/>
      <c r="M10" s="577"/>
      <c r="N10" s="577"/>
      <c r="O10" s="577"/>
      <c r="P10" s="577"/>
      <c r="Q10" s="578"/>
      <c r="R10" s="579">
        <v>308934</v>
      </c>
      <c r="S10" s="580"/>
      <c r="T10" s="580"/>
      <c r="U10" s="580"/>
      <c r="V10" s="580"/>
      <c r="W10" s="580"/>
      <c r="X10" s="580"/>
      <c r="Y10" s="581"/>
      <c r="Z10" s="632">
        <v>2.6</v>
      </c>
      <c r="AA10" s="632"/>
      <c r="AB10" s="632"/>
      <c r="AC10" s="632"/>
      <c r="AD10" s="633">
        <v>308934</v>
      </c>
      <c r="AE10" s="633"/>
      <c r="AF10" s="633"/>
      <c r="AG10" s="633"/>
      <c r="AH10" s="633"/>
      <c r="AI10" s="633"/>
      <c r="AJ10" s="633"/>
      <c r="AK10" s="633"/>
      <c r="AL10" s="602">
        <v>5.2</v>
      </c>
      <c r="AM10" s="634"/>
      <c r="AN10" s="634"/>
      <c r="AO10" s="635"/>
      <c r="AP10" s="576" t="s">
        <v>180</v>
      </c>
      <c r="AQ10" s="577"/>
      <c r="AR10" s="577"/>
      <c r="AS10" s="577"/>
      <c r="AT10" s="577"/>
      <c r="AU10" s="577"/>
      <c r="AV10" s="577"/>
      <c r="AW10" s="577"/>
      <c r="AX10" s="577"/>
      <c r="AY10" s="577"/>
      <c r="AZ10" s="577"/>
      <c r="BA10" s="577"/>
      <c r="BB10" s="577"/>
      <c r="BC10" s="577"/>
      <c r="BD10" s="577"/>
      <c r="BE10" s="577"/>
      <c r="BF10" s="578"/>
      <c r="BG10" s="579">
        <v>34567</v>
      </c>
      <c r="BH10" s="580"/>
      <c r="BI10" s="580"/>
      <c r="BJ10" s="580"/>
      <c r="BK10" s="580"/>
      <c r="BL10" s="580"/>
      <c r="BM10" s="580"/>
      <c r="BN10" s="581"/>
      <c r="BO10" s="632">
        <v>2.4</v>
      </c>
      <c r="BP10" s="632"/>
      <c r="BQ10" s="632"/>
      <c r="BR10" s="632"/>
      <c r="BS10" s="585" t="s">
        <v>174</v>
      </c>
      <c r="BT10" s="580"/>
      <c r="BU10" s="580"/>
      <c r="BV10" s="580"/>
      <c r="BW10" s="580"/>
      <c r="BX10" s="580"/>
      <c r="BY10" s="580"/>
      <c r="BZ10" s="580"/>
      <c r="CA10" s="580"/>
      <c r="CB10" s="611"/>
      <c r="CD10" s="612" t="s">
        <v>181</v>
      </c>
      <c r="CE10" s="609"/>
      <c r="CF10" s="609"/>
      <c r="CG10" s="609"/>
      <c r="CH10" s="609"/>
      <c r="CI10" s="609"/>
      <c r="CJ10" s="609"/>
      <c r="CK10" s="609"/>
      <c r="CL10" s="609"/>
      <c r="CM10" s="609"/>
      <c r="CN10" s="609"/>
      <c r="CO10" s="609"/>
      <c r="CP10" s="609"/>
      <c r="CQ10" s="610"/>
      <c r="CR10" s="579" t="s">
        <v>174</v>
      </c>
      <c r="CS10" s="580"/>
      <c r="CT10" s="580"/>
      <c r="CU10" s="580"/>
      <c r="CV10" s="580"/>
      <c r="CW10" s="580"/>
      <c r="CX10" s="580"/>
      <c r="CY10" s="581"/>
      <c r="CZ10" s="632" t="s">
        <v>174</v>
      </c>
      <c r="DA10" s="632"/>
      <c r="DB10" s="632"/>
      <c r="DC10" s="632"/>
      <c r="DD10" s="585" t="s">
        <v>174</v>
      </c>
      <c r="DE10" s="580"/>
      <c r="DF10" s="580"/>
      <c r="DG10" s="580"/>
      <c r="DH10" s="580"/>
      <c r="DI10" s="580"/>
      <c r="DJ10" s="580"/>
      <c r="DK10" s="580"/>
      <c r="DL10" s="580"/>
      <c r="DM10" s="580"/>
      <c r="DN10" s="580"/>
      <c r="DO10" s="580"/>
      <c r="DP10" s="581"/>
      <c r="DQ10" s="585" t="s">
        <v>174</v>
      </c>
      <c r="DR10" s="580"/>
      <c r="DS10" s="580"/>
      <c r="DT10" s="580"/>
      <c r="DU10" s="580"/>
      <c r="DV10" s="580"/>
      <c r="DW10" s="580"/>
      <c r="DX10" s="580"/>
      <c r="DY10" s="580"/>
      <c r="DZ10" s="580"/>
      <c r="EA10" s="580"/>
      <c r="EB10" s="580"/>
      <c r="EC10" s="611"/>
    </row>
    <row r="11" spans="2:143" ht="11.25" customHeight="1" x14ac:dyDescent="0.15">
      <c r="B11" s="576" t="s">
        <v>182</v>
      </c>
      <c r="C11" s="577"/>
      <c r="D11" s="577"/>
      <c r="E11" s="577"/>
      <c r="F11" s="577"/>
      <c r="G11" s="577"/>
      <c r="H11" s="577"/>
      <c r="I11" s="577"/>
      <c r="J11" s="577"/>
      <c r="K11" s="577"/>
      <c r="L11" s="577"/>
      <c r="M11" s="577"/>
      <c r="N11" s="577"/>
      <c r="O11" s="577"/>
      <c r="P11" s="577"/>
      <c r="Q11" s="578"/>
      <c r="R11" s="579" t="s">
        <v>174</v>
      </c>
      <c r="S11" s="580"/>
      <c r="T11" s="580"/>
      <c r="U11" s="580"/>
      <c r="V11" s="580"/>
      <c r="W11" s="580"/>
      <c r="X11" s="580"/>
      <c r="Y11" s="581"/>
      <c r="Z11" s="632" t="s">
        <v>174</v>
      </c>
      <c r="AA11" s="632"/>
      <c r="AB11" s="632"/>
      <c r="AC11" s="632"/>
      <c r="AD11" s="633" t="s">
        <v>174</v>
      </c>
      <c r="AE11" s="633"/>
      <c r="AF11" s="633"/>
      <c r="AG11" s="633"/>
      <c r="AH11" s="633"/>
      <c r="AI11" s="633"/>
      <c r="AJ11" s="633"/>
      <c r="AK11" s="633"/>
      <c r="AL11" s="602" t="s">
        <v>174</v>
      </c>
      <c r="AM11" s="634"/>
      <c r="AN11" s="634"/>
      <c r="AO11" s="635"/>
      <c r="AP11" s="576" t="s">
        <v>183</v>
      </c>
      <c r="AQ11" s="577"/>
      <c r="AR11" s="577"/>
      <c r="AS11" s="577"/>
      <c r="AT11" s="577"/>
      <c r="AU11" s="577"/>
      <c r="AV11" s="577"/>
      <c r="AW11" s="577"/>
      <c r="AX11" s="577"/>
      <c r="AY11" s="577"/>
      <c r="AZ11" s="577"/>
      <c r="BA11" s="577"/>
      <c r="BB11" s="577"/>
      <c r="BC11" s="577"/>
      <c r="BD11" s="577"/>
      <c r="BE11" s="577"/>
      <c r="BF11" s="578"/>
      <c r="BG11" s="579">
        <v>22573</v>
      </c>
      <c r="BH11" s="580"/>
      <c r="BI11" s="580"/>
      <c r="BJ11" s="580"/>
      <c r="BK11" s="580"/>
      <c r="BL11" s="580"/>
      <c r="BM11" s="580"/>
      <c r="BN11" s="581"/>
      <c r="BO11" s="632">
        <v>1.6</v>
      </c>
      <c r="BP11" s="632"/>
      <c r="BQ11" s="632"/>
      <c r="BR11" s="632"/>
      <c r="BS11" s="585" t="s">
        <v>174</v>
      </c>
      <c r="BT11" s="580"/>
      <c r="BU11" s="580"/>
      <c r="BV11" s="580"/>
      <c r="BW11" s="580"/>
      <c r="BX11" s="580"/>
      <c r="BY11" s="580"/>
      <c r="BZ11" s="580"/>
      <c r="CA11" s="580"/>
      <c r="CB11" s="611"/>
      <c r="CD11" s="612" t="s">
        <v>184</v>
      </c>
      <c r="CE11" s="609"/>
      <c r="CF11" s="609"/>
      <c r="CG11" s="609"/>
      <c r="CH11" s="609"/>
      <c r="CI11" s="609"/>
      <c r="CJ11" s="609"/>
      <c r="CK11" s="609"/>
      <c r="CL11" s="609"/>
      <c r="CM11" s="609"/>
      <c r="CN11" s="609"/>
      <c r="CO11" s="609"/>
      <c r="CP11" s="609"/>
      <c r="CQ11" s="610"/>
      <c r="CR11" s="579">
        <v>341552</v>
      </c>
      <c r="CS11" s="580"/>
      <c r="CT11" s="580"/>
      <c r="CU11" s="580"/>
      <c r="CV11" s="580"/>
      <c r="CW11" s="580"/>
      <c r="CX11" s="580"/>
      <c r="CY11" s="581"/>
      <c r="CZ11" s="632">
        <v>3</v>
      </c>
      <c r="DA11" s="632"/>
      <c r="DB11" s="632"/>
      <c r="DC11" s="632"/>
      <c r="DD11" s="585">
        <v>197039</v>
      </c>
      <c r="DE11" s="580"/>
      <c r="DF11" s="580"/>
      <c r="DG11" s="580"/>
      <c r="DH11" s="580"/>
      <c r="DI11" s="580"/>
      <c r="DJ11" s="580"/>
      <c r="DK11" s="580"/>
      <c r="DL11" s="580"/>
      <c r="DM11" s="580"/>
      <c r="DN11" s="580"/>
      <c r="DO11" s="580"/>
      <c r="DP11" s="581"/>
      <c r="DQ11" s="585">
        <v>135338</v>
      </c>
      <c r="DR11" s="580"/>
      <c r="DS11" s="580"/>
      <c r="DT11" s="580"/>
      <c r="DU11" s="580"/>
      <c r="DV11" s="580"/>
      <c r="DW11" s="580"/>
      <c r="DX11" s="580"/>
      <c r="DY11" s="580"/>
      <c r="DZ11" s="580"/>
      <c r="EA11" s="580"/>
      <c r="EB11" s="580"/>
      <c r="EC11" s="611"/>
    </row>
    <row r="12" spans="2:143" ht="11.25" customHeight="1" x14ac:dyDescent="0.15">
      <c r="B12" s="576" t="s">
        <v>185</v>
      </c>
      <c r="C12" s="577"/>
      <c r="D12" s="577"/>
      <c r="E12" s="577"/>
      <c r="F12" s="577"/>
      <c r="G12" s="577"/>
      <c r="H12" s="577"/>
      <c r="I12" s="577"/>
      <c r="J12" s="577"/>
      <c r="K12" s="577"/>
      <c r="L12" s="577"/>
      <c r="M12" s="577"/>
      <c r="N12" s="577"/>
      <c r="O12" s="577"/>
      <c r="P12" s="577"/>
      <c r="Q12" s="578"/>
      <c r="R12" s="579" t="s">
        <v>174</v>
      </c>
      <c r="S12" s="580"/>
      <c r="T12" s="580"/>
      <c r="U12" s="580"/>
      <c r="V12" s="580"/>
      <c r="W12" s="580"/>
      <c r="X12" s="580"/>
      <c r="Y12" s="581"/>
      <c r="Z12" s="632" t="s">
        <v>174</v>
      </c>
      <c r="AA12" s="632"/>
      <c r="AB12" s="632"/>
      <c r="AC12" s="632"/>
      <c r="AD12" s="633" t="s">
        <v>174</v>
      </c>
      <c r="AE12" s="633"/>
      <c r="AF12" s="633"/>
      <c r="AG12" s="633"/>
      <c r="AH12" s="633"/>
      <c r="AI12" s="633"/>
      <c r="AJ12" s="633"/>
      <c r="AK12" s="633"/>
      <c r="AL12" s="602" t="s">
        <v>174</v>
      </c>
      <c r="AM12" s="634"/>
      <c r="AN12" s="634"/>
      <c r="AO12" s="635"/>
      <c r="AP12" s="576" t="s">
        <v>186</v>
      </c>
      <c r="AQ12" s="577"/>
      <c r="AR12" s="577"/>
      <c r="AS12" s="577"/>
      <c r="AT12" s="577"/>
      <c r="AU12" s="577"/>
      <c r="AV12" s="577"/>
      <c r="AW12" s="577"/>
      <c r="AX12" s="577"/>
      <c r="AY12" s="577"/>
      <c r="AZ12" s="577"/>
      <c r="BA12" s="577"/>
      <c r="BB12" s="577"/>
      <c r="BC12" s="577"/>
      <c r="BD12" s="577"/>
      <c r="BE12" s="577"/>
      <c r="BF12" s="578"/>
      <c r="BG12" s="579">
        <v>655995</v>
      </c>
      <c r="BH12" s="580"/>
      <c r="BI12" s="580"/>
      <c r="BJ12" s="580"/>
      <c r="BK12" s="580"/>
      <c r="BL12" s="580"/>
      <c r="BM12" s="580"/>
      <c r="BN12" s="581"/>
      <c r="BO12" s="632">
        <v>46.3</v>
      </c>
      <c r="BP12" s="632"/>
      <c r="BQ12" s="632"/>
      <c r="BR12" s="632"/>
      <c r="BS12" s="585" t="s">
        <v>174</v>
      </c>
      <c r="BT12" s="580"/>
      <c r="BU12" s="580"/>
      <c r="BV12" s="580"/>
      <c r="BW12" s="580"/>
      <c r="BX12" s="580"/>
      <c r="BY12" s="580"/>
      <c r="BZ12" s="580"/>
      <c r="CA12" s="580"/>
      <c r="CB12" s="611"/>
      <c r="CD12" s="612" t="s">
        <v>187</v>
      </c>
      <c r="CE12" s="609"/>
      <c r="CF12" s="609"/>
      <c r="CG12" s="609"/>
      <c r="CH12" s="609"/>
      <c r="CI12" s="609"/>
      <c r="CJ12" s="609"/>
      <c r="CK12" s="609"/>
      <c r="CL12" s="609"/>
      <c r="CM12" s="609"/>
      <c r="CN12" s="609"/>
      <c r="CO12" s="609"/>
      <c r="CP12" s="609"/>
      <c r="CQ12" s="610"/>
      <c r="CR12" s="579">
        <v>245444</v>
      </c>
      <c r="CS12" s="580"/>
      <c r="CT12" s="580"/>
      <c r="CU12" s="580"/>
      <c r="CV12" s="580"/>
      <c r="CW12" s="580"/>
      <c r="CX12" s="580"/>
      <c r="CY12" s="581"/>
      <c r="CZ12" s="632">
        <v>2.2000000000000002</v>
      </c>
      <c r="DA12" s="632"/>
      <c r="DB12" s="632"/>
      <c r="DC12" s="632"/>
      <c r="DD12" s="585">
        <v>21341</v>
      </c>
      <c r="DE12" s="580"/>
      <c r="DF12" s="580"/>
      <c r="DG12" s="580"/>
      <c r="DH12" s="580"/>
      <c r="DI12" s="580"/>
      <c r="DJ12" s="580"/>
      <c r="DK12" s="580"/>
      <c r="DL12" s="580"/>
      <c r="DM12" s="580"/>
      <c r="DN12" s="580"/>
      <c r="DO12" s="580"/>
      <c r="DP12" s="581"/>
      <c r="DQ12" s="585">
        <v>197287</v>
      </c>
      <c r="DR12" s="580"/>
      <c r="DS12" s="580"/>
      <c r="DT12" s="580"/>
      <c r="DU12" s="580"/>
      <c r="DV12" s="580"/>
      <c r="DW12" s="580"/>
      <c r="DX12" s="580"/>
      <c r="DY12" s="580"/>
      <c r="DZ12" s="580"/>
      <c r="EA12" s="580"/>
      <c r="EB12" s="580"/>
      <c r="EC12" s="611"/>
    </row>
    <row r="13" spans="2:143" ht="11.25" customHeight="1" x14ac:dyDescent="0.15">
      <c r="B13" s="576" t="s">
        <v>188</v>
      </c>
      <c r="C13" s="577"/>
      <c r="D13" s="577"/>
      <c r="E13" s="577"/>
      <c r="F13" s="577"/>
      <c r="G13" s="577"/>
      <c r="H13" s="577"/>
      <c r="I13" s="577"/>
      <c r="J13" s="577"/>
      <c r="K13" s="577"/>
      <c r="L13" s="577"/>
      <c r="M13" s="577"/>
      <c r="N13" s="577"/>
      <c r="O13" s="577"/>
      <c r="P13" s="577"/>
      <c r="Q13" s="578"/>
      <c r="R13" s="579">
        <v>12996</v>
      </c>
      <c r="S13" s="580"/>
      <c r="T13" s="580"/>
      <c r="U13" s="580"/>
      <c r="V13" s="580"/>
      <c r="W13" s="580"/>
      <c r="X13" s="580"/>
      <c r="Y13" s="581"/>
      <c r="Z13" s="632">
        <v>0.1</v>
      </c>
      <c r="AA13" s="632"/>
      <c r="AB13" s="632"/>
      <c r="AC13" s="632"/>
      <c r="AD13" s="633">
        <v>12996</v>
      </c>
      <c r="AE13" s="633"/>
      <c r="AF13" s="633"/>
      <c r="AG13" s="633"/>
      <c r="AH13" s="633"/>
      <c r="AI13" s="633"/>
      <c r="AJ13" s="633"/>
      <c r="AK13" s="633"/>
      <c r="AL13" s="602">
        <v>0.2</v>
      </c>
      <c r="AM13" s="634"/>
      <c r="AN13" s="634"/>
      <c r="AO13" s="635"/>
      <c r="AP13" s="576" t="s">
        <v>189</v>
      </c>
      <c r="AQ13" s="577"/>
      <c r="AR13" s="577"/>
      <c r="AS13" s="577"/>
      <c r="AT13" s="577"/>
      <c r="AU13" s="577"/>
      <c r="AV13" s="577"/>
      <c r="AW13" s="577"/>
      <c r="AX13" s="577"/>
      <c r="AY13" s="577"/>
      <c r="AZ13" s="577"/>
      <c r="BA13" s="577"/>
      <c r="BB13" s="577"/>
      <c r="BC13" s="577"/>
      <c r="BD13" s="577"/>
      <c r="BE13" s="577"/>
      <c r="BF13" s="578"/>
      <c r="BG13" s="579">
        <v>651213</v>
      </c>
      <c r="BH13" s="580"/>
      <c r="BI13" s="580"/>
      <c r="BJ13" s="580"/>
      <c r="BK13" s="580"/>
      <c r="BL13" s="580"/>
      <c r="BM13" s="580"/>
      <c r="BN13" s="581"/>
      <c r="BO13" s="632">
        <v>46</v>
      </c>
      <c r="BP13" s="632"/>
      <c r="BQ13" s="632"/>
      <c r="BR13" s="632"/>
      <c r="BS13" s="585" t="s">
        <v>174</v>
      </c>
      <c r="BT13" s="580"/>
      <c r="BU13" s="580"/>
      <c r="BV13" s="580"/>
      <c r="BW13" s="580"/>
      <c r="BX13" s="580"/>
      <c r="BY13" s="580"/>
      <c r="BZ13" s="580"/>
      <c r="CA13" s="580"/>
      <c r="CB13" s="611"/>
      <c r="CD13" s="612" t="s">
        <v>190</v>
      </c>
      <c r="CE13" s="609"/>
      <c r="CF13" s="609"/>
      <c r="CG13" s="609"/>
      <c r="CH13" s="609"/>
      <c r="CI13" s="609"/>
      <c r="CJ13" s="609"/>
      <c r="CK13" s="609"/>
      <c r="CL13" s="609"/>
      <c r="CM13" s="609"/>
      <c r="CN13" s="609"/>
      <c r="CO13" s="609"/>
      <c r="CP13" s="609"/>
      <c r="CQ13" s="610"/>
      <c r="CR13" s="579">
        <v>802137</v>
      </c>
      <c r="CS13" s="580"/>
      <c r="CT13" s="580"/>
      <c r="CU13" s="580"/>
      <c r="CV13" s="580"/>
      <c r="CW13" s="580"/>
      <c r="CX13" s="580"/>
      <c r="CY13" s="581"/>
      <c r="CZ13" s="632">
        <v>7</v>
      </c>
      <c r="DA13" s="632"/>
      <c r="DB13" s="632"/>
      <c r="DC13" s="632"/>
      <c r="DD13" s="585">
        <v>574037</v>
      </c>
      <c r="DE13" s="580"/>
      <c r="DF13" s="580"/>
      <c r="DG13" s="580"/>
      <c r="DH13" s="580"/>
      <c r="DI13" s="580"/>
      <c r="DJ13" s="580"/>
      <c r="DK13" s="580"/>
      <c r="DL13" s="580"/>
      <c r="DM13" s="580"/>
      <c r="DN13" s="580"/>
      <c r="DO13" s="580"/>
      <c r="DP13" s="581"/>
      <c r="DQ13" s="585">
        <v>389772</v>
      </c>
      <c r="DR13" s="580"/>
      <c r="DS13" s="580"/>
      <c r="DT13" s="580"/>
      <c r="DU13" s="580"/>
      <c r="DV13" s="580"/>
      <c r="DW13" s="580"/>
      <c r="DX13" s="580"/>
      <c r="DY13" s="580"/>
      <c r="DZ13" s="580"/>
      <c r="EA13" s="580"/>
      <c r="EB13" s="580"/>
      <c r="EC13" s="611"/>
    </row>
    <row r="14" spans="2:143" ht="11.25" customHeight="1" x14ac:dyDescent="0.15">
      <c r="B14" s="576" t="s">
        <v>191</v>
      </c>
      <c r="C14" s="577"/>
      <c r="D14" s="577"/>
      <c r="E14" s="577"/>
      <c r="F14" s="577"/>
      <c r="G14" s="577"/>
      <c r="H14" s="577"/>
      <c r="I14" s="577"/>
      <c r="J14" s="577"/>
      <c r="K14" s="577"/>
      <c r="L14" s="577"/>
      <c r="M14" s="577"/>
      <c r="N14" s="577"/>
      <c r="O14" s="577"/>
      <c r="P14" s="577"/>
      <c r="Q14" s="578"/>
      <c r="R14" s="579" t="s">
        <v>174</v>
      </c>
      <c r="S14" s="580"/>
      <c r="T14" s="580"/>
      <c r="U14" s="580"/>
      <c r="V14" s="580"/>
      <c r="W14" s="580"/>
      <c r="X14" s="580"/>
      <c r="Y14" s="581"/>
      <c r="Z14" s="632" t="s">
        <v>174</v>
      </c>
      <c r="AA14" s="632"/>
      <c r="AB14" s="632"/>
      <c r="AC14" s="632"/>
      <c r="AD14" s="633" t="s">
        <v>174</v>
      </c>
      <c r="AE14" s="633"/>
      <c r="AF14" s="633"/>
      <c r="AG14" s="633"/>
      <c r="AH14" s="633"/>
      <c r="AI14" s="633"/>
      <c r="AJ14" s="633"/>
      <c r="AK14" s="633"/>
      <c r="AL14" s="602" t="s">
        <v>174</v>
      </c>
      <c r="AM14" s="634"/>
      <c r="AN14" s="634"/>
      <c r="AO14" s="635"/>
      <c r="AP14" s="576" t="s">
        <v>192</v>
      </c>
      <c r="AQ14" s="577"/>
      <c r="AR14" s="577"/>
      <c r="AS14" s="577"/>
      <c r="AT14" s="577"/>
      <c r="AU14" s="577"/>
      <c r="AV14" s="577"/>
      <c r="AW14" s="577"/>
      <c r="AX14" s="577"/>
      <c r="AY14" s="577"/>
      <c r="AZ14" s="577"/>
      <c r="BA14" s="577"/>
      <c r="BB14" s="577"/>
      <c r="BC14" s="577"/>
      <c r="BD14" s="577"/>
      <c r="BE14" s="577"/>
      <c r="BF14" s="578"/>
      <c r="BG14" s="579">
        <v>46099</v>
      </c>
      <c r="BH14" s="580"/>
      <c r="BI14" s="580"/>
      <c r="BJ14" s="580"/>
      <c r="BK14" s="580"/>
      <c r="BL14" s="580"/>
      <c r="BM14" s="580"/>
      <c r="BN14" s="581"/>
      <c r="BO14" s="632">
        <v>3.3</v>
      </c>
      <c r="BP14" s="632"/>
      <c r="BQ14" s="632"/>
      <c r="BR14" s="632"/>
      <c r="BS14" s="585" t="s">
        <v>174</v>
      </c>
      <c r="BT14" s="580"/>
      <c r="BU14" s="580"/>
      <c r="BV14" s="580"/>
      <c r="BW14" s="580"/>
      <c r="BX14" s="580"/>
      <c r="BY14" s="580"/>
      <c r="BZ14" s="580"/>
      <c r="CA14" s="580"/>
      <c r="CB14" s="611"/>
      <c r="CD14" s="612" t="s">
        <v>193</v>
      </c>
      <c r="CE14" s="609"/>
      <c r="CF14" s="609"/>
      <c r="CG14" s="609"/>
      <c r="CH14" s="609"/>
      <c r="CI14" s="609"/>
      <c r="CJ14" s="609"/>
      <c r="CK14" s="609"/>
      <c r="CL14" s="609"/>
      <c r="CM14" s="609"/>
      <c r="CN14" s="609"/>
      <c r="CO14" s="609"/>
      <c r="CP14" s="609"/>
      <c r="CQ14" s="610"/>
      <c r="CR14" s="579">
        <v>997629</v>
      </c>
      <c r="CS14" s="580"/>
      <c r="CT14" s="580"/>
      <c r="CU14" s="580"/>
      <c r="CV14" s="580"/>
      <c r="CW14" s="580"/>
      <c r="CX14" s="580"/>
      <c r="CY14" s="581"/>
      <c r="CZ14" s="632">
        <v>8.8000000000000007</v>
      </c>
      <c r="DA14" s="632"/>
      <c r="DB14" s="632"/>
      <c r="DC14" s="632"/>
      <c r="DD14" s="585">
        <v>464858</v>
      </c>
      <c r="DE14" s="580"/>
      <c r="DF14" s="580"/>
      <c r="DG14" s="580"/>
      <c r="DH14" s="580"/>
      <c r="DI14" s="580"/>
      <c r="DJ14" s="580"/>
      <c r="DK14" s="580"/>
      <c r="DL14" s="580"/>
      <c r="DM14" s="580"/>
      <c r="DN14" s="580"/>
      <c r="DO14" s="580"/>
      <c r="DP14" s="581"/>
      <c r="DQ14" s="585">
        <v>381590</v>
      </c>
      <c r="DR14" s="580"/>
      <c r="DS14" s="580"/>
      <c r="DT14" s="580"/>
      <c r="DU14" s="580"/>
      <c r="DV14" s="580"/>
      <c r="DW14" s="580"/>
      <c r="DX14" s="580"/>
      <c r="DY14" s="580"/>
      <c r="DZ14" s="580"/>
      <c r="EA14" s="580"/>
      <c r="EB14" s="580"/>
      <c r="EC14" s="611"/>
    </row>
    <row r="15" spans="2:143" ht="11.25" customHeight="1" x14ac:dyDescent="0.15">
      <c r="B15" s="576" t="s">
        <v>194</v>
      </c>
      <c r="C15" s="577"/>
      <c r="D15" s="577"/>
      <c r="E15" s="577"/>
      <c r="F15" s="577"/>
      <c r="G15" s="577"/>
      <c r="H15" s="577"/>
      <c r="I15" s="577"/>
      <c r="J15" s="577"/>
      <c r="K15" s="577"/>
      <c r="L15" s="577"/>
      <c r="M15" s="577"/>
      <c r="N15" s="577"/>
      <c r="O15" s="577"/>
      <c r="P15" s="577"/>
      <c r="Q15" s="578"/>
      <c r="R15" s="579">
        <v>4524</v>
      </c>
      <c r="S15" s="580"/>
      <c r="T15" s="580"/>
      <c r="U15" s="580"/>
      <c r="V15" s="580"/>
      <c r="W15" s="580"/>
      <c r="X15" s="580"/>
      <c r="Y15" s="581"/>
      <c r="Z15" s="632">
        <v>0</v>
      </c>
      <c r="AA15" s="632"/>
      <c r="AB15" s="632"/>
      <c r="AC15" s="632"/>
      <c r="AD15" s="633">
        <v>4524</v>
      </c>
      <c r="AE15" s="633"/>
      <c r="AF15" s="633"/>
      <c r="AG15" s="633"/>
      <c r="AH15" s="633"/>
      <c r="AI15" s="633"/>
      <c r="AJ15" s="633"/>
      <c r="AK15" s="633"/>
      <c r="AL15" s="602">
        <v>0.1</v>
      </c>
      <c r="AM15" s="634"/>
      <c r="AN15" s="634"/>
      <c r="AO15" s="635"/>
      <c r="AP15" s="576" t="s">
        <v>195</v>
      </c>
      <c r="AQ15" s="577"/>
      <c r="AR15" s="577"/>
      <c r="AS15" s="577"/>
      <c r="AT15" s="577"/>
      <c r="AU15" s="577"/>
      <c r="AV15" s="577"/>
      <c r="AW15" s="577"/>
      <c r="AX15" s="577"/>
      <c r="AY15" s="577"/>
      <c r="AZ15" s="577"/>
      <c r="BA15" s="577"/>
      <c r="BB15" s="577"/>
      <c r="BC15" s="577"/>
      <c r="BD15" s="577"/>
      <c r="BE15" s="577"/>
      <c r="BF15" s="578"/>
      <c r="BG15" s="579">
        <v>132995</v>
      </c>
      <c r="BH15" s="580"/>
      <c r="BI15" s="580"/>
      <c r="BJ15" s="580"/>
      <c r="BK15" s="580"/>
      <c r="BL15" s="580"/>
      <c r="BM15" s="580"/>
      <c r="BN15" s="581"/>
      <c r="BO15" s="632">
        <v>9.4</v>
      </c>
      <c r="BP15" s="632"/>
      <c r="BQ15" s="632"/>
      <c r="BR15" s="632"/>
      <c r="BS15" s="585" t="s">
        <v>174</v>
      </c>
      <c r="BT15" s="580"/>
      <c r="BU15" s="580"/>
      <c r="BV15" s="580"/>
      <c r="BW15" s="580"/>
      <c r="BX15" s="580"/>
      <c r="BY15" s="580"/>
      <c r="BZ15" s="580"/>
      <c r="CA15" s="580"/>
      <c r="CB15" s="611"/>
      <c r="CD15" s="612" t="s">
        <v>196</v>
      </c>
      <c r="CE15" s="609"/>
      <c r="CF15" s="609"/>
      <c r="CG15" s="609"/>
      <c r="CH15" s="609"/>
      <c r="CI15" s="609"/>
      <c r="CJ15" s="609"/>
      <c r="CK15" s="609"/>
      <c r="CL15" s="609"/>
      <c r="CM15" s="609"/>
      <c r="CN15" s="609"/>
      <c r="CO15" s="609"/>
      <c r="CP15" s="609"/>
      <c r="CQ15" s="610"/>
      <c r="CR15" s="579">
        <v>1558639</v>
      </c>
      <c r="CS15" s="580"/>
      <c r="CT15" s="580"/>
      <c r="CU15" s="580"/>
      <c r="CV15" s="580"/>
      <c r="CW15" s="580"/>
      <c r="CX15" s="580"/>
      <c r="CY15" s="581"/>
      <c r="CZ15" s="632">
        <v>13.7</v>
      </c>
      <c r="DA15" s="632"/>
      <c r="DB15" s="632"/>
      <c r="DC15" s="632"/>
      <c r="DD15" s="585">
        <v>771889</v>
      </c>
      <c r="DE15" s="580"/>
      <c r="DF15" s="580"/>
      <c r="DG15" s="580"/>
      <c r="DH15" s="580"/>
      <c r="DI15" s="580"/>
      <c r="DJ15" s="580"/>
      <c r="DK15" s="580"/>
      <c r="DL15" s="580"/>
      <c r="DM15" s="580"/>
      <c r="DN15" s="580"/>
      <c r="DO15" s="580"/>
      <c r="DP15" s="581"/>
      <c r="DQ15" s="585">
        <v>765960</v>
      </c>
      <c r="DR15" s="580"/>
      <c r="DS15" s="580"/>
      <c r="DT15" s="580"/>
      <c r="DU15" s="580"/>
      <c r="DV15" s="580"/>
      <c r="DW15" s="580"/>
      <c r="DX15" s="580"/>
      <c r="DY15" s="580"/>
      <c r="DZ15" s="580"/>
      <c r="EA15" s="580"/>
      <c r="EB15" s="580"/>
      <c r="EC15" s="611"/>
    </row>
    <row r="16" spans="2:143" ht="11.25" customHeight="1" x14ac:dyDescent="0.15">
      <c r="B16" s="576" t="s">
        <v>197</v>
      </c>
      <c r="C16" s="577"/>
      <c r="D16" s="577"/>
      <c r="E16" s="577"/>
      <c r="F16" s="577"/>
      <c r="G16" s="577"/>
      <c r="H16" s="577"/>
      <c r="I16" s="577"/>
      <c r="J16" s="577"/>
      <c r="K16" s="577"/>
      <c r="L16" s="577"/>
      <c r="M16" s="577"/>
      <c r="N16" s="577"/>
      <c r="O16" s="577"/>
      <c r="P16" s="577"/>
      <c r="Q16" s="578"/>
      <c r="R16" s="579">
        <v>4706171</v>
      </c>
      <c r="S16" s="580"/>
      <c r="T16" s="580"/>
      <c r="U16" s="580"/>
      <c r="V16" s="580"/>
      <c r="W16" s="580"/>
      <c r="X16" s="580"/>
      <c r="Y16" s="581"/>
      <c r="Z16" s="632">
        <v>40.299999999999997</v>
      </c>
      <c r="AA16" s="632"/>
      <c r="AB16" s="632"/>
      <c r="AC16" s="632"/>
      <c r="AD16" s="633">
        <v>4096537</v>
      </c>
      <c r="AE16" s="633"/>
      <c r="AF16" s="633"/>
      <c r="AG16" s="633"/>
      <c r="AH16" s="633"/>
      <c r="AI16" s="633"/>
      <c r="AJ16" s="633"/>
      <c r="AK16" s="633"/>
      <c r="AL16" s="602">
        <v>68.400000000000006</v>
      </c>
      <c r="AM16" s="634"/>
      <c r="AN16" s="634"/>
      <c r="AO16" s="635"/>
      <c r="AP16" s="576" t="s">
        <v>198</v>
      </c>
      <c r="AQ16" s="577"/>
      <c r="AR16" s="577"/>
      <c r="AS16" s="577"/>
      <c r="AT16" s="577"/>
      <c r="AU16" s="577"/>
      <c r="AV16" s="577"/>
      <c r="AW16" s="577"/>
      <c r="AX16" s="577"/>
      <c r="AY16" s="577"/>
      <c r="AZ16" s="577"/>
      <c r="BA16" s="577"/>
      <c r="BB16" s="577"/>
      <c r="BC16" s="577"/>
      <c r="BD16" s="577"/>
      <c r="BE16" s="577"/>
      <c r="BF16" s="578"/>
      <c r="BG16" s="579" t="s">
        <v>174</v>
      </c>
      <c r="BH16" s="580"/>
      <c r="BI16" s="580"/>
      <c r="BJ16" s="580"/>
      <c r="BK16" s="580"/>
      <c r="BL16" s="580"/>
      <c r="BM16" s="580"/>
      <c r="BN16" s="581"/>
      <c r="BO16" s="632" t="s">
        <v>174</v>
      </c>
      <c r="BP16" s="632"/>
      <c r="BQ16" s="632"/>
      <c r="BR16" s="632"/>
      <c r="BS16" s="585" t="s">
        <v>174</v>
      </c>
      <c r="BT16" s="580"/>
      <c r="BU16" s="580"/>
      <c r="BV16" s="580"/>
      <c r="BW16" s="580"/>
      <c r="BX16" s="580"/>
      <c r="BY16" s="580"/>
      <c r="BZ16" s="580"/>
      <c r="CA16" s="580"/>
      <c r="CB16" s="611"/>
      <c r="CD16" s="612" t="s">
        <v>199</v>
      </c>
      <c r="CE16" s="609"/>
      <c r="CF16" s="609"/>
      <c r="CG16" s="609"/>
      <c r="CH16" s="609"/>
      <c r="CI16" s="609"/>
      <c r="CJ16" s="609"/>
      <c r="CK16" s="609"/>
      <c r="CL16" s="609"/>
      <c r="CM16" s="609"/>
      <c r="CN16" s="609"/>
      <c r="CO16" s="609"/>
      <c r="CP16" s="609"/>
      <c r="CQ16" s="610"/>
      <c r="CR16" s="579">
        <v>24701</v>
      </c>
      <c r="CS16" s="580"/>
      <c r="CT16" s="580"/>
      <c r="CU16" s="580"/>
      <c r="CV16" s="580"/>
      <c r="CW16" s="580"/>
      <c r="CX16" s="580"/>
      <c r="CY16" s="581"/>
      <c r="CZ16" s="632">
        <v>0.2</v>
      </c>
      <c r="DA16" s="632"/>
      <c r="DB16" s="632"/>
      <c r="DC16" s="632"/>
      <c r="DD16" s="585" t="s">
        <v>174</v>
      </c>
      <c r="DE16" s="580"/>
      <c r="DF16" s="580"/>
      <c r="DG16" s="580"/>
      <c r="DH16" s="580"/>
      <c r="DI16" s="580"/>
      <c r="DJ16" s="580"/>
      <c r="DK16" s="580"/>
      <c r="DL16" s="580"/>
      <c r="DM16" s="580"/>
      <c r="DN16" s="580"/>
      <c r="DO16" s="580"/>
      <c r="DP16" s="581"/>
      <c r="DQ16" s="585">
        <v>11320</v>
      </c>
      <c r="DR16" s="580"/>
      <c r="DS16" s="580"/>
      <c r="DT16" s="580"/>
      <c r="DU16" s="580"/>
      <c r="DV16" s="580"/>
      <c r="DW16" s="580"/>
      <c r="DX16" s="580"/>
      <c r="DY16" s="580"/>
      <c r="DZ16" s="580"/>
      <c r="EA16" s="580"/>
      <c r="EB16" s="580"/>
      <c r="EC16" s="611"/>
    </row>
    <row r="17" spans="2:133" ht="11.25" customHeight="1" x14ac:dyDescent="0.15">
      <c r="B17" s="576" t="s">
        <v>200</v>
      </c>
      <c r="C17" s="577"/>
      <c r="D17" s="577"/>
      <c r="E17" s="577"/>
      <c r="F17" s="577"/>
      <c r="G17" s="577"/>
      <c r="H17" s="577"/>
      <c r="I17" s="577"/>
      <c r="J17" s="577"/>
      <c r="K17" s="577"/>
      <c r="L17" s="577"/>
      <c r="M17" s="577"/>
      <c r="N17" s="577"/>
      <c r="O17" s="577"/>
      <c r="P17" s="577"/>
      <c r="Q17" s="578"/>
      <c r="R17" s="579">
        <v>4096537</v>
      </c>
      <c r="S17" s="580"/>
      <c r="T17" s="580"/>
      <c r="U17" s="580"/>
      <c r="V17" s="580"/>
      <c r="W17" s="580"/>
      <c r="X17" s="580"/>
      <c r="Y17" s="581"/>
      <c r="Z17" s="632">
        <v>35.1</v>
      </c>
      <c r="AA17" s="632"/>
      <c r="AB17" s="632"/>
      <c r="AC17" s="632"/>
      <c r="AD17" s="633">
        <v>4096537</v>
      </c>
      <c r="AE17" s="633"/>
      <c r="AF17" s="633"/>
      <c r="AG17" s="633"/>
      <c r="AH17" s="633"/>
      <c r="AI17" s="633"/>
      <c r="AJ17" s="633"/>
      <c r="AK17" s="633"/>
      <c r="AL17" s="602">
        <v>68.400000000000006</v>
      </c>
      <c r="AM17" s="634"/>
      <c r="AN17" s="634"/>
      <c r="AO17" s="635"/>
      <c r="AP17" s="576" t="s">
        <v>201</v>
      </c>
      <c r="AQ17" s="577"/>
      <c r="AR17" s="577"/>
      <c r="AS17" s="577"/>
      <c r="AT17" s="577"/>
      <c r="AU17" s="577"/>
      <c r="AV17" s="577"/>
      <c r="AW17" s="577"/>
      <c r="AX17" s="577"/>
      <c r="AY17" s="577"/>
      <c r="AZ17" s="577"/>
      <c r="BA17" s="577"/>
      <c r="BB17" s="577"/>
      <c r="BC17" s="577"/>
      <c r="BD17" s="577"/>
      <c r="BE17" s="577"/>
      <c r="BF17" s="578"/>
      <c r="BG17" s="579" t="s">
        <v>174</v>
      </c>
      <c r="BH17" s="580"/>
      <c r="BI17" s="580"/>
      <c r="BJ17" s="580"/>
      <c r="BK17" s="580"/>
      <c r="BL17" s="580"/>
      <c r="BM17" s="580"/>
      <c r="BN17" s="581"/>
      <c r="BO17" s="632" t="s">
        <v>174</v>
      </c>
      <c r="BP17" s="632"/>
      <c r="BQ17" s="632"/>
      <c r="BR17" s="632"/>
      <c r="BS17" s="585" t="s">
        <v>174</v>
      </c>
      <c r="BT17" s="580"/>
      <c r="BU17" s="580"/>
      <c r="BV17" s="580"/>
      <c r="BW17" s="580"/>
      <c r="BX17" s="580"/>
      <c r="BY17" s="580"/>
      <c r="BZ17" s="580"/>
      <c r="CA17" s="580"/>
      <c r="CB17" s="611"/>
      <c r="CD17" s="612" t="s">
        <v>202</v>
      </c>
      <c r="CE17" s="609"/>
      <c r="CF17" s="609"/>
      <c r="CG17" s="609"/>
      <c r="CH17" s="609"/>
      <c r="CI17" s="609"/>
      <c r="CJ17" s="609"/>
      <c r="CK17" s="609"/>
      <c r="CL17" s="609"/>
      <c r="CM17" s="609"/>
      <c r="CN17" s="609"/>
      <c r="CO17" s="609"/>
      <c r="CP17" s="609"/>
      <c r="CQ17" s="610"/>
      <c r="CR17" s="579">
        <v>1196572</v>
      </c>
      <c r="CS17" s="580"/>
      <c r="CT17" s="580"/>
      <c r="CU17" s="580"/>
      <c r="CV17" s="580"/>
      <c r="CW17" s="580"/>
      <c r="CX17" s="580"/>
      <c r="CY17" s="581"/>
      <c r="CZ17" s="632">
        <v>10.5</v>
      </c>
      <c r="DA17" s="632"/>
      <c r="DB17" s="632"/>
      <c r="DC17" s="632"/>
      <c r="DD17" s="585" t="s">
        <v>174</v>
      </c>
      <c r="DE17" s="580"/>
      <c r="DF17" s="580"/>
      <c r="DG17" s="580"/>
      <c r="DH17" s="580"/>
      <c r="DI17" s="580"/>
      <c r="DJ17" s="580"/>
      <c r="DK17" s="580"/>
      <c r="DL17" s="580"/>
      <c r="DM17" s="580"/>
      <c r="DN17" s="580"/>
      <c r="DO17" s="580"/>
      <c r="DP17" s="581"/>
      <c r="DQ17" s="585">
        <v>1193100</v>
      </c>
      <c r="DR17" s="580"/>
      <c r="DS17" s="580"/>
      <c r="DT17" s="580"/>
      <c r="DU17" s="580"/>
      <c r="DV17" s="580"/>
      <c r="DW17" s="580"/>
      <c r="DX17" s="580"/>
      <c r="DY17" s="580"/>
      <c r="DZ17" s="580"/>
      <c r="EA17" s="580"/>
      <c r="EB17" s="580"/>
      <c r="EC17" s="611"/>
    </row>
    <row r="18" spans="2:133" ht="11.25" customHeight="1" x14ac:dyDescent="0.15">
      <c r="B18" s="576" t="s">
        <v>203</v>
      </c>
      <c r="C18" s="577"/>
      <c r="D18" s="577"/>
      <c r="E18" s="577"/>
      <c r="F18" s="577"/>
      <c r="G18" s="577"/>
      <c r="H18" s="577"/>
      <c r="I18" s="577"/>
      <c r="J18" s="577"/>
      <c r="K18" s="577"/>
      <c r="L18" s="577"/>
      <c r="M18" s="577"/>
      <c r="N18" s="577"/>
      <c r="O18" s="577"/>
      <c r="P18" s="577"/>
      <c r="Q18" s="578"/>
      <c r="R18" s="579">
        <v>609634</v>
      </c>
      <c r="S18" s="580"/>
      <c r="T18" s="580"/>
      <c r="U18" s="580"/>
      <c r="V18" s="580"/>
      <c r="W18" s="580"/>
      <c r="X18" s="580"/>
      <c r="Y18" s="581"/>
      <c r="Z18" s="632">
        <v>5.2</v>
      </c>
      <c r="AA18" s="632"/>
      <c r="AB18" s="632"/>
      <c r="AC18" s="632"/>
      <c r="AD18" s="633" t="s">
        <v>174</v>
      </c>
      <c r="AE18" s="633"/>
      <c r="AF18" s="633"/>
      <c r="AG18" s="633"/>
      <c r="AH18" s="633"/>
      <c r="AI18" s="633"/>
      <c r="AJ18" s="633"/>
      <c r="AK18" s="633"/>
      <c r="AL18" s="602" t="s">
        <v>174</v>
      </c>
      <c r="AM18" s="634"/>
      <c r="AN18" s="634"/>
      <c r="AO18" s="635"/>
      <c r="AP18" s="576" t="s">
        <v>204</v>
      </c>
      <c r="AQ18" s="577"/>
      <c r="AR18" s="577"/>
      <c r="AS18" s="577"/>
      <c r="AT18" s="577"/>
      <c r="AU18" s="577"/>
      <c r="AV18" s="577"/>
      <c r="AW18" s="577"/>
      <c r="AX18" s="577"/>
      <c r="AY18" s="577"/>
      <c r="AZ18" s="577"/>
      <c r="BA18" s="577"/>
      <c r="BB18" s="577"/>
      <c r="BC18" s="577"/>
      <c r="BD18" s="577"/>
      <c r="BE18" s="577"/>
      <c r="BF18" s="578"/>
      <c r="BG18" s="579" t="s">
        <v>174</v>
      </c>
      <c r="BH18" s="580"/>
      <c r="BI18" s="580"/>
      <c r="BJ18" s="580"/>
      <c r="BK18" s="580"/>
      <c r="BL18" s="580"/>
      <c r="BM18" s="580"/>
      <c r="BN18" s="581"/>
      <c r="BO18" s="632" t="s">
        <v>174</v>
      </c>
      <c r="BP18" s="632"/>
      <c r="BQ18" s="632"/>
      <c r="BR18" s="632"/>
      <c r="BS18" s="585" t="s">
        <v>174</v>
      </c>
      <c r="BT18" s="580"/>
      <c r="BU18" s="580"/>
      <c r="BV18" s="580"/>
      <c r="BW18" s="580"/>
      <c r="BX18" s="580"/>
      <c r="BY18" s="580"/>
      <c r="BZ18" s="580"/>
      <c r="CA18" s="580"/>
      <c r="CB18" s="611"/>
      <c r="CD18" s="612" t="s">
        <v>205</v>
      </c>
      <c r="CE18" s="609"/>
      <c r="CF18" s="609"/>
      <c r="CG18" s="609"/>
      <c r="CH18" s="609"/>
      <c r="CI18" s="609"/>
      <c r="CJ18" s="609"/>
      <c r="CK18" s="609"/>
      <c r="CL18" s="609"/>
      <c r="CM18" s="609"/>
      <c r="CN18" s="609"/>
      <c r="CO18" s="609"/>
      <c r="CP18" s="609"/>
      <c r="CQ18" s="610"/>
      <c r="CR18" s="579" t="s">
        <v>174</v>
      </c>
      <c r="CS18" s="580"/>
      <c r="CT18" s="580"/>
      <c r="CU18" s="580"/>
      <c r="CV18" s="580"/>
      <c r="CW18" s="580"/>
      <c r="CX18" s="580"/>
      <c r="CY18" s="581"/>
      <c r="CZ18" s="632" t="s">
        <v>174</v>
      </c>
      <c r="DA18" s="632"/>
      <c r="DB18" s="632"/>
      <c r="DC18" s="632"/>
      <c r="DD18" s="585" t="s">
        <v>174</v>
      </c>
      <c r="DE18" s="580"/>
      <c r="DF18" s="580"/>
      <c r="DG18" s="580"/>
      <c r="DH18" s="580"/>
      <c r="DI18" s="580"/>
      <c r="DJ18" s="580"/>
      <c r="DK18" s="580"/>
      <c r="DL18" s="580"/>
      <c r="DM18" s="580"/>
      <c r="DN18" s="580"/>
      <c r="DO18" s="580"/>
      <c r="DP18" s="581"/>
      <c r="DQ18" s="585" t="s">
        <v>174</v>
      </c>
      <c r="DR18" s="580"/>
      <c r="DS18" s="580"/>
      <c r="DT18" s="580"/>
      <c r="DU18" s="580"/>
      <c r="DV18" s="580"/>
      <c r="DW18" s="580"/>
      <c r="DX18" s="580"/>
      <c r="DY18" s="580"/>
      <c r="DZ18" s="580"/>
      <c r="EA18" s="580"/>
      <c r="EB18" s="580"/>
      <c r="EC18" s="611"/>
    </row>
    <row r="19" spans="2:133" ht="11.25" customHeight="1" x14ac:dyDescent="0.15">
      <c r="B19" s="576" t="s">
        <v>206</v>
      </c>
      <c r="C19" s="577"/>
      <c r="D19" s="577"/>
      <c r="E19" s="577"/>
      <c r="F19" s="577"/>
      <c r="G19" s="577"/>
      <c r="H19" s="577"/>
      <c r="I19" s="577"/>
      <c r="J19" s="577"/>
      <c r="K19" s="577"/>
      <c r="L19" s="577"/>
      <c r="M19" s="577"/>
      <c r="N19" s="577"/>
      <c r="O19" s="577"/>
      <c r="P19" s="577"/>
      <c r="Q19" s="578"/>
      <c r="R19" s="579" t="s">
        <v>174</v>
      </c>
      <c r="S19" s="580"/>
      <c r="T19" s="580"/>
      <c r="U19" s="580"/>
      <c r="V19" s="580"/>
      <c r="W19" s="580"/>
      <c r="X19" s="580"/>
      <c r="Y19" s="581"/>
      <c r="Z19" s="632" t="s">
        <v>174</v>
      </c>
      <c r="AA19" s="632"/>
      <c r="AB19" s="632"/>
      <c r="AC19" s="632"/>
      <c r="AD19" s="633" t="s">
        <v>174</v>
      </c>
      <c r="AE19" s="633"/>
      <c r="AF19" s="633"/>
      <c r="AG19" s="633"/>
      <c r="AH19" s="633"/>
      <c r="AI19" s="633"/>
      <c r="AJ19" s="633"/>
      <c r="AK19" s="633"/>
      <c r="AL19" s="602" t="s">
        <v>174</v>
      </c>
      <c r="AM19" s="634"/>
      <c r="AN19" s="634"/>
      <c r="AO19" s="635"/>
      <c r="AP19" s="576" t="s">
        <v>207</v>
      </c>
      <c r="AQ19" s="577"/>
      <c r="AR19" s="577"/>
      <c r="AS19" s="577"/>
      <c r="AT19" s="577"/>
      <c r="AU19" s="577"/>
      <c r="AV19" s="577"/>
      <c r="AW19" s="577"/>
      <c r="AX19" s="577"/>
      <c r="AY19" s="577"/>
      <c r="AZ19" s="577"/>
      <c r="BA19" s="577"/>
      <c r="BB19" s="577"/>
      <c r="BC19" s="577"/>
      <c r="BD19" s="577"/>
      <c r="BE19" s="577"/>
      <c r="BF19" s="578"/>
      <c r="BG19" s="579">
        <v>21571</v>
      </c>
      <c r="BH19" s="580"/>
      <c r="BI19" s="580"/>
      <c r="BJ19" s="580"/>
      <c r="BK19" s="580"/>
      <c r="BL19" s="580"/>
      <c r="BM19" s="580"/>
      <c r="BN19" s="581"/>
      <c r="BO19" s="632">
        <v>1.5</v>
      </c>
      <c r="BP19" s="632"/>
      <c r="BQ19" s="632"/>
      <c r="BR19" s="632"/>
      <c r="BS19" s="585" t="s">
        <v>174</v>
      </c>
      <c r="BT19" s="580"/>
      <c r="BU19" s="580"/>
      <c r="BV19" s="580"/>
      <c r="BW19" s="580"/>
      <c r="BX19" s="580"/>
      <c r="BY19" s="580"/>
      <c r="BZ19" s="580"/>
      <c r="CA19" s="580"/>
      <c r="CB19" s="611"/>
      <c r="CD19" s="612" t="s">
        <v>208</v>
      </c>
      <c r="CE19" s="609"/>
      <c r="CF19" s="609"/>
      <c r="CG19" s="609"/>
      <c r="CH19" s="609"/>
      <c r="CI19" s="609"/>
      <c r="CJ19" s="609"/>
      <c r="CK19" s="609"/>
      <c r="CL19" s="609"/>
      <c r="CM19" s="609"/>
      <c r="CN19" s="609"/>
      <c r="CO19" s="609"/>
      <c r="CP19" s="609"/>
      <c r="CQ19" s="610"/>
      <c r="CR19" s="579" t="s">
        <v>174</v>
      </c>
      <c r="CS19" s="580"/>
      <c r="CT19" s="580"/>
      <c r="CU19" s="580"/>
      <c r="CV19" s="580"/>
      <c r="CW19" s="580"/>
      <c r="CX19" s="580"/>
      <c r="CY19" s="581"/>
      <c r="CZ19" s="632" t="s">
        <v>174</v>
      </c>
      <c r="DA19" s="632"/>
      <c r="DB19" s="632"/>
      <c r="DC19" s="632"/>
      <c r="DD19" s="585" t="s">
        <v>174</v>
      </c>
      <c r="DE19" s="580"/>
      <c r="DF19" s="580"/>
      <c r="DG19" s="580"/>
      <c r="DH19" s="580"/>
      <c r="DI19" s="580"/>
      <c r="DJ19" s="580"/>
      <c r="DK19" s="580"/>
      <c r="DL19" s="580"/>
      <c r="DM19" s="580"/>
      <c r="DN19" s="580"/>
      <c r="DO19" s="580"/>
      <c r="DP19" s="581"/>
      <c r="DQ19" s="585" t="s">
        <v>174</v>
      </c>
      <c r="DR19" s="580"/>
      <c r="DS19" s="580"/>
      <c r="DT19" s="580"/>
      <c r="DU19" s="580"/>
      <c r="DV19" s="580"/>
      <c r="DW19" s="580"/>
      <c r="DX19" s="580"/>
      <c r="DY19" s="580"/>
      <c r="DZ19" s="580"/>
      <c r="EA19" s="580"/>
      <c r="EB19" s="580"/>
      <c r="EC19" s="611"/>
    </row>
    <row r="20" spans="2:133" ht="11.25" customHeight="1" x14ac:dyDescent="0.15">
      <c r="B20" s="576" t="s">
        <v>209</v>
      </c>
      <c r="C20" s="577"/>
      <c r="D20" s="577"/>
      <c r="E20" s="577"/>
      <c r="F20" s="577"/>
      <c r="G20" s="577"/>
      <c r="H20" s="577"/>
      <c r="I20" s="577"/>
      <c r="J20" s="577"/>
      <c r="K20" s="577"/>
      <c r="L20" s="577"/>
      <c r="M20" s="577"/>
      <c r="N20" s="577"/>
      <c r="O20" s="577"/>
      <c r="P20" s="577"/>
      <c r="Q20" s="578"/>
      <c r="R20" s="579">
        <v>6535809</v>
      </c>
      <c r="S20" s="580"/>
      <c r="T20" s="580"/>
      <c r="U20" s="580"/>
      <c r="V20" s="580"/>
      <c r="W20" s="580"/>
      <c r="X20" s="580"/>
      <c r="Y20" s="581"/>
      <c r="Z20" s="632">
        <v>55.9</v>
      </c>
      <c r="AA20" s="632"/>
      <c r="AB20" s="632"/>
      <c r="AC20" s="632"/>
      <c r="AD20" s="633">
        <v>5926175</v>
      </c>
      <c r="AE20" s="633"/>
      <c r="AF20" s="633"/>
      <c r="AG20" s="633"/>
      <c r="AH20" s="633"/>
      <c r="AI20" s="633"/>
      <c r="AJ20" s="633"/>
      <c r="AK20" s="633"/>
      <c r="AL20" s="602">
        <v>98.9</v>
      </c>
      <c r="AM20" s="634"/>
      <c r="AN20" s="634"/>
      <c r="AO20" s="635"/>
      <c r="AP20" s="576" t="s">
        <v>210</v>
      </c>
      <c r="AQ20" s="577"/>
      <c r="AR20" s="577"/>
      <c r="AS20" s="577"/>
      <c r="AT20" s="577"/>
      <c r="AU20" s="577"/>
      <c r="AV20" s="577"/>
      <c r="AW20" s="577"/>
      <c r="AX20" s="577"/>
      <c r="AY20" s="577"/>
      <c r="AZ20" s="577"/>
      <c r="BA20" s="577"/>
      <c r="BB20" s="577"/>
      <c r="BC20" s="577"/>
      <c r="BD20" s="577"/>
      <c r="BE20" s="577"/>
      <c r="BF20" s="578"/>
      <c r="BG20" s="579">
        <v>21571</v>
      </c>
      <c r="BH20" s="580"/>
      <c r="BI20" s="580"/>
      <c r="BJ20" s="580"/>
      <c r="BK20" s="580"/>
      <c r="BL20" s="580"/>
      <c r="BM20" s="580"/>
      <c r="BN20" s="581"/>
      <c r="BO20" s="632">
        <v>1.5</v>
      </c>
      <c r="BP20" s="632"/>
      <c r="BQ20" s="632"/>
      <c r="BR20" s="632"/>
      <c r="BS20" s="585" t="s">
        <v>174</v>
      </c>
      <c r="BT20" s="580"/>
      <c r="BU20" s="580"/>
      <c r="BV20" s="580"/>
      <c r="BW20" s="580"/>
      <c r="BX20" s="580"/>
      <c r="BY20" s="580"/>
      <c r="BZ20" s="580"/>
      <c r="CA20" s="580"/>
      <c r="CB20" s="611"/>
      <c r="CD20" s="612" t="s">
        <v>211</v>
      </c>
      <c r="CE20" s="609"/>
      <c r="CF20" s="609"/>
      <c r="CG20" s="609"/>
      <c r="CH20" s="609"/>
      <c r="CI20" s="609"/>
      <c r="CJ20" s="609"/>
      <c r="CK20" s="609"/>
      <c r="CL20" s="609"/>
      <c r="CM20" s="609"/>
      <c r="CN20" s="609"/>
      <c r="CO20" s="609"/>
      <c r="CP20" s="609"/>
      <c r="CQ20" s="610"/>
      <c r="CR20" s="579">
        <v>11380618</v>
      </c>
      <c r="CS20" s="580"/>
      <c r="CT20" s="580"/>
      <c r="CU20" s="580"/>
      <c r="CV20" s="580"/>
      <c r="CW20" s="580"/>
      <c r="CX20" s="580"/>
      <c r="CY20" s="581"/>
      <c r="CZ20" s="632">
        <v>100</v>
      </c>
      <c r="DA20" s="632"/>
      <c r="DB20" s="632"/>
      <c r="DC20" s="632"/>
      <c r="DD20" s="585">
        <v>2796686</v>
      </c>
      <c r="DE20" s="580"/>
      <c r="DF20" s="580"/>
      <c r="DG20" s="580"/>
      <c r="DH20" s="580"/>
      <c r="DI20" s="580"/>
      <c r="DJ20" s="580"/>
      <c r="DK20" s="580"/>
      <c r="DL20" s="580"/>
      <c r="DM20" s="580"/>
      <c r="DN20" s="580"/>
      <c r="DO20" s="580"/>
      <c r="DP20" s="581"/>
      <c r="DQ20" s="585">
        <v>7255182</v>
      </c>
      <c r="DR20" s="580"/>
      <c r="DS20" s="580"/>
      <c r="DT20" s="580"/>
      <c r="DU20" s="580"/>
      <c r="DV20" s="580"/>
      <c r="DW20" s="580"/>
      <c r="DX20" s="580"/>
      <c r="DY20" s="580"/>
      <c r="DZ20" s="580"/>
      <c r="EA20" s="580"/>
      <c r="EB20" s="580"/>
      <c r="EC20" s="611"/>
    </row>
    <row r="21" spans="2:133" ht="11.25" customHeight="1" x14ac:dyDescent="0.15">
      <c r="B21" s="576" t="s">
        <v>212</v>
      </c>
      <c r="C21" s="577"/>
      <c r="D21" s="577"/>
      <c r="E21" s="577"/>
      <c r="F21" s="577"/>
      <c r="G21" s="577"/>
      <c r="H21" s="577"/>
      <c r="I21" s="577"/>
      <c r="J21" s="577"/>
      <c r="K21" s="577"/>
      <c r="L21" s="577"/>
      <c r="M21" s="577"/>
      <c r="N21" s="577"/>
      <c r="O21" s="577"/>
      <c r="P21" s="577"/>
      <c r="Q21" s="578"/>
      <c r="R21" s="579">
        <v>1799</v>
      </c>
      <c r="S21" s="580"/>
      <c r="T21" s="580"/>
      <c r="U21" s="580"/>
      <c r="V21" s="580"/>
      <c r="W21" s="580"/>
      <c r="X21" s="580"/>
      <c r="Y21" s="581"/>
      <c r="Z21" s="632">
        <v>0</v>
      </c>
      <c r="AA21" s="632"/>
      <c r="AB21" s="632"/>
      <c r="AC21" s="632"/>
      <c r="AD21" s="633">
        <v>1799</v>
      </c>
      <c r="AE21" s="633"/>
      <c r="AF21" s="633"/>
      <c r="AG21" s="633"/>
      <c r="AH21" s="633"/>
      <c r="AI21" s="633"/>
      <c r="AJ21" s="633"/>
      <c r="AK21" s="633"/>
      <c r="AL21" s="602">
        <v>0</v>
      </c>
      <c r="AM21" s="634"/>
      <c r="AN21" s="634"/>
      <c r="AO21" s="635"/>
      <c r="AP21" s="673" t="s">
        <v>213</v>
      </c>
      <c r="AQ21" s="680"/>
      <c r="AR21" s="680"/>
      <c r="AS21" s="680"/>
      <c r="AT21" s="680"/>
      <c r="AU21" s="680"/>
      <c r="AV21" s="680"/>
      <c r="AW21" s="680"/>
      <c r="AX21" s="680"/>
      <c r="AY21" s="680"/>
      <c r="AZ21" s="680"/>
      <c r="BA21" s="680"/>
      <c r="BB21" s="680"/>
      <c r="BC21" s="680"/>
      <c r="BD21" s="680"/>
      <c r="BE21" s="680"/>
      <c r="BF21" s="675"/>
      <c r="BG21" s="579">
        <v>21571</v>
      </c>
      <c r="BH21" s="580"/>
      <c r="BI21" s="580"/>
      <c r="BJ21" s="580"/>
      <c r="BK21" s="580"/>
      <c r="BL21" s="580"/>
      <c r="BM21" s="580"/>
      <c r="BN21" s="581"/>
      <c r="BO21" s="632">
        <v>1.5</v>
      </c>
      <c r="BP21" s="632"/>
      <c r="BQ21" s="632"/>
      <c r="BR21" s="632"/>
      <c r="BS21" s="585" t="s">
        <v>174</v>
      </c>
      <c r="BT21" s="580"/>
      <c r="BU21" s="580"/>
      <c r="BV21" s="580"/>
      <c r="BW21" s="580"/>
      <c r="BX21" s="580"/>
      <c r="BY21" s="580"/>
      <c r="BZ21" s="580"/>
      <c r="CA21" s="580"/>
      <c r="CB21" s="611"/>
      <c r="CD21" s="617"/>
      <c r="CE21" s="618"/>
      <c r="CF21" s="618"/>
      <c r="CG21" s="618"/>
      <c r="CH21" s="618"/>
      <c r="CI21" s="618"/>
      <c r="CJ21" s="618"/>
      <c r="CK21" s="618"/>
      <c r="CL21" s="618"/>
      <c r="CM21" s="618"/>
      <c r="CN21" s="618"/>
      <c r="CO21" s="618"/>
      <c r="CP21" s="618"/>
      <c r="CQ21" s="619"/>
      <c r="CR21" s="579"/>
      <c r="CS21" s="580"/>
      <c r="CT21" s="580"/>
      <c r="CU21" s="580"/>
      <c r="CV21" s="580"/>
      <c r="CW21" s="580"/>
      <c r="CX21" s="580"/>
      <c r="CY21" s="581"/>
      <c r="CZ21" s="632"/>
      <c r="DA21" s="632"/>
      <c r="DB21" s="632"/>
      <c r="DC21" s="632"/>
      <c r="DD21" s="585"/>
      <c r="DE21" s="580"/>
      <c r="DF21" s="580"/>
      <c r="DG21" s="580"/>
      <c r="DH21" s="580"/>
      <c r="DI21" s="580"/>
      <c r="DJ21" s="580"/>
      <c r="DK21" s="580"/>
      <c r="DL21" s="580"/>
      <c r="DM21" s="580"/>
      <c r="DN21" s="580"/>
      <c r="DO21" s="580"/>
      <c r="DP21" s="581"/>
      <c r="DQ21" s="585"/>
      <c r="DR21" s="580"/>
      <c r="DS21" s="580"/>
      <c r="DT21" s="580"/>
      <c r="DU21" s="580"/>
      <c r="DV21" s="580"/>
      <c r="DW21" s="580"/>
      <c r="DX21" s="580"/>
      <c r="DY21" s="580"/>
      <c r="DZ21" s="580"/>
      <c r="EA21" s="580"/>
      <c r="EB21" s="580"/>
      <c r="EC21" s="611"/>
    </row>
    <row r="22" spans="2:133" ht="11.25" customHeight="1" x14ac:dyDescent="0.15">
      <c r="B22" s="576" t="s">
        <v>214</v>
      </c>
      <c r="C22" s="577"/>
      <c r="D22" s="577"/>
      <c r="E22" s="577"/>
      <c r="F22" s="577"/>
      <c r="G22" s="577"/>
      <c r="H22" s="577"/>
      <c r="I22" s="577"/>
      <c r="J22" s="577"/>
      <c r="K22" s="577"/>
      <c r="L22" s="577"/>
      <c r="M22" s="577"/>
      <c r="N22" s="577"/>
      <c r="O22" s="577"/>
      <c r="P22" s="577"/>
      <c r="Q22" s="578"/>
      <c r="R22" s="579">
        <v>260238</v>
      </c>
      <c r="S22" s="580"/>
      <c r="T22" s="580"/>
      <c r="U22" s="580"/>
      <c r="V22" s="580"/>
      <c r="W22" s="580"/>
      <c r="X22" s="580"/>
      <c r="Y22" s="581"/>
      <c r="Z22" s="632">
        <v>2.2000000000000002</v>
      </c>
      <c r="AA22" s="632"/>
      <c r="AB22" s="632"/>
      <c r="AC22" s="632"/>
      <c r="AD22" s="633" t="s">
        <v>174</v>
      </c>
      <c r="AE22" s="633"/>
      <c r="AF22" s="633"/>
      <c r="AG22" s="633"/>
      <c r="AH22" s="633"/>
      <c r="AI22" s="633"/>
      <c r="AJ22" s="633"/>
      <c r="AK22" s="633"/>
      <c r="AL22" s="602" t="s">
        <v>174</v>
      </c>
      <c r="AM22" s="634"/>
      <c r="AN22" s="634"/>
      <c r="AO22" s="635"/>
      <c r="AP22" s="673" t="s">
        <v>215</v>
      </c>
      <c r="AQ22" s="680"/>
      <c r="AR22" s="680"/>
      <c r="AS22" s="680"/>
      <c r="AT22" s="680"/>
      <c r="AU22" s="680"/>
      <c r="AV22" s="680"/>
      <c r="AW22" s="680"/>
      <c r="AX22" s="680"/>
      <c r="AY22" s="680"/>
      <c r="AZ22" s="680"/>
      <c r="BA22" s="680"/>
      <c r="BB22" s="680"/>
      <c r="BC22" s="680"/>
      <c r="BD22" s="680"/>
      <c r="BE22" s="680"/>
      <c r="BF22" s="675"/>
      <c r="BG22" s="579" t="s">
        <v>174</v>
      </c>
      <c r="BH22" s="580"/>
      <c r="BI22" s="580"/>
      <c r="BJ22" s="580"/>
      <c r="BK22" s="580"/>
      <c r="BL22" s="580"/>
      <c r="BM22" s="580"/>
      <c r="BN22" s="581"/>
      <c r="BO22" s="632" t="s">
        <v>174</v>
      </c>
      <c r="BP22" s="632"/>
      <c r="BQ22" s="632"/>
      <c r="BR22" s="632"/>
      <c r="BS22" s="585" t="s">
        <v>174</v>
      </c>
      <c r="BT22" s="580"/>
      <c r="BU22" s="580"/>
      <c r="BV22" s="580"/>
      <c r="BW22" s="580"/>
      <c r="BX22" s="580"/>
      <c r="BY22" s="580"/>
      <c r="BZ22" s="580"/>
      <c r="CA22" s="580"/>
      <c r="CB22" s="611"/>
      <c r="CD22" s="684" t="s">
        <v>216</v>
      </c>
      <c r="CE22" s="685"/>
      <c r="CF22" s="685"/>
      <c r="CG22" s="685"/>
      <c r="CH22" s="685"/>
      <c r="CI22" s="685"/>
      <c r="CJ22" s="685"/>
      <c r="CK22" s="685"/>
      <c r="CL22" s="685"/>
      <c r="CM22" s="685"/>
      <c r="CN22" s="685"/>
      <c r="CO22" s="685"/>
      <c r="CP22" s="685"/>
      <c r="CQ22" s="685"/>
      <c r="CR22" s="685"/>
      <c r="CS22" s="685"/>
      <c r="CT22" s="685"/>
      <c r="CU22" s="685"/>
      <c r="CV22" s="685"/>
      <c r="CW22" s="685"/>
      <c r="CX22" s="685"/>
      <c r="CY22" s="685"/>
      <c r="CZ22" s="685"/>
      <c r="DA22" s="685"/>
      <c r="DB22" s="685"/>
      <c r="DC22" s="685"/>
      <c r="DD22" s="685"/>
      <c r="DE22" s="685"/>
      <c r="DF22" s="685"/>
      <c r="DG22" s="685"/>
      <c r="DH22" s="685"/>
      <c r="DI22" s="685"/>
      <c r="DJ22" s="685"/>
      <c r="DK22" s="685"/>
      <c r="DL22" s="685"/>
      <c r="DM22" s="685"/>
      <c r="DN22" s="685"/>
      <c r="DO22" s="685"/>
      <c r="DP22" s="685"/>
      <c r="DQ22" s="685"/>
      <c r="DR22" s="685"/>
      <c r="DS22" s="685"/>
      <c r="DT22" s="685"/>
      <c r="DU22" s="685"/>
      <c r="DV22" s="685"/>
      <c r="DW22" s="685"/>
      <c r="DX22" s="685"/>
      <c r="DY22" s="685"/>
      <c r="DZ22" s="685"/>
      <c r="EA22" s="685"/>
      <c r="EB22" s="685"/>
      <c r="EC22" s="686"/>
    </row>
    <row r="23" spans="2:133" ht="11.25" customHeight="1" x14ac:dyDescent="0.15">
      <c r="B23" s="576" t="s">
        <v>217</v>
      </c>
      <c r="C23" s="577"/>
      <c r="D23" s="577"/>
      <c r="E23" s="577"/>
      <c r="F23" s="577"/>
      <c r="G23" s="577"/>
      <c r="H23" s="577"/>
      <c r="I23" s="577"/>
      <c r="J23" s="577"/>
      <c r="K23" s="577"/>
      <c r="L23" s="577"/>
      <c r="M23" s="577"/>
      <c r="N23" s="577"/>
      <c r="O23" s="577"/>
      <c r="P23" s="577"/>
      <c r="Q23" s="578"/>
      <c r="R23" s="579">
        <v>127920</v>
      </c>
      <c r="S23" s="580"/>
      <c r="T23" s="580"/>
      <c r="U23" s="580"/>
      <c r="V23" s="580"/>
      <c r="W23" s="580"/>
      <c r="X23" s="580"/>
      <c r="Y23" s="581"/>
      <c r="Z23" s="632">
        <v>1.1000000000000001</v>
      </c>
      <c r="AA23" s="632"/>
      <c r="AB23" s="632"/>
      <c r="AC23" s="632"/>
      <c r="AD23" s="633">
        <v>7243</v>
      </c>
      <c r="AE23" s="633"/>
      <c r="AF23" s="633"/>
      <c r="AG23" s="633"/>
      <c r="AH23" s="633"/>
      <c r="AI23" s="633"/>
      <c r="AJ23" s="633"/>
      <c r="AK23" s="633"/>
      <c r="AL23" s="602">
        <v>0.1</v>
      </c>
      <c r="AM23" s="634"/>
      <c r="AN23" s="634"/>
      <c r="AO23" s="635"/>
      <c r="AP23" s="673" t="s">
        <v>218</v>
      </c>
      <c r="AQ23" s="680"/>
      <c r="AR23" s="680"/>
      <c r="AS23" s="680"/>
      <c r="AT23" s="680"/>
      <c r="AU23" s="680"/>
      <c r="AV23" s="680"/>
      <c r="AW23" s="680"/>
      <c r="AX23" s="680"/>
      <c r="AY23" s="680"/>
      <c r="AZ23" s="680"/>
      <c r="BA23" s="680"/>
      <c r="BB23" s="680"/>
      <c r="BC23" s="680"/>
      <c r="BD23" s="680"/>
      <c r="BE23" s="680"/>
      <c r="BF23" s="675"/>
      <c r="BG23" s="579" t="s">
        <v>174</v>
      </c>
      <c r="BH23" s="580"/>
      <c r="BI23" s="580"/>
      <c r="BJ23" s="580"/>
      <c r="BK23" s="580"/>
      <c r="BL23" s="580"/>
      <c r="BM23" s="580"/>
      <c r="BN23" s="581"/>
      <c r="BO23" s="632" t="s">
        <v>174</v>
      </c>
      <c r="BP23" s="632"/>
      <c r="BQ23" s="632"/>
      <c r="BR23" s="632"/>
      <c r="BS23" s="585" t="s">
        <v>174</v>
      </c>
      <c r="BT23" s="580"/>
      <c r="BU23" s="580"/>
      <c r="BV23" s="580"/>
      <c r="BW23" s="580"/>
      <c r="BX23" s="580"/>
      <c r="BY23" s="580"/>
      <c r="BZ23" s="580"/>
      <c r="CA23" s="580"/>
      <c r="CB23" s="611"/>
      <c r="CD23" s="684" t="s">
        <v>156</v>
      </c>
      <c r="CE23" s="685"/>
      <c r="CF23" s="685"/>
      <c r="CG23" s="685"/>
      <c r="CH23" s="685"/>
      <c r="CI23" s="685"/>
      <c r="CJ23" s="685"/>
      <c r="CK23" s="685"/>
      <c r="CL23" s="685"/>
      <c r="CM23" s="685"/>
      <c r="CN23" s="685"/>
      <c r="CO23" s="685"/>
      <c r="CP23" s="685"/>
      <c r="CQ23" s="686"/>
      <c r="CR23" s="684" t="s">
        <v>219</v>
      </c>
      <c r="CS23" s="685"/>
      <c r="CT23" s="685"/>
      <c r="CU23" s="685"/>
      <c r="CV23" s="685"/>
      <c r="CW23" s="685"/>
      <c r="CX23" s="685"/>
      <c r="CY23" s="686"/>
      <c r="CZ23" s="684" t="s">
        <v>220</v>
      </c>
      <c r="DA23" s="685"/>
      <c r="DB23" s="685"/>
      <c r="DC23" s="686"/>
      <c r="DD23" s="684" t="s">
        <v>221</v>
      </c>
      <c r="DE23" s="685"/>
      <c r="DF23" s="685"/>
      <c r="DG23" s="685"/>
      <c r="DH23" s="685"/>
      <c r="DI23" s="685"/>
      <c r="DJ23" s="685"/>
      <c r="DK23" s="686"/>
      <c r="DL23" s="687" t="s">
        <v>222</v>
      </c>
      <c r="DM23" s="688"/>
      <c r="DN23" s="688"/>
      <c r="DO23" s="688"/>
      <c r="DP23" s="688"/>
      <c r="DQ23" s="688"/>
      <c r="DR23" s="688"/>
      <c r="DS23" s="688"/>
      <c r="DT23" s="688"/>
      <c r="DU23" s="688"/>
      <c r="DV23" s="689"/>
      <c r="DW23" s="684" t="s">
        <v>223</v>
      </c>
      <c r="DX23" s="685"/>
      <c r="DY23" s="685"/>
      <c r="DZ23" s="685"/>
      <c r="EA23" s="685"/>
      <c r="EB23" s="685"/>
      <c r="EC23" s="686"/>
    </row>
    <row r="24" spans="2:133" ht="11.25" customHeight="1" x14ac:dyDescent="0.15">
      <c r="B24" s="576" t="s">
        <v>224</v>
      </c>
      <c r="C24" s="577"/>
      <c r="D24" s="577"/>
      <c r="E24" s="577"/>
      <c r="F24" s="577"/>
      <c r="G24" s="577"/>
      <c r="H24" s="577"/>
      <c r="I24" s="577"/>
      <c r="J24" s="577"/>
      <c r="K24" s="577"/>
      <c r="L24" s="577"/>
      <c r="M24" s="577"/>
      <c r="N24" s="577"/>
      <c r="O24" s="577"/>
      <c r="P24" s="577"/>
      <c r="Q24" s="578"/>
      <c r="R24" s="579">
        <v>36613</v>
      </c>
      <c r="S24" s="580"/>
      <c r="T24" s="580"/>
      <c r="U24" s="580"/>
      <c r="V24" s="580"/>
      <c r="W24" s="580"/>
      <c r="X24" s="580"/>
      <c r="Y24" s="581"/>
      <c r="Z24" s="632">
        <v>0.3</v>
      </c>
      <c r="AA24" s="632"/>
      <c r="AB24" s="632"/>
      <c r="AC24" s="632"/>
      <c r="AD24" s="633" t="s">
        <v>174</v>
      </c>
      <c r="AE24" s="633"/>
      <c r="AF24" s="633"/>
      <c r="AG24" s="633"/>
      <c r="AH24" s="633"/>
      <c r="AI24" s="633"/>
      <c r="AJ24" s="633"/>
      <c r="AK24" s="633"/>
      <c r="AL24" s="602" t="s">
        <v>174</v>
      </c>
      <c r="AM24" s="634"/>
      <c r="AN24" s="634"/>
      <c r="AO24" s="635"/>
      <c r="AP24" s="673" t="s">
        <v>225</v>
      </c>
      <c r="AQ24" s="680"/>
      <c r="AR24" s="680"/>
      <c r="AS24" s="680"/>
      <c r="AT24" s="680"/>
      <c r="AU24" s="680"/>
      <c r="AV24" s="680"/>
      <c r="AW24" s="680"/>
      <c r="AX24" s="680"/>
      <c r="AY24" s="680"/>
      <c r="AZ24" s="680"/>
      <c r="BA24" s="680"/>
      <c r="BB24" s="680"/>
      <c r="BC24" s="680"/>
      <c r="BD24" s="680"/>
      <c r="BE24" s="680"/>
      <c r="BF24" s="675"/>
      <c r="BG24" s="579" t="s">
        <v>174</v>
      </c>
      <c r="BH24" s="580"/>
      <c r="BI24" s="580"/>
      <c r="BJ24" s="580"/>
      <c r="BK24" s="580"/>
      <c r="BL24" s="580"/>
      <c r="BM24" s="580"/>
      <c r="BN24" s="581"/>
      <c r="BO24" s="632" t="s">
        <v>174</v>
      </c>
      <c r="BP24" s="632"/>
      <c r="BQ24" s="632"/>
      <c r="BR24" s="632"/>
      <c r="BS24" s="585" t="s">
        <v>174</v>
      </c>
      <c r="BT24" s="580"/>
      <c r="BU24" s="580"/>
      <c r="BV24" s="580"/>
      <c r="BW24" s="580"/>
      <c r="BX24" s="580"/>
      <c r="BY24" s="580"/>
      <c r="BZ24" s="580"/>
      <c r="CA24" s="580"/>
      <c r="CB24" s="611"/>
      <c r="CD24" s="636" t="s">
        <v>226</v>
      </c>
      <c r="CE24" s="637"/>
      <c r="CF24" s="637"/>
      <c r="CG24" s="637"/>
      <c r="CH24" s="637"/>
      <c r="CI24" s="637"/>
      <c r="CJ24" s="637"/>
      <c r="CK24" s="637"/>
      <c r="CL24" s="637"/>
      <c r="CM24" s="637"/>
      <c r="CN24" s="637"/>
      <c r="CO24" s="637"/>
      <c r="CP24" s="637"/>
      <c r="CQ24" s="638"/>
      <c r="CR24" s="629">
        <v>4117318</v>
      </c>
      <c r="CS24" s="630"/>
      <c r="CT24" s="630"/>
      <c r="CU24" s="630"/>
      <c r="CV24" s="630"/>
      <c r="CW24" s="630"/>
      <c r="CX24" s="630"/>
      <c r="CY24" s="677"/>
      <c r="CZ24" s="681">
        <v>36.200000000000003</v>
      </c>
      <c r="DA24" s="682"/>
      <c r="DB24" s="682"/>
      <c r="DC24" s="683"/>
      <c r="DD24" s="676">
        <v>3035223</v>
      </c>
      <c r="DE24" s="630"/>
      <c r="DF24" s="630"/>
      <c r="DG24" s="630"/>
      <c r="DH24" s="630"/>
      <c r="DI24" s="630"/>
      <c r="DJ24" s="630"/>
      <c r="DK24" s="677"/>
      <c r="DL24" s="676">
        <v>3010449</v>
      </c>
      <c r="DM24" s="630"/>
      <c r="DN24" s="630"/>
      <c r="DO24" s="630"/>
      <c r="DP24" s="630"/>
      <c r="DQ24" s="630"/>
      <c r="DR24" s="630"/>
      <c r="DS24" s="630"/>
      <c r="DT24" s="630"/>
      <c r="DU24" s="630"/>
      <c r="DV24" s="677"/>
      <c r="DW24" s="678">
        <v>47.6</v>
      </c>
      <c r="DX24" s="647"/>
      <c r="DY24" s="647"/>
      <c r="DZ24" s="647"/>
      <c r="EA24" s="647"/>
      <c r="EB24" s="647"/>
      <c r="EC24" s="679"/>
    </row>
    <row r="25" spans="2:133" ht="11.25" customHeight="1" x14ac:dyDescent="0.15">
      <c r="B25" s="576" t="s">
        <v>227</v>
      </c>
      <c r="C25" s="577"/>
      <c r="D25" s="577"/>
      <c r="E25" s="577"/>
      <c r="F25" s="577"/>
      <c r="G25" s="577"/>
      <c r="H25" s="577"/>
      <c r="I25" s="577"/>
      <c r="J25" s="577"/>
      <c r="K25" s="577"/>
      <c r="L25" s="577"/>
      <c r="M25" s="577"/>
      <c r="N25" s="577"/>
      <c r="O25" s="577"/>
      <c r="P25" s="577"/>
      <c r="Q25" s="578"/>
      <c r="R25" s="579">
        <v>1242585</v>
      </c>
      <c r="S25" s="580"/>
      <c r="T25" s="580"/>
      <c r="U25" s="580"/>
      <c r="V25" s="580"/>
      <c r="W25" s="580"/>
      <c r="X25" s="580"/>
      <c r="Y25" s="581"/>
      <c r="Z25" s="632">
        <v>10.6</v>
      </c>
      <c r="AA25" s="632"/>
      <c r="AB25" s="632"/>
      <c r="AC25" s="632"/>
      <c r="AD25" s="633" t="s">
        <v>174</v>
      </c>
      <c r="AE25" s="633"/>
      <c r="AF25" s="633"/>
      <c r="AG25" s="633"/>
      <c r="AH25" s="633"/>
      <c r="AI25" s="633"/>
      <c r="AJ25" s="633"/>
      <c r="AK25" s="633"/>
      <c r="AL25" s="602" t="s">
        <v>174</v>
      </c>
      <c r="AM25" s="634"/>
      <c r="AN25" s="634"/>
      <c r="AO25" s="635"/>
      <c r="AP25" s="673" t="s">
        <v>228</v>
      </c>
      <c r="AQ25" s="680"/>
      <c r="AR25" s="680"/>
      <c r="AS25" s="680"/>
      <c r="AT25" s="680"/>
      <c r="AU25" s="680"/>
      <c r="AV25" s="680"/>
      <c r="AW25" s="680"/>
      <c r="AX25" s="680"/>
      <c r="AY25" s="680"/>
      <c r="AZ25" s="680"/>
      <c r="BA25" s="680"/>
      <c r="BB25" s="680"/>
      <c r="BC25" s="680"/>
      <c r="BD25" s="680"/>
      <c r="BE25" s="680"/>
      <c r="BF25" s="675"/>
      <c r="BG25" s="579" t="s">
        <v>174</v>
      </c>
      <c r="BH25" s="580"/>
      <c r="BI25" s="580"/>
      <c r="BJ25" s="580"/>
      <c r="BK25" s="580"/>
      <c r="BL25" s="580"/>
      <c r="BM25" s="580"/>
      <c r="BN25" s="581"/>
      <c r="BO25" s="632" t="s">
        <v>174</v>
      </c>
      <c r="BP25" s="632"/>
      <c r="BQ25" s="632"/>
      <c r="BR25" s="632"/>
      <c r="BS25" s="585" t="s">
        <v>174</v>
      </c>
      <c r="BT25" s="580"/>
      <c r="BU25" s="580"/>
      <c r="BV25" s="580"/>
      <c r="BW25" s="580"/>
      <c r="BX25" s="580"/>
      <c r="BY25" s="580"/>
      <c r="BZ25" s="580"/>
      <c r="CA25" s="580"/>
      <c r="CB25" s="611"/>
      <c r="CD25" s="612" t="s">
        <v>229</v>
      </c>
      <c r="CE25" s="609"/>
      <c r="CF25" s="609"/>
      <c r="CG25" s="609"/>
      <c r="CH25" s="609"/>
      <c r="CI25" s="609"/>
      <c r="CJ25" s="609"/>
      <c r="CK25" s="609"/>
      <c r="CL25" s="609"/>
      <c r="CM25" s="609"/>
      <c r="CN25" s="609"/>
      <c r="CO25" s="609"/>
      <c r="CP25" s="609"/>
      <c r="CQ25" s="610"/>
      <c r="CR25" s="579">
        <v>1843244</v>
      </c>
      <c r="CS25" s="598"/>
      <c r="CT25" s="598"/>
      <c r="CU25" s="598"/>
      <c r="CV25" s="598"/>
      <c r="CW25" s="598"/>
      <c r="CX25" s="598"/>
      <c r="CY25" s="599"/>
      <c r="CZ25" s="582">
        <v>16.2</v>
      </c>
      <c r="DA25" s="600"/>
      <c r="DB25" s="600"/>
      <c r="DC25" s="601"/>
      <c r="DD25" s="585">
        <v>1564823</v>
      </c>
      <c r="DE25" s="598"/>
      <c r="DF25" s="598"/>
      <c r="DG25" s="598"/>
      <c r="DH25" s="598"/>
      <c r="DI25" s="598"/>
      <c r="DJ25" s="598"/>
      <c r="DK25" s="599"/>
      <c r="DL25" s="585">
        <v>1540099</v>
      </c>
      <c r="DM25" s="598"/>
      <c r="DN25" s="598"/>
      <c r="DO25" s="598"/>
      <c r="DP25" s="598"/>
      <c r="DQ25" s="598"/>
      <c r="DR25" s="598"/>
      <c r="DS25" s="598"/>
      <c r="DT25" s="598"/>
      <c r="DU25" s="598"/>
      <c r="DV25" s="599"/>
      <c r="DW25" s="602">
        <v>24.3</v>
      </c>
      <c r="DX25" s="603"/>
      <c r="DY25" s="603"/>
      <c r="DZ25" s="603"/>
      <c r="EA25" s="603"/>
      <c r="EB25" s="603"/>
      <c r="EC25" s="604"/>
    </row>
    <row r="26" spans="2:133" ht="11.25" customHeight="1" x14ac:dyDescent="0.15">
      <c r="B26" s="670" t="s">
        <v>230</v>
      </c>
      <c r="C26" s="671"/>
      <c r="D26" s="671"/>
      <c r="E26" s="671"/>
      <c r="F26" s="671"/>
      <c r="G26" s="671"/>
      <c r="H26" s="671"/>
      <c r="I26" s="671"/>
      <c r="J26" s="671"/>
      <c r="K26" s="671"/>
      <c r="L26" s="671"/>
      <c r="M26" s="671"/>
      <c r="N26" s="671"/>
      <c r="O26" s="671"/>
      <c r="P26" s="671"/>
      <c r="Q26" s="672"/>
      <c r="R26" s="579">
        <v>5237</v>
      </c>
      <c r="S26" s="580"/>
      <c r="T26" s="580"/>
      <c r="U26" s="580"/>
      <c r="V26" s="580"/>
      <c r="W26" s="580"/>
      <c r="X26" s="580"/>
      <c r="Y26" s="581"/>
      <c r="Z26" s="632">
        <v>0</v>
      </c>
      <c r="AA26" s="632"/>
      <c r="AB26" s="632"/>
      <c r="AC26" s="632"/>
      <c r="AD26" s="633">
        <v>5237</v>
      </c>
      <c r="AE26" s="633"/>
      <c r="AF26" s="633"/>
      <c r="AG26" s="633"/>
      <c r="AH26" s="633"/>
      <c r="AI26" s="633"/>
      <c r="AJ26" s="633"/>
      <c r="AK26" s="633"/>
      <c r="AL26" s="602">
        <v>0.1</v>
      </c>
      <c r="AM26" s="634"/>
      <c r="AN26" s="634"/>
      <c r="AO26" s="635"/>
      <c r="AP26" s="673" t="s">
        <v>231</v>
      </c>
      <c r="AQ26" s="674"/>
      <c r="AR26" s="674"/>
      <c r="AS26" s="674"/>
      <c r="AT26" s="674"/>
      <c r="AU26" s="674"/>
      <c r="AV26" s="674"/>
      <c r="AW26" s="674"/>
      <c r="AX26" s="674"/>
      <c r="AY26" s="674"/>
      <c r="AZ26" s="674"/>
      <c r="BA26" s="674"/>
      <c r="BB26" s="674"/>
      <c r="BC26" s="674"/>
      <c r="BD26" s="674"/>
      <c r="BE26" s="674"/>
      <c r="BF26" s="675"/>
      <c r="BG26" s="579" t="s">
        <v>174</v>
      </c>
      <c r="BH26" s="580"/>
      <c r="BI26" s="580"/>
      <c r="BJ26" s="580"/>
      <c r="BK26" s="580"/>
      <c r="BL26" s="580"/>
      <c r="BM26" s="580"/>
      <c r="BN26" s="581"/>
      <c r="BO26" s="632" t="s">
        <v>174</v>
      </c>
      <c r="BP26" s="632"/>
      <c r="BQ26" s="632"/>
      <c r="BR26" s="632"/>
      <c r="BS26" s="585" t="s">
        <v>174</v>
      </c>
      <c r="BT26" s="580"/>
      <c r="BU26" s="580"/>
      <c r="BV26" s="580"/>
      <c r="BW26" s="580"/>
      <c r="BX26" s="580"/>
      <c r="BY26" s="580"/>
      <c r="BZ26" s="580"/>
      <c r="CA26" s="580"/>
      <c r="CB26" s="611"/>
      <c r="CD26" s="612" t="s">
        <v>232</v>
      </c>
      <c r="CE26" s="609"/>
      <c r="CF26" s="609"/>
      <c r="CG26" s="609"/>
      <c r="CH26" s="609"/>
      <c r="CI26" s="609"/>
      <c r="CJ26" s="609"/>
      <c r="CK26" s="609"/>
      <c r="CL26" s="609"/>
      <c r="CM26" s="609"/>
      <c r="CN26" s="609"/>
      <c r="CO26" s="609"/>
      <c r="CP26" s="609"/>
      <c r="CQ26" s="610"/>
      <c r="CR26" s="579">
        <v>1217657</v>
      </c>
      <c r="CS26" s="580"/>
      <c r="CT26" s="580"/>
      <c r="CU26" s="580"/>
      <c r="CV26" s="580"/>
      <c r="CW26" s="580"/>
      <c r="CX26" s="580"/>
      <c r="CY26" s="581"/>
      <c r="CZ26" s="582">
        <v>10.7</v>
      </c>
      <c r="DA26" s="600"/>
      <c r="DB26" s="600"/>
      <c r="DC26" s="601"/>
      <c r="DD26" s="585">
        <v>950281</v>
      </c>
      <c r="DE26" s="580"/>
      <c r="DF26" s="580"/>
      <c r="DG26" s="580"/>
      <c r="DH26" s="580"/>
      <c r="DI26" s="580"/>
      <c r="DJ26" s="580"/>
      <c r="DK26" s="581"/>
      <c r="DL26" s="585" t="s">
        <v>162</v>
      </c>
      <c r="DM26" s="580"/>
      <c r="DN26" s="580"/>
      <c r="DO26" s="580"/>
      <c r="DP26" s="580"/>
      <c r="DQ26" s="580"/>
      <c r="DR26" s="580"/>
      <c r="DS26" s="580"/>
      <c r="DT26" s="580"/>
      <c r="DU26" s="580"/>
      <c r="DV26" s="581"/>
      <c r="DW26" s="602" t="s">
        <v>162</v>
      </c>
      <c r="DX26" s="603"/>
      <c r="DY26" s="603"/>
      <c r="DZ26" s="603"/>
      <c r="EA26" s="603"/>
      <c r="EB26" s="603"/>
      <c r="EC26" s="604"/>
    </row>
    <row r="27" spans="2:133" ht="11.25" customHeight="1" x14ac:dyDescent="0.15">
      <c r="B27" s="576" t="s">
        <v>233</v>
      </c>
      <c r="C27" s="577"/>
      <c r="D27" s="577"/>
      <c r="E27" s="577"/>
      <c r="F27" s="577"/>
      <c r="G27" s="577"/>
      <c r="H27" s="577"/>
      <c r="I27" s="577"/>
      <c r="J27" s="577"/>
      <c r="K27" s="577"/>
      <c r="L27" s="577"/>
      <c r="M27" s="577"/>
      <c r="N27" s="577"/>
      <c r="O27" s="577"/>
      <c r="P27" s="577"/>
      <c r="Q27" s="578"/>
      <c r="R27" s="579">
        <v>718742</v>
      </c>
      <c r="S27" s="580"/>
      <c r="T27" s="580"/>
      <c r="U27" s="580"/>
      <c r="V27" s="580"/>
      <c r="W27" s="580"/>
      <c r="X27" s="580"/>
      <c r="Y27" s="581"/>
      <c r="Z27" s="632">
        <v>6.2</v>
      </c>
      <c r="AA27" s="632"/>
      <c r="AB27" s="632"/>
      <c r="AC27" s="632"/>
      <c r="AD27" s="633" t="s">
        <v>174</v>
      </c>
      <c r="AE27" s="633"/>
      <c r="AF27" s="633"/>
      <c r="AG27" s="633"/>
      <c r="AH27" s="633"/>
      <c r="AI27" s="633"/>
      <c r="AJ27" s="633"/>
      <c r="AK27" s="633"/>
      <c r="AL27" s="602" t="s">
        <v>174</v>
      </c>
      <c r="AM27" s="634"/>
      <c r="AN27" s="634"/>
      <c r="AO27" s="635"/>
      <c r="AP27" s="576" t="s">
        <v>234</v>
      </c>
      <c r="AQ27" s="577"/>
      <c r="AR27" s="577"/>
      <c r="AS27" s="577"/>
      <c r="AT27" s="577"/>
      <c r="AU27" s="577"/>
      <c r="AV27" s="577"/>
      <c r="AW27" s="577"/>
      <c r="AX27" s="577"/>
      <c r="AY27" s="577"/>
      <c r="AZ27" s="577"/>
      <c r="BA27" s="577"/>
      <c r="BB27" s="577"/>
      <c r="BC27" s="577"/>
      <c r="BD27" s="577"/>
      <c r="BE27" s="577"/>
      <c r="BF27" s="578"/>
      <c r="BG27" s="579">
        <v>1416237</v>
      </c>
      <c r="BH27" s="580"/>
      <c r="BI27" s="580"/>
      <c r="BJ27" s="580"/>
      <c r="BK27" s="580"/>
      <c r="BL27" s="580"/>
      <c r="BM27" s="580"/>
      <c r="BN27" s="581"/>
      <c r="BO27" s="632">
        <v>100</v>
      </c>
      <c r="BP27" s="632"/>
      <c r="BQ27" s="632"/>
      <c r="BR27" s="632"/>
      <c r="BS27" s="585" t="s">
        <v>174</v>
      </c>
      <c r="BT27" s="580"/>
      <c r="BU27" s="580"/>
      <c r="BV27" s="580"/>
      <c r="BW27" s="580"/>
      <c r="BX27" s="580"/>
      <c r="BY27" s="580"/>
      <c r="BZ27" s="580"/>
      <c r="CA27" s="580"/>
      <c r="CB27" s="611"/>
      <c r="CD27" s="612" t="s">
        <v>235</v>
      </c>
      <c r="CE27" s="609"/>
      <c r="CF27" s="609"/>
      <c r="CG27" s="609"/>
      <c r="CH27" s="609"/>
      <c r="CI27" s="609"/>
      <c r="CJ27" s="609"/>
      <c r="CK27" s="609"/>
      <c r="CL27" s="609"/>
      <c r="CM27" s="609"/>
      <c r="CN27" s="609"/>
      <c r="CO27" s="609"/>
      <c r="CP27" s="609"/>
      <c r="CQ27" s="610"/>
      <c r="CR27" s="579">
        <v>1077502</v>
      </c>
      <c r="CS27" s="598"/>
      <c r="CT27" s="598"/>
      <c r="CU27" s="598"/>
      <c r="CV27" s="598"/>
      <c r="CW27" s="598"/>
      <c r="CX27" s="598"/>
      <c r="CY27" s="599"/>
      <c r="CZ27" s="582">
        <v>9.5</v>
      </c>
      <c r="DA27" s="600"/>
      <c r="DB27" s="600"/>
      <c r="DC27" s="601"/>
      <c r="DD27" s="585">
        <v>277300</v>
      </c>
      <c r="DE27" s="598"/>
      <c r="DF27" s="598"/>
      <c r="DG27" s="598"/>
      <c r="DH27" s="598"/>
      <c r="DI27" s="598"/>
      <c r="DJ27" s="598"/>
      <c r="DK27" s="599"/>
      <c r="DL27" s="585">
        <v>277250</v>
      </c>
      <c r="DM27" s="598"/>
      <c r="DN27" s="598"/>
      <c r="DO27" s="598"/>
      <c r="DP27" s="598"/>
      <c r="DQ27" s="598"/>
      <c r="DR27" s="598"/>
      <c r="DS27" s="598"/>
      <c r="DT27" s="598"/>
      <c r="DU27" s="598"/>
      <c r="DV27" s="599"/>
      <c r="DW27" s="602">
        <v>4.4000000000000004</v>
      </c>
      <c r="DX27" s="603"/>
      <c r="DY27" s="603"/>
      <c r="DZ27" s="603"/>
      <c r="EA27" s="603"/>
      <c r="EB27" s="603"/>
      <c r="EC27" s="604"/>
    </row>
    <row r="28" spans="2:133" ht="11.25" customHeight="1" x14ac:dyDescent="0.15">
      <c r="B28" s="576" t="s">
        <v>236</v>
      </c>
      <c r="C28" s="577"/>
      <c r="D28" s="577"/>
      <c r="E28" s="577"/>
      <c r="F28" s="577"/>
      <c r="G28" s="577"/>
      <c r="H28" s="577"/>
      <c r="I28" s="577"/>
      <c r="J28" s="577"/>
      <c r="K28" s="577"/>
      <c r="L28" s="577"/>
      <c r="M28" s="577"/>
      <c r="N28" s="577"/>
      <c r="O28" s="577"/>
      <c r="P28" s="577"/>
      <c r="Q28" s="578"/>
      <c r="R28" s="579">
        <v>39040</v>
      </c>
      <c r="S28" s="580"/>
      <c r="T28" s="580"/>
      <c r="U28" s="580"/>
      <c r="V28" s="580"/>
      <c r="W28" s="580"/>
      <c r="X28" s="580"/>
      <c r="Y28" s="581"/>
      <c r="Z28" s="632">
        <v>0.3</v>
      </c>
      <c r="AA28" s="632"/>
      <c r="AB28" s="632"/>
      <c r="AC28" s="632"/>
      <c r="AD28" s="633">
        <v>16191</v>
      </c>
      <c r="AE28" s="633"/>
      <c r="AF28" s="633"/>
      <c r="AG28" s="633"/>
      <c r="AH28" s="633"/>
      <c r="AI28" s="633"/>
      <c r="AJ28" s="633"/>
      <c r="AK28" s="633"/>
      <c r="AL28" s="602">
        <v>0.3</v>
      </c>
      <c r="AM28" s="634"/>
      <c r="AN28" s="634"/>
      <c r="AO28" s="635"/>
      <c r="AP28" s="560"/>
      <c r="AQ28" s="561"/>
      <c r="AR28" s="561"/>
      <c r="AS28" s="561"/>
      <c r="AT28" s="561"/>
      <c r="AU28" s="561"/>
      <c r="AV28" s="561"/>
      <c r="AW28" s="561"/>
      <c r="AX28" s="561"/>
      <c r="AY28" s="561"/>
      <c r="AZ28" s="561"/>
      <c r="BA28" s="561"/>
      <c r="BB28" s="561"/>
      <c r="BC28" s="561"/>
      <c r="BD28" s="561"/>
      <c r="BE28" s="561"/>
      <c r="BF28" s="562"/>
      <c r="BG28" s="579"/>
      <c r="BH28" s="580"/>
      <c r="BI28" s="580"/>
      <c r="BJ28" s="580"/>
      <c r="BK28" s="580"/>
      <c r="BL28" s="580"/>
      <c r="BM28" s="580"/>
      <c r="BN28" s="581"/>
      <c r="BO28" s="632"/>
      <c r="BP28" s="632"/>
      <c r="BQ28" s="632"/>
      <c r="BR28" s="632"/>
      <c r="BS28" s="633"/>
      <c r="BT28" s="633"/>
      <c r="BU28" s="633"/>
      <c r="BV28" s="633"/>
      <c r="BW28" s="633"/>
      <c r="BX28" s="633"/>
      <c r="BY28" s="633"/>
      <c r="BZ28" s="633"/>
      <c r="CA28" s="633"/>
      <c r="CB28" s="669"/>
      <c r="CD28" s="612" t="s">
        <v>237</v>
      </c>
      <c r="CE28" s="609"/>
      <c r="CF28" s="609"/>
      <c r="CG28" s="609"/>
      <c r="CH28" s="609"/>
      <c r="CI28" s="609"/>
      <c r="CJ28" s="609"/>
      <c r="CK28" s="609"/>
      <c r="CL28" s="609"/>
      <c r="CM28" s="609"/>
      <c r="CN28" s="609"/>
      <c r="CO28" s="609"/>
      <c r="CP28" s="609"/>
      <c r="CQ28" s="610"/>
      <c r="CR28" s="579">
        <v>1196572</v>
      </c>
      <c r="CS28" s="580"/>
      <c r="CT28" s="580"/>
      <c r="CU28" s="580"/>
      <c r="CV28" s="580"/>
      <c r="CW28" s="580"/>
      <c r="CX28" s="580"/>
      <c r="CY28" s="581"/>
      <c r="CZ28" s="582">
        <v>10.5</v>
      </c>
      <c r="DA28" s="600"/>
      <c r="DB28" s="600"/>
      <c r="DC28" s="601"/>
      <c r="DD28" s="585">
        <v>1193100</v>
      </c>
      <c r="DE28" s="580"/>
      <c r="DF28" s="580"/>
      <c r="DG28" s="580"/>
      <c r="DH28" s="580"/>
      <c r="DI28" s="580"/>
      <c r="DJ28" s="580"/>
      <c r="DK28" s="581"/>
      <c r="DL28" s="585">
        <v>1193100</v>
      </c>
      <c r="DM28" s="580"/>
      <c r="DN28" s="580"/>
      <c r="DO28" s="580"/>
      <c r="DP28" s="580"/>
      <c r="DQ28" s="580"/>
      <c r="DR28" s="580"/>
      <c r="DS28" s="580"/>
      <c r="DT28" s="580"/>
      <c r="DU28" s="580"/>
      <c r="DV28" s="581"/>
      <c r="DW28" s="602">
        <v>18.899999999999999</v>
      </c>
      <c r="DX28" s="603"/>
      <c r="DY28" s="603"/>
      <c r="DZ28" s="603"/>
      <c r="EA28" s="603"/>
      <c r="EB28" s="603"/>
      <c r="EC28" s="604"/>
    </row>
    <row r="29" spans="2:133" ht="11.25" customHeight="1" x14ac:dyDescent="0.15">
      <c r="B29" s="576" t="s">
        <v>238</v>
      </c>
      <c r="C29" s="577"/>
      <c r="D29" s="577"/>
      <c r="E29" s="577"/>
      <c r="F29" s="577"/>
      <c r="G29" s="577"/>
      <c r="H29" s="577"/>
      <c r="I29" s="577"/>
      <c r="J29" s="577"/>
      <c r="K29" s="577"/>
      <c r="L29" s="577"/>
      <c r="M29" s="577"/>
      <c r="N29" s="577"/>
      <c r="O29" s="577"/>
      <c r="P29" s="577"/>
      <c r="Q29" s="578"/>
      <c r="R29" s="579">
        <v>19274</v>
      </c>
      <c r="S29" s="580"/>
      <c r="T29" s="580"/>
      <c r="U29" s="580"/>
      <c r="V29" s="580"/>
      <c r="W29" s="580"/>
      <c r="X29" s="580"/>
      <c r="Y29" s="581"/>
      <c r="Z29" s="632">
        <v>0.2</v>
      </c>
      <c r="AA29" s="632"/>
      <c r="AB29" s="632"/>
      <c r="AC29" s="632"/>
      <c r="AD29" s="633" t="s">
        <v>174</v>
      </c>
      <c r="AE29" s="633"/>
      <c r="AF29" s="633"/>
      <c r="AG29" s="633"/>
      <c r="AH29" s="633"/>
      <c r="AI29" s="633"/>
      <c r="AJ29" s="633"/>
      <c r="AK29" s="633"/>
      <c r="AL29" s="602" t="s">
        <v>174</v>
      </c>
      <c r="AM29" s="634"/>
      <c r="AN29" s="634"/>
      <c r="AO29" s="635"/>
      <c r="AP29" s="639" t="s">
        <v>156</v>
      </c>
      <c r="AQ29" s="640"/>
      <c r="AR29" s="640"/>
      <c r="AS29" s="640"/>
      <c r="AT29" s="640"/>
      <c r="AU29" s="640"/>
      <c r="AV29" s="640"/>
      <c r="AW29" s="640"/>
      <c r="AX29" s="640"/>
      <c r="AY29" s="640"/>
      <c r="AZ29" s="640"/>
      <c r="BA29" s="640"/>
      <c r="BB29" s="640"/>
      <c r="BC29" s="640"/>
      <c r="BD29" s="640"/>
      <c r="BE29" s="640"/>
      <c r="BF29" s="641"/>
      <c r="BG29" s="639" t="s">
        <v>239</v>
      </c>
      <c r="BH29" s="667"/>
      <c r="BI29" s="667"/>
      <c r="BJ29" s="667"/>
      <c r="BK29" s="667"/>
      <c r="BL29" s="667"/>
      <c r="BM29" s="667"/>
      <c r="BN29" s="667"/>
      <c r="BO29" s="667"/>
      <c r="BP29" s="667"/>
      <c r="BQ29" s="668"/>
      <c r="BR29" s="639" t="s">
        <v>240</v>
      </c>
      <c r="BS29" s="667"/>
      <c r="BT29" s="667"/>
      <c r="BU29" s="667"/>
      <c r="BV29" s="667"/>
      <c r="BW29" s="667"/>
      <c r="BX29" s="667"/>
      <c r="BY29" s="667"/>
      <c r="BZ29" s="667"/>
      <c r="CA29" s="667"/>
      <c r="CB29" s="668"/>
      <c r="CD29" s="649" t="s">
        <v>241</v>
      </c>
      <c r="CE29" s="650"/>
      <c r="CF29" s="612" t="s">
        <v>242</v>
      </c>
      <c r="CG29" s="609"/>
      <c r="CH29" s="609"/>
      <c r="CI29" s="609"/>
      <c r="CJ29" s="609"/>
      <c r="CK29" s="609"/>
      <c r="CL29" s="609"/>
      <c r="CM29" s="609"/>
      <c r="CN29" s="609"/>
      <c r="CO29" s="609"/>
      <c r="CP29" s="609"/>
      <c r="CQ29" s="610"/>
      <c r="CR29" s="579">
        <v>1196475</v>
      </c>
      <c r="CS29" s="598"/>
      <c r="CT29" s="598"/>
      <c r="CU29" s="598"/>
      <c r="CV29" s="598"/>
      <c r="CW29" s="598"/>
      <c r="CX29" s="598"/>
      <c r="CY29" s="599"/>
      <c r="CZ29" s="582">
        <v>10.5</v>
      </c>
      <c r="DA29" s="600"/>
      <c r="DB29" s="600"/>
      <c r="DC29" s="601"/>
      <c r="DD29" s="585">
        <v>1193003</v>
      </c>
      <c r="DE29" s="598"/>
      <c r="DF29" s="598"/>
      <c r="DG29" s="598"/>
      <c r="DH29" s="598"/>
      <c r="DI29" s="598"/>
      <c r="DJ29" s="598"/>
      <c r="DK29" s="599"/>
      <c r="DL29" s="585">
        <v>1193003</v>
      </c>
      <c r="DM29" s="598"/>
      <c r="DN29" s="598"/>
      <c r="DO29" s="598"/>
      <c r="DP29" s="598"/>
      <c r="DQ29" s="598"/>
      <c r="DR29" s="598"/>
      <c r="DS29" s="598"/>
      <c r="DT29" s="598"/>
      <c r="DU29" s="598"/>
      <c r="DV29" s="599"/>
      <c r="DW29" s="602">
        <v>18.899999999999999</v>
      </c>
      <c r="DX29" s="603"/>
      <c r="DY29" s="603"/>
      <c r="DZ29" s="603"/>
      <c r="EA29" s="603"/>
      <c r="EB29" s="603"/>
      <c r="EC29" s="604"/>
    </row>
    <row r="30" spans="2:133" ht="11.25" customHeight="1" x14ac:dyDescent="0.15">
      <c r="B30" s="576" t="s">
        <v>243</v>
      </c>
      <c r="C30" s="577"/>
      <c r="D30" s="577"/>
      <c r="E30" s="577"/>
      <c r="F30" s="577"/>
      <c r="G30" s="577"/>
      <c r="H30" s="577"/>
      <c r="I30" s="577"/>
      <c r="J30" s="577"/>
      <c r="K30" s="577"/>
      <c r="L30" s="577"/>
      <c r="M30" s="577"/>
      <c r="N30" s="577"/>
      <c r="O30" s="577"/>
      <c r="P30" s="577"/>
      <c r="Q30" s="578"/>
      <c r="R30" s="579">
        <v>191379</v>
      </c>
      <c r="S30" s="580"/>
      <c r="T30" s="580"/>
      <c r="U30" s="580"/>
      <c r="V30" s="580"/>
      <c r="W30" s="580"/>
      <c r="X30" s="580"/>
      <c r="Y30" s="581"/>
      <c r="Z30" s="632">
        <v>1.6</v>
      </c>
      <c r="AA30" s="632"/>
      <c r="AB30" s="632"/>
      <c r="AC30" s="632"/>
      <c r="AD30" s="633" t="s">
        <v>174</v>
      </c>
      <c r="AE30" s="633"/>
      <c r="AF30" s="633"/>
      <c r="AG30" s="633"/>
      <c r="AH30" s="633"/>
      <c r="AI30" s="633"/>
      <c r="AJ30" s="633"/>
      <c r="AK30" s="633"/>
      <c r="AL30" s="602" t="s">
        <v>174</v>
      </c>
      <c r="AM30" s="634"/>
      <c r="AN30" s="634"/>
      <c r="AO30" s="635"/>
      <c r="AP30" s="655" t="s">
        <v>244</v>
      </c>
      <c r="AQ30" s="656"/>
      <c r="AR30" s="656"/>
      <c r="AS30" s="656"/>
      <c r="AT30" s="661" t="s">
        <v>245</v>
      </c>
      <c r="AU30" s="89"/>
      <c r="AV30" s="89"/>
      <c r="AW30" s="89"/>
      <c r="AX30" s="664" t="s">
        <v>122</v>
      </c>
      <c r="AY30" s="665"/>
      <c r="AZ30" s="665"/>
      <c r="BA30" s="665"/>
      <c r="BB30" s="665"/>
      <c r="BC30" s="665"/>
      <c r="BD30" s="665"/>
      <c r="BE30" s="665"/>
      <c r="BF30" s="666"/>
      <c r="BG30" s="645">
        <v>98.6</v>
      </c>
      <c r="BH30" s="646"/>
      <c r="BI30" s="646"/>
      <c r="BJ30" s="646"/>
      <c r="BK30" s="646"/>
      <c r="BL30" s="646"/>
      <c r="BM30" s="647">
        <v>91.2</v>
      </c>
      <c r="BN30" s="646"/>
      <c r="BO30" s="646"/>
      <c r="BP30" s="646"/>
      <c r="BQ30" s="648"/>
      <c r="BR30" s="645">
        <v>98.5</v>
      </c>
      <c r="BS30" s="646"/>
      <c r="BT30" s="646"/>
      <c r="BU30" s="646"/>
      <c r="BV30" s="646"/>
      <c r="BW30" s="646"/>
      <c r="BX30" s="647">
        <v>89.8</v>
      </c>
      <c r="BY30" s="646"/>
      <c r="BZ30" s="646"/>
      <c r="CA30" s="646"/>
      <c r="CB30" s="648"/>
      <c r="CD30" s="651"/>
      <c r="CE30" s="652"/>
      <c r="CF30" s="612" t="s">
        <v>246</v>
      </c>
      <c r="CG30" s="609"/>
      <c r="CH30" s="609"/>
      <c r="CI30" s="609"/>
      <c r="CJ30" s="609"/>
      <c r="CK30" s="609"/>
      <c r="CL30" s="609"/>
      <c r="CM30" s="609"/>
      <c r="CN30" s="609"/>
      <c r="CO30" s="609"/>
      <c r="CP30" s="609"/>
      <c r="CQ30" s="610"/>
      <c r="CR30" s="579">
        <v>1063940</v>
      </c>
      <c r="CS30" s="580"/>
      <c r="CT30" s="580"/>
      <c r="CU30" s="580"/>
      <c r="CV30" s="580"/>
      <c r="CW30" s="580"/>
      <c r="CX30" s="580"/>
      <c r="CY30" s="581"/>
      <c r="CZ30" s="582">
        <v>9.3000000000000007</v>
      </c>
      <c r="DA30" s="600"/>
      <c r="DB30" s="600"/>
      <c r="DC30" s="601"/>
      <c r="DD30" s="585">
        <v>1060766</v>
      </c>
      <c r="DE30" s="580"/>
      <c r="DF30" s="580"/>
      <c r="DG30" s="580"/>
      <c r="DH30" s="580"/>
      <c r="DI30" s="580"/>
      <c r="DJ30" s="580"/>
      <c r="DK30" s="581"/>
      <c r="DL30" s="585">
        <v>1060766</v>
      </c>
      <c r="DM30" s="580"/>
      <c r="DN30" s="580"/>
      <c r="DO30" s="580"/>
      <c r="DP30" s="580"/>
      <c r="DQ30" s="580"/>
      <c r="DR30" s="580"/>
      <c r="DS30" s="580"/>
      <c r="DT30" s="580"/>
      <c r="DU30" s="580"/>
      <c r="DV30" s="581"/>
      <c r="DW30" s="602">
        <v>16.8</v>
      </c>
      <c r="DX30" s="603"/>
      <c r="DY30" s="603"/>
      <c r="DZ30" s="603"/>
      <c r="EA30" s="603"/>
      <c r="EB30" s="603"/>
      <c r="EC30" s="604"/>
    </row>
    <row r="31" spans="2:133" ht="11.25" customHeight="1" x14ac:dyDescent="0.15">
      <c r="B31" s="576" t="s">
        <v>247</v>
      </c>
      <c r="C31" s="577"/>
      <c r="D31" s="577"/>
      <c r="E31" s="577"/>
      <c r="F31" s="577"/>
      <c r="G31" s="577"/>
      <c r="H31" s="577"/>
      <c r="I31" s="577"/>
      <c r="J31" s="577"/>
      <c r="K31" s="577"/>
      <c r="L31" s="577"/>
      <c r="M31" s="577"/>
      <c r="N31" s="577"/>
      <c r="O31" s="577"/>
      <c r="P31" s="577"/>
      <c r="Q31" s="578"/>
      <c r="R31" s="579">
        <v>339523</v>
      </c>
      <c r="S31" s="580"/>
      <c r="T31" s="580"/>
      <c r="U31" s="580"/>
      <c r="V31" s="580"/>
      <c r="W31" s="580"/>
      <c r="X31" s="580"/>
      <c r="Y31" s="581"/>
      <c r="Z31" s="632">
        <v>2.9</v>
      </c>
      <c r="AA31" s="632"/>
      <c r="AB31" s="632"/>
      <c r="AC31" s="632"/>
      <c r="AD31" s="633" t="s">
        <v>174</v>
      </c>
      <c r="AE31" s="633"/>
      <c r="AF31" s="633"/>
      <c r="AG31" s="633"/>
      <c r="AH31" s="633"/>
      <c r="AI31" s="633"/>
      <c r="AJ31" s="633"/>
      <c r="AK31" s="633"/>
      <c r="AL31" s="602" t="s">
        <v>174</v>
      </c>
      <c r="AM31" s="634"/>
      <c r="AN31" s="634"/>
      <c r="AO31" s="635"/>
      <c r="AP31" s="657"/>
      <c r="AQ31" s="658"/>
      <c r="AR31" s="658"/>
      <c r="AS31" s="658"/>
      <c r="AT31" s="662"/>
      <c r="AU31" s="88" t="s">
        <v>248</v>
      </c>
      <c r="AV31" s="88"/>
      <c r="AW31" s="88"/>
      <c r="AX31" s="576" t="s">
        <v>249</v>
      </c>
      <c r="AY31" s="577"/>
      <c r="AZ31" s="577"/>
      <c r="BA31" s="577"/>
      <c r="BB31" s="577"/>
      <c r="BC31" s="577"/>
      <c r="BD31" s="577"/>
      <c r="BE31" s="577"/>
      <c r="BF31" s="578"/>
      <c r="BG31" s="643">
        <v>98.9</v>
      </c>
      <c r="BH31" s="598"/>
      <c r="BI31" s="598"/>
      <c r="BJ31" s="598"/>
      <c r="BK31" s="598"/>
      <c r="BL31" s="598"/>
      <c r="BM31" s="634">
        <v>93.3</v>
      </c>
      <c r="BN31" s="644"/>
      <c r="BO31" s="644"/>
      <c r="BP31" s="644"/>
      <c r="BQ31" s="608"/>
      <c r="BR31" s="643">
        <v>98.8</v>
      </c>
      <c r="BS31" s="598"/>
      <c r="BT31" s="598"/>
      <c r="BU31" s="598"/>
      <c r="BV31" s="598"/>
      <c r="BW31" s="598"/>
      <c r="BX31" s="634">
        <v>90.2</v>
      </c>
      <c r="BY31" s="644"/>
      <c r="BZ31" s="644"/>
      <c r="CA31" s="644"/>
      <c r="CB31" s="608"/>
      <c r="CD31" s="651"/>
      <c r="CE31" s="652"/>
      <c r="CF31" s="612" t="s">
        <v>250</v>
      </c>
      <c r="CG31" s="609"/>
      <c r="CH31" s="609"/>
      <c r="CI31" s="609"/>
      <c r="CJ31" s="609"/>
      <c r="CK31" s="609"/>
      <c r="CL31" s="609"/>
      <c r="CM31" s="609"/>
      <c r="CN31" s="609"/>
      <c r="CO31" s="609"/>
      <c r="CP31" s="609"/>
      <c r="CQ31" s="610"/>
      <c r="CR31" s="579">
        <v>132535</v>
      </c>
      <c r="CS31" s="598"/>
      <c r="CT31" s="598"/>
      <c r="CU31" s="598"/>
      <c r="CV31" s="598"/>
      <c r="CW31" s="598"/>
      <c r="CX31" s="598"/>
      <c r="CY31" s="599"/>
      <c r="CZ31" s="582">
        <v>1.2</v>
      </c>
      <c r="DA31" s="600"/>
      <c r="DB31" s="600"/>
      <c r="DC31" s="601"/>
      <c r="DD31" s="585">
        <v>132237</v>
      </c>
      <c r="DE31" s="598"/>
      <c r="DF31" s="598"/>
      <c r="DG31" s="598"/>
      <c r="DH31" s="598"/>
      <c r="DI31" s="598"/>
      <c r="DJ31" s="598"/>
      <c r="DK31" s="599"/>
      <c r="DL31" s="585">
        <v>132237</v>
      </c>
      <c r="DM31" s="598"/>
      <c r="DN31" s="598"/>
      <c r="DO31" s="598"/>
      <c r="DP31" s="598"/>
      <c r="DQ31" s="598"/>
      <c r="DR31" s="598"/>
      <c r="DS31" s="598"/>
      <c r="DT31" s="598"/>
      <c r="DU31" s="598"/>
      <c r="DV31" s="599"/>
      <c r="DW31" s="602">
        <v>2.1</v>
      </c>
      <c r="DX31" s="603"/>
      <c r="DY31" s="603"/>
      <c r="DZ31" s="603"/>
      <c r="EA31" s="603"/>
      <c r="EB31" s="603"/>
      <c r="EC31" s="604"/>
    </row>
    <row r="32" spans="2:133" ht="11.25" customHeight="1" x14ac:dyDescent="0.15">
      <c r="B32" s="576" t="s">
        <v>251</v>
      </c>
      <c r="C32" s="577"/>
      <c r="D32" s="577"/>
      <c r="E32" s="577"/>
      <c r="F32" s="577"/>
      <c r="G32" s="577"/>
      <c r="H32" s="577"/>
      <c r="I32" s="577"/>
      <c r="J32" s="577"/>
      <c r="K32" s="577"/>
      <c r="L32" s="577"/>
      <c r="M32" s="577"/>
      <c r="N32" s="577"/>
      <c r="O32" s="577"/>
      <c r="P32" s="577"/>
      <c r="Q32" s="578"/>
      <c r="R32" s="579">
        <v>137476</v>
      </c>
      <c r="S32" s="580"/>
      <c r="T32" s="580"/>
      <c r="U32" s="580"/>
      <c r="V32" s="580"/>
      <c r="W32" s="580"/>
      <c r="X32" s="580"/>
      <c r="Y32" s="581"/>
      <c r="Z32" s="632">
        <v>1.2</v>
      </c>
      <c r="AA32" s="632"/>
      <c r="AB32" s="632"/>
      <c r="AC32" s="632"/>
      <c r="AD32" s="633">
        <v>34857</v>
      </c>
      <c r="AE32" s="633"/>
      <c r="AF32" s="633"/>
      <c r="AG32" s="633"/>
      <c r="AH32" s="633"/>
      <c r="AI32" s="633"/>
      <c r="AJ32" s="633"/>
      <c r="AK32" s="633"/>
      <c r="AL32" s="602">
        <v>0.6</v>
      </c>
      <c r="AM32" s="634"/>
      <c r="AN32" s="634"/>
      <c r="AO32" s="635"/>
      <c r="AP32" s="659"/>
      <c r="AQ32" s="660"/>
      <c r="AR32" s="660"/>
      <c r="AS32" s="660"/>
      <c r="AT32" s="663"/>
      <c r="AU32" s="90"/>
      <c r="AV32" s="90"/>
      <c r="AW32" s="90"/>
      <c r="AX32" s="560" t="s">
        <v>252</v>
      </c>
      <c r="AY32" s="561"/>
      <c r="AZ32" s="561"/>
      <c r="BA32" s="561"/>
      <c r="BB32" s="561"/>
      <c r="BC32" s="561"/>
      <c r="BD32" s="561"/>
      <c r="BE32" s="561"/>
      <c r="BF32" s="562"/>
      <c r="BG32" s="642">
        <v>98.1</v>
      </c>
      <c r="BH32" s="564"/>
      <c r="BI32" s="564"/>
      <c r="BJ32" s="564"/>
      <c r="BK32" s="564"/>
      <c r="BL32" s="564"/>
      <c r="BM32" s="627">
        <v>87.8</v>
      </c>
      <c r="BN32" s="564"/>
      <c r="BO32" s="564"/>
      <c r="BP32" s="564"/>
      <c r="BQ32" s="621"/>
      <c r="BR32" s="642">
        <v>98</v>
      </c>
      <c r="BS32" s="564"/>
      <c r="BT32" s="564"/>
      <c r="BU32" s="564"/>
      <c r="BV32" s="564"/>
      <c r="BW32" s="564"/>
      <c r="BX32" s="627">
        <v>87.4</v>
      </c>
      <c r="BY32" s="564"/>
      <c r="BZ32" s="564"/>
      <c r="CA32" s="564"/>
      <c r="CB32" s="621"/>
      <c r="CD32" s="653"/>
      <c r="CE32" s="654"/>
      <c r="CF32" s="612" t="s">
        <v>253</v>
      </c>
      <c r="CG32" s="609"/>
      <c r="CH32" s="609"/>
      <c r="CI32" s="609"/>
      <c r="CJ32" s="609"/>
      <c r="CK32" s="609"/>
      <c r="CL32" s="609"/>
      <c r="CM32" s="609"/>
      <c r="CN32" s="609"/>
      <c r="CO32" s="609"/>
      <c r="CP32" s="609"/>
      <c r="CQ32" s="610"/>
      <c r="CR32" s="579">
        <v>97</v>
      </c>
      <c r="CS32" s="580"/>
      <c r="CT32" s="580"/>
      <c r="CU32" s="580"/>
      <c r="CV32" s="580"/>
      <c r="CW32" s="580"/>
      <c r="CX32" s="580"/>
      <c r="CY32" s="581"/>
      <c r="CZ32" s="582">
        <v>0</v>
      </c>
      <c r="DA32" s="600"/>
      <c r="DB32" s="600"/>
      <c r="DC32" s="601"/>
      <c r="DD32" s="585">
        <v>97</v>
      </c>
      <c r="DE32" s="580"/>
      <c r="DF32" s="580"/>
      <c r="DG32" s="580"/>
      <c r="DH32" s="580"/>
      <c r="DI32" s="580"/>
      <c r="DJ32" s="580"/>
      <c r="DK32" s="581"/>
      <c r="DL32" s="585">
        <v>97</v>
      </c>
      <c r="DM32" s="580"/>
      <c r="DN32" s="580"/>
      <c r="DO32" s="580"/>
      <c r="DP32" s="580"/>
      <c r="DQ32" s="580"/>
      <c r="DR32" s="580"/>
      <c r="DS32" s="580"/>
      <c r="DT32" s="580"/>
      <c r="DU32" s="580"/>
      <c r="DV32" s="581"/>
      <c r="DW32" s="602">
        <v>0</v>
      </c>
      <c r="DX32" s="603"/>
      <c r="DY32" s="603"/>
      <c r="DZ32" s="603"/>
      <c r="EA32" s="603"/>
      <c r="EB32" s="603"/>
      <c r="EC32" s="604"/>
    </row>
    <row r="33" spans="2:133" ht="11.25" customHeight="1" x14ac:dyDescent="0.15">
      <c r="B33" s="576" t="s">
        <v>254</v>
      </c>
      <c r="C33" s="577"/>
      <c r="D33" s="577"/>
      <c r="E33" s="577"/>
      <c r="F33" s="577"/>
      <c r="G33" s="577"/>
      <c r="H33" s="577"/>
      <c r="I33" s="577"/>
      <c r="J33" s="577"/>
      <c r="K33" s="577"/>
      <c r="L33" s="577"/>
      <c r="M33" s="577"/>
      <c r="N33" s="577"/>
      <c r="O33" s="577"/>
      <c r="P33" s="577"/>
      <c r="Q33" s="578"/>
      <c r="R33" s="579">
        <v>2030420</v>
      </c>
      <c r="S33" s="580"/>
      <c r="T33" s="580"/>
      <c r="U33" s="580"/>
      <c r="V33" s="580"/>
      <c r="W33" s="580"/>
      <c r="X33" s="580"/>
      <c r="Y33" s="581"/>
      <c r="Z33" s="632">
        <v>17.399999999999999</v>
      </c>
      <c r="AA33" s="632"/>
      <c r="AB33" s="632"/>
      <c r="AC33" s="632"/>
      <c r="AD33" s="633" t="s">
        <v>174</v>
      </c>
      <c r="AE33" s="633"/>
      <c r="AF33" s="633"/>
      <c r="AG33" s="633"/>
      <c r="AH33" s="633"/>
      <c r="AI33" s="633"/>
      <c r="AJ33" s="633"/>
      <c r="AK33" s="633"/>
      <c r="AL33" s="602" t="s">
        <v>174</v>
      </c>
      <c r="AM33" s="634"/>
      <c r="AN33" s="634"/>
      <c r="AO33" s="635"/>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12" t="s">
        <v>255</v>
      </c>
      <c r="CE33" s="609"/>
      <c r="CF33" s="609"/>
      <c r="CG33" s="609"/>
      <c r="CH33" s="609"/>
      <c r="CI33" s="609"/>
      <c r="CJ33" s="609"/>
      <c r="CK33" s="609"/>
      <c r="CL33" s="609"/>
      <c r="CM33" s="609"/>
      <c r="CN33" s="609"/>
      <c r="CO33" s="609"/>
      <c r="CP33" s="609"/>
      <c r="CQ33" s="610"/>
      <c r="CR33" s="579">
        <v>4441913</v>
      </c>
      <c r="CS33" s="598"/>
      <c r="CT33" s="598"/>
      <c r="CU33" s="598"/>
      <c r="CV33" s="598"/>
      <c r="CW33" s="598"/>
      <c r="CX33" s="598"/>
      <c r="CY33" s="599"/>
      <c r="CZ33" s="582">
        <v>39</v>
      </c>
      <c r="DA33" s="600"/>
      <c r="DB33" s="600"/>
      <c r="DC33" s="601"/>
      <c r="DD33" s="585">
        <v>3708096</v>
      </c>
      <c r="DE33" s="598"/>
      <c r="DF33" s="598"/>
      <c r="DG33" s="598"/>
      <c r="DH33" s="598"/>
      <c r="DI33" s="598"/>
      <c r="DJ33" s="598"/>
      <c r="DK33" s="599"/>
      <c r="DL33" s="585">
        <v>2527785</v>
      </c>
      <c r="DM33" s="598"/>
      <c r="DN33" s="598"/>
      <c r="DO33" s="598"/>
      <c r="DP33" s="598"/>
      <c r="DQ33" s="598"/>
      <c r="DR33" s="598"/>
      <c r="DS33" s="598"/>
      <c r="DT33" s="598"/>
      <c r="DU33" s="598"/>
      <c r="DV33" s="599"/>
      <c r="DW33" s="602">
        <v>39.9</v>
      </c>
      <c r="DX33" s="603"/>
      <c r="DY33" s="603"/>
      <c r="DZ33" s="603"/>
      <c r="EA33" s="603"/>
      <c r="EB33" s="603"/>
      <c r="EC33" s="604"/>
    </row>
    <row r="34" spans="2:133" ht="11.25" customHeight="1" x14ac:dyDescent="0.15">
      <c r="B34" s="576" t="s">
        <v>256</v>
      </c>
      <c r="C34" s="577"/>
      <c r="D34" s="577"/>
      <c r="E34" s="577"/>
      <c r="F34" s="577"/>
      <c r="G34" s="577"/>
      <c r="H34" s="577"/>
      <c r="I34" s="577"/>
      <c r="J34" s="577"/>
      <c r="K34" s="577"/>
      <c r="L34" s="577"/>
      <c r="M34" s="577"/>
      <c r="N34" s="577"/>
      <c r="O34" s="577"/>
      <c r="P34" s="577"/>
      <c r="Q34" s="578"/>
      <c r="R34" s="579" t="s">
        <v>174</v>
      </c>
      <c r="S34" s="580"/>
      <c r="T34" s="580"/>
      <c r="U34" s="580"/>
      <c r="V34" s="580"/>
      <c r="W34" s="580"/>
      <c r="X34" s="580"/>
      <c r="Y34" s="581"/>
      <c r="Z34" s="632" t="s">
        <v>174</v>
      </c>
      <c r="AA34" s="632"/>
      <c r="AB34" s="632"/>
      <c r="AC34" s="632"/>
      <c r="AD34" s="633" t="s">
        <v>174</v>
      </c>
      <c r="AE34" s="633"/>
      <c r="AF34" s="633"/>
      <c r="AG34" s="633"/>
      <c r="AH34" s="633"/>
      <c r="AI34" s="633"/>
      <c r="AJ34" s="633"/>
      <c r="AK34" s="633"/>
      <c r="AL34" s="602" t="s">
        <v>174</v>
      </c>
      <c r="AM34" s="634"/>
      <c r="AN34" s="634"/>
      <c r="AO34" s="635"/>
      <c r="AP34" s="93"/>
      <c r="AQ34" s="639" t="s">
        <v>257</v>
      </c>
      <c r="AR34" s="640"/>
      <c r="AS34" s="640"/>
      <c r="AT34" s="640"/>
      <c r="AU34" s="640"/>
      <c r="AV34" s="640"/>
      <c r="AW34" s="640"/>
      <c r="AX34" s="640"/>
      <c r="AY34" s="640"/>
      <c r="AZ34" s="640"/>
      <c r="BA34" s="640"/>
      <c r="BB34" s="640"/>
      <c r="BC34" s="640"/>
      <c r="BD34" s="640"/>
      <c r="BE34" s="640"/>
      <c r="BF34" s="641"/>
      <c r="BG34" s="639" t="s">
        <v>258</v>
      </c>
      <c r="BH34" s="640"/>
      <c r="BI34" s="640"/>
      <c r="BJ34" s="640"/>
      <c r="BK34" s="640"/>
      <c r="BL34" s="640"/>
      <c r="BM34" s="640"/>
      <c r="BN34" s="640"/>
      <c r="BO34" s="640"/>
      <c r="BP34" s="640"/>
      <c r="BQ34" s="640"/>
      <c r="BR34" s="640"/>
      <c r="BS34" s="640"/>
      <c r="BT34" s="640"/>
      <c r="BU34" s="640"/>
      <c r="BV34" s="640"/>
      <c r="BW34" s="640"/>
      <c r="BX34" s="640"/>
      <c r="BY34" s="640"/>
      <c r="BZ34" s="640"/>
      <c r="CA34" s="640"/>
      <c r="CB34" s="641"/>
      <c r="CD34" s="612" t="s">
        <v>259</v>
      </c>
      <c r="CE34" s="609"/>
      <c r="CF34" s="609"/>
      <c r="CG34" s="609"/>
      <c r="CH34" s="609"/>
      <c r="CI34" s="609"/>
      <c r="CJ34" s="609"/>
      <c r="CK34" s="609"/>
      <c r="CL34" s="609"/>
      <c r="CM34" s="609"/>
      <c r="CN34" s="609"/>
      <c r="CO34" s="609"/>
      <c r="CP34" s="609"/>
      <c r="CQ34" s="610"/>
      <c r="CR34" s="579">
        <v>1605977</v>
      </c>
      <c r="CS34" s="580"/>
      <c r="CT34" s="580"/>
      <c r="CU34" s="580"/>
      <c r="CV34" s="580"/>
      <c r="CW34" s="580"/>
      <c r="CX34" s="580"/>
      <c r="CY34" s="581"/>
      <c r="CZ34" s="582">
        <v>14.1</v>
      </c>
      <c r="DA34" s="600"/>
      <c r="DB34" s="600"/>
      <c r="DC34" s="601"/>
      <c r="DD34" s="585">
        <v>1236511</v>
      </c>
      <c r="DE34" s="580"/>
      <c r="DF34" s="580"/>
      <c r="DG34" s="580"/>
      <c r="DH34" s="580"/>
      <c r="DI34" s="580"/>
      <c r="DJ34" s="580"/>
      <c r="DK34" s="581"/>
      <c r="DL34" s="585">
        <v>969689</v>
      </c>
      <c r="DM34" s="580"/>
      <c r="DN34" s="580"/>
      <c r="DO34" s="580"/>
      <c r="DP34" s="580"/>
      <c r="DQ34" s="580"/>
      <c r="DR34" s="580"/>
      <c r="DS34" s="580"/>
      <c r="DT34" s="580"/>
      <c r="DU34" s="580"/>
      <c r="DV34" s="581"/>
      <c r="DW34" s="602">
        <v>15.3</v>
      </c>
      <c r="DX34" s="603"/>
      <c r="DY34" s="603"/>
      <c r="DZ34" s="603"/>
      <c r="EA34" s="603"/>
      <c r="EB34" s="603"/>
      <c r="EC34" s="604"/>
    </row>
    <row r="35" spans="2:133" ht="11.25" customHeight="1" x14ac:dyDescent="0.15">
      <c r="B35" s="576" t="s">
        <v>260</v>
      </c>
      <c r="C35" s="577"/>
      <c r="D35" s="577"/>
      <c r="E35" s="577"/>
      <c r="F35" s="577"/>
      <c r="G35" s="577"/>
      <c r="H35" s="577"/>
      <c r="I35" s="577"/>
      <c r="J35" s="577"/>
      <c r="K35" s="577"/>
      <c r="L35" s="577"/>
      <c r="M35" s="577"/>
      <c r="N35" s="577"/>
      <c r="O35" s="577"/>
      <c r="P35" s="577"/>
      <c r="Q35" s="578"/>
      <c r="R35" s="579">
        <v>335920</v>
      </c>
      <c r="S35" s="580"/>
      <c r="T35" s="580"/>
      <c r="U35" s="580"/>
      <c r="V35" s="580"/>
      <c r="W35" s="580"/>
      <c r="X35" s="580"/>
      <c r="Y35" s="581"/>
      <c r="Z35" s="632">
        <v>2.9</v>
      </c>
      <c r="AA35" s="632"/>
      <c r="AB35" s="632"/>
      <c r="AC35" s="632"/>
      <c r="AD35" s="633" t="s">
        <v>174</v>
      </c>
      <c r="AE35" s="633"/>
      <c r="AF35" s="633"/>
      <c r="AG35" s="633"/>
      <c r="AH35" s="633"/>
      <c r="AI35" s="633"/>
      <c r="AJ35" s="633"/>
      <c r="AK35" s="633"/>
      <c r="AL35" s="602" t="s">
        <v>174</v>
      </c>
      <c r="AM35" s="634"/>
      <c r="AN35" s="634"/>
      <c r="AO35" s="635"/>
      <c r="AP35" s="93"/>
      <c r="AQ35" s="636" t="s">
        <v>261</v>
      </c>
      <c r="AR35" s="637"/>
      <c r="AS35" s="637"/>
      <c r="AT35" s="637"/>
      <c r="AU35" s="637"/>
      <c r="AV35" s="637"/>
      <c r="AW35" s="637"/>
      <c r="AX35" s="637"/>
      <c r="AY35" s="638"/>
      <c r="AZ35" s="629">
        <v>1668130</v>
      </c>
      <c r="BA35" s="630"/>
      <c r="BB35" s="630"/>
      <c r="BC35" s="630"/>
      <c r="BD35" s="630"/>
      <c r="BE35" s="630"/>
      <c r="BF35" s="631"/>
      <c r="BG35" s="636" t="s">
        <v>262</v>
      </c>
      <c r="BH35" s="637"/>
      <c r="BI35" s="637"/>
      <c r="BJ35" s="637"/>
      <c r="BK35" s="637"/>
      <c r="BL35" s="637"/>
      <c r="BM35" s="637"/>
      <c r="BN35" s="637"/>
      <c r="BO35" s="637"/>
      <c r="BP35" s="637"/>
      <c r="BQ35" s="637"/>
      <c r="BR35" s="637"/>
      <c r="BS35" s="637"/>
      <c r="BT35" s="637"/>
      <c r="BU35" s="638"/>
      <c r="BV35" s="629">
        <v>-11836</v>
      </c>
      <c r="BW35" s="630"/>
      <c r="BX35" s="630"/>
      <c r="BY35" s="630"/>
      <c r="BZ35" s="630"/>
      <c r="CA35" s="630"/>
      <c r="CB35" s="631"/>
      <c r="CD35" s="612" t="s">
        <v>263</v>
      </c>
      <c r="CE35" s="609"/>
      <c r="CF35" s="609"/>
      <c r="CG35" s="609"/>
      <c r="CH35" s="609"/>
      <c r="CI35" s="609"/>
      <c r="CJ35" s="609"/>
      <c r="CK35" s="609"/>
      <c r="CL35" s="609"/>
      <c r="CM35" s="609"/>
      <c r="CN35" s="609"/>
      <c r="CO35" s="609"/>
      <c r="CP35" s="609"/>
      <c r="CQ35" s="610"/>
      <c r="CR35" s="579">
        <v>102903</v>
      </c>
      <c r="CS35" s="598"/>
      <c r="CT35" s="598"/>
      <c r="CU35" s="598"/>
      <c r="CV35" s="598"/>
      <c r="CW35" s="598"/>
      <c r="CX35" s="598"/>
      <c r="CY35" s="599"/>
      <c r="CZ35" s="582">
        <v>0.9</v>
      </c>
      <c r="DA35" s="600"/>
      <c r="DB35" s="600"/>
      <c r="DC35" s="601"/>
      <c r="DD35" s="585">
        <v>97980</v>
      </c>
      <c r="DE35" s="598"/>
      <c r="DF35" s="598"/>
      <c r="DG35" s="598"/>
      <c r="DH35" s="598"/>
      <c r="DI35" s="598"/>
      <c r="DJ35" s="598"/>
      <c r="DK35" s="599"/>
      <c r="DL35" s="585">
        <v>97980</v>
      </c>
      <c r="DM35" s="598"/>
      <c r="DN35" s="598"/>
      <c r="DO35" s="598"/>
      <c r="DP35" s="598"/>
      <c r="DQ35" s="598"/>
      <c r="DR35" s="598"/>
      <c r="DS35" s="598"/>
      <c r="DT35" s="598"/>
      <c r="DU35" s="598"/>
      <c r="DV35" s="599"/>
      <c r="DW35" s="602">
        <v>1.5</v>
      </c>
      <c r="DX35" s="603"/>
      <c r="DY35" s="603"/>
      <c r="DZ35" s="603"/>
      <c r="EA35" s="603"/>
      <c r="EB35" s="603"/>
      <c r="EC35" s="604"/>
    </row>
    <row r="36" spans="2:133" ht="11.25" customHeight="1" x14ac:dyDescent="0.15">
      <c r="B36" s="560" t="s">
        <v>264</v>
      </c>
      <c r="C36" s="561"/>
      <c r="D36" s="561"/>
      <c r="E36" s="561"/>
      <c r="F36" s="561"/>
      <c r="G36" s="561"/>
      <c r="H36" s="561"/>
      <c r="I36" s="561"/>
      <c r="J36" s="561"/>
      <c r="K36" s="561"/>
      <c r="L36" s="561"/>
      <c r="M36" s="561"/>
      <c r="N36" s="561"/>
      <c r="O36" s="561"/>
      <c r="P36" s="561"/>
      <c r="Q36" s="562"/>
      <c r="R36" s="563">
        <v>11686055</v>
      </c>
      <c r="S36" s="620"/>
      <c r="T36" s="620"/>
      <c r="U36" s="620"/>
      <c r="V36" s="620"/>
      <c r="W36" s="620"/>
      <c r="X36" s="620"/>
      <c r="Y36" s="623"/>
      <c r="Z36" s="624">
        <v>100</v>
      </c>
      <c r="AA36" s="624"/>
      <c r="AB36" s="624"/>
      <c r="AC36" s="624"/>
      <c r="AD36" s="625">
        <v>5991502</v>
      </c>
      <c r="AE36" s="625"/>
      <c r="AF36" s="625"/>
      <c r="AG36" s="625"/>
      <c r="AH36" s="625"/>
      <c r="AI36" s="625"/>
      <c r="AJ36" s="625"/>
      <c r="AK36" s="625"/>
      <c r="AL36" s="626">
        <v>100</v>
      </c>
      <c r="AM36" s="627"/>
      <c r="AN36" s="627"/>
      <c r="AO36" s="628"/>
      <c r="AQ36" s="605" t="s">
        <v>265</v>
      </c>
      <c r="AR36" s="606"/>
      <c r="AS36" s="606"/>
      <c r="AT36" s="606"/>
      <c r="AU36" s="606"/>
      <c r="AV36" s="606"/>
      <c r="AW36" s="606"/>
      <c r="AX36" s="606"/>
      <c r="AY36" s="607"/>
      <c r="AZ36" s="579">
        <v>448487</v>
      </c>
      <c r="BA36" s="580"/>
      <c r="BB36" s="580"/>
      <c r="BC36" s="580"/>
      <c r="BD36" s="598"/>
      <c r="BE36" s="598"/>
      <c r="BF36" s="608"/>
      <c r="BG36" s="612" t="s">
        <v>266</v>
      </c>
      <c r="BH36" s="609"/>
      <c r="BI36" s="609"/>
      <c r="BJ36" s="609"/>
      <c r="BK36" s="609"/>
      <c r="BL36" s="609"/>
      <c r="BM36" s="609"/>
      <c r="BN36" s="609"/>
      <c r="BO36" s="609"/>
      <c r="BP36" s="609"/>
      <c r="BQ36" s="609"/>
      <c r="BR36" s="609"/>
      <c r="BS36" s="609"/>
      <c r="BT36" s="609"/>
      <c r="BU36" s="610"/>
      <c r="BV36" s="579">
        <v>-221712</v>
      </c>
      <c r="BW36" s="580"/>
      <c r="BX36" s="580"/>
      <c r="BY36" s="580"/>
      <c r="BZ36" s="580"/>
      <c r="CA36" s="580"/>
      <c r="CB36" s="611"/>
      <c r="CD36" s="612" t="s">
        <v>267</v>
      </c>
      <c r="CE36" s="609"/>
      <c r="CF36" s="609"/>
      <c r="CG36" s="609"/>
      <c r="CH36" s="609"/>
      <c r="CI36" s="609"/>
      <c r="CJ36" s="609"/>
      <c r="CK36" s="609"/>
      <c r="CL36" s="609"/>
      <c r="CM36" s="609"/>
      <c r="CN36" s="609"/>
      <c r="CO36" s="609"/>
      <c r="CP36" s="609"/>
      <c r="CQ36" s="610"/>
      <c r="CR36" s="579">
        <v>1241677</v>
      </c>
      <c r="CS36" s="580"/>
      <c r="CT36" s="580"/>
      <c r="CU36" s="580"/>
      <c r="CV36" s="580"/>
      <c r="CW36" s="580"/>
      <c r="CX36" s="580"/>
      <c r="CY36" s="581"/>
      <c r="CZ36" s="582">
        <v>10.9</v>
      </c>
      <c r="DA36" s="600"/>
      <c r="DB36" s="600"/>
      <c r="DC36" s="601"/>
      <c r="DD36" s="585">
        <v>1130300</v>
      </c>
      <c r="DE36" s="580"/>
      <c r="DF36" s="580"/>
      <c r="DG36" s="580"/>
      <c r="DH36" s="580"/>
      <c r="DI36" s="580"/>
      <c r="DJ36" s="580"/>
      <c r="DK36" s="581"/>
      <c r="DL36" s="585">
        <v>710679</v>
      </c>
      <c r="DM36" s="580"/>
      <c r="DN36" s="580"/>
      <c r="DO36" s="580"/>
      <c r="DP36" s="580"/>
      <c r="DQ36" s="580"/>
      <c r="DR36" s="580"/>
      <c r="DS36" s="580"/>
      <c r="DT36" s="580"/>
      <c r="DU36" s="580"/>
      <c r="DV36" s="581"/>
      <c r="DW36" s="602">
        <v>11.2</v>
      </c>
      <c r="DX36" s="603"/>
      <c r="DY36" s="603"/>
      <c r="DZ36" s="603"/>
      <c r="EA36" s="603"/>
      <c r="EB36" s="603"/>
      <c r="EC36" s="604"/>
    </row>
    <row r="37" spans="2:133" ht="11.25" customHeight="1" x14ac:dyDescent="0.15">
      <c r="AQ37" s="605" t="s">
        <v>268</v>
      </c>
      <c r="AR37" s="606"/>
      <c r="AS37" s="606"/>
      <c r="AT37" s="606"/>
      <c r="AU37" s="606"/>
      <c r="AV37" s="606"/>
      <c r="AW37" s="606"/>
      <c r="AX37" s="606"/>
      <c r="AY37" s="607"/>
      <c r="AZ37" s="579">
        <v>24661</v>
      </c>
      <c r="BA37" s="580"/>
      <c r="BB37" s="580"/>
      <c r="BC37" s="580"/>
      <c r="BD37" s="598"/>
      <c r="BE37" s="598"/>
      <c r="BF37" s="608"/>
      <c r="BG37" s="612" t="s">
        <v>269</v>
      </c>
      <c r="BH37" s="609"/>
      <c r="BI37" s="609"/>
      <c r="BJ37" s="609"/>
      <c r="BK37" s="609"/>
      <c r="BL37" s="609"/>
      <c r="BM37" s="609"/>
      <c r="BN37" s="609"/>
      <c r="BO37" s="609"/>
      <c r="BP37" s="609"/>
      <c r="BQ37" s="609"/>
      <c r="BR37" s="609"/>
      <c r="BS37" s="609"/>
      <c r="BT37" s="609"/>
      <c r="BU37" s="610"/>
      <c r="BV37" s="579">
        <v>3813</v>
      </c>
      <c r="BW37" s="580"/>
      <c r="BX37" s="580"/>
      <c r="BY37" s="580"/>
      <c r="BZ37" s="580"/>
      <c r="CA37" s="580"/>
      <c r="CB37" s="611"/>
      <c r="CD37" s="612" t="s">
        <v>270</v>
      </c>
      <c r="CE37" s="609"/>
      <c r="CF37" s="609"/>
      <c r="CG37" s="609"/>
      <c r="CH37" s="609"/>
      <c r="CI37" s="609"/>
      <c r="CJ37" s="609"/>
      <c r="CK37" s="609"/>
      <c r="CL37" s="609"/>
      <c r="CM37" s="609"/>
      <c r="CN37" s="609"/>
      <c r="CO37" s="609"/>
      <c r="CP37" s="609"/>
      <c r="CQ37" s="610"/>
      <c r="CR37" s="579">
        <v>466370</v>
      </c>
      <c r="CS37" s="598"/>
      <c r="CT37" s="598"/>
      <c r="CU37" s="598"/>
      <c r="CV37" s="598"/>
      <c r="CW37" s="598"/>
      <c r="CX37" s="598"/>
      <c r="CY37" s="599"/>
      <c r="CZ37" s="582">
        <v>4.0999999999999996</v>
      </c>
      <c r="DA37" s="600"/>
      <c r="DB37" s="600"/>
      <c r="DC37" s="601"/>
      <c r="DD37" s="585">
        <v>432870</v>
      </c>
      <c r="DE37" s="598"/>
      <c r="DF37" s="598"/>
      <c r="DG37" s="598"/>
      <c r="DH37" s="598"/>
      <c r="DI37" s="598"/>
      <c r="DJ37" s="598"/>
      <c r="DK37" s="599"/>
      <c r="DL37" s="585">
        <v>300432</v>
      </c>
      <c r="DM37" s="598"/>
      <c r="DN37" s="598"/>
      <c r="DO37" s="598"/>
      <c r="DP37" s="598"/>
      <c r="DQ37" s="598"/>
      <c r="DR37" s="598"/>
      <c r="DS37" s="598"/>
      <c r="DT37" s="598"/>
      <c r="DU37" s="598"/>
      <c r="DV37" s="599"/>
      <c r="DW37" s="602">
        <v>4.7</v>
      </c>
      <c r="DX37" s="603"/>
      <c r="DY37" s="603"/>
      <c r="DZ37" s="603"/>
      <c r="EA37" s="603"/>
      <c r="EB37" s="603"/>
      <c r="EC37" s="604"/>
    </row>
    <row r="38" spans="2:133" ht="11.25" customHeight="1" x14ac:dyDescent="0.15">
      <c r="AQ38" s="605" t="s">
        <v>271</v>
      </c>
      <c r="AR38" s="606"/>
      <c r="AS38" s="606"/>
      <c r="AT38" s="606"/>
      <c r="AU38" s="606"/>
      <c r="AV38" s="606"/>
      <c r="AW38" s="606"/>
      <c r="AX38" s="606"/>
      <c r="AY38" s="607"/>
      <c r="AZ38" s="579">
        <v>18540</v>
      </c>
      <c r="BA38" s="580"/>
      <c r="BB38" s="580"/>
      <c r="BC38" s="580"/>
      <c r="BD38" s="598"/>
      <c r="BE38" s="598"/>
      <c r="BF38" s="608"/>
      <c r="BG38" s="612" t="s">
        <v>272</v>
      </c>
      <c r="BH38" s="609"/>
      <c r="BI38" s="609"/>
      <c r="BJ38" s="609"/>
      <c r="BK38" s="609"/>
      <c r="BL38" s="609"/>
      <c r="BM38" s="609"/>
      <c r="BN38" s="609"/>
      <c r="BO38" s="609"/>
      <c r="BP38" s="609"/>
      <c r="BQ38" s="609"/>
      <c r="BR38" s="609"/>
      <c r="BS38" s="609"/>
      <c r="BT38" s="609"/>
      <c r="BU38" s="610"/>
      <c r="BV38" s="579">
        <v>6230</v>
      </c>
      <c r="BW38" s="580"/>
      <c r="BX38" s="580"/>
      <c r="BY38" s="580"/>
      <c r="BZ38" s="580"/>
      <c r="CA38" s="580"/>
      <c r="CB38" s="611"/>
      <c r="CD38" s="612" t="s">
        <v>273</v>
      </c>
      <c r="CE38" s="609"/>
      <c r="CF38" s="609"/>
      <c r="CG38" s="609"/>
      <c r="CH38" s="609"/>
      <c r="CI38" s="609"/>
      <c r="CJ38" s="609"/>
      <c r="CK38" s="609"/>
      <c r="CL38" s="609"/>
      <c r="CM38" s="609"/>
      <c r="CN38" s="609"/>
      <c r="CO38" s="609"/>
      <c r="CP38" s="609"/>
      <c r="CQ38" s="610"/>
      <c r="CR38" s="579">
        <v>1200626</v>
      </c>
      <c r="CS38" s="580"/>
      <c r="CT38" s="580"/>
      <c r="CU38" s="580"/>
      <c r="CV38" s="580"/>
      <c r="CW38" s="580"/>
      <c r="CX38" s="580"/>
      <c r="CY38" s="581"/>
      <c r="CZ38" s="582">
        <v>10.5</v>
      </c>
      <c r="DA38" s="600"/>
      <c r="DB38" s="600"/>
      <c r="DC38" s="601"/>
      <c r="DD38" s="585">
        <v>1012638</v>
      </c>
      <c r="DE38" s="580"/>
      <c r="DF38" s="580"/>
      <c r="DG38" s="580"/>
      <c r="DH38" s="580"/>
      <c r="DI38" s="580"/>
      <c r="DJ38" s="580"/>
      <c r="DK38" s="581"/>
      <c r="DL38" s="585">
        <v>745101</v>
      </c>
      <c r="DM38" s="580"/>
      <c r="DN38" s="580"/>
      <c r="DO38" s="580"/>
      <c r="DP38" s="580"/>
      <c r="DQ38" s="580"/>
      <c r="DR38" s="580"/>
      <c r="DS38" s="580"/>
      <c r="DT38" s="580"/>
      <c r="DU38" s="580"/>
      <c r="DV38" s="581"/>
      <c r="DW38" s="602">
        <v>11.8</v>
      </c>
      <c r="DX38" s="603"/>
      <c r="DY38" s="603"/>
      <c r="DZ38" s="603"/>
      <c r="EA38" s="603"/>
      <c r="EB38" s="603"/>
      <c r="EC38" s="604"/>
    </row>
    <row r="39" spans="2:133" ht="11.25" customHeight="1" x14ac:dyDescent="0.15">
      <c r="AQ39" s="605" t="s">
        <v>274</v>
      </c>
      <c r="AR39" s="606"/>
      <c r="AS39" s="606"/>
      <c r="AT39" s="606"/>
      <c r="AU39" s="606"/>
      <c r="AV39" s="606"/>
      <c r="AW39" s="606"/>
      <c r="AX39" s="606"/>
      <c r="AY39" s="607"/>
      <c r="AZ39" s="579">
        <v>14855</v>
      </c>
      <c r="BA39" s="580"/>
      <c r="BB39" s="580"/>
      <c r="BC39" s="580"/>
      <c r="BD39" s="598"/>
      <c r="BE39" s="598"/>
      <c r="BF39" s="608"/>
      <c r="BG39" s="613" t="s">
        <v>275</v>
      </c>
      <c r="BH39" s="614"/>
      <c r="BI39" s="614"/>
      <c r="BJ39" s="614"/>
      <c r="BK39" s="614"/>
      <c r="BL39" s="94"/>
      <c r="BM39" s="609" t="s">
        <v>276</v>
      </c>
      <c r="BN39" s="609"/>
      <c r="BO39" s="609"/>
      <c r="BP39" s="609"/>
      <c r="BQ39" s="609"/>
      <c r="BR39" s="609"/>
      <c r="BS39" s="609"/>
      <c r="BT39" s="609"/>
      <c r="BU39" s="610"/>
      <c r="BV39" s="579">
        <v>75</v>
      </c>
      <c r="BW39" s="580"/>
      <c r="BX39" s="580"/>
      <c r="BY39" s="580"/>
      <c r="BZ39" s="580"/>
      <c r="CA39" s="580"/>
      <c r="CB39" s="611"/>
      <c r="CD39" s="612" t="s">
        <v>277</v>
      </c>
      <c r="CE39" s="609"/>
      <c r="CF39" s="609"/>
      <c r="CG39" s="609"/>
      <c r="CH39" s="609"/>
      <c r="CI39" s="609"/>
      <c r="CJ39" s="609"/>
      <c r="CK39" s="609"/>
      <c r="CL39" s="609"/>
      <c r="CM39" s="609"/>
      <c r="CN39" s="609"/>
      <c r="CO39" s="609"/>
      <c r="CP39" s="609"/>
      <c r="CQ39" s="610"/>
      <c r="CR39" s="579">
        <v>255290</v>
      </c>
      <c r="CS39" s="598"/>
      <c r="CT39" s="598"/>
      <c r="CU39" s="598"/>
      <c r="CV39" s="598"/>
      <c r="CW39" s="598"/>
      <c r="CX39" s="598"/>
      <c r="CY39" s="599"/>
      <c r="CZ39" s="582">
        <v>2.2000000000000002</v>
      </c>
      <c r="DA39" s="600"/>
      <c r="DB39" s="600"/>
      <c r="DC39" s="601"/>
      <c r="DD39" s="585">
        <v>226331</v>
      </c>
      <c r="DE39" s="598"/>
      <c r="DF39" s="598"/>
      <c r="DG39" s="598"/>
      <c r="DH39" s="598"/>
      <c r="DI39" s="598"/>
      <c r="DJ39" s="598"/>
      <c r="DK39" s="599"/>
      <c r="DL39" s="585" t="s">
        <v>278</v>
      </c>
      <c r="DM39" s="598"/>
      <c r="DN39" s="598"/>
      <c r="DO39" s="598"/>
      <c r="DP39" s="598"/>
      <c r="DQ39" s="598"/>
      <c r="DR39" s="598"/>
      <c r="DS39" s="598"/>
      <c r="DT39" s="598"/>
      <c r="DU39" s="598"/>
      <c r="DV39" s="599"/>
      <c r="DW39" s="602" t="s">
        <v>278</v>
      </c>
      <c r="DX39" s="603"/>
      <c r="DY39" s="603"/>
      <c r="DZ39" s="603"/>
      <c r="EA39" s="603"/>
      <c r="EB39" s="603"/>
      <c r="EC39" s="604"/>
    </row>
    <row r="40" spans="2:133" ht="11.25" customHeight="1" x14ac:dyDescent="0.15">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05" t="s">
        <v>279</v>
      </c>
      <c r="AR40" s="606"/>
      <c r="AS40" s="606"/>
      <c r="AT40" s="606"/>
      <c r="AU40" s="606"/>
      <c r="AV40" s="606"/>
      <c r="AW40" s="606"/>
      <c r="AX40" s="606"/>
      <c r="AY40" s="607"/>
      <c r="AZ40" s="579">
        <v>416749</v>
      </c>
      <c r="BA40" s="580"/>
      <c r="BB40" s="580"/>
      <c r="BC40" s="580"/>
      <c r="BD40" s="598"/>
      <c r="BE40" s="598"/>
      <c r="BF40" s="608"/>
      <c r="BG40" s="613"/>
      <c r="BH40" s="614"/>
      <c r="BI40" s="614"/>
      <c r="BJ40" s="614"/>
      <c r="BK40" s="614"/>
      <c r="BL40" s="94"/>
      <c r="BM40" s="609" t="s">
        <v>280</v>
      </c>
      <c r="BN40" s="609"/>
      <c r="BO40" s="609"/>
      <c r="BP40" s="609"/>
      <c r="BQ40" s="609"/>
      <c r="BR40" s="609"/>
      <c r="BS40" s="609"/>
      <c r="BT40" s="609"/>
      <c r="BU40" s="610"/>
      <c r="BV40" s="579">
        <v>117</v>
      </c>
      <c r="BW40" s="580"/>
      <c r="BX40" s="580"/>
      <c r="BY40" s="580"/>
      <c r="BZ40" s="580"/>
      <c r="CA40" s="580"/>
      <c r="CB40" s="611"/>
      <c r="CD40" s="612" t="s">
        <v>281</v>
      </c>
      <c r="CE40" s="609"/>
      <c r="CF40" s="609"/>
      <c r="CG40" s="609"/>
      <c r="CH40" s="609"/>
      <c r="CI40" s="609"/>
      <c r="CJ40" s="609"/>
      <c r="CK40" s="609"/>
      <c r="CL40" s="609"/>
      <c r="CM40" s="609"/>
      <c r="CN40" s="609"/>
      <c r="CO40" s="609"/>
      <c r="CP40" s="609"/>
      <c r="CQ40" s="610"/>
      <c r="CR40" s="579">
        <v>35440</v>
      </c>
      <c r="CS40" s="580"/>
      <c r="CT40" s="580"/>
      <c r="CU40" s="580"/>
      <c r="CV40" s="580"/>
      <c r="CW40" s="580"/>
      <c r="CX40" s="580"/>
      <c r="CY40" s="581"/>
      <c r="CZ40" s="582">
        <v>0.3</v>
      </c>
      <c r="DA40" s="600"/>
      <c r="DB40" s="600"/>
      <c r="DC40" s="601"/>
      <c r="DD40" s="585">
        <v>4336</v>
      </c>
      <c r="DE40" s="580"/>
      <c r="DF40" s="580"/>
      <c r="DG40" s="580"/>
      <c r="DH40" s="580"/>
      <c r="DI40" s="580"/>
      <c r="DJ40" s="580"/>
      <c r="DK40" s="581"/>
      <c r="DL40" s="585">
        <v>4336</v>
      </c>
      <c r="DM40" s="580"/>
      <c r="DN40" s="580"/>
      <c r="DO40" s="580"/>
      <c r="DP40" s="580"/>
      <c r="DQ40" s="580"/>
      <c r="DR40" s="580"/>
      <c r="DS40" s="580"/>
      <c r="DT40" s="580"/>
      <c r="DU40" s="580"/>
      <c r="DV40" s="581"/>
      <c r="DW40" s="602">
        <v>0.1</v>
      </c>
      <c r="DX40" s="603"/>
      <c r="DY40" s="603"/>
      <c r="DZ40" s="603"/>
      <c r="EA40" s="603"/>
      <c r="EB40" s="603"/>
      <c r="EC40" s="604"/>
    </row>
    <row r="41" spans="2:133" ht="11.25" customHeight="1" x14ac:dyDescent="0.15">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17" t="s">
        <v>282</v>
      </c>
      <c r="AR41" s="618"/>
      <c r="AS41" s="618"/>
      <c r="AT41" s="618"/>
      <c r="AU41" s="618"/>
      <c r="AV41" s="618"/>
      <c r="AW41" s="618"/>
      <c r="AX41" s="618"/>
      <c r="AY41" s="619"/>
      <c r="AZ41" s="563">
        <v>744838</v>
      </c>
      <c r="BA41" s="620"/>
      <c r="BB41" s="620"/>
      <c r="BC41" s="620"/>
      <c r="BD41" s="564"/>
      <c r="BE41" s="564"/>
      <c r="BF41" s="621"/>
      <c r="BG41" s="615"/>
      <c r="BH41" s="616"/>
      <c r="BI41" s="616"/>
      <c r="BJ41" s="616"/>
      <c r="BK41" s="616"/>
      <c r="BL41" s="96"/>
      <c r="BM41" s="618" t="s">
        <v>283</v>
      </c>
      <c r="BN41" s="618"/>
      <c r="BO41" s="618"/>
      <c r="BP41" s="618"/>
      <c r="BQ41" s="618"/>
      <c r="BR41" s="618"/>
      <c r="BS41" s="618"/>
      <c r="BT41" s="618"/>
      <c r="BU41" s="619"/>
      <c r="BV41" s="563">
        <v>337</v>
      </c>
      <c r="BW41" s="620"/>
      <c r="BX41" s="620"/>
      <c r="BY41" s="620"/>
      <c r="BZ41" s="620"/>
      <c r="CA41" s="620"/>
      <c r="CB41" s="622"/>
      <c r="CD41" s="612" t="s">
        <v>284</v>
      </c>
      <c r="CE41" s="609"/>
      <c r="CF41" s="609"/>
      <c r="CG41" s="609"/>
      <c r="CH41" s="609"/>
      <c r="CI41" s="609"/>
      <c r="CJ41" s="609"/>
      <c r="CK41" s="609"/>
      <c r="CL41" s="609"/>
      <c r="CM41" s="609"/>
      <c r="CN41" s="609"/>
      <c r="CO41" s="609"/>
      <c r="CP41" s="609"/>
      <c r="CQ41" s="610"/>
      <c r="CR41" s="579" t="s">
        <v>285</v>
      </c>
      <c r="CS41" s="598"/>
      <c r="CT41" s="598"/>
      <c r="CU41" s="598"/>
      <c r="CV41" s="598"/>
      <c r="CW41" s="598"/>
      <c r="CX41" s="598"/>
      <c r="CY41" s="599"/>
      <c r="CZ41" s="582" t="s">
        <v>285</v>
      </c>
      <c r="DA41" s="600"/>
      <c r="DB41" s="600"/>
      <c r="DC41" s="601"/>
      <c r="DD41" s="585" t="s">
        <v>285</v>
      </c>
      <c r="DE41" s="598"/>
      <c r="DF41" s="598"/>
      <c r="DG41" s="598"/>
      <c r="DH41" s="598"/>
      <c r="DI41" s="598"/>
      <c r="DJ41" s="598"/>
      <c r="DK41" s="599"/>
      <c r="DL41" s="586"/>
      <c r="DM41" s="587"/>
      <c r="DN41" s="587"/>
      <c r="DO41" s="587"/>
      <c r="DP41" s="587"/>
      <c r="DQ41" s="587"/>
      <c r="DR41" s="587"/>
      <c r="DS41" s="587"/>
      <c r="DT41" s="587"/>
      <c r="DU41" s="587"/>
      <c r="DV41" s="588"/>
      <c r="DW41" s="589"/>
      <c r="DX41" s="590"/>
      <c r="DY41" s="590"/>
      <c r="DZ41" s="590"/>
      <c r="EA41" s="590"/>
      <c r="EB41" s="590"/>
      <c r="EC41" s="591"/>
    </row>
    <row r="42" spans="2:133" ht="11.25" customHeight="1" x14ac:dyDescent="0.15">
      <c r="B42" s="88" t="s">
        <v>286</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76" t="s">
        <v>287</v>
      </c>
      <c r="CE42" s="577"/>
      <c r="CF42" s="577"/>
      <c r="CG42" s="577"/>
      <c r="CH42" s="577"/>
      <c r="CI42" s="577"/>
      <c r="CJ42" s="577"/>
      <c r="CK42" s="577"/>
      <c r="CL42" s="577"/>
      <c r="CM42" s="577"/>
      <c r="CN42" s="577"/>
      <c r="CO42" s="577"/>
      <c r="CP42" s="577"/>
      <c r="CQ42" s="578"/>
      <c r="CR42" s="579">
        <v>2821387</v>
      </c>
      <c r="CS42" s="580"/>
      <c r="CT42" s="580"/>
      <c r="CU42" s="580"/>
      <c r="CV42" s="580"/>
      <c r="CW42" s="580"/>
      <c r="CX42" s="580"/>
      <c r="CY42" s="581"/>
      <c r="CZ42" s="582">
        <v>24.8</v>
      </c>
      <c r="DA42" s="583"/>
      <c r="DB42" s="583"/>
      <c r="DC42" s="584"/>
      <c r="DD42" s="585">
        <v>511863</v>
      </c>
      <c r="DE42" s="580"/>
      <c r="DF42" s="580"/>
      <c r="DG42" s="580"/>
      <c r="DH42" s="580"/>
      <c r="DI42" s="580"/>
      <c r="DJ42" s="580"/>
      <c r="DK42" s="581"/>
      <c r="DL42" s="586"/>
      <c r="DM42" s="587"/>
      <c r="DN42" s="587"/>
      <c r="DO42" s="587"/>
      <c r="DP42" s="587"/>
      <c r="DQ42" s="587"/>
      <c r="DR42" s="587"/>
      <c r="DS42" s="587"/>
      <c r="DT42" s="587"/>
      <c r="DU42" s="587"/>
      <c r="DV42" s="588"/>
      <c r="DW42" s="589"/>
      <c r="DX42" s="590"/>
      <c r="DY42" s="590"/>
      <c r="DZ42" s="590"/>
      <c r="EA42" s="590"/>
      <c r="EB42" s="590"/>
      <c r="EC42" s="591"/>
    </row>
    <row r="43" spans="2:133" ht="11.25" customHeight="1" x14ac:dyDescent="0.15">
      <c r="B43" s="98" t="s">
        <v>288</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76" t="s">
        <v>289</v>
      </c>
      <c r="CE43" s="577"/>
      <c r="CF43" s="577"/>
      <c r="CG43" s="577"/>
      <c r="CH43" s="577"/>
      <c r="CI43" s="577"/>
      <c r="CJ43" s="577"/>
      <c r="CK43" s="577"/>
      <c r="CL43" s="577"/>
      <c r="CM43" s="577"/>
      <c r="CN43" s="577"/>
      <c r="CO43" s="577"/>
      <c r="CP43" s="577"/>
      <c r="CQ43" s="578"/>
      <c r="CR43" s="579">
        <v>24413</v>
      </c>
      <c r="CS43" s="598"/>
      <c r="CT43" s="598"/>
      <c r="CU43" s="598"/>
      <c r="CV43" s="598"/>
      <c r="CW43" s="598"/>
      <c r="CX43" s="598"/>
      <c r="CY43" s="599"/>
      <c r="CZ43" s="582">
        <v>0.2</v>
      </c>
      <c r="DA43" s="600"/>
      <c r="DB43" s="600"/>
      <c r="DC43" s="601"/>
      <c r="DD43" s="585">
        <v>24413</v>
      </c>
      <c r="DE43" s="598"/>
      <c r="DF43" s="598"/>
      <c r="DG43" s="598"/>
      <c r="DH43" s="598"/>
      <c r="DI43" s="598"/>
      <c r="DJ43" s="598"/>
      <c r="DK43" s="599"/>
      <c r="DL43" s="586"/>
      <c r="DM43" s="587"/>
      <c r="DN43" s="587"/>
      <c r="DO43" s="587"/>
      <c r="DP43" s="587"/>
      <c r="DQ43" s="587"/>
      <c r="DR43" s="587"/>
      <c r="DS43" s="587"/>
      <c r="DT43" s="587"/>
      <c r="DU43" s="587"/>
      <c r="DV43" s="588"/>
      <c r="DW43" s="589"/>
      <c r="DX43" s="590"/>
      <c r="DY43" s="590"/>
      <c r="DZ43" s="590"/>
      <c r="EA43" s="590"/>
      <c r="EB43" s="590"/>
      <c r="EC43" s="591"/>
    </row>
    <row r="44" spans="2:133" ht="11.25" customHeight="1" x14ac:dyDescent="0.15">
      <c r="B44" s="99" t="s">
        <v>290</v>
      </c>
      <c r="CD44" s="592" t="s">
        <v>241</v>
      </c>
      <c r="CE44" s="593"/>
      <c r="CF44" s="576" t="s">
        <v>291</v>
      </c>
      <c r="CG44" s="577"/>
      <c r="CH44" s="577"/>
      <c r="CI44" s="577"/>
      <c r="CJ44" s="577"/>
      <c r="CK44" s="577"/>
      <c r="CL44" s="577"/>
      <c r="CM44" s="577"/>
      <c r="CN44" s="577"/>
      <c r="CO44" s="577"/>
      <c r="CP44" s="577"/>
      <c r="CQ44" s="578"/>
      <c r="CR44" s="579">
        <v>2796686</v>
      </c>
      <c r="CS44" s="580"/>
      <c r="CT44" s="580"/>
      <c r="CU44" s="580"/>
      <c r="CV44" s="580"/>
      <c r="CW44" s="580"/>
      <c r="CX44" s="580"/>
      <c r="CY44" s="581"/>
      <c r="CZ44" s="582">
        <v>24.6</v>
      </c>
      <c r="DA44" s="583"/>
      <c r="DB44" s="583"/>
      <c r="DC44" s="584"/>
      <c r="DD44" s="585">
        <v>500543</v>
      </c>
      <c r="DE44" s="580"/>
      <c r="DF44" s="580"/>
      <c r="DG44" s="580"/>
      <c r="DH44" s="580"/>
      <c r="DI44" s="580"/>
      <c r="DJ44" s="580"/>
      <c r="DK44" s="581"/>
      <c r="DL44" s="586"/>
      <c r="DM44" s="587"/>
      <c r="DN44" s="587"/>
      <c r="DO44" s="587"/>
      <c r="DP44" s="587"/>
      <c r="DQ44" s="587"/>
      <c r="DR44" s="587"/>
      <c r="DS44" s="587"/>
      <c r="DT44" s="587"/>
      <c r="DU44" s="587"/>
      <c r="DV44" s="588"/>
      <c r="DW44" s="589"/>
      <c r="DX44" s="590"/>
      <c r="DY44" s="590"/>
      <c r="DZ44" s="590"/>
      <c r="EA44" s="590"/>
      <c r="EB44" s="590"/>
      <c r="EC44" s="591"/>
    </row>
    <row r="45" spans="2:133" ht="11.25" customHeight="1" x14ac:dyDescent="0.15">
      <c r="CD45" s="594"/>
      <c r="CE45" s="595"/>
      <c r="CF45" s="576" t="s">
        <v>292</v>
      </c>
      <c r="CG45" s="577"/>
      <c r="CH45" s="577"/>
      <c r="CI45" s="577"/>
      <c r="CJ45" s="577"/>
      <c r="CK45" s="577"/>
      <c r="CL45" s="577"/>
      <c r="CM45" s="577"/>
      <c r="CN45" s="577"/>
      <c r="CO45" s="577"/>
      <c r="CP45" s="577"/>
      <c r="CQ45" s="578"/>
      <c r="CR45" s="579">
        <v>1406911</v>
      </c>
      <c r="CS45" s="598"/>
      <c r="CT45" s="598"/>
      <c r="CU45" s="598"/>
      <c r="CV45" s="598"/>
      <c r="CW45" s="598"/>
      <c r="CX45" s="598"/>
      <c r="CY45" s="599"/>
      <c r="CZ45" s="582">
        <v>12.4</v>
      </c>
      <c r="DA45" s="600"/>
      <c r="DB45" s="600"/>
      <c r="DC45" s="601"/>
      <c r="DD45" s="585">
        <v>61824</v>
      </c>
      <c r="DE45" s="598"/>
      <c r="DF45" s="598"/>
      <c r="DG45" s="598"/>
      <c r="DH45" s="598"/>
      <c r="DI45" s="598"/>
      <c r="DJ45" s="598"/>
      <c r="DK45" s="599"/>
      <c r="DL45" s="586"/>
      <c r="DM45" s="587"/>
      <c r="DN45" s="587"/>
      <c r="DO45" s="587"/>
      <c r="DP45" s="587"/>
      <c r="DQ45" s="587"/>
      <c r="DR45" s="587"/>
      <c r="DS45" s="587"/>
      <c r="DT45" s="587"/>
      <c r="DU45" s="587"/>
      <c r="DV45" s="588"/>
      <c r="DW45" s="589"/>
      <c r="DX45" s="590"/>
      <c r="DY45" s="590"/>
      <c r="DZ45" s="590"/>
      <c r="EA45" s="590"/>
      <c r="EB45" s="590"/>
      <c r="EC45" s="591"/>
    </row>
    <row r="46" spans="2:133" ht="11.25" customHeight="1" x14ac:dyDescent="0.15">
      <c r="CD46" s="594"/>
      <c r="CE46" s="595"/>
      <c r="CF46" s="576" t="s">
        <v>293</v>
      </c>
      <c r="CG46" s="577"/>
      <c r="CH46" s="577"/>
      <c r="CI46" s="577"/>
      <c r="CJ46" s="577"/>
      <c r="CK46" s="577"/>
      <c r="CL46" s="577"/>
      <c r="CM46" s="577"/>
      <c r="CN46" s="577"/>
      <c r="CO46" s="577"/>
      <c r="CP46" s="577"/>
      <c r="CQ46" s="578"/>
      <c r="CR46" s="579">
        <v>1384720</v>
      </c>
      <c r="CS46" s="580"/>
      <c r="CT46" s="580"/>
      <c r="CU46" s="580"/>
      <c r="CV46" s="580"/>
      <c r="CW46" s="580"/>
      <c r="CX46" s="580"/>
      <c r="CY46" s="581"/>
      <c r="CZ46" s="582">
        <v>12.2</v>
      </c>
      <c r="DA46" s="583"/>
      <c r="DB46" s="583"/>
      <c r="DC46" s="584"/>
      <c r="DD46" s="585">
        <v>433664</v>
      </c>
      <c r="DE46" s="580"/>
      <c r="DF46" s="580"/>
      <c r="DG46" s="580"/>
      <c r="DH46" s="580"/>
      <c r="DI46" s="580"/>
      <c r="DJ46" s="580"/>
      <c r="DK46" s="581"/>
      <c r="DL46" s="586"/>
      <c r="DM46" s="587"/>
      <c r="DN46" s="587"/>
      <c r="DO46" s="587"/>
      <c r="DP46" s="587"/>
      <c r="DQ46" s="587"/>
      <c r="DR46" s="587"/>
      <c r="DS46" s="587"/>
      <c r="DT46" s="587"/>
      <c r="DU46" s="587"/>
      <c r="DV46" s="588"/>
      <c r="DW46" s="589"/>
      <c r="DX46" s="590"/>
      <c r="DY46" s="590"/>
      <c r="DZ46" s="590"/>
      <c r="EA46" s="590"/>
      <c r="EB46" s="590"/>
      <c r="EC46" s="591"/>
    </row>
    <row r="47" spans="2:133" ht="11.25" customHeight="1" x14ac:dyDescent="0.15">
      <c r="CD47" s="594"/>
      <c r="CE47" s="595"/>
      <c r="CF47" s="576" t="s">
        <v>294</v>
      </c>
      <c r="CG47" s="577"/>
      <c r="CH47" s="577"/>
      <c r="CI47" s="577"/>
      <c r="CJ47" s="577"/>
      <c r="CK47" s="577"/>
      <c r="CL47" s="577"/>
      <c r="CM47" s="577"/>
      <c r="CN47" s="577"/>
      <c r="CO47" s="577"/>
      <c r="CP47" s="577"/>
      <c r="CQ47" s="578"/>
      <c r="CR47" s="579">
        <v>24701</v>
      </c>
      <c r="CS47" s="598"/>
      <c r="CT47" s="598"/>
      <c r="CU47" s="598"/>
      <c r="CV47" s="598"/>
      <c r="CW47" s="598"/>
      <c r="CX47" s="598"/>
      <c r="CY47" s="599"/>
      <c r="CZ47" s="582">
        <v>0.2</v>
      </c>
      <c r="DA47" s="600"/>
      <c r="DB47" s="600"/>
      <c r="DC47" s="601"/>
      <c r="DD47" s="585">
        <v>11320</v>
      </c>
      <c r="DE47" s="598"/>
      <c r="DF47" s="598"/>
      <c r="DG47" s="598"/>
      <c r="DH47" s="598"/>
      <c r="DI47" s="598"/>
      <c r="DJ47" s="598"/>
      <c r="DK47" s="599"/>
      <c r="DL47" s="586"/>
      <c r="DM47" s="587"/>
      <c r="DN47" s="587"/>
      <c r="DO47" s="587"/>
      <c r="DP47" s="587"/>
      <c r="DQ47" s="587"/>
      <c r="DR47" s="587"/>
      <c r="DS47" s="587"/>
      <c r="DT47" s="587"/>
      <c r="DU47" s="587"/>
      <c r="DV47" s="588"/>
      <c r="DW47" s="589"/>
      <c r="DX47" s="590"/>
      <c r="DY47" s="590"/>
      <c r="DZ47" s="590"/>
      <c r="EA47" s="590"/>
      <c r="EB47" s="590"/>
      <c r="EC47" s="591"/>
    </row>
    <row r="48" spans="2:133" x14ac:dyDescent="0.15">
      <c r="CD48" s="596"/>
      <c r="CE48" s="597"/>
      <c r="CF48" s="576" t="s">
        <v>295</v>
      </c>
      <c r="CG48" s="577"/>
      <c r="CH48" s="577"/>
      <c r="CI48" s="577"/>
      <c r="CJ48" s="577"/>
      <c r="CK48" s="577"/>
      <c r="CL48" s="577"/>
      <c r="CM48" s="577"/>
      <c r="CN48" s="577"/>
      <c r="CO48" s="577"/>
      <c r="CP48" s="577"/>
      <c r="CQ48" s="578"/>
      <c r="CR48" s="579" t="s">
        <v>174</v>
      </c>
      <c r="CS48" s="580"/>
      <c r="CT48" s="580"/>
      <c r="CU48" s="580"/>
      <c r="CV48" s="580"/>
      <c r="CW48" s="580"/>
      <c r="CX48" s="580"/>
      <c r="CY48" s="581"/>
      <c r="CZ48" s="582" t="s">
        <v>174</v>
      </c>
      <c r="DA48" s="583"/>
      <c r="DB48" s="583"/>
      <c r="DC48" s="584"/>
      <c r="DD48" s="585" t="s">
        <v>174</v>
      </c>
      <c r="DE48" s="580"/>
      <c r="DF48" s="580"/>
      <c r="DG48" s="580"/>
      <c r="DH48" s="580"/>
      <c r="DI48" s="580"/>
      <c r="DJ48" s="580"/>
      <c r="DK48" s="581"/>
      <c r="DL48" s="586"/>
      <c r="DM48" s="587"/>
      <c r="DN48" s="587"/>
      <c r="DO48" s="587"/>
      <c r="DP48" s="587"/>
      <c r="DQ48" s="587"/>
      <c r="DR48" s="587"/>
      <c r="DS48" s="587"/>
      <c r="DT48" s="587"/>
      <c r="DU48" s="587"/>
      <c r="DV48" s="588"/>
      <c r="DW48" s="589"/>
      <c r="DX48" s="590"/>
      <c r="DY48" s="590"/>
      <c r="DZ48" s="590"/>
      <c r="EA48" s="590"/>
      <c r="EB48" s="590"/>
      <c r="EC48" s="591"/>
    </row>
    <row r="49" spans="82:133" ht="11.25" customHeight="1" x14ac:dyDescent="0.15">
      <c r="CD49" s="560" t="s">
        <v>296</v>
      </c>
      <c r="CE49" s="561"/>
      <c r="CF49" s="561"/>
      <c r="CG49" s="561"/>
      <c r="CH49" s="561"/>
      <c r="CI49" s="561"/>
      <c r="CJ49" s="561"/>
      <c r="CK49" s="561"/>
      <c r="CL49" s="561"/>
      <c r="CM49" s="561"/>
      <c r="CN49" s="561"/>
      <c r="CO49" s="561"/>
      <c r="CP49" s="561"/>
      <c r="CQ49" s="562"/>
      <c r="CR49" s="563">
        <v>11380618</v>
      </c>
      <c r="CS49" s="564"/>
      <c r="CT49" s="564"/>
      <c r="CU49" s="564"/>
      <c r="CV49" s="564"/>
      <c r="CW49" s="564"/>
      <c r="CX49" s="564"/>
      <c r="CY49" s="565"/>
      <c r="CZ49" s="566">
        <v>100</v>
      </c>
      <c r="DA49" s="567"/>
      <c r="DB49" s="567"/>
      <c r="DC49" s="568"/>
      <c r="DD49" s="569">
        <v>7255182</v>
      </c>
      <c r="DE49" s="564"/>
      <c r="DF49" s="564"/>
      <c r="DG49" s="564"/>
      <c r="DH49" s="564"/>
      <c r="DI49" s="564"/>
      <c r="DJ49" s="564"/>
      <c r="DK49" s="565"/>
      <c r="DL49" s="570"/>
      <c r="DM49" s="571"/>
      <c r="DN49" s="571"/>
      <c r="DO49" s="571"/>
      <c r="DP49" s="571"/>
      <c r="DQ49" s="571"/>
      <c r="DR49" s="571"/>
      <c r="DS49" s="571"/>
      <c r="DT49" s="571"/>
      <c r="DU49" s="571"/>
      <c r="DV49" s="572"/>
      <c r="DW49" s="573"/>
      <c r="DX49" s="574"/>
      <c r="DY49" s="574"/>
      <c r="DZ49" s="574"/>
      <c r="EA49" s="574"/>
      <c r="EB49" s="574"/>
      <c r="EC49" s="575"/>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x14ac:dyDescent="0.15"/>
  <cols>
    <col min="1" max="130" width="2.75" style="147" customWidth="1"/>
    <col min="131" max="131" width="1.625" style="147" customWidth="1"/>
    <col min="132" max="16384" width="9" style="147" hidden="1"/>
  </cols>
  <sheetData>
    <row r="1" spans="1:131" s="105" customFormat="1" ht="11.25" customHeight="1" thickBot="1" x14ac:dyDescent="0.2">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
      <c r="A2" s="106" t="s">
        <v>297</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100" t="s">
        <v>298</v>
      </c>
      <c r="DK2" s="1101"/>
      <c r="DL2" s="1101"/>
      <c r="DM2" s="1101"/>
      <c r="DN2" s="1101"/>
      <c r="DO2" s="1102"/>
      <c r="DP2" s="107"/>
      <c r="DQ2" s="1100" t="s">
        <v>299</v>
      </c>
      <c r="DR2" s="1101"/>
      <c r="DS2" s="1101"/>
      <c r="DT2" s="1101"/>
      <c r="DU2" s="1101"/>
      <c r="DV2" s="1101"/>
      <c r="DW2" s="1101"/>
      <c r="DX2" s="1101"/>
      <c r="DY2" s="1101"/>
      <c r="DZ2" s="1102"/>
      <c r="EA2" s="108"/>
    </row>
    <row r="3" spans="1:131" s="105" customFormat="1" ht="11.2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
      <c r="A4" s="1053" t="s">
        <v>300</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c r="AK4" s="1053"/>
      <c r="AL4" s="1053"/>
      <c r="AM4" s="1053"/>
      <c r="AN4" s="1053"/>
      <c r="AO4" s="1053"/>
      <c r="AP4" s="1053"/>
      <c r="AQ4" s="1053"/>
      <c r="AR4" s="1053"/>
      <c r="AS4" s="1053"/>
      <c r="AT4" s="1053"/>
      <c r="AU4" s="1053"/>
      <c r="AV4" s="1053"/>
      <c r="AW4" s="1053"/>
      <c r="AX4" s="1053"/>
      <c r="AY4" s="1053"/>
      <c r="AZ4" s="110"/>
      <c r="BA4" s="110"/>
      <c r="BB4" s="110"/>
      <c r="BC4" s="110"/>
      <c r="BD4" s="110"/>
      <c r="BE4" s="111"/>
      <c r="BF4" s="111"/>
      <c r="BG4" s="111"/>
      <c r="BH4" s="111"/>
      <c r="BI4" s="111"/>
      <c r="BJ4" s="111"/>
      <c r="BK4" s="111"/>
      <c r="BL4" s="111"/>
      <c r="BM4" s="111"/>
      <c r="BN4" s="111"/>
      <c r="BO4" s="111"/>
      <c r="BP4" s="111"/>
      <c r="BQ4" s="110" t="s">
        <v>301</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15">
      <c r="A5" s="982" t="s">
        <v>302</v>
      </c>
      <c r="B5" s="983"/>
      <c r="C5" s="983"/>
      <c r="D5" s="983"/>
      <c r="E5" s="983"/>
      <c r="F5" s="983"/>
      <c r="G5" s="983"/>
      <c r="H5" s="983"/>
      <c r="I5" s="983"/>
      <c r="J5" s="983"/>
      <c r="K5" s="983"/>
      <c r="L5" s="983"/>
      <c r="M5" s="983"/>
      <c r="N5" s="983"/>
      <c r="O5" s="983"/>
      <c r="P5" s="984"/>
      <c r="Q5" s="988" t="s">
        <v>303</v>
      </c>
      <c r="R5" s="989"/>
      <c r="S5" s="989"/>
      <c r="T5" s="989"/>
      <c r="U5" s="990"/>
      <c r="V5" s="988" t="s">
        <v>304</v>
      </c>
      <c r="W5" s="989"/>
      <c r="X5" s="989"/>
      <c r="Y5" s="989"/>
      <c r="Z5" s="990"/>
      <c r="AA5" s="988" t="s">
        <v>305</v>
      </c>
      <c r="AB5" s="989"/>
      <c r="AC5" s="989"/>
      <c r="AD5" s="989"/>
      <c r="AE5" s="989"/>
      <c r="AF5" s="1103" t="s">
        <v>306</v>
      </c>
      <c r="AG5" s="989"/>
      <c r="AH5" s="989"/>
      <c r="AI5" s="989"/>
      <c r="AJ5" s="1004"/>
      <c r="AK5" s="989" t="s">
        <v>307</v>
      </c>
      <c r="AL5" s="989"/>
      <c r="AM5" s="989"/>
      <c r="AN5" s="989"/>
      <c r="AO5" s="990"/>
      <c r="AP5" s="988" t="s">
        <v>308</v>
      </c>
      <c r="AQ5" s="989"/>
      <c r="AR5" s="989"/>
      <c r="AS5" s="989"/>
      <c r="AT5" s="990"/>
      <c r="AU5" s="988" t="s">
        <v>309</v>
      </c>
      <c r="AV5" s="989"/>
      <c r="AW5" s="989"/>
      <c r="AX5" s="989"/>
      <c r="AY5" s="1004"/>
      <c r="AZ5" s="114"/>
      <c r="BA5" s="114"/>
      <c r="BB5" s="114"/>
      <c r="BC5" s="114"/>
      <c r="BD5" s="114"/>
      <c r="BE5" s="115"/>
      <c r="BF5" s="115"/>
      <c r="BG5" s="115"/>
      <c r="BH5" s="115"/>
      <c r="BI5" s="115"/>
      <c r="BJ5" s="115"/>
      <c r="BK5" s="115"/>
      <c r="BL5" s="115"/>
      <c r="BM5" s="115"/>
      <c r="BN5" s="115"/>
      <c r="BO5" s="115"/>
      <c r="BP5" s="115"/>
      <c r="BQ5" s="982" t="s">
        <v>310</v>
      </c>
      <c r="BR5" s="983"/>
      <c r="BS5" s="983"/>
      <c r="BT5" s="983"/>
      <c r="BU5" s="983"/>
      <c r="BV5" s="983"/>
      <c r="BW5" s="983"/>
      <c r="BX5" s="983"/>
      <c r="BY5" s="983"/>
      <c r="BZ5" s="983"/>
      <c r="CA5" s="983"/>
      <c r="CB5" s="983"/>
      <c r="CC5" s="983"/>
      <c r="CD5" s="983"/>
      <c r="CE5" s="983"/>
      <c r="CF5" s="983"/>
      <c r="CG5" s="984"/>
      <c r="CH5" s="988" t="s">
        <v>311</v>
      </c>
      <c r="CI5" s="989"/>
      <c r="CJ5" s="989"/>
      <c r="CK5" s="989"/>
      <c r="CL5" s="990"/>
      <c r="CM5" s="988" t="s">
        <v>312</v>
      </c>
      <c r="CN5" s="989"/>
      <c r="CO5" s="989"/>
      <c r="CP5" s="989"/>
      <c r="CQ5" s="990"/>
      <c r="CR5" s="988" t="s">
        <v>313</v>
      </c>
      <c r="CS5" s="989"/>
      <c r="CT5" s="989"/>
      <c r="CU5" s="989"/>
      <c r="CV5" s="990"/>
      <c r="CW5" s="988" t="s">
        <v>314</v>
      </c>
      <c r="CX5" s="989"/>
      <c r="CY5" s="989"/>
      <c r="CZ5" s="989"/>
      <c r="DA5" s="990"/>
      <c r="DB5" s="988" t="s">
        <v>315</v>
      </c>
      <c r="DC5" s="989"/>
      <c r="DD5" s="989"/>
      <c r="DE5" s="989"/>
      <c r="DF5" s="990"/>
      <c r="DG5" s="1088" t="s">
        <v>316</v>
      </c>
      <c r="DH5" s="1089"/>
      <c r="DI5" s="1089"/>
      <c r="DJ5" s="1089"/>
      <c r="DK5" s="1090"/>
      <c r="DL5" s="1088" t="s">
        <v>317</v>
      </c>
      <c r="DM5" s="1089"/>
      <c r="DN5" s="1089"/>
      <c r="DO5" s="1089"/>
      <c r="DP5" s="1090"/>
      <c r="DQ5" s="988" t="s">
        <v>318</v>
      </c>
      <c r="DR5" s="989"/>
      <c r="DS5" s="989"/>
      <c r="DT5" s="989"/>
      <c r="DU5" s="990"/>
      <c r="DV5" s="988" t="s">
        <v>309</v>
      </c>
      <c r="DW5" s="989"/>
      <c r="DX5" s="989"/>
      <c r="DY5" s="989"/>
      <c r="DZ5" s="1004"/>
      <c r="EA5" s="112"/>
    </row>
    <row r="6" spans="1:131" s="113"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104"/>
      <c r="AG6" s="992"/>
      <c r="AH6" s="992"/>
      <c r="AI6" s="992"/>
      <c r="AJ6" s="1005"/>
      <c r="AK6" s="992"/>
      <c r="AL6" s="992"/>
      <c r="AM6" s="992"/>
      <c r="AN6" s="992"/>
      <c r="AO6" s="993"/>
      <c r="AP6" s="991"/>
      <c r="AQ6" s="992"/>
      <c r="AR6" s="992"/>
      <c r="AS6" s="992"/>
      <c r="AT6" s="993"/>
      <c r="AU6" s="991"/>
      <c r="AV6" s="992"/>
      <c r="AW6" s="992"/>
      <c r="AX6" s="992"/>
      <c r="AY6" s="1005"/>
      <c r="AZ6" s="110"/>
      <c r="BA6" s="110"/>
      <c r="BB6" s="110"/>
      <c r="BC6" s="110"/>
      <c r="BD6" s="110"/>
      <c r="BE6" s="111"/>
      <c r="BF6" s="111"/>
      <c r="BG6" s="111"/>
      <c r="BH6" s="111"/>
      <c r="BI6" s="111"/>
      <c r="BJ6" s="111"/>
      <c r="BK6" s="111"/>
      <c r="BL6" s="111"/>
      <c r="BM6" s="111"/>
      <c r="BN6" s="111"/>
      <c r="BO6" s="111"/>
      <c r="BP6" s="111"/>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91"/>
      <c r="DH6" s="1092"/>
      <c r="DI6" s="1092"/>
      <c r="DJ6" s="1092"/>
      <c r="DK6" s="1093"/>
      <c r="DL6" s="1091"/>
      <c r="DM6" s="1092"/>
      <c r="DN6" s="1092"/>
      <c r="DO6" s="1092"/>
      <c r="DP6" s="1093"/>
      <c r="DQ6" s="991"/>
      <c r="DR6" s="992"/>
      <c r="DS6" s="992"/>
      <c r="DT6" s="992"/>
      <c r="DU6" s="993"/>
      <c r="DV6" s="991"/>
      <c r="DW6" s="992"/>
      <c r="DX6" s="992"/>
      <c r="DY6" s="992"/>
      <c r="DZ6" s="1005"/>
      <c r="EA6" s="112"/>
    </row>
    <row r="7" spans="1:131" s="113" customFormat="1" ht="26.25" customHeight="1" thickTop="1" x14ac:dyDescent="0.15">
      <c r="A7" s="116">
        <v>1</v>
      </c>
      <c r="B7" s="1039" t="s">
        <v>319</v>
      </c>
      <c r="C7" s="1040"/>
      <c r="D7" s="1040"/>
      <c r="E7" s="1040"/>
      <c r="F7" s="1040"/>
      <c r="G7" s="1040"/>
      <c r="H7" s="1040"/>
      <c r="I7" s="1040"/>
      <c r="J7" s="1040"/>
      <c r="K7" s="1040"/>
      <c r="L7" s="1040"/>
      <c r="M7" s="1040"/>
      <c r="N7" s="1040"/>
      <c r="O7" s="1040"/>
      <c r="P7" s="1041"/>
      <c r="Q7" s="1094">
        <v>11658</v>
      </c>
      <c r="R7" s="1095"/>
      <c r="S7" s="1095"/>
      <c r="T7" s="1095"/>
      <c r="U7" s="1095"/>
      <c r="V7" s="1095">
        <v>11358</v>
      </c>
      <c r="W7" s="1095"/>
      <c r="X7" s="1095"/>
      <c r="Y7" s="1095"/>
      <c r="Z7" s="1095"/>
      <c r="AA7" s="1095">
        <v>300</v>
      </c>
      <c r="AB7" s="1095"/>
      <c r="AC7" s="1095"/>
      <c r="AD7" s="1095"/>
      <c r="AE7" s="1096"/>
      <c r="AF7" s="1097">
        <v>221</v>
      </c>
      <c r="AG7" s="1098"/>
      <c r="AH7" s="1098"/>
      <c r="AI7" s="1098"/>
      <c r="AJ7" s="1099"/>
      <c r="AK7" s="1081">
        <v>191</v>
      </c>
      <c r="AL7" s="1082"/>
      <c r="AM7" s="1082"/>
      <c r="AN7" s="1082"/>
      <c r="AO7" s="1082"/>
      <c r="AP7" s="1082">
        <v>13461</v>
      </c>
      <c r="AQ7" s="1082"/>
      <c r="AR7" s="1082"/>
      <c r="AS7" s="1082"/>
      <c r="AT7" s="1082"/>
      <c r="AU7" s="1083"/>
      <c r="AV7" s="1083"/>
      <c r="AW7" s="1083"/>
      <c r="AX7" s="1083"/>
      <c r="AY7" s="1084"/>
      <c r="AZ7" s="110"/>
      <c r="BA7" s="110"/>
      <c r="BB7" s="110"/>
      <c r="BC7" s="110"/>
      <c r="BD7" s="110"/>
      <c r="BE7" s="111"/>
      <c r="BF7" s="111"/>
      <c r="BG7" s="111"/>
      <c r="BH7" s="111"/>
      <c r="BI7" s="111"/>
      <c r="BJ7" s="111"/>
      <c r="BK7" s="111"/>
      <c r="BL7" s="111"/>
      <c r="BM7" s="111"/>
      <c r="BN7" s="111"/>
      <c r="BO7" s="111"/>
      <c r="BP7" s="111"/>
      <c r="BQ7" s="117">
        <v>1</v>
      </c>
      <c r="BR7" s="118"/>
      <c r="BS7" s="1085" t="s">
        <v>320</v>
      </c>
      <c r="BT7" s="1086"/>
      <c r="BU7" s="1086"/>
      <c r="BV7" s="1086"/>
      <c r="BW7" s="1086"/>
      <c r="BX7" s="1086"/>
      <c r="BY7" s="1086"/>
      <c r="BZ7" s="1086"/>
      <c r="CA7" s="1086"/>
      <c r="CB7" s="1086"/>
      <c r="CC7" s="1086"/>
      <c r="CD7" s="1086"/>
      <c r="CE7" s="1086"/>
      <c r="CF7" s="1086"/>
      <c r="CG7" s="1087"/>
      <c r="CH7" s="1078">
        <v>52</v>
      </c>
      <c r="CI7" s="1079"/>
      <c r="CJ7" s="1079"/>
      <c r="CK7" s="1079"/>
      <c r="CL7" s="1080"/>
      <c r="CM7" s="1078">
        <v>1317</v>
      </c>
      <c r="CN7" s="1079"/>
      <c r="CO7" s="1079"/>
      <c r="CP7" s="1079"/>
      <c r="CQ7" s="1080"/>
      <c r="CR7" s="1078">
        <v>5</v>
      </c>
      <c r="CS7" s="1079"/>
      <c r="CT7" s="1079"/>
      <c r="CU7" s="1079"/>
      <c r="CV7" s="1080"/>
      <c r="CW7" s="1078" t="s">
        <v>321</v>
      </c>
      <c r="CX7" s="1079"/>
      <c r="CY7" s="1079"/>
      <c r="CZ7" s="1079"/>
      <c r="DA7" s="1080"/>
      <c r="DB7" s="1078" t="s">
        <v>321</v>
      </c>
      <c r="DC7" s="1079"/>
      <c r="DD7" s="1079"/>
      <c r="DE7" s="1079"/>
      <c r="DF7" s="1080"/>
      <c r="DG7" s="1078" t="s">
        <v>321</v>
      </c>
      <c r="DH7" s="1079"/>
      <c r="DI7" s="1079"/>
      <c r="DJ7" s="1079"/>
      <c r="DK7" s="1080"/>
      <c r="DL7" s="1078" t="s">
        <v>321</v>
      </c>
      <c r="DM7" s="1079"/>
      <c r="DN7" s="1079"/>
      <c r="DO7" s="1079"/>
      <c r="DP7" s="1080"/>
      <c r="DQ7" s="1078" t="s">
        <v>321</v>
      </c>
      <c r="DR7" s="1079"/>
      <c r="DS7" s="1079"/>
      <c r="DT7" s="1079"/>
      <c r="DU7" s="1080"/>
      <c r="DV7" s="1105"/>
      <c r="DW7" s="1106"/>
      <c r="DX7" s="1106"/>
      <c r="DY7" s="1106"/>
      <c r="DZ7" s="1107"/>
      <c r="EA7" s="112"/>
    </row>
    <row r="8" spans="1:131" s="113" customFormat="1" ht="26.25" customHeight="1" x14ac:dyDescent="0.15">
      <c r="A8" s="119">
        <v>2</v>
      </c>
      <c r="B8" s="1018" t="s">
        <v>322</v>
      </c>
      <c r="C8" s="1019"/>
      <c r="D8" s="1019"/>
      <c r="E8" s="1019"/>
      <c r="F8" s="1019"/>
      <c r="G8" s="1019"/>
      <c r="H8" s="1019"/>
      <c r="I8" s="1019"/>
      <c r="J8" s="1019"/>
      <c r="K8" s="1019"/>
      <c r="L8" s="1019"/>
      <c r="M8" s="1019"/>
      <c r="N8" s="1019"/>
      <c r="O8" s="1019"/>
      <c r="P8" s="1020"/>
      <c r="Q8" s="1030">
        <v>32</v>
      </c>
      <c r="R8" s="1031"/>
      <c r="S8" s="1031"/>
      <c r="T8" s="1031"/>
      <c r="U8" s="1031"/>
      <c r="V8" s="1031">
        <v>27</v>
      </c>
      <c r="W8" s="1031"/>
      <c r="X8" s="1031"/>
      <c r="Y8" s="1031"/>
      <c r="Z8" s="1031"/>
      <c r="AA8" s="1031">
        <v>5</v>
      </c>
      <c r="AB8" s="1031"/>
      <c r="AC8" s="1031"/>
      <c r="AD8" s="1031"/>
      <c r="AE8" s="1032"/>
      <c r="AF8" s="1024">
        <v>5</v>
      </c>
      <c r="AG8" s="1025"/>
      <c r="AH8" s="1025"/>
      <c r="AI8" s="1025"/>
      <c r="AJ8" s="1026"/>
      <c r="AK8" s="1076">
        <v>0</v>
      </c>
      <c r="AL8" s="1077"/>
      <c r="AM8" s="1077"/>
      <c r="AN8" s="1077"/>
      <c r="AO8" s="1077"/>
      <c r="AP8" s="1077">
        <v>2</v>
      </c>
      <c r="AQ8" s="1077"/>
      <c r="AR8" s="1077"/>
      <c r="AS8" s="1077"/>
      <c r="AT8" s="1077"/>
      <c r="AU8" s="1074"/>
      <c r="AV8" s="1074"/>
      <c r="AW8" s="1074"/>
      <c r="AX8" s="1074"/>
      <c r="AY8" s="1075"/>
      <c r="AZ8" s="110"/>
      <c r="BA8" s="110"/>
      <c r="BB8" s="110"/>
      <c r="BC8" s="110"/>
      <c r="BD8" s="110"/>
      <c r="BE8" s="111"/>
      <c r="BF8" s="111"/>
      <c r="BG8" s="111"/>
      <c r="BH8" s="111"/>
      <c r="BI8" s="111"/>
      <c r="BJ8" s="111"/>
      <c r="BK8" s="111"/>
      <c r="BL8" s="111"/>
      <c r="BM8" s="111"/>
      <c r="BN8" s="111"/>
      <c r="BO8" s="111"/>
      <c r="BP8" s="111"/>
      <c r="BQ8" s="120">
        <v>2</v>
      </c>
      <c r="BR8" s="121"/>
      <c r="BS8" s="1001" t="s">
        <v>323</v>
      </c>
      <c r="BT8" s="1002"/>
      <c r="BU8" s="1002"/>
      <c r="BV8" s="1002"/>
      <c r="BW8" s="1002"/>
      <c r="BX8" s="1002"/>
      <c r="BY8" s="1002"/>
      <c r="BZ8" s="1002"/>
      <c r="CA8" s="1002"/>
      <c r="CB8" s="1002"/>
      <c r="CC8" s="1002"/>
      <c r="CD8" s="1002"/>
      <c r="CE8" s="1002"/>
      <c r="CF8" s="1002"/>
      <c r="CG8" s="1003"/>
      <c r="CH8" s="976">
        <v>-1</v>
      </c>
      <c r="CI8" s="977"/>
      <c r="CJ8" s="977"/>
      <c r="CK8" s="977"/>
      <c r="CL8" s="978"/>
      <c r="CM8" s="976">
        <v>51</v>
      </c>
      <c r="CN8" s="977"/>
      <c r="CO8" s="977"/>
      <c r="CP8" s="977"/>
      <c r="CQ8" s="978"/>
      <c r="CR8" s="976">
        <v>60</v>
      </c>
      <c r="CS8" s="977"/>
      <c r="CT8" s="977"/>
      <c r="CU8" s="977"/>
      <c r="CV8" s="978"/>
      <c r="CW8" s="976">
        <v>5</v>
      </c>
      <c r="CX8" s="977"/>
      <c r="CY8" s="977"/>
      <c r="CZ8" s="977"/>
      <c r="DA8" s="978"/>
      <c r="DB8" s="976" t="s">
        <v>321</v>
      </c>
      <c r="DC8" s="977"/>
      <c r="DD8" s="977"/>
      <c r="DE8" s="977"/>
      <c r="DF8" s="978"/>
      <c r="DG8" s="976" t="s">
        <v>321</v>
      </c>
      <c r="DH8" s="977"/>
      <c r="DI8" s="977"/>
      <c r="DJ8" s="977"/>
      <c r="DK8" s="978"/>
      <c r="DL8" s="976" t="s">
        <v>321</v>
      </c>
      <c r="DM8" s="977"/>
      <c r="DN8" s="977"/>
      <c r="DO8" s="977"/>
      <c r="DP8" s="978"/>
      <c r="DQ8" s="976" t="s">
        <v>321</v>
      </c>
      <c r="DR8" s="977"/>
      <c r="DS8" s="977"/>
      <c r="DT8" s="977"/>
      <c r="DU8" s="978"/>
      <c r="DV8" s="979"/>
      <c r="DW8" s="980"/>
      <c r="DX8" s="980"/>
      <c r="DY8" s="980"/>
      <c r="DZ8" s="981"/>
      <c r="EA8" s="112"/>
    </row>
    <row r="9" spans="1:131" s="113" customFormat="1" ht="26.25" customHeight="1" x14ac:dyDescent="0.15">
      <c r="A9" s="119">
        <v>3</v>
      </c>
      <c r="B9" s="1018"/>
      <c r="C9" s="1019"/>
      <c r="D9" s="1019"/>
      <c r="E9" s="1019"/>
      <c r="F9" s="1019"/>
      <c r="G9" s="1019"/>
      <c r="H9" s="1019"/>
      <c r="I9" s="1019"/>
      <c r="J9" s="1019"/>
      <c r="K9" s="1019"/>
      <c r="L9" s="1019"/>
      <c r="M9" s="1019"/>
      <c r="N9" s="1019"/>
      <c r="O9" s="1019"/>
      <c r="P9" s="1020"/>
      <c r="Q9" s="1030"/>
      <c r="R9" s="1031"/>
      <c r="S9" s="1031"/>
      <c r="T9" s="1031"/>
      <c r="U9" s="1031"/>
      <c r="V9" s="1031"/>
      <c r="W9" s="1031"/>
      <c r="X9" s="1031"/>
      <c r="Y9" s="1031"/>
      <c r="Z9" s="1031"/>
      <c r="AA9" s="1031"/>
      <c r="AB9" s="1031"/>
      <c r="AC9" s="1031"/>
      <c r="AD9" s="1031"/>
      <c r="AE9" s="1032"/>
      <c r="AF9" s="1024"/>
      <c r="AG9" s="1025"/>
      <c r="AH9" s="1025"/>
      <c r="AI9" s="1025"/>
      <c r="AJ9" s="1026"/>
      <c r="AK9" s="1076"/>
      <c r="AL9" s="1077"/>
      <c r="AM9" s="1077"/>
      <c r="AN9" s="1077"/>
      <c r="AO9" s="1077"/>
      <c r="AP9" s="1077"/>
      <c r="AQ9" s="1077"/>
      <c r="AR9" s="1077"/>
      <c r="AS9" s="1077"/>
      <c r="AT9" s="1077"/>
      <c r="AU9" s="1074"/>
      <c r="AV9" s="1074"/>
      <c r="AW9" s="1074"/>
      <c r="AX9" s="1074"/>
      <c r="AY9" s="1075"/>
      <c r="AZ9" s="110"/>
      <c r="BA9" s="110"/>
      <c r="BB9" s="110"/>
      <c r="BC9" s="110"/>
      <c r="BD9" s="110"/>
      <c r="BE9" s="111"/>
      <c r="BF9" s="111"/>
      <c r="BG9" s="111"/>
      <c r="BH9" s="111"/>
      <c r="BI9" s="111"/>
      <c r="BJ9" s="111"/>
      <c r="BK9" s="111"/>
      <c r="BL9" s="111"/>
      <c r="BM9" s="111"/>
      <c r="BN9" s="111"/>
      <c r="BO9" s="111"/>
      <c r="BP9" s="111"/>
      <c r="BQ9" s="120">
        <v>3</v>
      </c>
      <c r="BR9" s="121"/>
      <c r="BS9" s="1001"/>
      <c r="BT9" s="1002"/>
      <c r="BU9" s="1002"/>
      <c r="BV9" s="1002"/>
      <c r="BW9" s="1002"/>
      <c r="BX9" s="1002"/>
      <c r="BY9" s="1002"/>
      <c r="BZ9" s="1002"/>
      <c r="CA9" s="1002"/>
      <c r="CB9" s="1002"/>
      <c r="CC9" s="1002"/>
      <c r="CD9" s="1002"/>
      <c r="CE9" s="1002"/>
      <c r="CF9" s="1002"/>
      <c r="CG9" s="1003"/>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112"/>
    </row>
    <row r="10" spans="1:131" s="113" customFormat="1" ht="26.25" customHeight="1" x14ac:dyDescent="0.15">
      <c r="A10" s="119">
        <v>4</v>
      </c>
      <c r="B10" s="1018"/>
      <c r="C10" s="1019"/>
      <c r="D10" s="1019"/>
      <c r="E10" s="1019"/>
      <c r="F10" s="1019"/>
      <c r="G10" s="1019"/>
      <c r="H10" s="1019"/>
      <c r="I10" s="1019"/>
      <c r="J10" s="1019"/>
      <c r="K10" s="1019"/>
      <c r="L10" s="1019"/>
      <c r="M10" s="1019"/>
      <c r="N10" s="1019"/>
      <c r="O10" s="1019"/>
      <c r="P10" s="1020"/>
      <c r="Q10" s="1030"/>
      <c r="R10" s="1031"/>
      <c r="S10" s="1031"/>
      <c r="T10" s="1031"/>
      <c r="U10" s="1031"/>
      <c r="V10" s="1031"/>
      <c r="W10" s="1031"/>
      <c r="X10" s="1031"/>
      <c r="Y10" s="1031"/>
      <c r="Z10" s="1031"/>
      <c r="AA10" s="1031"/>
      <c r="AB10" s="1031"/>
      <c r="AC10" s="1031"/>
      <c r="AD10" s="1031"/>
      <c r="AE10" s="1032"/>
      <c r="AF10" s="1024"/>
      <c r="AG10" s="1025"/>
      <c r="AH10" s="1025"/>
      <c r="AI10" s="1025"/>
      <c r="AJ10" s="1026"/>
      <c r="AK10" s="1076"/>
      <c r="AL10" s="1077"/>
      <c r="AM10" s="1077"/>
      <c r="AN10" s="1077"/>
      <c r="AO10" s="1077"/>
      <c r="AP10" s="1077"/>
      <c r="AQ10" s="1077"/>
      <c r="AR10" s="1077"/>
      <c r="AS10" s="1077"/>
      <c r="AT10" s="1077"/>
      <c r="AU10" s="1074"/>
      <c r="AV10" s="1074"/>
      <c r="AW10" s="1074"/>
      <c r="AX10" s="1074"/>
      <c r="AY10" s="1075"/>
      <c r="AZ10" s="110"/>
      <c r="BA10" s="110"/>
      <c r="BB10" s="110"/>
      <c r="BC10" s="110"/>
      <c r="BD10" s="110"/>
      <c r="BE10" s="111"/>
      <c r="BF10" s="111"/>
      <c r="BG10" s="111"/>
      <c r="BH10" s="111"/>
      <c r="BI10" s="111"/>
      <c r="BJ10" s="111"/>
      <c r="BK10" s="111"/>
      <c r="BL10" s="111"/>
      <c r="BM10" s="111"/>
      <c r="BN10" s="111"/>
      <c r="BO10" s="111"/>
      <c r="BP10" s="111"/>
      <c r="BQ10" s="120">
        <v>4</v>
      </c>
      <c r="BR10" s="121"/>
      <c r="BS10" s="1001"/>
      <c r="BT10" s="1002"/>
      <c r="BU10" s="1002"/>
      <c r="BV10" s="1002"/>
      <c r="BW10" s="1002"/>
      <c r="BX10" s="1002"/>
      <c r="BY10" s="1002"/>
      <c r="BZ10" s="1002"/>
      <c r="CA10" s="1002"/>
      <c r="CB10" s="1002"/>
      <c r="CC10" s="1002"/>
      <c r="CD10" s="1002"/>
      <c r="CE10" s="1002"/>
      <c r="CF10" s="1002"/>
      <c r="CG10" s="1003"/>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112"/>
    </row>
    <row r="11" spans="1:131" s="113" customFormat="1" ht="26.25" customHeight="1" x14ac:dyDescent="0.15">
      <c r="A11" s="119">
        <v>5</v>
      </c>
      <c r="B11" s="1018"/>
      <c r="C11" s="1019"/>
      <c r="D11" s="1019"/>
      <c r="E11" s="1019"/>
      <c r="F11" s="1019"/>
      <c r="G11" s="1019"/>
      <c r="H11" s="1019"/>
      <c r="I11" s="1019"/>
      <c r="J11" s="1019"/>
      <c r="K11" s="1019"/>
      <c r="L11" s="1019"/>
      <c r="M11" s="1019"/>
      <c r="N11" s="1019"/>
      <c r="O11" s="1019"/>
      <c r="P11" s="1020"/>
      <c r="Q11" s="1030"/>
      <c r="R11" s="1031"/>
      <c r="S11" s="1031"/>
      <c r="T11" s="1031"/>
      <c r="U11" s="1031"/>
      <c r="V11" s="1031"/>
      <c r="W11" s="1031"/>
      <c r="X11" s="1031"/>
      <c r="Y11" s="1031"/>
      <c r="Z11" s="1031"/>
      <c r="AA11" s="1031"/>
      <c r="AB11" s="1031"/>
      <c r="AC11" s="1031"/>
      <c r="AD11" s="1031"/>
      <c r="AE11" s="1032"/>
      <c r="AF11" s="1024"/>
      <c r="AG11" s="1025"/>
      <c r="AH11" s="1025"/>
      <c r="AI11" s="1025"/>
      <c r="AJ11" s="1026"/>
      <c r="AK11" s="1076"/>
      <c r="AL11" s="1077"/>
      <c r="AM11" s="1077"/>
      <c r="AN11" s="1077"/>
      <c r="AO11" s="1077"/>
      <c r="AP11" s="1077"/>
      <c r="AQ11" s="1077"/>
      <c r="AR11" s="1077"/>
      <c r="AS11" s="1077"/>
      <c r="AT11" s="1077"/>
      <c r="AU11" s="1074"/>
      <c r="AV11" s="1074"/>
      <c r="AW11" s="1074"/>
      <c r="AX11" s="1074"/>
      <c r="AY11" s="1075"/>
      <c r="AZ11" s="110"/>
      <c r="BA11" s="110"/>
      <c r="BB11" s="110"/>
      <c r="BC11" s="110"/>
      <c r="BD11" s="110"/>
      <c r="BE11" s="111"/>
      <c r="BF11" s="111"/>
      <c r="BG11" s="111"/>
      <c r="BH11" s="111"/>
      <c r="BI11" s="111"/>
      <c r="BJ11" s="111"/>
      <c r="BK11" s="111"/>
      <c r="BL11" s="111"/>
      <c r="BM11" s="111"/>
      <c r="BN11" s="111"/>
      <c r="BO11" s="111"/>
      <c r="BP11" s="111"/>
      <c r="BQ11" s="120">
        <v>5</v>
      </c>
      <c r="BR11" s="121"/>
      <c r="BS11" s="1001"/>
      <c r="BT11" s="1002"/>
      <c r="BU11" s="1002"/>
      <c r="BV11" s="1002"/>
      <c r="BW11" s="1002"/>
      <c r="BX11" s="1002"/>
      <c r="BY11" s="1002"/>
      <c r="BZ11" s="1002"/>
      <c r="CA11" s="1002"/>
      <c r="CB11" s="1002"/>
      <c r="CC11" s="1002"/>
      <c r="CD11" s="1002"/>
      <c r="CE11" s="1002"/>
      <c r="CF11" s="1002"/>
      <c r="CG11" s="1003"/>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112"/>
    </row>
    <row r="12" spans="1:131" s="113" customFormat="1" ht="26.25" customHeight="1" x14ac:dyDescent="0.15">
      <c r="A12" s="119">
        <v>6</v>
      </c>
      <c r="B12" s="1018"/>
      <c r="C12" s="1019"/>
      <c r="D12" s="1019"/>
      <c r="E12" s="1019"/>
      <c r="F12" s="1019"/>
      <c r="G12" s="1019"/>
      <c r="H12" s="1019"/>
      <c r="I12" s="1019"/>
      <c r="J12" s="1019"/>
      <c r="K12" s="1019"/>
      <c r="L12" s="1019"/>
      <c r="M12" s="1019"/>
      <c r="N12" s="1019"/>
      <c r="O12" s="1019"/>
      <c r="P12" s="1020"/>
      <c r="Q12" s="1030"/>
      <c r="R12" s="1031"/>
      <c r="S12" s="1031"/>
      <c r="T12" s="1031"/>
      <c r="U12" s="1031"/>
      <c r="V12" s="1031"/>
      <c r="W12" s="1031"/>
      <c r="X12" s="1031"/>
      <c r="Y12" s="1031"/>
      <c r="Z12" s="1031"/>
      <c r="AA12" s="1031"/>
      <c r="AB12" s="1031"/>
      <c r="AC12" s="1031"/>
      <c r="AD12" s="1031"/>
      <c r="AE12" s="1032"/>
      <c r="AF12" s="1024"/>
      <c r="AG12" s="1025"/>
      <c r="AH12" s="1025"/>
      <c r="AI12" s="1025"/>
      <c r="AJ12" s="1026"/>
      <c r="AK12" s="1076"/>
      <c r="AL12" s="1077"/>
      <c r="AM12" s="1077"/>
      <c r="AN12" s="1077"/>
      <c r="AO12" s="1077"/>
      <c r="AP12" s="1077"/>
      <c r="AQ12" s="1077"/>
      <c r="AR12" s="1077"/>
      <c r="AS12" s="1077"/>
      <c r="AT12" s="1077"/>
      <c r="AU12" s="1074"/>
      <c r="AV12" s="1074"/>
      <c r="AW12" s="1074"/>
      <c r="AX12" s="1074"/>
      <c r="AY12" s="1075"/>
      <c r="AZ12" s="110"/>
      <c r="BA12" s="110"/>
      <c r="BB12" s="110"/>
      <c r="BC12" s="110"/>
      <c r="BD12" s="110"/>
      <c r="BE12" s="111"/>
      <c r="BF12" s="111"/>
      <c r="BG12" s="111"/>
      <c r="BH12" s="111"/>
      <c r="BI12" s="111"/>
      <c r="BJ12" s="111"/>
      <c r="BK12" s="111"/>
      <c r="BL12" s="111"/>
      <c r="BM12" s="111"/>
      <c r="BN12" s="111"/>
      <c r="BO12" s="111"/>
      <c r="BP12" s="111"/>
      <c r="BQ12" s="120">
        <v>6</v>
      </c>
      <c r="BR12" s="121"/>
      <c r="BS12" s="1001"/>
      <c r="BT12" s="1002"/>
      <c r="BU12" s="1002"/>
      <c r="BV12" s="1002"/>
      <c r="BW12" s="1002"/>
      <c r="BX12" s="1002"/>
      <c r="BY12" s="1002"/>
      <c r="BZ12" s="1002"/>
      <c r="CA12" s="1002"/>
      <c r="CB12" s="1002"/>
      <c r="CC12" s="1002"/>
      <c r="CD12" s="1002"/>
      <c r="CE12" s="1002"/>
      <c r="CF12" s="1002"/>
      <c r="CG12" s="1003"/>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112"/>
    </row>
    <row r="13" spans="1:131" s="113" customFormat="1" ht="26.25" customHeight="1" x14ac:dyDescent="0.15">
      <c r="A13" s="119">
        <v>7</v>
      </c>
      <c r="B13" s="1018"/>
      <c r="C13" s="1019"/>
      <c r="D13" s="1019"/>
      <c r="E13" s="1019"/>
      <c r="F13" s="1019"/>
      <c r="G13" s="1019"/>
      <c r="H13" s="1019"/>
      <c r="I13" s="1019"/>
      <c r="J13" s="1019"/>
      <c r="K13" s="1019"/>
      <c r="L13" s="1019"/>
      <c r="M13" s="1019"/>
      <c r="N13" s="1019"/>
      <c r="O13" s="1019"/>
      <c r="P13" s="1020"/>
      <c r="Q13" s="1030"/>
      <c r="R13" s="1031"/>
      <c r="S13" s="1031"/>
      <c r="T13" s="1031"/>
      <c r="U13" s="1031"/>
      <c r="V13" s="1031"/>
      <c r="W13" s="1031"/>
      <c r="X13" s="1031"/>
      <c r="Y13" s="1031"/>
      <c r="Z13" s="1031"/>
      <c r="AA13" s="1031"/>
      <c r="AB13" s="1031"/>
      <c r="AC13" s="1031"/>
      <c r="AD13" s="1031"/>
      <c r="AE13" s="1032"/>
      <c r="AF13" s="1024"/>
      <c r="AG13" s="1025"/>
      <c r="AH13" s="1025"/>
      <c r="AI13" s="1025"/>
      <c r="AJ13" s="1026"/>
      <c r="AK13" s="1076"/>
      <c r="AL13" s="1077"/>
      <c r="AM13" s="1077"/>
      <c r="AN13" s="1077"/>
      <c r="AO13" s="1077"/>
      <c r="AP13" s="1077"/>
      <c r="AQ13" s="1077"/>
      <c r="AR13" s="1077"/>
      <c r="AS13" s="1077"/>
      <c r="AT13" s="1077"/>
      <c r="AU13" s="1074"/>
      <c r="AV13" s="1074"/>
      <c r="AW13" s="1074"/>
      <c r="AX13" s="1074"/>
      <c r="AY13" s="1075"/>
      <c r="AZ13" s="110"/>
      <c r="BA13" s="110"/>
      <c r="BB13" s="110"/>
      <c r="BC13" s="110"/>
      <c r="BD13" s="110"/>
      <c r="BE13" s="111"/>
      <c r="BF13" s="111"/>
      <c r="BG13" s="111"/>
      <c r="BH13" s="111"/>
      <c r="BI13" s="111"/>
      <c r="BJ13" s="111"/>
      <c r="BK13" s="111"/>
      <c r="BL13" s="111"/>
      <c r="BM13" s="111"/>
      <c r="BN13" s="111"/>
      <c r="BO13" s="111"/>
      <c r="BP13" s="111"/>
      <c r="BQ13" s="120">
        <v>7</v>
      </c>
      <c r="BR13" s="121"/>
      <c r="BS13" s="1001"/>
      <c r="BT13" s="1002"/>
      <c r="BU13" s="1002"/>
      <c r="BV13" s="1002"/>
      <c r="BW13" s="1002"/>
      <c r="BX13" s="1002"/>
      <c r="BY13" s="1002"/>
      <c r="BZ13" s="1002"/>
      <c r="CA13" s="1002"/>
      <c r="CB13" s="1002"/>
      <c r="CC13" s="1002"/>
      <c r="CD13" s="1002"/>
      <c r="CE13" s="1002"/>
      <c r="CF13" s="1002"/>
      <c r="CG13" s="1003"/>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112"/>
    </row>
    <row r="14" spans="1:131" s="113" customFormat="1" ht="26.25" customHeight="1" x14ac:dyDescent="0.15">
      <c r="A14" s="119">
        <v>8</v>
      </c>
      <c r="B14" s="1018"/>
      <c r="C14" s="1019"/>
      <c r="D14" s="1019"/>
      <c r="E14" s="1019"/>
      <c r="F14" s="1019"/>
      <c r="G14" s="1019"/>
      <c r="H14" s="1019"/>
      <c r="I14" s="1019"/>
      <c r="J14" s="1019"/>
      <c r="K14" s="1019"/>
      <c r="L14" s="1019"/>
      <c r="M14" s="1019"/>
      <c r="N14" s="1019"/>
      <c r="O14" s="1019"/>
      <c r="P14" s="1020"/>
      <c r="Q14" s="1030"/>
      <c r="R14" s="1031"/>
      <c r="S14" s="1031"/>
      <c r="T14" s="1031"/>
      <c r="U14" s="1031"/>
      <c r="V14" s="1031"/>
      <c r="W14" s="1031"/>
      <c r="X14" s="1031"/>
      <c r="Y14" s="1031"/>
      <c r="Z14" s="1031"/>
      <c r="AA14" s="1031"/>
      <c r="AB14" s="1031"/>
      <c r="AC14" s="1031"/>
      <c r="AD14" s="1031"/>
      <c r="AE14" s="1032"/>
      <c r="AF14" s="1024"/>
      <c r="AG14" s="1025"/>
      <c r="AH14" s="1025"/>
      <c r="AI14" s="1025"/>
      <c r="AJ14" s="1026"/>
      <c r="AK14" s="1076"/>
      <c r="AL14" s="1077"/>
      <c r="AM14" s="1077"/>
      <c r="AN14" s="1077"/>
      <c r="AO14" s="1077"/>
      <c r="AP14" s="1077"/>
      <c r="AQ14" s="1077"/>
      <c r="AR14" s="1077"/>
      <c r="AS14" s="1077"/>
      <c r="AT14" s="1077"/>
      <c r="AU14" s="1074"/>
      <c r="AV14" s="1074"/>
      <c r="AW14" s="1074"/>
      <c r="AX14" s="1074"/>
      <c r="AY14" s="1075"/>
      <c r="AZ14" s="110"/>
      <c r="BA14" s="110"/>
      <c r="BB14" s="110"/>
      <c r="BC14" s="110"/>
      <c r="BD14" s="110"/>
      <c r="BE14" s="111"/>
      <c r="BF14" s="111"/>
      <c r="BG14" s="111"/>
      <c r="BH14" s="111"/>
      <c r="BI14" s="111"/>
      <c r="BJ14" s="111"/>
      <c r="BK14" s="111"/>
      <c r="BL14" s="111"/>
      <c r="BM14" s="111"/>
      <c r="BN14" s="111"/>
      <c r="BO14" s="111"/>
      <c r="BP14" s="111"/>
      <c r="BQ14" s="120">
        <v>8</v>
      </c>
      <c r="BR14" s="121"/>
      <c r="BS14" s="1001"/>
      <c r="BT14" s="1002"/>
      <c r="BU14" s="1002"/>
      <c r="BV14" s="1002"/>
      <c r="BW14" s="1002"/>
      <c r="BX14" s="1002"/>
      <c r="BY14" s="1002"/>
      <c r="BZ14" s="1002"/>
      <c r="CA14" s="1002"/>
      <c r="CB14" s="1002"/>
      <c r="CC14" s="1002"/>
      <c r="CD14" s="1002"/>
      <c r="CE14" s="1002"/>
      <c r="CF14" s="1002"/>
      <c r="CG14" s="1003"/>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112"/>
    </row>
    <row r="15" spans="1:131" s="113" customFormat="1" ht="26.25" customHeight="1" x14ac:dyDescent="0.15">
      <c r="A15" s="119">
        <v>9</v>
      </c>
      <c r="B15" s="1018"/>
      <c r="C15" s="1019"/>
      <c r="D15" s="1019"/>
      <c r="E15" s="1019"/>
      <c r="F15" s="1019"/>
      <c r="G15" s="1019"/>
      <c r="H15" s="1019"/>
      <c r="I15" s="1019"/>
      <c r="J15" s="1019"/>
      <c r="K15" s="1019"/>
      <c r="L15" s="1019"/>
      <c r="M15" s="1019"/>
      <c r="N15" s="1019"/>
      <c r="O15" s="1019"/>
      <c r="P15" s="1020"/>
      <c r="Q15" s="1030"/>
      <c r="R15" s="1031"/>
      <c r="S15" s="1031"/>
      <c r="T15" s="1031"/>
      <c r="U15" s="1031"/>
      <c r="V15" s="1031"/>
      <c r="W15" s="1031"/>
      <c r="X15" s="1031"/>
      <c r="Y15" s="1031"/>
      <c r="Z15" s="1031"/>
      <c r="AA15" s="1031"/>
      <c r="AB15" s="1031"/>
      <c r="AC15" s="1031"/>
      <c r="AD15" s="1031"/>
      <c r="AE15" s="1032"/>
      <c r="AF15" s="1024"/>
      <c r="AG15" s="1025"/>
      <c r="AH15" s="1025"/>
      <c r="AI15" s="1025"/>
      <c r="AJ15" s="1026"/>
      <c r="AK15" s="1076"/>
      <c r="AL15" s="1077"/>
      <c r="AM15" s="1077"/>
      <c r="AN15" s="1077"/>
      <c r="AO15" s="1077"/>
      <c r="AP15" s="1077"/>
      <c r="AQ15" s="1077"/>
      <c r="AR15" s="1077"/>
      <c r="AS15" s="1077"/>
      <c r="AT15" s="1077"/>
      <c r="AU15" s="1074"/>
      <c r="AV15" s="1074"/>
      <c r="AW15" s="1074"/>
      <c r="AX15" s="1074"/>
      <c r="AY15" s="1075"/>
      <c r="AZ15" s="110"/>
      <c r="BA15" s="110"/>
      <c r="BB15" s="110"/>
      <c r="BC15" s="110"/>
      <c r="BD15" s="110"/>
      <c r="BE15" s="111"/>
      <c r="BF15" s="111"/>
      <c r="BG15" s="111"/>
      <c r="BH15" s="111"/>
      <c r="BI15" s="111"/>
      <c r="BJ15" s="111"/>
      <c r="BK15" s="111"/>
      <c r="BL15" s="111"/>
      <c r="BM15" s="111"/>
      <c r="BN15" s="111"/>
      <c r="BO15" s="111"/>
      <c r="BP15" s="111"/>
      <c r="BQ15" s="120">
        <v>9</v>
      </c>
      <c r="BR15" s="121"/>
      <c r="BS15" s="1001"/>
      <c r="BT15" s="1002"/>
      <c r="BU15" s="1002"/>
      <c r="BV15" s="1002"/>
      <c r="BW15" s="1002"/>
      <c r="BX15" s="1002"/>
      <c r="BY15" s="1002"/>
      <c r="BZ15" s="1002"/>
      <c r="CA15" s="1002"/>
      <c r="CB15" s="1002"/>
      <c r="CC15" s="1002"/>
      <c r="CD15" s="1002"/>
      <c r="CE15" s="1002"/>
      <c r="CF15" s="1002"/>
      <c r="CG15" s="1003"/>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112"/>
    </row>
    <row r="16" spans="1:131" s="113" customFormat="1" ht="26.25" customHeight="1" x14ac:dyDescent="0.15">
      <c r="A16" s="119">
        <v>10</v>
      </c>
      <c r="B16" s="1018"/>
      <c r="C16" s="1019"/>
      <c r="D16" s="1019"/>
      <c r="E16" s="1019"/>
      <c r="F16" s="1019"/>
      <c r="G16" s="1019"/>
      <c r="H16" s="1019"/>
      <c r="I16" s="1019"/>
      <c r="J16" s="1019"/>
      <c r="K16" s="1019"/>
      <c r="L16" s="1019"/>
      <c r="M16" s="1019"/>
      <c r="N16" s="1019"/>
      <c r="O16" s="1019"/>
      <c r="P16" s="1020"/>
      <c r="Q16" s="1030"/>
      <c r="R16" s="1031"/>
      <c r="S16" s="1031"/>
      <c r="T16" s="1031"/>
      <c r="U16" s="1031"/>
      <c r="V16" s="1031"/>
      <c r="W16" s="1031"/>
      <c r="X16" s="1031"/>
      <c r="Y16" s="1031"/>
      <c r="Z16" s="1031"/>
      <c r="AA16" s="1031"/>
      <c r="AB16" s="1031"/>
      <c r="AC16" s="1031"/>
      <c r="AD16" s="1031"/>
      <c r="AE16" s="1032"/>
      <c r="AF16" s="1024"/>
      <c r="AG16" s="1025"/>
      <c r="AH16" s="1025"/>
      <c r="AI16" s="1025"/>
      <c r="AJ16" s="1026"/>
      <c r="AK16" s="1076"/>
      <c r="AL16" s="1077"/>
      <c r="AM16" s="1077"/>
      <c r="AN16" s="1077"/>
      <c r="AO16" s="1077"/>
      <c r="AP16" s="1077"/>
      <c r="AQ16" s="1077"/>
      <c r="AR16" s="1077"/>
      <c r="AS16" s="1077"/>
      <c r="AT16" s="1077"/>
      <c r="AU16" s="1074"/>
      <c r="AV16" s="1074"/>
      <c r="AW16" s="1074"/>
      <c r="AX16" s="1074"/>
      <c r="AY16" s="1075"/>
      <c r="AZ16" s="110"/>
      <c r="BA16" s="110"/>
      <c r="BB16" s="110"/>
      <c r="BC16" s="110"/>
      <c r="BD16" s="110"/>
      <c r="BE16" s="111"/>
      <c r="BF16" s="111"/>
      <c r="BG16" s="111"/>
      <c r="BH16" s="111"/>
      <c r="BI16" s="111"/>
      <c r="BJ16" s="111"/>
      <c r="BK16" s="111"/>
      <c r="BL16" s="111"/>
      <c r="BM16" s="111"/>
      <c r="BN16" s="111"/>
      <c r="BO16" s="111"/>
      <c r="BP16" s="111"/>
      <c r="BQ16" s="120">
        <v>10</v>
      </c>
      <c r="BR16" s="121"/>
      <c r="BS16" s="1001"/>
      <c r="BT16" s="1002"/>
      <c r="BU16" s="1002"/>
      <c r="BV16" s="1002"/>
      <c r="BW16" s="1002"/>
      <c r="BX16" s="1002"/>
      <c r="BY16" s="1002"/>
      <c r="BZ16" s="1002"/>
      <c r="CA16" s="1002"/>
      <c r="CB16" s="1002"/>
      <c r="CC16" s="1002"/>
      <c r="CD16" s="1002"/>
      <c r="CE16" s="1002"/>
      <c r="CF16" s="1002"/>
      <c r="CG16" s="1003"/>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112"/>
    </row>
    <row r="17" spans="1:131" s="113" customFormat="1" ht="26.25" customHeight="1" x14ac:dyDescent="0.15">
      <c r="A17" s="119">
        <v>11</v>
      </c>
      <c r="B17" s="1018"/>
      <c r="C17" s="1019"/>
      <c r="D17" s="1019"/>
      <c r="E17" s="1019"/>
      <c r="F17" s="1019"/>
      <c r="G17" s="1019"/>
      <c r="H17" s="1019"/>
      <c r="I17" s="1019"/>
      <c r="J17" s="1019"/>
      <c r="K17" s="1019"/>
      <c r="L17" s="1019"/>
      <c r="M17" s="1019"/>
      <c r="N17" s="1019"/>
      <c r="O17" s="1019"/>
      <c r="P17" s="1020"/>
      <c r="Q17" s="1030"/>
      <c r="R17" s="1031"/>
      <c r="S17" s="1031"/>
      <c r="T17" s="1031"/>
      <c r="U17" s="1031"/>
      <c r="V17" s="1031"/>
      <c r="W17" s="1031"/>
      <c r="X17" s="1031"/>
      <c r="Y17" s="1031"/>
      <c r="Z17" s="1031"/>
      <c r="AA17" s="1031"/>
      <c r="AB17" s="1031"/>
      <c r="AC17" s="1031"/>
      <c r="AD17" s="1031"/>
      <c r="AE17" s="1032"/>
      <c r="AF17" s="1024"/>
      <c r="AG17" s="1025"/>
      <c r="AH17" s="1025"/>
      <c r="AI17" s="1025"/>
      <c r="AJ17" s="1026"/>
      <c r="AK17" s="1076"/>
      <c r="AL17" s="1077"/>
      <c r="AM17" s="1077"/>
      <c r="AN17" s="1077"/>
      <c r="AO17" s="1077"/>
      <c r="AP17" s="1077"/>
      <c r="AQ17" s="1077"/>
      <c r="AR17" s="1077"/>
      <c r="AS17" s="1077"/>
      <c r="AT17" s="1077"/>
      <c r="AU17" s="1074"/>
      <c r="AV17" s="1074"/>
      <c r="AW17" s="1074"/>
      <c r="AX17" s="1074"/>
      <c r="AY17" s="1075"/>
      <c r="AZ17" s="110"/>
      <c r="BA17" s="110"/>
      <c r="BB17" s="110"/>
      <c r="BC17" s="110"/>
      <c r="BD17" s="110"/>
      <c r="BE17" s="111"/>
      <c r="BF17" s="111"/>
      <c r="BG17" s="111"/>
      <c r="BH17" s="111"/>
      <c r="BI17" s="111"/>
      <c r="BJ17" s="111"/>
      <c r="BK17" s="111"/>
      <c r="BL17" s="111"/>
      <c r="BM17" s="111"/>
      <c r="BN17" s="111"/>
      <c r="BO17" s="111"/>
      <c r="BP17" s="111"/>
      <c r="BQ17" s="120">
        <v>11</v>
      </c>
      <c r="BR17" s="121"/>
      <c r="BS17" s="1001"/>
      <c r="BT17" s="1002"/>
      <c r="BU17" s="1002"/>
      <c r="BV17" s="1002"/>
      <c r="BW17" s="1002"/>
      <c r="BX17" s="1002"/>
      <c r="BY17" s="1002"/>
      <c r="BZ17" s="1002"/>
      <c r="CA17" s="1002"/>
      <c r="CB17" s="1002"/>
      <c r="CC17" s="1002"/>
      <c r="CD17" s="1002"/>
      <c r="CE17" s="1002"/>
      <c r="CF17" s="1002"/>
      <c r="CG17" s="1003"/>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112"/>
    </row>
    <row r="18" spans="1:131" s="113" customFormat="1" ht="26.25" customHeight="1" x14ac:dyDescent="0.15">
      <c r="A18" s="119">
        <v>12</v>
      </c>
      <c r="B18" s="1018"/>
      <c r="C18" s="1019"/>
      <c r="D18" s="1019"/>
      <c r="E18" s="1019"/>
      <c r="F18" s="1019"/>
      <c r="G18" s="1019"/>
      <c r="H18" s="1019"/>
      <c r="I18" s="1019"/>
      <c r="J18" s="1019"/>
      <c r="K18" s="1019"/>
      <c r="L18" s="1019"/>
      <c r="M18" s="1019"/>
      <c r="N18" s="1019"/>
      <c r="O18" s="1019"/>
      <c r="P18" s="1020"/>
      <c r="Q18" s="1030"/>
      <c r="R18" s="1031"/>
      <c r="S18" s="1031"/>
      <c r="T18" s="1031"/>
      <c r="U18" s="1031"/>
      <c r="V18" s="1031"/>
      <c r="W18" s="1031"/>
      <c r="X18" s="1031"/>
      <c r="Y18" s="1031"/>
      <c r="Z18" s="1031"/>
      <c r="AA18" s="1031"/>
      <c r="AB18" s="1031"/>
      <c r="AC18" s="1031"/>
      <c r="AD18" s="1031"/>
      <c r="AE18" s="1032"/>
      <c r="AF18" s="1024"/>
      <c r="AG18" s="1025"/>
      <c r="AH18" s="1025"/>
      <c r="AI18" s="1025"/>
      <c r="AJ18" s="1026"/>
      <c r="AK18" s="1076"/>
      <c r="AL18" s="1077"/>
      <c r="AM18" s="1077"/>
      <c r="AN18" s="1077"/>
      <c r="AO18" s="1077"/>
      <c r="AP18" s="1077"/>
      <c r="AQ18" s="1077"/>
      <c r="AR18" s="1077"/>
      <c r="AS18" s="1077"/>
      <c r="AT18" s="1077"/>
      <c r="AU18" s="1074"/>
      <c r="AV18" s="1074"/>
      <c r="AW18" s="1074"/>
      <c r="AX18" s="1074"/>
      <c r="AY18" s="1075"/>
      <c r="AZ18" s="110"/>
      <c r="BA18" s="110"/>
      <c r="BB18" s="110"/>
      <c r="BC18" s="110"/>
      <c r="BD18" s="110"/>
      <c r="BE18" s="111"/>
      <c r="BF18" s="111"/>
      <c r="BG18" s="111"/>
      <c r="BH18" s="111"/>
      <c r="BI18" s="111"/>
      <c r="BJ18" s="111"/>
      <c r="BK18" s="111"/>
      <c r="BL18" s="111"/>
      <c r="BM18" s="111"/>
      <c r="BN18" s="111"/>
      <c r="BO18" s="111"/>
      <c r="BP18" s="111"/>
      <c r="BQ18" s="120">
        <v>12</v>
      </c>
      <c r="BR18" s="121"/>
      <c r="BS18" s="1001"/>
      <c r="BT18" s="1002"/>
      <c r="BU18" s="1002"/>
      <c r="BV18" s="1002"/>
      <c r="BW18" s="1002"/>
      <c r="BX18" s="1002"/>
      <c r="BY18" s="1002"/>
      <c r="BZ18" s="1002"/>
      <c r="CA18" s="1002"/>
      <c r="CB18" s="1002"/>
      <c r="CC18" s="1002"/>
      <c r="CD18" s="1002"/>
      <c r="CE18" s="1002"/>
      <c r="CF18" s="1002"/>
      <c r="CG18" s="1003"/>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112"/>
    </row>
    <row r="19" spans="1:131" s="113" customFormat="1" ht="26.25" customHeight="1" x14ac:dyDescent="0.15">
      <c r="A19" s="119">
        <v>13</v>
      </c>
      <c r="B19" s="1018"/>
      <c r="C19" s="1019"/>
      <c r="D19" s="1019"/>
      <c r="E19" s="1019"/>
      <c r="F19" s="1019"/>
      <c r="G19" s="1019"/>
      <c r="H19" s="1019"/>
      <c r="I19" s="1019"/>
      <c r="J19" s="1019"/>
      <c r="K19" s="1019"/>
      <c r="L19" s="1019"/>
      <c r="M19" s="1019"/>
      <c r="N19" s="1019"/>
      <c r="O19" s="1019"/>
      <c r="P19" s="1020"/>
      <c r="Q19" s="1030"/>
      <c r="R19" s="1031"/>
      <c r="S19" s="1031"/>
      <c r="T19" s="1031"/>
      <c r="U19" s="1031"/>
      <c r="V19" s="1031"/>
      <c r="W19" s="1031"/>
      <c r="X19" s="1031"/>
      <c r="Y19" s="1031"/>
      <c r="Z19" s="1031"/>
      <c r="AA19" s="1031"/>
      <c r="AB19" s="1031"/>
      <c r="AC19" s="1031"/>
      <c r="AD19" s="1031"/>
      <c r="AE19" s="1032"/>
      <c r="AF19" s="1024"/>
      <c r="AG19" s="1025"/>
      <c r="AH19" s="1025"/>
      <c r="AI19" s="1025"/>
      <c r="AJ19" s="1026"/>
      <c r="AK19" s="1076"/>
      <c r="AL19" s="1077"/>
      <c r="AM19" s="1077"/>
      <c r="AN19" s="1077"/>
      <c r="AO19" s="1077"/>
      <c r="AP19" s="1077"/>
      <c r="AQ19" s="1077"/>
      <c r="AR19" s="1077"/>
      <c r="AS19" s="1077"/>
      <c r="AT19" s="1077"/>
      <c r="AU19" s="1074"/>
      <c r="AV19" s="1074"/>
      <c r="AW19" s="1074"/>
      <c r="AX19" s="1074"/>
      <c r="AY19" s="1075"/>
      <c r="AZ19" s="110"/>
      <c r="BA19" s="110"/>
      <c r="BB19" s="110"/>
      <c r="BC19" s="110"/>
      <c r="BD19" s="110"/>
      <c r="BE19" s="111"/>
      <c r="BF19" s="111"/>
      <c r="BG19" s="111"/>
      <c r="BH19" s="111"/>
      <c r="BI19" s="111"/>
      <c r="BJ19" s="111"/>
      <c r="BK19" s="111"/>
      <c r="BL19" s="111"/>
      <c r="BM19" s="111"/>
      <c r="BN19" s="111"/>
      <c r="BO19" s="111"/>
      <c r="BP19" s="111"/>
      <c r="BQ19" s="120">
        <v>13</v>
      </c>
      <c r="BR19" s="121"/>
      <c r="BS19" s="1001"/>
      <c r="BT19" s="1002"/>
      <c r="BU19" s="1002"/>
      <c r="BV19" s="1002"/>
      <c r="BW19" s="1002"/>
      <c r="BX19" s="1002"/>
      <c r="BY19" s="1002"/>
      <c r="BZ19" s="1002"/>
      <c r="CA19" s="1002"/>
      <c r="CB19" s="1002"/>
      <c r="CC19" s="1002"/>
      <c r="CD19" s="1002"/>
      <c r="CE19" s="1002"/>
      <c r="CF19" s="1002"/>
      <c r="CG19" s="1003"/>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112"/>
    </row>
    <row r="20" spans="1:131" s="113" customFormat="1" ht="26.25" customHeight="1" x14ac:dyDescent="0.15">
      <c r="A20" s="119">
        <v>14</v>
      </c>
      <c r="B20" s="1018"/>
      <c r="C20" s="1019"/>
      <c r="D20" s="1019"/>
      <c r="E20" s="1019"/>
      <c r="F20" s="1019"/>
      <c r="G20" s="1019"/>
      <c r="H20" s="1019"/>
      <c r="I20" s="1019"/>
      <c r="J20" s="1019"/>
      <c r="K20" s="1019"/>
      <c r="L20" s="1019"/>
      <c r="M20" s="1019"/>
      <c r="N20" s="1019"/>
      <c r="O20" s="1019"/>
      <c r="P20" s="1020"/>
      <c r="Q20" s="1030"/>
      <c r="R20" s="1031"/>
      <c r="S20" s="1031"/>
      <c r="T20" s="1031"/>
      <c r="U20" s="1031"/>
      <c r="V20" s="1031"/>
      <c r="W20" s="1031"/>
      <c r="X20" s="1031"/>
      <c r="Y20" s="1031"/>
      <c r="Z20" s="1031"/>
      <c r="AA20" s="1031"/>
      <c r="AB20" s="1031"/>
      <c r="AC20" s="1031"/>
      <c r="AD20" s="1031"/>
      <c r="AE20" s="1032"/>
      <c r="AF20" s="1024"/>
      <c r="AG20" s="1025"/>
      <c r="AH20" s="1025"/>
      <c r="AI20" s="1025"/>
      <c r="AJ20" s="1026"/>
      <c r="AK20" s="1076"/>
      <c r="AL20" s="1077"/>
      <c r="AM20" s="1077"/>
      <c r="AN20" s="1077"/>
      <c r="AO20" s="1077"/>
      <c r="AP20" s="1077"/>
      <c r="AQ20" s="1077"/>
      <c r="AR20" s="1077"/>
      <c r="AS20" s="1077"/>
      <c r="AT20" s="1077"/>
      <c r="AU20" s="1074"/>
      <c r="AV20" s="1074"/>
      <c r="AW20" s="1074"/>
      <c r="AX20" s="1074"/>
      <c r="AY20" s="1075"/>
      <c r="AZ20" s="110"/>
      <c r="BA20" s="110"/>
      <c r="BB20" s="110"/>
      <c r="BC20" s="110"/>
      <c r="BD20" s="110"/>
      <c r="BE20" s="111"/>
      <c r="BF20" s="111"/>
      <c r="BG20" s="111"/>
      <c r="BH20" s="111"/>
      <c r="BI20" s="111"/>
      <c r="BJ20" s="111"/>
      <c r="BK20" s="111"/>
      <c r="BL20" s="111"/>
      <c r="BM20" s="111"/>
      <c r="BN20" s="111"/>
      <c r="BO20" s="111"/>
      <c r="BP20" s="111"/>
      <c r="BQ20" s="120">
        <v>14</v>
      </c>
      <c r="BR20" s="121"/>
      <c r="BS20" s="1001"/>
      <c r="BT20" s="1002"/>
      <c r="BU20" s="1002"/>
      <c r="BV20" s="1002"/>
      <c r="BW20" s="1002"/>
      <c r="BX20" s="1002"/>
      <c r="BY20" s="1002"/>
      <c r="BZ20" s="1002"/>
      <c r="CA20" s="1002"/>
      <c r="CB20" s="1002"/>
      <c r="CC20" s="1002"/>
      <c r="CD20" s="1002"/>
      <c r="CE20" s="1002"/>
      <c r="CF20" s="1002"/>
      <c r="CG20" s="1003"/>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112"/>
    </row>
    <row r="21" spans="1:131" s="113" customFormat="1" ht="26.25" customHeight="1" thickBot="1" x14ac:dyDescent="0.2">
      <c r="A21" s="119">
        <v>15</v>
      </c>
      <c r="B21" s="1018"/>
      <c r="C21" s="1019"/>
      <c r="D21" s="1019"/>
      <c r="E21" s="1019"/>
      <c r="F21" s="1019"/>
      <c r="G21" s="1019"/>
      <c r="H21" s="1019"/>
      <c r="I21" s="1019"/>
      <c r="J21" s="1019"/>
      <c r="K21" s="1019"/>
      <c r="L21" s="1019"/>
      <c r="M21" s="1019"/>
      <c r="N21" s="1019"/>
      <c r="O21" s="1019"/>
      <c r="P21" s="1020"/>
      <c r="Q21" s="1030"/>
      <c r="R21" s="1031"/>
      <c r="S21" s="1031"/>
      <c r="T21" s="1031"/>
      <c r="U21" s="1031"/>
      <c r="V21" s="1031"/>
      <c r="W21" s="1031"/>
      <c r="X21" s="1031"/>
      <c r="Y21" s="1031"/>
      <c r="Z21" s="1031"/>
      <c r="AA21" s="1031"/>
      <c r="AB21" s="1031"/>
      <c r="AC21" s="1031"/>
      <c r="AD21" s="1031"/>
      <c r="AE21" s="1032"/>
      <c r="AF21" s="1024"/>
      <c r="AG21" s="1025"/>
      <c r="AH21" s="1025"/>
      <c r="AI21" s="1025"/>
      <c r="AJ21" s="1026"/>
      <c r="AK21" s="1076"/>
      <c r="AL21" s="1077"/>
      <c r="AM21" s="1077"/>
      <c r="AN21" s="1077"/>
      <c r="AO21" s="1077"/>
      <c r="AP21" s="1077"/>
      <c r="AQ21" s="1077"/>
      <c r="AR21" s="1077"/>
      <c r="AS21" s="1077"/>
      <c r="AT21" s="1077"/>
      <c r="AU21" s="1074"/>
      <c r="AV21" s="1074"/>
      <c r="AW21" s="1074"/>
      <c r="AX21" s="1074"/>
      <c r="AY21" s="1075"/>
      <c r="AZ21" s="110"/>
      <c r="BA21" s="110"/>
      <c r="BB21" s="110"/>
      <c r="BC21" s="110"/>
      <c r="BD21" s="110"/>
      <c r="BE21" s="111"/>
      <c r="BF21" s="111"/>
      <c r="BG21" s="111"/>
      <c r="BH21" s="111"/>
      <c r="BI21" s="111"/>
      <c r="BJ21" s="111"/>
      <c r="BK21" s="111"/>
      <c r="BL21" s="111"/>
      <c r="BM21" s="111"/>
      <c r="BN21" s="111"/>
      <c r="BO21" s="111"/>
      <c r="BP21" s="111"/>
      <c r="BQ21" s="120">
        <v>15</v>
      </c>
      <c r="BR21" s="121"/>
      <c r="BS21" s="1001"/>
      <c r="BT21" s="1002"/>
      <c r="BU21" s="1002"/>
      <c r="BV21" s="1002"/>
      <c r="BW21" s="1002"/>
      <c r="BX21" s="1002"/>
      <c r="BY21" s="1002"/>
      <c r="BZ21" s="1002"/>
      <c r="CA21" s="1002"/>
      <c r="CB21" s="1002"/>
      <c r="CC21" s="1002"/>
      <c r="CD21" s="1002"/>
      <c r="CE21" s="1002"/>
      <c r="CF21" s="1002"/>
      <c r="CG21" s="1003"/>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112"/>
    </row>
    <row r="22" spans="1:131" s="113" customFormat="1" ht="26.25" customHeight="1" x14ac:dyDescent="0.15">
      <c r="A22" s="119">
        <v>16</v>
      </c>
      <c r="B22" s="1018"/>
      <c r="C22" s="1019"/>
      <c r="D22" s="1019"/>
      <c r="E22" s="1019"/>
      <c r="F22" s="1019"/>
      <c r="G22" s="1019"/>
      <c r="H22" s="1019"/>
      <c r="I22" s="1019"/>
      <c r="J22" s="1019"/>
      <c r="K22" s="1019"/>
      <c r="L22" s="1019"/>
      <c r="M22" s="1019"/>
      <c r="N22" s="1019"/>
      <c r="O22" s="1019"/>
      <c r="P22" s="1020"/>
      <c r="Q22" s="1071"/>
      <c r="R22" s="1072"/>
      <c r="S22" s="1072"/>
      <c r="T22" s="1072"/>
      <c r="U22" s="1072"/>
      <c r="V22" s="1072"/>
      <c r="W22" s="1072"/>
      <c r="X22" s="1072"/>
      <c r="Y22" s="1072"/>
      <c r="Z22" s="1072"/>
      <c r="AA22" s="1072"/>
      <c r="AB22" s="1072"/>
      <c r="AC22" s="1072"/>
      <c r="AD22" s="1072"/>
      <c r="AE22" s="1073"/>
      <c r="AF22" s="1024"/>
      <c r="AG22" s="1025"/>
      <c r="AH22" s="1025"/>
      <c r="AI22" s="1025"/>
      <c r="AJ22" s="1026"/>
      <c r="AK22" s="1067"/>
      <c r="AL22" s="1068"/>
      <c r="AM22" s="1068"/>
      <c r="AN22" s="1068"/>
      <c r="AO22" s="1068"/>
      <c r="AP22" s="1068"/>
      <c r="AQ22" s="1068"/>
      <c r="AR22" s="1068"/>
      <c r="AS22" s="1068"/>
      <c r="AT22" s="1068"/>
      <c r="AU22" s="1069"/>
      <c r="AV22" s="1069"/>
      <c r="AW22" s="1069"/>
      <c r="AX22" s="1069"/>
      <c r="AY22" s="1070"/>
      <c r="AZ22" s="1016" t="s">
        <v>324</v>
      </c>
      <c r="BA22" s="1016"/>
      <c r="BB22" s="1016"/>
      <c r="BC22" s="1016"/>
      <c r="BD22" s="1017"/>
      <c r="BE22" s="111"/>
      <c r="BF22" s="111"/>
      <c r="BG22" s="111"/>
      <c r="BH22" s="111"/>
      <c r="BI22" s="111"/>
      <c r="BJ22" s="111"/>
      <c r="BK22" s="111"/>
      <c r="BL22" s="111"/>
      <c r="BM22" s="111"/>
      <c r="BN22" s="111"/>
      <c r="BO22" s="111"/>
      <c r="BP22" s="111"/>
      <c r="BQ22" s="120">
        <v>16</v>
      </c>
      <c r="BR22" s="121"/>
      <c r="BS22" s="1001"/>
      <c r="BT22" s="1002"/>
      <c r="BU22" s="1002"/>
      <c r="BV22" s="1002"/>
      <c r="BW22" s="1002"/>
      <c r="BX22" s="1002"/>
      <c r="BY22" s="1002"/>
      <c r="BZ22" s="1002"/>
      <c r="CA22" s="1002"/>
      <c r="CB22" s="1002"/>
      <c r="CC22" s="1002"/>
      <c r="CD22" s="1002"/>
      <c r="CE22" s="1002"/>
      <c r="CF22" s="1002"/>
      <c r="CG22" s="1003"/>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112"/>
    </row>
    <row r="23" spans="1:131" s="113" customFormat="1" ht="26.25" customHeight="1" thickBot="1" x14ac:dyDescent="0.2">
      <c r="A23" s="122" t="s">
        <v>325</v>
      </c>
      <c r="B23" s="931" t="s">
        <v>326</v>
      </c>
      <c r="C23" s="932"/>
      <c r="D23" s="932"/>
      <c r="E23" s="932"/>
      <c r="F23" s="932"/>
      <c r="G23" s="932"/>
      <c r="H23" s="932"/>
      <c r="I23" s="932"/>
      <c r="J23" s="932"/>
      <c r="K23" s="932"/>
      <c r="L23" s="932"/>
      <c r="M23" s="932"/>
      <c r="N23" s="932"/>
      <c r="O23" s="932"/>
      <c r="P23" s="933"/>
      <c r="Q23" s="1058">
        <v>11690</v>
      </c>
      <c r="R23" s="1059"/>
      <c r="S23" s="1059"/>
      <c r="T23" s="1059"/>
      <c r="U23" s="1059"/>
      <c r="V23" s="1059">
        <v>11385</v>
      </c>
      <c r="W23" s="1059"/>
      <c r="X23" s="1059"/>
      <c r="Y23" s="1059"/>
      <c r="Z23" s="1059"/>
      <c r="AA23" s="1059">
        <v>305</v>
      </c>
      <c r="AB23" s="1059"/>
      <c r="AC23" s="1059"/>
      <c r="AD23" s="1059"/>
      <c r="AE23" s="1060"/>
      <c r="AF23" s="1061">
        <v>226</v>
      </c>
      <c r="AG23" s="1059"/>
      <c r="AH23" s="1059"/>
      <c r="AI23" s="1059"/>
      <c r="AJ23" s="1062"/>
      <c r="AK23" s="1063"/>
      <c r="AL23" s="1064"/>
      <c r="AM23" s="1064"/>
      <c r="AN23" s="1064"/>
      <c r="AO23" s="1064"/>
      <c r="AP23" s="1059">
        <v>13463</v>
      </c>
      <c r="AQ23" s="1059"/>
      <c r="AR23" s="1059"/>
      <c r="AS23" s="1059"/>
      <c r="AT23" s="1059"/>
      <c r="AU23" s="1065"/>
      <c r="AV23" s="1065"/>
      <c r="AW23" s="1065"/>
      <c r="AX23" s="1065"/>
      <c r="AY23" s="1066"/>
      <c r="AZ23" s="1055" t="s">
        <v>65</v>
      </c>
      <c r="BA23" s="1056"/>
      <c r="BB23" s="1056"/>
      <c r="BC23" s="1056"/>
      <c r="BD23" s="1057"/>
      <c r="BE23" s="111"/>
      <c r="BF23" s="111"/>
      <c r="BG23" s="111"/>
      <c r="BH23" s="111"/>
      <c r="BI23" s="111"/>
      <c r="BJ23" s="111"/>
      <c r="BK23" s="111"/>
      <c r="BL23" s="111"/>
      <c r="BM23" s="111"/>
      <c r="BN23" s="111"/>
      <c r="BO23" s="111"/>
      <c r="BP23" s="111"/>
      <c r="BQ23" s="120">
        <v>17</v>
      </c>
      <c r="BR23" s="121"/>
      <c r="BS23" s="1001"/>
      <c r="BT23" s="1002"/>
      <c r="BU23" s="1002"/>
      <c r="BV23" s="1002"/>
      <c r="BW23" s="1002"/>
      <c r="BX23" s="1002"/>
      <c r="BY23" s="1002"/>
      <c r="BZ23" s="1002"/>
      <c r="CA23" s="1002"/>
      <c r="CB23" s="1002"/>
      <c r="CC23" s="1002"/>
      <c r="CD23" s="1002"/>
      <c r="CE23" s="1002"/>
      <c r="CF23" s="1002"/>
      <c r="CG23" s="1003"/>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112"/>
    </row>
    <row r="24" spans="1:131" s="113" customFormat="1" ht="26.25" customHeight="1" x14ac:dyDescent="0.15">
      <c r="A24" s="1054" t="s">
        <v>327</v>
      </c>
      <c r="B24" s="1054"/>
      <c r="C24" s="1054"/>
      <c r="D24" s="1054"/>
      <c r="E24" s="1054"/>
      <c r="F24" s="1054"/>
      <c r="G24" s="1054"/>
      <c r="H24" s="1054"/>
      <c r="I24" s="1054"/>
      <c r="J24" s="1054"/>
      <c r="K24" s="1054"/>
      <c r="L24" s="1054"/>
      <c r="M24" s="1054"/>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054"/>
      <c r="AL24" s="1054"/>
      <c r="AM24" s="1054"/>
      <c r="AN24" s="1054"/>
      <c r="AO24" s="1054"/>
      <c r="AP24" s="1054"/>
      <c r="AQ24" s="1054"/>
      <c r="AR24" s="1054"/>
      <c r="AS24" s="1054"/>
      <c r="AT24" s="1054"/>
      <c r="AU24" s="1054"/>
      <c r="AV24" s="1054"/>
      <c r="AW24" s="1054"/>
      <c r="AX24" s="1054"/>
      <c r="AY24" s="1054"/>
      <c r="AZ24" s="110"/>
      <c r="BA24" s="110"/>
      <c r="BB24" s="110"/>
      <c r="BC24" s="110"/>
      <c r="BD24" s="110"/>
      <c r="BE24" s="111"/>
      <c r="BF24" s="111"/>
      <c r="BG24" s="111"/>
      <c r="BH24" s="111"/>
      <c r="BI24" s="111"/>
      <c r="BJ24" s="111"/>
      <c r="BK24" s="111"/>
      <c r="BL24" s="111"/>
      <c r="BM24" s="111"/>
      <c r="BN24" s="111"/>
      <c r="BO24" s="111"/>
      <c r="BP24" s="111"/>
      <c r="BQ24" s="120">
        <v>18</v>
      </c>
      <c r="BR24" s="121"/>
      <c r="BS24" s="1001"/>
      <c r="BT24" s="1002"/>
      <c r="BU24" s="1002"/>
      <c r="BV24" s="1002"/>
      <c r="BW24" s="1002"/>
      <c r="BX24" s="1002"/>
      <c r="BY24" s="1002"/>
      <c r="BZ24" s="1002"/>
      <c r="CA24" s="1002"/>
      <c r="CB24" s="1002"/>
      <c r="CC24" s="1002"/>
      <c r="CD24" s="1002"/>
      <c r="CE24" s="1002"/>
      <c r="CF24" s="1002"/>
      <c r="CG24" s="1003"/>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112"/>
    </row>
    <row r="25" spans="1:131" s="105" customFormat="1" ht="26.25" customHeight="1" thickBot="1" x14ac:dyDescent="0.2">
      <c r="A25" s="1053" t="s">
        <v>328</v>
      </c>
      <c r="B25" s="1053"/>
      <c r="C25" s="1053"/>
      <c r="D25" s="1053"/>
      <c r="E25" s="1053"/>
      <c r="F25" s="1053"/>
      <c r="G25" s="1053"/>
      <c r="H25" s="1053"/>
      <c r="I25" s="1053"/>
      <c r="J25" s="1053"/>
      <c r="K25" s="1053"/>
      <c r="L25" s="1053"/>
      <c r="M25" s="1053"/>
      <c r="N25" s="1053"/>
      <c r="O25" s="1053"/>
      <c r="P25" s="1053"/>
      <c r="Q25" s="1053"/>
      <c r="R25" s="1053"/>
      <c r="S25" s="1053"/>
      <c r="T25" s="1053"/>
      <c r="U25" s="1053"/>
      <c r="V25" s="1053"/>
      <c r="W25" s="1053"/>
      <c r="X25" s="1053"/>
      <c r="Y25" s="1053"/>
      <c r="Z25" s="1053"/>
      <c r="AA25" s="1053"/>
      <c r="AB25" s="1053"/>
      <c r="AC25" s="1053"/>
      <c r="AD25" s="1053"/>
      <c r="AE25" s="1053"/>
      <c r="AF25" s="1053"/>
      <c r="AG25" s="1053"/>
      <c r="AH25" s="1053"/>
      <c r="AI25" s="1053"/>
      <c r="AJ25" s="1053"/>
      <c r="AK25" s="1053"/>
      <c r="AL25" s="1053"/>
      <c r="AM25" s="1053"/>
      <c r="AN25" s="1053"/>
      <c r="AO25" s="1053"/>
      <c r="AP25" s="1053"/>
      <c r="AQ25" s="1053"/>
      <c r="AR25" s="1053"/>
      <c r="AS25" s="1053"/>
      <c r="AT25" s="1053"/>
      <c r="AU25" s="1053"/>
      <c r="AV25" s="1053"/>
      <c r="AW25" s="1053"/>
      <c r="AX25" s="1053"/>
      <c r="AY25" s="1053"/>
      <c r="AZ25" s="1053"/>
      <c r="BA25" s="1053"/>
      <c r="BB25" s="1053"/>
      <c r="BC25" s="1053"/>
      <c r="BD25" s="1053"/>
      <c r="BE25" s="1053"/>
      <c r="BF25" s="1053"/>
      <c r="BG25" s="1053"/>
      <c r="BH25" s="1053"/>
      <c r="BI25" s="1053"/>
      <c r="BJ25" s="110"/>
      <c r="BK25" s="110"/>
      <c r="BL25" s="110"/>
      <c r="BM25" s="110"/>
      <c r="BN25" s="110"/>
      <c r="BO25" s="123"/>
      <c r="BP25" s="123"/>
      <c r="BQ25" s="120">
        <v>19</v>
      </c>
      <c r="BR25" s="121"/>
      <c r="BS25" s="1001"/>
      <c r="BT25" s="1002"/>
      <c r="BU25" s="1002"/>
      <c r="BV25" s="1002"/>
      <c r="BW25" s="1002"/>
      <c r="BX25" s="1002"/>
      <c r="BY25" s="1002"/>
      <c r="BZ25" s="1002"/>
      <c r="CA25" s="1002"/>
      <c r="CB25" s="1002"/>
      <c r="CC25" s="1002"/>
      <c r="CD25" s="1002"/>
      <c r="CE25" s="1002"/>
      <c r="CF25" s="1002"/>
      <c r="CG25" s="1003"/>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104"/>
    </row>
    <row r="26" spans="1:131" s="105" customFormat="1" ht="26.25" customHeight="1" x14ac:dyDescent="0.15">
      <c r="A26" s="982" t="s">
        <v>302</v>
      </c>
      <c r="B26" s="983"/>
      <c r="C26" s="983"/>
      <c r="D26" s="983"/>
      <c r="E26" s="983"/>
      <c r="F26" s="983"/>
      <c r="G26" s="983"/>
      <c r="H26" s="983"/>
      <c r="I26" s="983"/>
      <c r="J26" s="983"/>
      <c r="K26" s="983"/>
      <c r="L26" s="983"/>
      <c r="M26" s="983"/>
      <c r="N26" s="983"/>
      <c r="O26" s="983"/>
      <c r="P26" s="984"/>
      <c r="Q26" s="988" t="s">
        <v>329</v>
      </c>
      <c r="R26" s="989"/>
      <c r="S26" s="989"/>
      <c r="T26" s="989"/>
      <c r="U26" s="990"/>
      <c r="V26" s="988" t="s">
        <v>330</v>
      </c>
      <c r="W26" s="989"/>
      <c r="X26" s="989"/>
      <c r="Y26" s="989"/>
      <c r="Z26" s="990"/>
      <c r="AA26" s="988" t="s">
        <v>331</v>
      </c>
      <c r="AB26" s="989"/>
      <c r="AC26" s="989"/>
      <c r="AD26" s="989"/>
      <c r="AE26" s="989"/>
      <c r="AF26" s="1049" t="s">
        <v>332</v>
      </c>
      <c r="AG26" s="995"/>
      <c r="AH26" s="995"/>
      <c r="AI26" s="995"/>
      <c r="AJ26" s="1050"/>
      <c r="AK26" s="989" t="s">
        <v>333</v>
      </c>
      <c r="AL26" s="989"/>
      <c r="AM26" s="989"/>
      <c r="AN26" s="989"/>
      <c r="AO26" s="990"/>
      <c r="AP26" s="988" t="s">
        <v>334</v>
      </c>
      <c r="AQ26" s="989"/>
      <c r="AR26" s="989"/>
      <c r="AS26" s="989"/>
      <c r="AT26" s="990"/>
      <c r="AU26" s="988" t="s">
        <v>335</v>
      </c>
      <c r="AV26" s="989"/>
      <c r="AW26" s="989"/>
      <c r="AX26" s="989"/>
      <c r="AY26" s="990"/>
      <c r="AZ26" s="988" t="s">
        <v>336</v>
      </c>
      <c r="BA26" s="989"/>
      <c r="BB26" s="989"/>
      <c r="BC26" s="989"/>
      <c r="BD26" s="990"/>
      <c r="BE26" s="988" t="s">
        <v>309</v>
      </c>
      <c r="BF26" s="989"/>
      <c r="BG26" s="989"/>
      <c r="BH26" s="989"/>
      <c r="BI26" s="1004"/>
      <c r="BJ26" s="110"/>
      <c r="BK26" s="110"/>
      <c r="BL26" s="110"/>
      <c r="BM26" s="110"/>
      <c r="BN26" s="110"/>
      <c r="BO26" s="123"/>
      <c r="BP26" s="123"/>
      <c r="BQ26" s="120">
        <v>20</v>
      </c>
      <c r="BR26" s="121"/>
      <c r="BS26" s="1001"/>
      <c r="BT26" s="1002"/>
      <c r="BU26" s="1002"/>
      <c r="BV26" s="1002"/>
      <c r="BW26" s="1002"/>
      <c r="BX26" s="1002"/>
      <c r="BY26" s="1002"/>
      <c r="BZ26" s="1002"/>
      <c r="CA26" s="1002"/>
      <c r="CB26" s="1002"/>
      <c r="CC26" s="1002"/>
      <c r="CD26" s="1002"/>
      <c r="CE26" s="1002"/>
      <c r="CF26" s="1002"/>
      <c r="CG26" s="1003"/>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104"/>
    </row>
    <row r="27" spans="1:131" s="105" customFormat="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51"/>
      <c r="AG27" s="998"/>
      <c r="AH27" s="998"/>
      <c r="AI27" s="998"/>
      <c r="AJ27" s="1052"/>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5"/>
      <c r="BJ27" s="110"/>
      <c r="BK27" s="110"/>
      <c r="BL27" s="110"/>
      <c r="BM27" s="110"/>
      <c r="BN27" s="110"/>
      <c r="BO27" s="123"/>
      <c r="BP27" s="123"/>
      <c r="BQ27" s="120">
        <v>21</v>
      </c>
      <c r="BR27" s="121"/>
      <c r="BS27" s="1001"/>
      <c r="BT27" s="1002"/>
      <c r="BU27" s="1002"/>
      <c r="BV27" s="1002"/>
      <c r="BW27" s="1002"/>
      <c r="BX27" s="1002"/>
      <c r="BY27" s="1002"/>
      <c r="BZ27" s="1002"/>
      <c r="CA27" s="1002"/>
      <c r="CB27" s="1002"/>
      <c r="CC27" s="1002"/>
      <c r="CD27" s="1002"/>
      <c r="CE27" s="1002"/>
      <c r="CF27" s="1002"/>
      <c r="CG27" s="1003"/>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104"/>
    </row>
    <row r="28" spans="1:131" s="105" customFormat="1" ht="26.25" customHeight="1" thickTop="1" x14ac:dyDescent="0.15">
      <c r="A28" s="124">
        <v>1</v>
      </c>
      <c r="B28" s="1039" t="s">
        <v>337</v>
      </c>
      <c r="C28" s="1040"/>
      <c r="D28" s="1040"/>
      <c r="E28" s="1040"/>
      <c r="F28" s="1040"/>
      <c r="G28" s="1040"/>
      <c r="H28" s="1040"/>
      <c r="I28" s="1040"/>
      <c r="J28" s="1040"/>
      <c r="K28" s="1040"/>
      <c r="L28" s="1040"/>
      <c r="M28" s="1040"/>
      <c r="N28" s="1040"/>
      <c r="O28" s="1040"/>
      <c r="P28" s="1041"/>
      <c r="Q28" s="1042">
        <v>524</v>
      </c>
      <c r="R28" s="1043"/>
      <c r="S28" s="1043"/>
      <c r="T28" s="1043"/>
      <c r="U28" s="1043"/>
      <c r="V28" s="1043">
        <v>519</v>
      </c>
      <c r="W28" s="1043"/>
      <c r="X28" s="1043"/>
      <c r="Y28" s="1043"/>
      <c r="Z28" s="1043"/>
      <c r="AA28" s="1043">
        <v>5</v>
      </c>
      <c r="AB28" s="1043"/>
      <c r="AC28" s="1043"/>
      <c r="AD28" s="1043"/>
      <c r="AE28" s="1044"/>
      <c r="AF28" s="1045">
        <v>5</v>
      </c>
      <c r="AG28" s="1043"/>
      <c r="AH28" s="1043"/>
      <c r="AI28" s="1043"/>
      <c r="AJ28" s="1046"/>
      <c r="AK28" s="1047">
        <v>97</v>
      </c>
      <c r="AL28" s="1048"/>
      <c r="AM28" s="1048"/>
      <c r="AN28" s="1048"/>
      <c r="AO28" s="1048"/>
      <c r="AP28" s="1033" t="s">
        <v>338</v>
      </c>
      <c r="AQ28" s="1034"/>
      <c r="AR28" s="1034"/>
      <c r="AS28" s="1034"/>
      <c r="AT28" s="1035"/>
      <c r="AU28" s="1033" t="s">
        <v>338</v>
      </c>
      <c r="AV28" s="1034"/>
      <c r="AW28" s="1034"/>
      <c r="AX28" s="1034"/>
      <c r="AY28" s="1035"/>
      <c r="AZ28" s="1036" t="s">
        <v>339</v>
      </c>
      <c r="BA28" s="1036"/>
      <c r="BB28" s="1036"/>
      <c r="BC28" s="1036"/>
      <c r="BD28" s="1036"/>
      <c r="BE28" s="1037"/>
      <c r="BF28" s="1037"/>
      <c r="BG28" s="1037"/>
      <c r="BH28" s="1037"/>
      <c r="BI28" s="1038"/>
      <c r="BJ28" s="110"/>
      <c r="BK28" s="110"/>
      <c r="BL28" s="110"/>
      <c r="BM28" s="110"/>
      <c r="BN28" s="110"/>
      <c r="BO28" s="123"/>
      <c r="BP28" s="123"/>
      <c r="BQ28" s="120">
        <v>22</v>
      </c>
      <c r="BR28" s="121"/>
      <c r="BS28" s="1001"/>
      <c r="BT28" s="1002"/>
      <c r="BU28" s="1002"/>
      <c r="BV28" s="1002"/>
      <c r="BW28" s="1002"/>
      <c r="BX28" s="1002"/>
      <c r="BY28" s="1002"/>
      <c r="BZ28" s="1002"/>
      <c r="CA28" s="1002"/>
      <c r="CB28" s="1002"/>
      <c r="CC28" s="1002"/>
      <c r="CD28" s="1002"/>
      <c r="CE28" s="1002"/>
      <c r="CF28" s="1002"/>
      <c r="CG28" s="1003"/>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104"/>
    </row>
    <row r="29" spans="1:131" s="105" customFormat="1" ht="26.25" customHeight="1" x14ac:dyDescent="0.15">
      <c r="A29" s="124">
        <v>2</v>
      </c>
      <c r="B29" s="1018" t="s">
        <v>340</v>
      </c>
      <c r="C29" s="1019"/>
      <c r="D29" s="1019"/>
      <c r="E29" s="1019"/>
      <c r="F29" s="1019"/>
      <c r="G29" s="1019"/>
      <c r="H29" s="1019"/>
      <c r="I29" s="1019"/>
      <c r="J29" s="1019"/>
      <c r="K29" s="1019"/>
      <c r="L29" s="1019"/>
      <c r="M29" s="1019"/>
      <c r="N29" s="1019"/>
      <c r="O29" s="1019"/>
      <c r="P29" s="1020"/>
      <c r="Q29" s="1030">
        <v>3510</v>
      </c>
      <c r="R29" s="1031"/>
      <c r="S29" s="1031"/>
      <c r="T29" s="1031"/>
      <c r="U29" s="1031"/>
      <c r="V29" s="1031">
        <v>3522</v>
      </c>
      <c r="W29" s="1031"/>
      <c r="X29" s="1031"/>
      <c r="Y29" s="1031"/>
      <c r="Z29" s="1031"/>
      <c r="AA29" s="1031">
        <v>-12</v>
      </c>
      <c r="AB29" s="1031"/>
      <c r="AC29" s="1031"/>
      <c r="AD29" s="1031"/>
      <c r="AE29" s="1032"/>
      <c r="AF29" s="1024">
        <v>-12</v>
      </c>
      <c r="AG29" s="1025"/>
      <c r="AH29" s="1025"/>
      <c r="AI29" s="1025"/>
      <c r="AJ29" s="1026"/>
      <c r="AK29" s="967">
        <v>417</v>
      </c>
      <c r="AL29" s="958"/>
      <c r="AM29" s="958"/>
      <c r="AN29" s="958"/>
      <c r="AO29" s="958"/>
      <c r="AP29" s="968" t="s">
        <v>338</v>
      </c>
      <c r="AQ29" s="966"/>
      <c r="AR29" s="966"/>
      <c r="AS29" s="966"/>
      <c r="AT29" s="967"/>
      <c r="AU29" s="968" t="s">
        <v>338</v>
      </c>
      <c r="AV29" s="966"/>
      <c r="AW29" s="966"/>
      <c r="AX29" s="966"/>
      <c r="AY29" s="967"/>
      <c r="AZ29" s="1029" t="s">
        <v>338</v>
      </c>
      <c r="BA29" s="1029"/>
      <c r="BB29" s="1029"/>
      <c r="BC29" s="1029"/>
      <c r="BD29" s="1029"/>
      <c r="BE29" s="1013"/>
      <c r="BF29" s="1013"/>
      <c r="BG29" s="1013"/>
      <c r="BH29" s="1013"/>
      <c r="BI29" s="1014"/>
      <c r="BJ29" s="110"/>
      <c r="BK29" s="110"/>
      <c r="BL29" s="110"/>
      <c r="BM29" s="110"/>
      <c r="BN29" s="110"/>
      <c r="BO29" s="123"/>
      <c r="BP29" s="123"/>
      <c r="BQ29" s="120">
        <v>23</v>
      </c>
      <c r="BR29" s="121"/>
      <c r="BS29" s="1001"/>
      <c r="BT29" s="1002"/>
      <c r="BU29" s="1002"/>
      <c r="BV29" s="1002"/>
      <c r="BW29" s="1002"/>
      <c r="BX29" s="1002"/>
      <c r="BY29" s="1002"/>
      <c r="BZ29" s="1002"/>
      <c r="CA29" s="1002"/>
      <c r="CB29" s="1002"/>
      <c r="CC29" s="1002"/>
      <c r="CD29" s="1002"/>
      <c r="CE29" s="1002"/>
      <c r="CF29" s="1002"/>
      <c r="CG29" s="1003"/>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104"/>
    </row>
    <row r="30" spans="1:131" s="105" customFormat="1" ht="26.25" customHeight="1" x14ac:dyDescent="0.15">
      <c r="A30" s="124">
        <v>3</v>
      </c>
      <c r="B30" s="1018" t="s">
        <v>341</v>
      </c>
      <c r="C30" s="1019"/>
      <c r="D30" s="1019"/>
      <c r="E30" s="1019"/>
      <c r="F30" s="1019"/>
      <c r="G30" s="1019"/>
      <c r="H30" s="1019"/>
      <c r="I30" s="1019"/>
      <c r="J30" s="1019"/>
      <c r="K30" s="1019"/>
      <c r="L30" s="1019"/>
      <c r="M30" s="1019"/>
      <c r="N30" s="1019"/>
      <c r="O30" s="1019"/>
      <c r="P30" s="1020"/>
      <c r="Q30" s="1030">
        <v>2446</v>
      </c>
      <c r="R30" s="1031"/>
      <c r="S30" s="1031"/>
      <c r="T30" s="1031"/>
      <c r="U30" s="1031"/>
      <c r="V30" s="1031">
        <v>2343</v>
      </c>
      <c r="W30" s="1031"/>
      <c r="X30" s="1031"/>
      <c r="Y30" s="1031"/>
      <c r="Z30" s="1031"/>
      <c r="AA30" s="1031">
        <v>103</v>
      </c>
      <c r="AB30" s="1031"/>
      <c r="AC30" s="1031"/>
      <c r="AD30" s="1031"/>
      <c r="AE30" s="1032"/>
      <c r="AF30" s="1024">
        <v>103</v>
      </c>
      <c r="AG30" s="1025"/>
      <c r="AH30" s="1025"/>
      <c r="AI30" s="1025"/>
      <c r="AJ30" s="1026"/>
      <c r="AK30" s="967">
        <v>389</v>
      </c>
      <c r="AL30" s="958"/>
      <c r="AM30" s="958"/>
      <c r="AN30" s="958"/>
      <c r="AO30" s="958"/>
      <c r="AP30" s="968" t="s">
        <v>338</v>
      </c>
      <c r="AQ30" s="966"/>
      <c r="AR30" s="966"/>
      <c r="AS30" s="966"/>
      <c r="AT30" s="967"/>
      <c r="AU30" s="968" t="s">
        <v>338</v>
      </c>
      <c r="AV30" s="966"/>
      <c r="AW30" s="966"/>
      <c r="AX30" s="966"/>
      <c r="AY30" s="967"/>
      <c r="AZ30" s="1029" t="s">
        <v>338</v>
      </c>
      <c r="BA30" s="1029"/>
      <c r="BB30" s="1029"/>
      <c r="BC30" s="1029"/>
      <c r="BD30" s="1029"/>
      <c r="BE30" s="1013"/>
      <c r="BF30" s="1013"/>
      <c r="BG30" s="1013"/>
      <c r="BH30" s="1013"/>
      <c r="BI30" s="1014"/>
      <c r="BJ30" s="110"/>
      <c r="BK30" s="110"/>
      <c r="BL30" s="110"/>
      <c r="BM30" s="110"/>
      <c r="BN30" s="110"/>
      <c r="BO30" s="123"/>
      <c r="BP30" s="123"/>
      <c r="BQ30" s="120">
        <v>24</v>
      </c>
      <c r="BR30" s="121"/>
      <c r="BS30" s="1001"/>
      <c r="BT30" s="1002"/>
      <c r="BU30" s="1002"/>
      <c r="BV30" s="1002"/>
      <c r="BW30" s="1002"/>
      <c r="BX30" s="1002"/>
      <c r="BY30" s="1002"/>
      <c r="BZ30" s="1002"/>
      <c r="CA30" s="1002"/>
      <c r="CB30" s="1002"/>
      <c r="CC30" s="1002"/>
      <c r="CD30" s="1002"/>
      <c r="CE30" s="1002"/>
      <c r="CF30" s="1002"/>
      <c r="CG30" s="1003"/>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104"/>
    </row>
    <row r="31" spans="1:131" s="105" customFormat="1" ht="26.25" customHeight="1" x14ac:dyDescent="0.15">
      <c r="A31" s="124">
        <v>4</v>
      </c>
      <c r="B31" s="1018" t="s">
        <v>342</v>
      </c>
      <c r="C31" s="1019"/>
      <c r="D31" s="1019"/>
      <c r="E31" s="1019"/>
      <c r="F31" s="1019"/>
      <c r="G31" s="1019"/>
      <c r="H31" s="1019"/>
      <c r="I31" s="1019"/>
      <c r="J31" s="1019"/>
      <c r="K31" s="1019"/>
      <c r="L31" s="1019"/>
      <c r="M31" s="1019"/>
      <c r="N31" s="1019"/>
      <c r="O31" s="1019"/>
      <c r="P31" s="1020"/>
      <c r="Q31" s="1030">
        <v>16</v>
      </c>
      <c r="R31" s="1031"/>
      <c r="S31" s="1031"/>
      <c r="T31" s="1031"/>
      <c r="U31" s="1031"/>
      <c r="V31" s="1031">
        <v>16</v>
      </c>
      <c r="W31" s="1031"/>
      <c r="X31" s="1031"/>
      <c r="Y31" s="1031"/>
      <c r="Z31" s="1031"/>
      <c r="AA31" s="1031" t="s">
        <v>339</v>
      </c>
      <c r="AB31" s="1031"/>
      <c r="AC31" s="1031"/>
      <c r="AD31" s="1031"/>
      <c r="AE31" s="1032"/>
      <c r="AF31" s="1024" t="s">
        <v>65</v>
      </c>
      <c r="AG31" s="1025"/>
      <c r="AH31" s="1025"/>
      <c r="AI31" s="1025"/>
      <c r="AJ31" s="1026"/>
      <c r="AK31" s="967">
        <v>12</v>
      </c>
      <c r="AL31" s="958"/>
      <c r="AM31" s="958"/>
      <c r="AN31" s="958"/>
      <c r="AO31" s="958"/>
      <c r="AP31" s="958">
        <v>63</v>
      </c>
      <c r="AQ31" s="958"/>
      <c r="AR31" s="958"/>
      <c r="AS31" s="958"/>
      <c r="AT31" s="958"/>
      <c r="AU31" s="958">
        <v>51</v>
      </c>
      <c r="AV31" s="958"/>
      <c r="AW31" s="958"/>
      <c r="AX31" s="958"/>
      <c r="AY31" s="958"/>
      <c r="AZ31" s="1029" t="s">
        <v>338</v>
      </c>
      <c r="BA31" s="1029"/>
      <c r="BB31" s="1029"/>
      <c r="BC31" s="1029"/>
      <c r="BD31" s="1029"/>
      <c r="BE31" s="1013"/>
      <c r="BF31" s="1013"/>
      <c r="BG31" s="1013"/>
      <c r="BH31" s="1013"/>
      <c r="BI31" s="1014"/>
      <c r="BJ31" s="110"/>
      <c r="BK31" s="110"/>
      <c r="BL31" s="110"/>
      <c r="BM31" s="110"/>
      <c r="BN31" s="110"/>
      <c r="BO31" s="123"/>
      <c r="BP31" s="123"/>
      <c r="BQ31" s="120">
        <v>25</v>
      </c>
      <c r="BR31" s="121"/>
      <c r="BS31" s="1001"/>
      <c r="BT31" s="1002"/>
      <c r="BU31" s="1002"/>
      <c r="BV31" s="1002"/>
      <c r="BW31" s="1002"/>
      <c r="BX31" s="1002"/>
      <c r="BY31" s="1002"/>
      <c r="BZ31" s="1002"/>
      <c r="CA31" s="1002"/>
      <c r="CB31" s="1002"/>
      <c r="CC31" s="1002"/>
      <c r="CD31" s="1002"/>
      <c r="CE31" s="1002"/>
      <c r="CF31" s="1002"/>
      <c r="CG31" s="1003"/>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104"/>
    </row>
    <row r="32" spans="1:131" s="105" customFormat="1" ht="26.25" customHeight="1" x14ac:dyDescent="0.15">
      <c r="A32" s="124">
        <v>5</v>
      </c>
      <c r="B32" s="1018" t="s">
        <v>343</v>
      </c>
      <c r="C32" s="1019"/>
      <c r="D32" s="1019"/>
      <c r="E32" s="1019"/>
      <c r="F32" s="1019"/>
      <c r="G32" s="1019"/>
      <c r="H32" s="1019"/>
      <c r="I32" s="1019"/>
      <c r="J32" s="1019"/>
      <c r="K32" s="1019"/>
      <c r="L32" s="1019"/>
      <c r="M32" s="1019"/>
      <c r="N32" s="1019"/>
      <c r="O32" s="1019"/>
      <c r="P32" s="1020"/>
      <c r="Q32" s="1030">
        <v>2574</v>
      </c>
      <c r="R32" s="1031"/>
      <c r="S32" s="1031"/>
      <c r="T32" s="1031"/>
      <c r="U32" s="1031"/>
      <c r="V32" s="1031">
        <v>2707</v>
      </c>
      <c r="W32" s="1031"/>
      <c r="X32" s="1031"/>
      <c r="Y32" s="1031"/>
      <c r="Z32" s="1031"/>
      <c r="AA32" s="1031">
        <v>-133</v>
      </c>
      <c r="AB32" s="1031"/>
      <c r="AC32" s="1031"/>
      <c r="AD32" s="1031"/>
      <c r="AE32" s="1032"/>
      <c r="AF32" s="1024">
        <v>79</v>
      </c>
      <c r="AG32" s="1025"/>
      <c r="AH32" s="1025"/>
      <c r="AI32" s="1025"/>
      <c r="AJ32" s="1026"/>
      <c r="AK32" s="967">
        <v>448</v>
      </c>
      <c r="AL32" s="958"/>
      <c r="AM32" s="958"/>
      <c r="AN32" s="958"/>
      <c r="AO32" s="958"/>
      <c r="AP32" s="958">
        <v>1878</v>
      </c>
      <c r="AQ32" s="958"/>
      <c r="AR32" s="958"/>
      <c r="AS32" s="958"/>
      <c r="AT32" s="958"/>
      <c r="AU32" s="958">
        <v>1035</v>
      </c>
      <c r="AV32" s="958"/>
      <c r="AW32" s="958"/>
      <c r="AX32" s="958"/>
      <c r="AY32" s="958"/>
      <c r="AZ32" s="1029" t="s">
        <v>338</v>
      </c>
      <c r="BA32" s="1029"/>
      <c r="BB32" s="1029"/>
      <c r="BC32" s="1029"/>
      <c r="BD32" s="1029"/>
      <c r="BE32" s="1013" t="s">
        <v>344</v>
      </c>
      <c r="BF32" s="1013"/>
      <c r="BG32" s="1013"/>
      <c r="BH32" s="1013"/>
      <c r="BI32" s="1014"/>
      <c r="BJ32" s="110"/>
      <c r="BK32" s="110"/>
      <c r="BL32" s="110"/>
      <c r="BM32" s="110"/>
      <c r="BN32" s="110"/>
      <c r="BO32" s="123"/>
      <c r="BP32" s="123"/>
      <c r="BQ32" s="120">
        <v>26</v>
      </c>
      <c r="BR32" s="121"/>
      <c r="BS32" s="1001"/>
      <c r="BT32" s="1002"/>
      <c r="BU32" s="1002"/>
      <c r="BV32" s="1002"/>
      <c r="BW32" s="1002"/>
      <c r="BX32" s="1002"/>
      <c r="BY32" s="1002"/>
      <c r="BZ32" s="1002"/>
      <c r="CA32" s="1002"/>
      <c r="CB32" s="1002"/>
      <c r="CC32" s="1002"/>
      <c r="CD32" s="1002"/>
      <c r="CE32" s="1002"/>
      <c r="CF32" s="1002"/>
      <c r="CG32" s="1003"/>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104"/>
    </row>
    <row r="33" spans="1:131" s="105" customFormat="1" ht="26.25" customHeight="1" x14ac:dyDescent="0.15">
      <c r="A33" s="124">
        <v>6</v>
      </c>
      <c r="B33" s="1018" t="s">
        <v>345</v>
      </c>
      <c r="C33" s="1019"/>
      <c r="D33" s="1019"/>
      <c r="E33" s="1019"/>
      <c r="F33" s="1019"/>
      <c r="G33" s="1019"/>
      <c r="H33" s="1019"/>
      <c r="I33" s="1019"/>
      <c r="J33" s="1019"/>
      <c r="K33" s="1019"/>
      <c r="L33" s="1019"/>
      <c r="M33" s="1019"/>
      <c r="N33" s="1019"/>
      <c r="O33" s="1019"/>
      <c r="P33" s="1020"/>
      <c r="Q33" s="1030">
        <v>519</v>
      </c>
      <c r="R33" s="1031"/>
      <c r="S33" s="1031"/>
      <c r="T33" s="1031"/>
      <c r="U33" s="1031"/>
      <c r="V33" s="1031">
        <v>516</v>
      </c>
      <c r="W33" s="1031"/>
      <c r="X33" s="1031"/>
      <c r="Y33" s="1031"/>
      <c r="Z33" s="1031"/>
      <c r="AA33" s="1031">
        <v>3</v>
      </c>
      <c r="AB33" s="1031"/>
      <c r="AC33" s="1031"/>
      <c r="AD33" s="1031"/>
      <c r="AE33" s="1032"/>
      <c r="AF33" s="1024">
        <v>814</v>
      </c>
      <c r="AG33" s="1025"/>
      <c r="AH33" s="1025"/>
      <c r="AI33" s="1025"/>
      <c r="AJ33" s="1026"/>
      <c r="AK33" s="967">
        <v>0</v>
      </c>
      <c r="AL33" s="958"/>
      <c r="AM33" s="958"/>
      <c r="AN33" s="958"/>
      <c r="AO33" s="958"/>
      <c r="AP33" s="958">
        <v>1810</v>
      </c>
      <c r="AQ33" s="958"/>
      <c r="AR33" s="958"/>
      <c r="AS33" s="958"/>
      <c r="AT33" s="958"/>
      <c r="AU33" s="1029" t="s">
        <v>338</v>
      </c>
      <c r="AV33" s="1029"/>
      <c r="AW33" s="1029"/>
      <c r="AX33" s="1029"/>
      <c r="AY33" s="1029"/>
      <c r="AZ33" s="1029" t="s">
        <v>338</v>
      </c>
      <c r="BA33" s="1029"/>
      <c r="BB33" s="1029"/>
      <c r="BC33" s="1029"/>
      <c r="BD33" s="1029"/>
      <c r="BE33" s="1013" t="s">
        <v>344</v>
      </c>
      <c r="BF33" s="1013"/>
      <c r="BG33" s="1013"/>
      <c r="BH33" s="1013"/>
      <c r="BI33" s="1014"/>
      <c r="BJ33" s="110"/>
      <c r="BK33" s="110"/>
      <c r="BL33" s="110"/>
      <c r="BM33" s="110"/>
      <c r="BN33" s="110"/>
      <c r="BO33" s="123"/>
      <c r="BP33" s="123"/>
      <c r="BQ33" s="120">
        <v>27</v>
      </c>
      <c r="BR33" s="121"/>
      <c r="BS33" s="1001"/>
      <c r="BT33" s="1002"/>
      <c r="BU33" s="1002"/>
      <c r="BV33" s="1002"/>
      <c r="BW33" s="1002"/>
      <c r="BX33" s="1002"/>
      <c r="BY33" s="1002"/>
      <c r="BZ33" s="1002"/>
      <c r="CA33" s="1002"/>
      <c r="CB33" s="1002"/>
      <c r="CC33" s="1002"/>
      <c r="CD33" s="1002"/>
      <c r="CE33" s="1002"/>
      <c r="CF33" s="1002"/>
      <c r="CG33" s="1003"/>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104"/>
    </row>
    <row r="34" spans="1:131" s="105" customFormat="1" ht="26.25" customHeight="1" x14ac:dyDescent="0.15">
      <c r="A34" s="124">
        <v>7</v>
      </c>
      <c r="B34" s="1018" t="s">
        <v>346</v>
      </c>
      <c r="C34" s="1019"/>
      <c r="D34" s="1019"/>
      <c r="E34" s="1019"/>
      <c r="F34" s="1019"/>
      <c r="G34" s="1019"/>
      <c r="H34" s="1019"/>
      <c r="I34" s="1019"/>
      <c r="J34" s="1019"/>
      <c r="K34" s="1019"/>
      <c r="L34" s="1019"/>
      <c r="M34" s="1019"/>
      <c r="N34" s="1019"/>
      <c r="O34" s="1019"/>
      <c r="P34" s="1020"/>
      <c r="Q34" s="1030">
        <v>9</v>
      </c>
      <c r="R34" s="1031"/>
      <c r="S34" s="1031"/>
      <c r="T34" s="1031"/>
      <c r="U34" s="1031"/>
      <c r="V34" s="1031">
        <v>13</v>
      </c>
      <c r="W34" s="1031"/>
      <c r="X34" s="1031"/>
      <c r="Y34" s="1031"/>
      <c r="Z34" s="1031"/>
      <c r="AA34" s="1031">
        <v>-4</v>
      </c>
      <c r="AB34" s="1031"/>
      <c r="AC34" s="1031"/>
      <c r="AD34" s="1031"/>
      <c r="AE34" s="1032"/>
      <c r="AF34" s="1024">
        <v>1</v>
      </c>
      <c r="AG34" s="1025"/>
      <c r="AH34" s="1025"/>
      <c r="AI34" s="1025"/>
      <c r="AJ34" s="1026"/>
      <c r="AK34" s="967">
        <v>19</v>
      </c>
      <c r="AL34" s="958"/>
      <c r="AM34" s="958"/>
      <c r="AN34" s="958"/>
      <c r="AO34" s="958"/>
      <c r="AP34" s="958">
        <v>19</v>
      </c>
      <c r="AQ34" s="958"/>
      <c r="AR34" s="958"/>
      <c r="AS34" s="958"/>
      <c r="AT34" s="958"/>
      <c r="AU34" s="958">
        <v>19</v>
      </c>
      <c r="AV34" s="958"/>
      <c r="AW34" s="958"/>
      <c r="AX34" s="958"/>
      <c r="AY34" s="958"/>
      <c r="AZ34" s="1029" t="s">
        <v>338</v>
      </c>
      <c r="BA34" s="1029"/>
      <c r="BB34" s="1029"/>
      <c r="BC34" s="1029"/>
      <c r="BD34" s="1029"/>
      <c r="BE34" s="1013" t="s">
        <v>344</v>
      </c>
      <c r="BF34" s="1013"/>
      <c r="BG34" s="1013"/>
      <c r="BH34" s="1013"/>
      <c r="BI34" s="1014"/>
      <c r="BJ34" s="110"/>
      <c r="BK34" s="110"/>
      <c r="BL34" s="110"/>
      <c r="BM34" s="110"/>
      <c r="BN34" s="110"/>
      <c r="BO34" s="123"/>
      <c r="BP34" s="123"/>
      <c r="BQ34" s="120">
        <v>28</v>
      </c>
      <c r="BR34" s="121"/>
      <c r="BS34" s="1001"/>
      <c r="BT34" s="1002"/>
      <c r="BU34" s="1002"/>
      <c r="BV34" s="1002"/>
      <c r="BW34" s="1002"/>
      <c r="BX34" s="1002"/>
      <c r="BY34" s="1002"/>
      <c r="BZ34" s="1002"/>
      <c r="CA34" s="1002"/>
      <c r="CB34" s="1002"/>
      <c r="CC34" s="1002"/>
      <c r="CD34" s="1002"/>
      <c r="CE34" s="1002"/>
      <c r="CF34" s="1002"/>
      <c r="CG34" s="1003"/>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104"/>
    </row>
    <row r="35" spans="1:131" s="105" customFormat="1" ht="26.25" customHeight="1" x14ac:dyDescent="0.15">
      <c r="A35" s="124">
        <v>8</v>
      </c>
      <c r="B35" s="1018" t="s">
        <v>347</v>
      </c>
      <c r="C35" s="1019"/>
      <c r="D35" s="1019"/>
      <c r="E35" s="1019"/>
      <c r="F35" s="1019"/>
      <c r="G35" s="1019"/>
      <c r="H35" s="1019"/>
      <c r="I35" s="1019"/>
      <c r="J35" s="1019"/>
      <c r="K35" s="1019"/>
      <c r="L35" s="1019"/>
      <c r="M35" s="1019"/>
      <c r="N35" s="1019"/>
      <c r="O35" s="1019"/>
      <c r="P35" s="1020"/>
      <c r="Q35" s="1030">
        <v>44</v>
      </c>
      <c r="R35" s="1031"/>
      <c r="S35" s="1031"/>
      <c r="T35" s="1031"/>
      <c r="U35" s="1031"/>
      <c r="V35" s="1031">
        <v>43</v>
      </c>
      <c r="W35" s="1031"/>
      <c r="X35" s="1031"/>
      <c r="Y35" s="1031"/>
      <c r="Z35" s="1031"/>
      <c r="AA35" s="1031">
        <v>1</v>
      </c>
      <c r="AB35" s="1031"/>
      <c r="AC35" s="1031"/>
      <c r="AD35" s="1031"/>
      <c r="AE35" s="1032"/>
      <c r="AF35" s="1024">
        <v>1</v>
      </c>
      <c r="AG35" s="1025"/>
      <c r="AH35" s="1025"/>
      <c r="AI35" s="1025"/>
      <c r="AJ35" s="1026"/>
      <c r="AK35" s="967">
        <v>14</v>
      </c>
      <c r="AL35" s="958"/>
      <c r="AM35" s="958"/>
      <c r="AN35" s="958"/>
      <c r="AO35" s="958"/>
      <c r="AP35" s="958">
        <v>324</v>
      </c>
      <c r="AQ35" s="958"/>
      <c r="AR35" s="958"/>
      <c r="AS35" s="958"/>
      <c r="AT35" s="958"/>
      <c r="AU35" s="958">
        <v>180</v>
      </c>
      <c r="AV35" s="958"/>
      <c r="AW35" s="958"/>
      <c r="AX35" s="958"/>
      <c r="AY35" s="958"/>
      <c r="AZ35" s="1029" t="s">
        <v>338</v>
      </c>
      <c r="BA35" s="1029"/>
      <c r="BB35" s="1029"/>
      <c r="BC35" s="1029"/>
      <c r="BD35" s="1029"/>
      <c r="BE35" s="1013" t="s">
        <v>348</v>
      </c>
      <c r="BF35" s="1013"/>
      <c r="BG35" s="1013"/>
      <c r="BH35" s="1013"/>
      <c r="BI35" s="1014"/>
      <c r="BJ35" s="110"/>
      <c r="BK35" s="110"/>
      <c r="BL35" s="110"/>
      <c r="BM35" s="110"/>
      <c r="BN35" s="110"/>
      <c r="BO35" s="123"/>
      <c r="BP35" s="123"/>
      <c r="BQ35" s="120">
        <v>29</v>
      </c>
      <c r="BR35" s="121"/>
      <c r="BS35" s="1001"/>
      <c r="BT35" s="1002"/>
      <c r="BU35" s="1002"/>
      <c r="BV35" s="1002"/>
      <c r="BW35" s="1002"/>
      <c r="BX35" s="1002"/>
      <c r="BY35" s="1002"/>
      <c r="BZ35" s="1002"/>
      <c r="CA35" s="1002"/>
      <c r="CB35" s="1002"/>
      <c r="CC35" s="1002"/>
      <c r="CD35" s="1002"/>
      <c r="CE35" s="1002"/>
      <c r="CF35" s="1002"/>
      <c r="CG35" s="1003"/>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104"/>
    </row>
    <row r="36" spans="1:131" s="105" customFormat="1" ht="26.25" customHeight="1" x14ac:dyDescent="0.15">
      <c r="A36" s="124">
        <v>9</v>
      </c>
      <c r="B36" s="1018" t="s">
        <v>349</v>
      </c>
      <c r="C36" s="1019"/>
      <c r="D36" s="1019"/>
      <c r="E36" s="1019"/>
      <c r="F36" s="1019"/>
      <c r="G36" s="1019"/>
      <c r="H36" s="1019"/>
      <c r="I36" s="1019"/>
      <c r="J36" s="1019"/>
      <c r="K36" s="1019"/>
      <c r="L36" s="1019"/>
      <c r="M36" s="1019"/>
      <c r="N36" s="1019"/>
      <c r="O36" s="1019"/>
      <c r="P36" s="1020"/>
      <c r="Q36" s="1030">
        <v>39</v>
      </c>
      <c r="R36" s="1031"/>
      <c r="S36" s="1031"/>
      <c r="T36" s="1031"/>
      <c r="U36" s="1031"/>
      <c r="V36" s="1031">
        <v>37</v>
      </c>
      <c r="W36" s="1031"/>
      <c r="X36" s="1031"/>
      <c r="Y36" s="1031"/>
      <c r="Z36" s="1031"/>
      <c r="AA36" s="1031">
        <v>2</v>
      </c>
      <c r="AB36" s="1031"/>
      <c r="AC36" s="1031"/>
      <c r="AD36" s="1031"/>
      <c r="AE36" s="1032"/>
      <c r="AF36" s="1024">
        <v>2</v>
      </c>
      <c r="AG36" s="1025"/>
      <c r="AH36" s="1025"/>
      <c r="AI36" s="1025"/>
      <c r="AJ36" s="1026"/>
      <c r="AK36" s="967">
        <v>15</v>
      </c>
      <c r="AL36" s="958"/>
      <c r="AM36" s="958"/>
      <c r="AN36" s="958"/>
      <c r="AO36" s="958"/>
      <c r="AP36" s="958">
        <v>93</v>
      </c>
      <c r="AQ36" s="958"/>
      <c r="AR36" s="958"/>
      <c r="AS36" s="958"/>
      <c r="AT36" s="958"/>
      <c r="AU36" s="958">
        <v>65</v>
      </c>
      <c r="AV36" s="958"/>
      <c r="AW36" s="958"/>
      <c r="AX36" s="958"/>
      <c r="AY36" s="958"/>
      <c r="AZ36" s="1029" t="s">
        <v>338</v>
      </c>
      <c r="BA36" s="1029"/>
      <c r="BB36" s="1029"/>
      <c r="BC36" s="1029"/>
      <c r="BD36" s="1029"/>
      <c r="BE36" s="1013" t="s">
        <v>348</v>
      </c>
      <c r="BF36" s="1013"/>
      <c r="BG36" s="1013"/>
      <c r="BH36" s="1013"/>
      <c r="BI36" s="1014"/>
      <c r="BJ36" s="110"/>
      <c r="BK36" s="110"/>
      <c r="BL36" s="110"/>
      <c r="BM36" s="110"/>
      <c r="BN36" s="110"/>
      <c r="BO36" s="123"/>
      <c r="BP36" s="123"/>
      <c r="BQ36" s="120">
        <v>30</v>
      </c>
      <c r="BR36" s="121"/>
      <c r="BS36" s="1001"/>
      <c r="BT36" s="1002"/>
      <c r="BU36" s="1002"/>
      <c r="BV36" s="1002"/>
      <c r="BW36" s="1002"/>
      <c r="BX36" s="1002"/>
      <c r="BY36" s="1002"/>
      <c r="BZ36" s="1002"/>
      <c r="CA36" s="1002"/>
      <c r="CB36" s="1002"/>
      <c r="CC36" s="1002"/>
      <c r="CD36" s="1002"/>
      <c r="CE36" s="1002"/>
      <c r="CF36" s="1002"/>
      <c r="CG36" s="1003"/>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104"/>
    </row>
    <row r="37" spans="1:131" s="105" customFormat="1" ht="26.25" customHeight="1" x14ac:dyDescent="0.15">
      <c r="A37" s="124">
        <v>10</v>
      </c>
      <c r="B37" s="1018"/>
      <c r="C37" s="1019"/>
      <c r="D37" s="1019"/>
      <c r="E37" s="1019"/>
      <c r="F37" s="1019"/>
      <c r="G37" s="1019"/>
      <c r="H37" s="1019"/>
      <c r="I37" s="1019"/>
      <c r="J37" s="1019"/>
      <c r="K37" s="1019"/>
      <c r="L37" s="1019"/>
      <c r="M37" s="1019"/>
      <c r="N37" s="1019"/>
      <c r="O37" s="1019"/>
      <c r="P37" s="1020"/>
      <c r="Q37" s="1030"/>
      <c r="R37" s="1031"/>
      <c r="S37" s="1031"/>
      <c r="T37" s="1031"/>
      <c r="U37" s="1031"/>
      <c r="V37" s="1031"/>
      <c r="W37" s="1031"/>
      <c r="X37" s="1031"/>
      <c r="Y37" s="1031"/>
      <c r="Z37" s="1031"/>
      <c r="AA37" s="1031"/>
      <c r="AB37" s="1031"/>
      <c r="AC37" s="1031"/>
      <c r="AD37" s="1031"/>
      <c r="AE37" s="1032"/>
      <c r="AF37" s="1024"/>
      <c r="AG37" s="1025"/>
      <c r="AH37" s="1025"/>
      <c r="AI37" s="1025"/>
      <c r="AJ37" s="1026"/>
      <c r="AK37" s="967"/>
      <c r="AL37" s="958"/>
      <c r="AM37" s="958"/>
      <c r="AN37" s="958"/>
      <c r="AO37" s="958"/>
      <c r="AP37" s="958"/>
      <c r="AQ37" s="958"/>
      <c r="AR37" s="958"/>
      <c r="AS37" s="958"/>
      <c r="AT37" s="958"/>
      <c r="AU37" s="958"/>
      <c r="AV37" s="958"/>
      <c r="AW37" s="958"/>
      <c r="AX37" s="958"/>
      <c r="AY37" s="958"/>
      <c r="AZ37" s="1029"/>
      <c r="BA37" s="1029"/>
      <c r="BB37" s="1029"/>
      <c r="BC37" s="1029"/>
      <c r="BD37" s="1029"/>
      <c r="BE37" s="1013"/>
      <c r="BF37" s="1013"/>
      <c r="BG37" s="1013"/>
      <c r="BH37" s="1013"/>
      <c r="BI37" s="1014"/>
      <c r="BJ37" s="110"/>
      <c r="BK37" s="110"/>
      <c r="BL37" s="110"/>
      <c r="BM37" s="110"/>
      <c r="BN37" s="110"/>
      <c r="BO37" s="123"/>
      <c r="BP37" s="123"/>
      <c r="BQ37" s="120">
        <v>31</v>
      </c>
      <c r="BR37" s="121"/>
      <c r="BS37" s="1001"/>
      <c r="BT37" s="1002"/>
      <c r="BU37" s="1002"/>
      <c r="BV37" s="1002"/>
      <c r="BW37" s="1002"/>
      <c r="BX37" s="1002"/>
      <c r="BY37" s="1002"/>
      <c r="BZ37" s="1002"/>
      <c r="CA37" s="1002"/>
      <c r="CB37" s="1002"/>
      <c r="CC37" s="1002"/>
      <c r="CD37" s="1002"/>
      <c r="CE37" s="1002"/>
      <c r="CF37" s="1002"/>
      <c r="CG37" s="1003"/>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104"/>
    </row>
    <row r="38" spans="1:131" s="105" customFormat="1" ht="26.25" customHeight="1" x14ac:dyDescent="0.15">
      <c r="A38" s="124">
        <v>11</v>
      </c>
      <c r="B38" s="1018"/>
      <c r="C38" s="1019"/>
      <c r="D38" s="1019"/>
      <c r="E38" s="1019"/>
      <c r="F38" s="1019"/>
      <c r="G38" s="1019"/>
      <c r="H38" s="1019"/>
      <c r="I38" s="1019"/>
      <c r="J38" s="1019"/>
      <c r="K38" s="1019"/>
      <c r="L38" s="1019"/>
      <c r="M38" s="1019"/>
      <c r="N38" s="1019"/>
      <c r="O38" s="1019"/>
      <c r="P38" s="1020"/>
      <c r="Q38" s="1030"/>
      <c r="R38" s="1031"/>
      <c r="S38" s="1031"/>
      <c r="T38" s="1031"/>
      <c r="U38" s="1031"/>
      <c r="V38" s="1031"/>
      <c r="W38" s="1031"/>
      <c r="X38" s="1031"/>
      <c r="Y38" s="1031"/>
      <c r="Z38" s="1031"/>
      <c r="AA38" s="1031"/>
      <c r="AB38" s="1031"/>
      <c r="AC38" s="1031"/>
      <c r="AD38" s="1031"/>
      <c r="AE38" s="1032"/>
      <c r="AF38" s="1024"/>
      <c r="AG38" s="1025"/>
      <c r="AH38" s="1025"/>
      <c r="AI38" s="1025"/>
      <c r="AJ38" s="1026"/>
      <c r="AK38" s="967"/>
      <c r="AL38" s="958"/>
      <c r="AM38" s="958"/>
      <c r="AN38" s="958"/>
      <c r="AO38" s="958"/>
      <c r="AP38" s="958"/>
      <c r="AQ38" s="958"/>
      <c r="AR38" s="958"/>
      <c r="AS38" s="958"/>
      <c r="AT38" s="958"/>
      <c r="AU38" s="958"/>
      <c r="AV38" s="958"/>
      <c r="AW38" s="958"/>
      <c r="AX38" s="958"/>
      <c r="AY38" s="958"/>
      <c r="AZ38" s="1029"/>
      <c r="BA38" s="1029"/>
      <c r="BB38" s="1029"/>
      <c r="BC38" s="1029"/>
      <c r="BD38" s="1029"/>
      <c r="BE38" s="1013"/>
      <c r="BF38" s="1013"/>
      <c r="BG38" s="1013"/>
      <c r="BH38" s="1013"/>
      <c r="BI38" s="1014"/>
      <c r="BJ38" s="110"/>
      <c r="BK38" s="110"/>
      <c r="BL38" s="110"/>
      <c r="BM38" s="110"/>
      <c r="BN38" s="110"/>
      <c r="BO38" s="123"/>
      <c r="BP38" s="123"/>
      <c r="BQ38" s="120">
        <v>32</v>
      </c>
      <c r="BR38" s="121"/>
      <c r="BS38" s="1001"/>
      <c r="BT38" s="1002"/>
      <c r="BU38" s="1002"/>
      <c r="BV38" s="1002"/>
      <c r="BW38" s="1002"/>
      <c r="BX38" s="1002"/>
      <c r="BY38" s="1002"/>
      <c r="BZ38" s="1002"/>
      <c r="CA38" s="1002"/>
      <c r="CB38" s="1002"/>
      <c r="CC38" s="1002"/>
      <c r="CD38" s="1002"/>
      <c r="CE38" s="1002"/>
      <c r="CF38" s="1002"/>
      <c r="CG38" s="1003"/>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104"/>
    </row>
    <row r="39" spans="1:131" s="105" customFormat="1" ht="26.25" customHeight="1" x14ac:dyDescent="0.15">
      <c r="A39" s="124">
        <v>12</v>
      </c>
      <c r="B39" s="1018"/>
      <c r="C39" s="1019"/>
      <c r="D39" s="1019"/>
      <c r="E39" s="1019"/>
      <c r="F39" s="1019"/>
      <c r="G39" s="1019"/>
      <c r="H39" s="1019"/>
      <c r="I39" s="1019"/>
      <c r="J39" s="1019"/>
      <c r="K39" s="1019"/>
      <c r="L39" s="1019"/>
      <c r="M39" s="1019"/>
      <c r="N39" s="1019"/>
      <c r="O39" s="1019"/>
      <c r="P39" s="1020"/>
      <c r="Q39" s="1030"/>
      <c r="R39" s="1031"/>
      <c r="S39" s="1031"/>
      <c r="T39" s="1031"/>
      <c r="U39" s="1031"/>
      <c r="V39" s="1031"/>
      <c r="W39" s="1031"/>
      <c r="X39" s="1031"/>
      <c r="Y39" s="1031"/>
      <c r="Z39" s="1031"/>
      <c r="AA39" s="1031"/>
      <c r="AB39" s="1031"/>
      <c r="AC39" s="1031"/>
      <c r="AD39" s="1031"/>
      <c r="AE39" s="1032"/>
      <c r="AF39" s="1024"/>
      <c r="AG39" s="1025"/>
      <c r="AH39" s="1025"/>
      <c r="AI39" s="1025"/>
      <c r="AJ39" s="1026"/>
      <c r="AK39" s="967"/>
      <c r="AL39" s="958"/>
      <c r="AM39" s="958"/>
      <c r="AN39" s="958"/>
      <c r="AO39" s="958"/>
      <c r="AP39" s="958"/>
      <c r="AQ39" s="958"/>
      <c r="AR39" s="958"/>
      <c r="AS39" s="958"/>
      <c r="AT39" s="958"/>
      <c r="AU39" s="958"/>
      <c r="AV39" s="958"/>
      <c r="AW39" s="958"/>
      <c r="AX39" s="958"/>
      <c r="AY39" s="958"/>
      <c r="AZ39" s="1029"/>
      <c r="BA39" s="1029"/>
      <c r="BB39" s="1029"/>
      <c r="BC39" s="1029"/>
      <c r="BD39" s="1029"/>
      <c r="BE39" s="1013"/>
      <c r="BF39" s="1013"/>
      <c r="BG39" s="1013"/>
      <c r="BH39" s="1013"/>
      <c r="BI39" s="1014"/>
      <c r="BJ39" s="110"/>
      <c r="BK39" s="110"/>
      <c r="BL39" s="110"/>
      <c r="BM39" s="110"/>
      <c r="BN39" s="110"/>
      <c r="BO39" s="123"/>
      <c r="BP39" s="123"/>
      <c r="BQ39" s="120">
        <v>33</v>
      </c>
      <c r="BR39" s="121"/>
      <c r="BS39" s="1001"/>
      <c r="BT39" s="1002"/>
      <c r="BU39" s="1002"/>
      <c r="BV39" s="1002"/>
      <c r="BW39" s="1002"/>
      <c r="BX39" s="1002"/>
      <c r="BY39" s="1002"/>
      <c r="BZ39" s="1002"/>
      <c r="CA39" s="1002"/>
      <c r="CB39" s="1002"/>
      <c r="CC39" s="1002"/>
      <c r="CD39" s="1002"/>
      <c r="CE39" s="1002"/>
      <c r="CF39" s="1002"/>
      <c r="CG39" s="1003"/>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104"/>
    </row>
    <row r="40" spans="1:131" s="105" customFormat="1" ht="26.25" customHeight="1" x14ac:dyDescent="0.15">
      <c r="A40" s="119">
        <v>13</v>
      </c>
      <c r="B40" s="1018"/>
      <c r="C40" s="1019"/>
      <c r="D40" s="1019"/>
      <c r="E40" s="1019"/>
      <c r="F40" s="1019"/>
      <c r="G40" s="1019"/>
      <c r="H40" s="1019"/>
      <c r="I40" s="1019"/>
      <c r="J40" s="1019"/>
      <c r="K40" s="1019"/>
      <c r="L40" s="1019"/>
      <c r="M40" s="1019"/>
      <c r="N40" s="1019"/>
      <c r="O40" s="1019"/>
      <c r="P40" s="1020"/>
      <c r="Q40" s="1030"/>
      <c r="R40" s="1031"/>
      <c r="S40" s="1031"/>
      <c r="T40" s="1031"/>
      <c r="U40" s="1031"/>
      <c r="V40" s="1031"/>
      <c r="W40" s="1031"/>
      <c r="X40" s="1031"/>
      <c r="Y40" s="1031"/>
      <c r="Z40" s="1031"/>
      <c r="AA40" s="1031"/>
      <c r="AB40" s="1031"/>
      <c r="AC40" s="1031"/>
      <c r="AD40" s="1031"/>
      <c r="AE40" s="1032"/>
      <c r="AF40" s="1024"/>
      <c r="AG40" s="1025"/>
      <c r="AH40" s="1025"/>
      <c r="AI40" s="1025"/>
      <c r="AJ40" s="1026"/>
      <c r="AK40" s="967"/>
      <c r="AL40" s="958"/>
      <c r="AM40" s="958"/>
      <c r="AN40" s="958"/>
      <c r="AO40" s="958"/>
      <c r="AP40" s="958"/>
      <c r="AQ40" s="958"/>
      <c r="AR40" s="958"/>
      <c r="AS40" s="958"/>
      <c r="AT40" s="958"/>
      <c r="AU40" s="958"/>
      <c r="AV40" s="958"/>
      <c r="AW40" s="958"/>
      <c r="AX40" s="958"/>
      <c r="AY40" s="958"/>
      <c r="AZ40" s="1029"/>
      <c r="BA40" s="1029"/>
      <c r="BB40" s="1029"/>
      <c r="BC40" s="1029"/>
      <c r="BD40" s="1029"/>
      <c r="BE40" s="1013"/>
      <c r="BF40" s="1013"/>
      <c r="BG40" s="1013"/>
      <c r="BH40" s="1013"/>
      <c r="BI40" s="1014"/>
      <c r="BJ40" s="110"/>
      <c r="BK40" s="110"/>
      <c r="BL40" s="110"/>
      <c r="BM40" s="110"/>
      <c r="BN40" s="110"/>
      <c r="BO40" s="123"/>
      <c r="BP40" s="123"/>
      <c r="BQ40" s="120">
        <v>34</v>
      </c>
      <c r="BR40" s="121"/>
      <c r="BS40" s="1001"/>
      <c r="BT40" s="1002"/>
      <c r="BU40" s="1002"/>
      <c r="BV40" s="1002"/>
      <c r="BW40" s="1002"/>
      <c r="BX40" s="1002"/>
      <c r="BY40" s="1002"/>
      <c r="BZ40" s="1002"/>
      <c r="CA40" s="1002"/>
      <c r="CB40" s="1002"/>
      <c r="CC40" s="1002"/>
      <c r="CD40" s="1002"/>
      <c r="CE40" s="1002"/>
      <c r="CF40" s="1002"/>
      <c r="CG40" s="1003"/>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104"/>
    </row>
    <row r="41" spans="1:131" s="105" customFormat="1" ht="26.25" customHeight="1" x14ac:dyDescent="0.15">
      <c r="A41" s="119">
        <v>14</v>
      </c>
      <c r="B41" s="1018"/>
      <c r="C41" s="1019"/>
      <c r="D41" s="1019"/>
      <c r="E41" s="1019"/>
      <c r="F41" s="1019"/>
      <c r="G41" s="1019"/>
      <c r="H41" s="1019"/>
      <c r="I41" s="1019"/>
      <c r="J41" s="1019"/>
      <c r="K41" s="1019"/>
      <c r="L41" s="1019"/>
      <c r="M41" s="1019"/>
      <c r="N41" s="1019"/>
      <c r="O41" s="1019"/>
      <c r="P41" s="1020"/>
      <c r="Q41" s="1030"/>
      <c r="R41" s="1031"/>
      <c r="S41" s="1031"/>
      <c r="T41" s="1031"/>
      <c r="U41" s="1031"/>
      <c r="V41" s="1031"/>
      <c r="W41" s="1031"/>
      <c r="X41" s="1031"/>
      <c r="Y41" s="1031"/>
      <c r="Z41" s="1031"/>
      <c r="AA41" s="1031"/>
      <c r="AB41" s="1031"/>
      <c r="AC41" s="1031"/>
      <c r="AD41" s="1031"/>
      <c r="AE41" s="1032"/>
      <c r="AF41" s="1024"/>
      <c r="AG41" s="1025"/>
      <c r="AH41" s="1025"/>
      <c r="AI41" s="1025"/>
      <c r="AJ41" s="1026"/>
      <c r="AK41" s="967"/>
      <c r="AL41" s="958"/>
      <c r="AM41" s="958"/>
      <c r="AN41" s="958"/>
      <c r="AO41" s="958"/>
      <c r="AP41" s="958"/>
      <c r="AQ41" s="958"/>
      <c r="AR41" s="958"/>
      <c r="AS41" s="958"/>
      <c r="AT41" s="958"/>
      <c r="AU41" s="958"/>
      <c r="AV41" s="958"/>
      <c r="AW41" s="958"/>
      <c r="AX41" s="958"/>
      <c r="AY41" s="958"/>
      <c r="AZ41" s="1029"/>
      <c r="BA41" s="1029"/>
      <c r="BB41" s="1029"/>
      <c r="BC41" s="1029"/>
      <c r="BD41" s="1029"/>
      <c r="BE41" s="1013"/>
      <c r="BF41" s="1013"/>
      <c r="BG41" s="1013"/>
      <c r="BH41" s="1013"/>
      <c r="BI41" s="1014"/>
      <c r="BJ41" s="110"/>
      <c r="BK41" s="110"/>
      <c r="BL41" s="110"/>
      <c r="BM41" s="110"/>
      <c r="BN41" s="110"/>
      <c r="BO41" s="123"/>
      <c r="BP41" s="123"/>
      <c r="BQ41" s="120">
        <v>35</v>
      </c>
      <c r="BR41" s="121"/>
      <c r="BS41" s="1001"/>
      <c r="BT41" s="1002"/>
      <c r="BU41" s="1002"/>
      <c r="BV41" s="1002"/>
      <c r="BW41" s="1002"/>
      <c r="BX41" s="1002"/>
      <c r="BY41" s="1002"/>
      <c r="BZ41" s="1002"/>
      <c r="CA41" s="1002"/>
      <c r="CB41" s="1002"/>
      <c r="CC41" s="1002"/>
      <c r="CD41" s="1002"/>
      <c r="CE41" s="1002"/>
      <c r="CF41" s="1002"/>
      <c r="CG41" s="1003"/>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104"/>
    </row>
    <row r="42" spans="1:131" s="105" customFormat="1" ht="26.25" customHeight="1" x14ac:dyDescent="0.15">
      <c r="A42" s="119">
        <v>15</v>
      </c>
      <c r="B42" s="1018"/>
      <c r="C42" s="1019"/>
      <c r="D42" s="1019"/>
      <c r="E42" s="1019"/>
      <c r="F42" s="1019"/>
      <c r="G42" s="1019"/>
      <c r="H42" s="1019"/>
      <c r="I42" s="1019"/>
      <c r="J42" s="1019"/>
      <c r="K42" s="1019"/>
      <c r="L42" s="1019"/>
      <c r="M42" s="1019"/>
      <c r="N42" s="1019"/>
      <c r="O42" s="1019"/>
      <c r="P42" s="1020"/>
      <c r="Q42" s="1030"/>
      <c r="R42" s="1031"/>
      <c r="S42" s="1031"/>
      <c r="T42" s="1031"/>
      <c r="U42" s="1031"/>
      <c r="V42" s="1031"/>
      <c r="W42" s="1031"/>
      <c r="X42" s="1031"/>
      <c r="Y42" s="1031"/>
      <c r="Z42" s="1031"/>
      <c r="AA42" s="1031"/>
      <c r="AB42" s="1031"/>
      <c r="AC42" s="1031"/>
      <c r="AD42" s="1031"/>
      <c r="AE42" s="1032"/>
      <c r="AF42" s="1024"/>
      <c r="AG42" s="1025"/>
      <c r="AH42" s="1025"/>
      <c r="AI42" s="1025"/>
      <c r="AJ42" s="1026"/>
      <c r="AK42" s="967"/>
      <c r="AL42" s="958"/>
      <c r="AM42" s="958"/>
      <c r="AN42" s="958"/>
      <c r="AO42" s="958"/>
      <c r="AP42" s="958"/>
      <c r="AQ42" s="958"/>
      <c r="AR42" s="958"/>
      <c r="AS42" s="958"/>
      <c r="AT42" s="958"/>
      <c r="AU42" s="958"/>
      <c r="AV42" s="958"/>
      <c r="AW42" s="958"/>
      <c r="AX42" s="958"/>
      <c r="AY42" s="958"/>
      <c r="AZ42" s="1029"/>
      <c r="BA42" s="1029"/>
      <c r="BB42" s="1029"/>
      <c r="BC42" s="1029"/>
      <c r="BD42" s="1029"/>
      <c r="BE42" s="1013"/>
      <c r="BF42" s="1013"/>
      <c r="BG42" s="1013"/>
      <c r="BH42" s="1013"/>
      <c r="BI42" s="1014"/>
      <c r="BJ42" s="110"/>
      <c r="BK42" s="110"/>
      <c r="BL42" s="110"/>
      <c r="BM42" s="110"/>
      <c r="BN42" s="110"/>
      <c r="BO42" s="123"/>
      <c r="BP42" s="123"/>
      <c r="BQ42" s="120">
        <v>36</v>
      </c>
      <c r="BR42" s="121"/>
      <c r="BS42" s="1001"/>
      <c r="BT42" s="1002"/>
      <c r="BU42" s="1002"/>
      <c r="BV42" s="1002"/>
      <c r="BW42" s="1002"/>
      <c r="BX42" s="1002"/>
      <c r="BY42" s="1002"/>
      <c r="BZ42" s="1002"/>
      <c r="CA42" s="1002"/>
      <c r="CB42" s="1002"/>
      <c r="CC42" s="1002"/>
      <c r="CD42" s="1002"/>
      <c r="CE42" s="1002"/>
      <c r="CF42" s="1002"/>
      <c r="CG42" s="1003"/>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104"/>
    </row>
    <row r="43" spans="1:131" s="105" customFormat="1" ht="26.25" customHeight="1" x14ac:dyDescent="0.15">
      <c r="A43" s="119">
        <v>16</v>
      </c>
      <c r="B43" s="1018"/>
      <c r="C43" s="1019"/>
      <c r="D43" s="1019"/>
      <c r="E43" s="1019"/>
      <c r="F43" s="1019"/>
      <c r="G43" s="1019"/>
      <c r="H43" s="1019"/>
      <c r="I43" s="1019"/>
      <c r="J43" s="1019"/>
      <c r="K43" s="1019"/>
      <c r="L43" s="1019"/>
      <c r="M43" s="1019"/>
      <c r="N43" s="1019"/>
      <c r="O43" s="1019"/>
      <c r="P43" s="1020"/>
      <c r="Q43" s="1030"/>
      <c r="R43" s="1031"/>
      <c r="S43" s="1031"/>
      <c r="T43" s="1031"/>
      <c r="U43" s="1031"/>
      <c r="V43" s="1031"/>
      <c r="W43" s="1031"/>
      <c r="X43" s="1031"/>
      <c r="Y43" s="1031"/>
      <c r="Z43" s="1031"/>
      <c r="AA43" s="1031"/>
      <c r="AB43" s="1031"/>
      <c r="AC43" s="1031"/>
      <c r="AD43" s="1031"/>
      <c r="AE43" s="1032"/>
      <c r="AF43" s="1024"/>
      <c r="AG43" s="1025"/>
      <c r="AH43" s="1025"/>
      <c r="AI43" s="1025"/>
      <c r="AJ43" s="1026"/>
      <c r="AK43" s="967"/>
      <c r="AL43" s="958"/>
      <c r="AM43" s="958"/>
      <c r="AN43" s="958"/>
      <c r="AO43" s="958"/>
      <c r="AP43" s="958"/>
      <c r="AQ43" s="958"/>
      <c r="AR43" s="958"/>
      <c r="AS43" s="958"/>
      <c r="AT43" s="958"/>
      <c r="AU43" s="958"/>
      <c r="AV43" s="958"/>
      <c r="AW43" s="958"/>
      <c r="AX43" s="958"/>
      <c r="AY43" s="958"/>
      <c r="AZ43" s="1029"/>
      <c r="BA43" s="1029"/>
      <c r="BB43" s="1029"/>
      <c r="BC43" s="1029"/>
      <c r="BD43" s="1029"/>
      <c r="BE43" s="1013"/>
      <c r="BF43" s="1013"/>
      <c r="BG43" s="1013"/>
      <c r="BH43" s="1013"/>
      <c r="BI43" s="1014"/>
      <c r="BJ43" s="110"/>
      <c r="BK43" s="110"/>
      <c r="BL43" s="110"/>
      <c r="BM43" s="110"/>
      <c r="BN43" s="110"/>
      <c r="BO43" s="123"/>
      <c r="BP43" s="123"/>
      <c r="BQ43" s="120">
        <v>37</v>
      </c>
      <c r="BR43" s="121"/>
      <c r="BS43" s="1001"/>
      <c r="BT43" s="1002"/>
      <c r="BU43" s="1002"/>
      <c r="BV43" s="1002"/>
      <c r="BW43" s="1002"/>
      <c r="BX43" s="1002"/>
      <c r="BY43" s="1002"/>
      <c r="BZ43" s="1002"/>
      <c r="CA43" s="1002"/>
      <c r="CB43" s="1002"/>
      <c r="CC43" s="1002"/>
      <c r="CD43" s="1002"/>
      <c r="CE43" s="1002"/>
      <c r="CF43" s="1002"/>
      <c r="CG43" s="1003"/>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104"/>
    </row>
    <row r="44" spans="1:131" s="105" customFormat="1" ht="26.25" customHeight="1" x14ac:dyDescent="0.15">
      <c r="A44" s="119">
        <v>17</v>
      </c>
      <c r="B44" s="1018"/>
      <c r="C44" s="1019"/>
      <c r="D44" s="1019"/>
      <c r="E44" s="1019"/>
      <c r="F44" s="1019"/>
      <c r="G44" s="1019"/>
      <c r="H44" s="1019"/>
      <c r="I44" s="1019"/>
      <c r="J44" s="1019"/>
      <c r="K44" s="1019"/>
      <c r="L44" s="1019"/>
      <c r="M44" s="1019"/>
      <c r="N44" s="1019"/>
      <c r="O44" s="1019"/>
      <c r="P44" s="1020"/>
      <c r="Q44" s="1030"/>
      <c r="R44" s="1031"/>
      <c r="S44" s="1031"/>
      <c r="T44" s="1031"/>
      <c r="U44" s="1031"/>
      <c r="V44" s="1031"/>
      <c r="W44" s="1031"/>
      <c r="X44" s="1031"/>
      <c r="Y44" s="1031"/>
      <c r="Z44" s="1031"/>
      <c r="AA44" s="1031"/>
      <c r="AB44" s="1031"/>
      <c r="AC44" s="1031"/>
      <c r="AD44" s="1031"/>
      <c r="AE44" s="1032"/>
      <c r="AF44" s="1024"/>
      <c r="AG44" s="1025"/>
      <c r="AH44" s="1025"/>
      <c r="AI44" s="1025"/>
      <c r="AJ44" s="1026"/>
      <c r="AK44" s="967"/>
      <c r="AL44" s="958"/>
      <c r="AM44" s="958"/>
      <c r="AN44" s="958"/>
      <c r="AO44" s="958"/>
      <c r="AP44" s="958"/>
      <c r="AQ44" s="958"/>
      <c r="AR44" s="958"/>
      <c r="AS44" s="958"/>
      <c r="AT44" s="958"/>
      <c r="AU44" s="958"/>
      <c r="AV44" s="958"/>
      <c r="AW44" s="958"/>
      <c r="AX44" s="958"/>
      <c r="AY44" s="958"/>
      <c r="AZ44" s="1029"/>
      <c r="BA44" s="1029"/>
      <c r="BB44" s="1029"/>
      <c r="BC44" s="1029"/>
      <c r="BD44" s="1029"/>
      <c r="BE44" s="1013"/>
      <c r="BF44" s="1013"/>
      <c r="BG44" s="1013"/>
      <c r="BH44" s="1013"/>
      <c r="BI44" s="1014"/>
      <c r="BJ44" s="110"/>
      <c r="BK44" s="110"/>
      <c r="BL44" s="110"/>
      <c r="BM44" s="110"/>
      <c r="BN44" s="110"/>
      <c r="BO44" s="123"/>
      <c r="BP44" s="123"/>
      <c r="BQ44" s="120">
        <v>38</v>
      </c>
      <c r="BR44" s="121"/>
      <c r="BS44" s="1001"/>
      <c r="BT44" s="1002"/>
      <c r="BU44" s="1002"/>
      <c r="BV44" s="1002"/>
      <c r="BW44" s="1002"/>
      <c r="BX44" s="1002"/>
      <c r="BY44" s="1002"/>
      <c r="BZ44" s="1002"/>
      <c r="CA44" s="1002"/>
      <c r="CB44" s="1002"/>
      <c r="CC44" s="1002"/>
      <c r="CD44" s="1002"/>
      <c r="CE44" s="1002"/>
      <c r="CF44" s="1002"/>
      <c r="CG44" s="1003"/>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104"/>
    </row>
    <row r="45" spans="1:131" s="105" customFormat="1" ht="26.25" customHeight="1" x14ac:dyDescent="0.15">
      <c r="A45" s="119">
        <v>18</v>
      </c>
      <c r="B45" s="1018"/>
      <c r="C45" s="1019"/>
      <c r="D45" s="1019"/>
      <c r="E45" s="1019"/>
      <c r="F45" s="1019"/>
      <c r="G45" s="1019"/>
      <c r="H45" s="1019"/>
      <c r="I45" s="1019"/>
      <c r="J45" s="1019"/>
      <c r="K45" s="1019"/>
      <c r="L45" s="1019"/>
      <c r="M45" s="1019"/>
      <c r="N45" s="1019"/>
      <c r="O45" s="1019"/>
      <c r="P45" s="1020"/>
      <c r="Q45" s="1030"/>
      <c r="R45" s="1031"/>
      <c r="S45" s="1031"/>
      <c r="T45" s="1031"/>
      <c r="U45" s="1031"/>
      <c r="V45" s="1031"/>
      <c r="W45" s="1031"/>
      <c r="X45" s="1031"/>
      <c r="Y45" s="1031"/>
      <c r="Z45" s="1031"/>
      <c r="AA45" s="1031"/>
      <c r="AB45" s="1031"/>
      <c r="AC45" s="1031"/>
      <c r="AD45" s="1031"/>
      <c r="AE45" s="1032"/>
      <c r="AF45" s="1024"/>
      <c r="AG45" s="1025"/>
      <c r="AH45" s="1025"/>
      <c r="AI45" s="1025"/>
      <c r="AJ45" s="1026"/>
      <c r="AK45" s="967"/>
      <c r="AL45" s="958"/>
      <c r="AM45" s="958"/>
      <c r="AN45" s="958"/>
      <c r="AO45" s="958"/>
      <c r="AP45" s="958"/>
      <c r="AQ45" s="958"/>
      <c r="AR45" s="958"/>
      <c r="AS45" s="958"/>
      <c r="AT45" s="958"/>
      <c r="AU45" s="958"/>
      <c r="AV45" s="958"/>
      <c r="AW45" s="958"/>
      <c r="AX45" s="958"/>
      <c r="AY45" s="958"/>
      <c r="AZ45" s="1029"/>
      <c r="BA45" s="1029"/>
      <c r="BB45" s="1029"/>
      <c r="BC45" s="1029"/>
      <c r="BD45" s="1029"/>
      <c r="BE45" s="1013"/>
      <c r="BF45" s="1013"/>
      <c r="BG45" s="1013"/>
      <c r="BH45" s="1013"/>
      <c r="BI45" s="1014"/>
      <c r="BJ45" s="110"/>
      <c r="BK45" s="110"/>
      <c r="BL45" s="110"/>
      <c r="BM45" s="110"/>
      <c r="BN45" s="110"/>
      <c r="BO45" s="123"/>
      <c r="BP45" s="123"/>
      <c r="BQ45" s="120">
        <v>39</v>
      </c>
      <c r="BR45" s="121"/>
      <c r="BS45" s="1001"/>
      <c r="BT45" s="1002"/>
      <c r="BU45" s="1002"/>
      <c r="BV45" s="1002"/>
      <c r="BW45" s="1002"/>
      <c r="BX45" s="1002"/>
      <c r="BY45" s="1002"/>
      <c r="BZ45" s="1002"/>
      <c r="CA45" s="1002"/>
      <c r="CB45" s="1002"/>
      <c r="CC45" s="1002"/>
      <c r="CD45" s="1002"/>
      <c r="CE45" s="1002"/>
      <c r="CF45" s="1002"/>
      <c r="CG45" s="1003"/>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104"/>
    </row>
    <row r="46" spans="1:131" s="105" customFormat="1" ht="26.25" customHeight="1" x14ac:dyDescent="0.15">
      <c r="A46" s="119">
        <v>19</v>
      </c>
      <c r="B46" s="1018"/>
      <c r="C46" s="1019"/>
      <c r="D46" s="1019"/>
      <c r="E46" s="1019"/>
      <c r="F46" s="1019"/>
      <c r="G46" s="1019"/>
      <c r="H46" s="1019"/>
      <c r="I46" s="1019"/>
      <c r="J46" s="1019"/>
      <c r="K46" s="1019"/>
      <c r="L46" s="1019"/>
      <c r="M46" s="1019"/>
      <c r="N46" s="1019"/>
      <c r="O46" s="1019"/>
      <c r="P46" s="1020"/>
      <c r="Q46" s="1030"/>
      <c r="R46" s="1031"/>
      <c r="S46" s="1031"/>
      <c r="T46" s="1031"/>
      <c r="U46" s="1031"/>
      <c r="V46" s="1031"/>
      <c r="W46" s="1031"/>
      <c r="X46" s="1031"/>
      <c r="Y46" s="1031"/>
      <c r="Z46" s="1031"/>
      <c r="AA46" s="1031"/>
      <c r="AB46" s="1031"/>
      <c r="AC46" s="1031"/>
      <c r="AD46" s="1031"/>
      <c r="AE46" s="1032"/>
      <c r="AF46" s="1024"/>
      <c r="AG46" s="1025"/>
      <c r="AH46" s="1025"/>
      <c r="AI46" s="1025"/>
      <c r="AJ46" s="1026"/>
      <c r="AK46" s="967"/>
      <c r="AL46" s="958"/>
      <c r="AM46" s="958"/>
      <c r="AN46" s="958"/>
      <c r="AO46" s="958"/>
      <c r="AP46" s="958"/>
      <c r="AQ46" s="958"/>
      <c r="AR46" s="958"/>
      <c r="AS46" s="958"/>
      <c r="AT46" s="958"/>
      <c r="AU46" s="958"/>
      <c r="AV46" s="958"/>
      <c r="AW46" s="958"/>
      <c r="AX46" s="958"/>
      <c r="AY46" s="958"/>
      <c r="AZ46" s="1029"/>
      <c r="BA46" s="1029"/>
      <c r="BB46" s="1029"/>
      <c r="BC46" s="1029"/>
      <c r="BD46" s="1029"/>
      <c r="BE46" s="1013"/>
      <c r="BF46" s="1013"/>
      <c r="BG46" s="1013"/>
      <c r="BH46" s="1013"/>
      <c r="BI46" s="1014"/>
      <c r="BJ46" s="110"/>
      <c r="BK46" s="110"/>
      <c r="BL46" s="110"/>
      <c r="BM46" s="110"/>
      <c r="BN46" s="110"/>
      <c r="BO46" s="123"/>
      <c r="BP46" s="123"/>
      <c r="BQ46" s="120">
        <v>40</v>
      </c>
      <c r="BR46" s="121"/>
      <c r="BS46" s="1001"/>
      <c r="BT46" s="1002"/>
      <c r="BU46" s="1002"/>
      <c r="BV46" s="1002"/>
      <c r="BW46" s="1002"/>
      <c r="BX46" s="1002"/>
      <c r="BY46" s="1002"/>
      <c r="BZ46" s="1002"/>
      <c r="CA46" s="1002"/>
      <c r="CB46" s="1002"/>
      <c r="CC46" s="1002"/>
      <c r="CD46" s="1002"/>
      <c r="CE46" s="1002"/>
      <c r="CF46" s="1002"/>
      <c r="CG46" s="1003"/>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104"/>
    </row>
    <row r="47" spans="1:131" s="105" customFormat="1" ht="26.25" customHeight="1" x14ac:dyDescent="0.15">
      <c r="A47" s="119">
        <v>20</v>
      </c>
      <c r="B47" s="1018"/>
      <c r="C47" s="1019"/>
      <c r="D47" s="1019"/>
      <c r="E47" s="1019"/>
      <c r="F47" s="1019"/>
      <c r="G47" s="1019"/>
      <c r="H47" s="1019"/>
      <c r="I47" s="1019"/>
      <c r="J47" s="1019"/>
      <c r="K47" s="1019"/>
      <c r="L47" s="1019"/>
      <c r="M47" s="1019"/>
      <c r="N47" s="1019"/>
      <c r="O47" s="1019"/>
      <c r="P47" s="1020"/>
      <c r="Q47" s="1030"/>
      <c r="R47" s="1031"/>
      <c r="S47" s="1031"/>
      <c r="T47" s="1031"/>
      <c r="U47" s="1031"/>
      <c r="V47" s="1031"/>
      <c r="W47" s="1031"/>
      <c r="X47" s="1031"/>
      <c r="Y47" s="1031"/>
      <c r="Z47" s="1031"/>
      <c r="AA47" s="1031"/>
      <c r="AB47" s="1031"/>
      <c r="AC47" s="1031"/>
      <c r="AD47" s="1031"/>
      <c r="AE47" s="1032"/>
      <c r="AF47" s="1024"/>
      <c r="AG47" s="1025"/>
      <c r="AH47" s="1025"/>
      <c r="AI47" s="1025"/>
      <c r="AJ47" s="1026"/>
      <c r="AK47" s="967"/>
      <c r="AL47" s="958"/>
      <c r="AM47" s="958"/>
      <c r="AN47" s="958"/>
      <c r="AO47" s="958"/>
      <c r="AP47" s="958"/>
      <c r="AQ47" s="958"/>
      <c r="AR47" s="958"/>
      <c r="AS47" s="958"/>
      <c r="AT47" s="958"/>
      <c r="AU47" s="958"/>
      <c r="AV47" s="958"/>
      <c r="AW47" s="958"/>
      <c r="AX47" s="958"/>
      <c r="AY47" s="958"/>
      <c r="AZ47" s="1029"/>
      <c r="BA47" s="1029"/>
      <c r="BB47" s="1029"/>
      <c r="BC47" s="1029"/>
      <c r="BD47" s="1029"/>
      <c r="BE47" s="1013"/>
      <c r="BF47" s="1013"/>
      <c r="BG47" s="1013"/>
      <c r="BH47" s="1013"/>
      <c r="BI47" s="1014"/>
      <c r="BJ47" s="110"/>
      <c r="BK47" s="110"/>
      <c r="BL47" s="110"/>
      <c r="BM47" s="110"/>
      <c r="BN47" s="110"/>
      <c r="BO47" s="123"/>
      <c r="BP47" s="123"/>
      <c r="BQ47" s="120">
        <v>41</v>
      </c>
      <c r="BR47" s="121"/>
      <c r="BS47" s="1001"/>
      <c r="BT47" s="1002"/>
      <c r="BU47" s="1002"/>
      <c r="BV47" s="1002"/>
      <c r="BW47" s="1002"/>
      <c r="BX47" s="1002"/>
      <c r="BY47" s="1002"/>
      <c r="BZ47" s="1002"/>
      <c r="CA47" s="1002"/>
      <c r="CB47" s="1002"/>
      <c r="CC47" s="1002"/>
      <c r="CD47" s="1002"/>
      <c r="CE47" s="1002"/>
      <c r="CF47" s="1002"/>
      <c r="CG47" s="1003"/>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104"/>
    </row>
    <row r="48" spans="1:131" s="105" customFormat="1" ht="26.25" customHeight="1" x14ac:dyDescent="0.15">
      <c r="A48" s="119">
        <v>21</v>
      </c>
      <c r="B48" s="1018"/>
      <c r="C48" s="1019"/>
      <c r="D48" s="1019"/>
      <c r="E48" s="1019"/>
      <c r="F48" s="1019"/>
      <c r="G48" s="1019"/>
      <c r="H48" s="1019"/>
      <c r="I48" s="1019"/>
      <c r="J48" s="1019"/>
      <c r="K48" s="1019"/>
      <c r="L48" s="1019"/>
      <c r="M48" s="1019"/>
      <c r="N48" s="1019"/>
      <c r="O48" s="1019"/>
      <c r="P48" s="1020"/>
      <c r="Q48" s="1030"/>
      <c r="R48" s="1031"/>
      <c r="S48" s="1031"/>
      <c r="T48" s="1031"/>
      <c r="U48" s="1031"/>
      <c r="V48" s="1031"/>
      <c r="W48" s="1031"/>
      <c r="X48" s="1031"/>
      <c r="Y48" s="1031"/>
      <c r="Z48" s="1031"/>
      <c r="AA48" s="1031"/>
      <c r="AB48" s="1031"/>
      <c r="AC48" s="1031"/>
      <c r="AD48" s="1031"/>
      <c r="AE48" s="1032"/>
      <c r="AF48" s="1024"/>
      <c r="AG48" s="1025"/>
      <c r="AH48" s="1025"/>
      <c r="AI48" s="1025"/>
      <c r="AJ48" s="1026"/>
      <c r="AK48" s="967"/>
      <c r="AL48" s="958"/>
      <c r="AM48" s="958"/>
      <c r="AN48" s="958"/>
      <c r="AO48" s="958"/>
      <c r="AP48" s="958"/>
      <c r="AQ48" s="958"/>
      <c r="AR48" s="958"/>
      <c r="AS48" s="958"/>
      <c r="AT48" s="958"/>
      <c r="AU48" s="958"/>
      <c r="AV48" s="958"/>
      <c r="AW48" s="958"/>
      <c r="AX48" s="958"/>
      <c r="AY48" s="958"/>
      <c r="AZ48" s="1029"/>
      <c r="BA48" s="1029"/>
      <c r="BB48" s="1029"/>
      <c r="BC48" s="1029"/>
      <c r="BD48" s="1029"/>
      <c r="BE48" s="1013"/>
      <c r="BF48" s="1013"/>
      <c r="BG48" s="1013"/>
      <c r="BH48" s="1013"/>
      <c r="BI48" s="1014"/>
      <c r="BJ48" s="110"/>
      <c r="BK48" s="110"/>
      <c r="BL48" s="110"/>
      <c r="BM48" s="110"/>
      <c r="BN48" s="110"/>
      <c r="BO48" s="123"/>
      <c r="BP48" s="123"/>
      <c r="BQ48" s="120">
        <v>42</v>
      </c>
      <c r="BR48" s="121"/>
      <c r="BS48" s="1001"/>
      <c r="BT48" s="1002"/>
      <c r="BU48" s="1002"/>
      <c r="BV48" s="1002"/>
      <c r="BW48" s="1002"/>
      <c r="BX48" s="1002"/>
      <c r="BY48" s="1002"/>
      <c r="BZ48" s="1002"/>
      <c r="CA48" s="1002"/>
      <c r="CB48" s="1002"/>
      <c r="CC48" s="1002"/>
      <c r="CD48" s="1002"/>
      <c r="CE48" s="1002"/>
      <c r="CF48" s="1002"/>
      <c r="CG48" s="1003"/>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104"/>
    </row>
    <row r="49" spans="1:131" s="105" customFormat="1" ht="26.25" customHeight="1" x14ac:dyDescent="0.15">
      <c r="A49" s="119">
        <v>22</v>
      </c>
      <c r="B49" s="1018"/>
      <c r="C49" s="1019"/>
      <c r="D49" s="1019"/>
      <c r="E49" s="1019"/>
      <c r="F49" s="1019"/>
      <c r="G49" s="1019"/>
      <c r="H49" s="1019"/>
      <c r="I49" s="1019"/>
      <c r="J49" s="1019"/>
      <c r="K49" s="1019"/>
      <c r="L49" s="1019"/>
      <c r="M49" s="1019"/>
      <c r="N49" s="1019"/>
      <c r="O49" s="1019"/>
      <c r="P49" s="1020"/>
      <c r="Q49" s="1030"/>
      <c r="R49" s="1031"/>
      <c r="S49" s="1031"/>
      <c r="T49" s="1031"/>
      <c r="U49" s="1031"/>
      <c r="V49" s="1031"/>
      <c r="W49" s="1031"/>
      <c r="X49" s="1031"/>
      <c r="Y49" s="1031"/>
      <c r="Z49" s="1031"/>
      <c r="AA49" s="1031"/>
      <c r="AB49" s="1031"/>
      <c r="AC49" s="1031"/>
      <c r="AD49" s="1031"/>
      <c r="AE49" s="1032"/>
      <c r="AF49" s="1024"/>
      <c r="AG49" s="1025"/>
      <c r="AH49" s="1025"/>
      <c r="AI49" s="1025"/>
      <c r="AJ49" s="1026"/>
      <c r="AK49" s="967"/>
      <c r="AL49" s="958"/>
      <c r="AM49" s="958"/>
      <c r="AN49" s="958"/>
      <c r="AO49" s="958"/>
      <c r="AP49" s="958"/>
      <c r="AQ49" s="958"/>
      <c r="AR49" s="958"/>
      <c r="AS49" s="958"/>
      <c r="AT49" s="958"/>
      <c r="AU49" s="958"/>
      <c r="AV49" s="958"/>
      <c r="AW49" s="958"/>
      <c r="AX49" s="958"/>
      <c r="AY49" s="958"/>
      <c r="AZ49" s="1029"/>
      <c r="BA49" s="1029"/>
      <c r="BB49" s="1029"/>
      <c r="BC49" s="1029"/>
      <c r="BD49" s="1029"/>
      <c r="BE49" s="1013"/>
      <c r="BF49" s="1013"/>
      <c r="BG49" s="1013"/>
      <c r="BH49" s="1013"/>
      <c r="BI49" s="1014"/>
      <c r="BJ49" s="110"/>
      <c r="BK49" s="110"/>
      <c r="BL49" s="110"/>
      <c r="BM49" s="110"/>
      <c r="BN49" s="110"/>
      <c r="BO49" s="123"/>
      <c r="BP49" s="123"/>
      <c r="BQ49" s="120">
        <v>43</v>
      </c>
      <c r="BR49" s="121"/>
      <c r="BS49" s="1001"/>
      <c r="BT49" s="1002"/>
      <c r="BU49" s="1002"/>
      <c r="BV49" s="1002"/>
      <c r="BW49" s="1002"/>
      <c r="BX49" s="1002"/>
      <c r="BY49" s="1002"/>
      <c r="BZ49" s="1002"/>
      <c r="CA49" s="1002"/>
      <c r="CB49" s="1002"/>
      <c r="CC49" s="1002"/>
      <c r="CD49" s="1002"/>
      <c r="CE49" s="1002"/>
      <c r="CF49" s="1002"/>
      <c r="CG49" s="1003"/>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104"/>
    </row>
    <row r="50" spans="1:131" s="105" customFormat="1" ht="26.25" customHeight="1" x14ac:dyDescent="0.15">
      <c r="A50" s="119">
        <v>23</v>
      </c>
      <c r="B50" s="1018"/>
      <c r="C50" s="1019"/>
      <c r="D50" s="1019"/>
      <c r="E50" s="1019"/>
      <c r="F50" s="1019"/>
      <c r="G50" s="1019"/>
      <c r="H50" s="1019"/>
      <c r="I50" s="1019"/>
      <c r="J50" s="1019"/>
      <c r="K50" s="1019"/>
      <c r="L50" s="1019"/>
      <c r="M50" s="1019"/>
      <c r="N50" s="1019"/>
      <c r="O50" s="1019"/>
      <c r="P50" s="1020"/>
      <c r="Q50" s="1021"/>
      <c r="R50" s="1022"/>
      <c r="S50" s="1022"/>
      <c r="T50" s="1022"/>
      <c r="U50" s="1022"/>
      <c r="V50" s="1022"/>
      <c r="W50" s="1022"/>
      <c r="X50" s="1022"/>
      <c r="Y50" s="1022"/>
      <c r="Z50" s="1022"/>
      <c r="AA50" s="1022"/>
      <c r="AB50" s="1022"/>
      <c r="AC50" s="1022"/>
      <c r="AD50" s="1022"/>
      <c r="AE50" s="1023"/>
      <c r="AF50" s="1024"/>
      <c r="AG50" s="1025"/>
      <c r="AH50" s="1025"/>
      <c r="AI50" s="1025"/>
      <c r="AJ50" s="1026"/>
      <c r="AK50" s="1027"/>
      <c r="AL50" s="1022"/>
      <c r="AM50" s="1022"/>
      <c r="AN50" s="1022"/>
      <c r="AO50" s="1022"/>
      <c r="AP50" s="1022"/>
      <c r="AQ50" s="1022"/>
      <c r="AR50" s="1022"/>
      <c r="AS50" s="1022"/>
      <c r="AT50" s="1022"/>
      <c r="AU50" s="1022"/>
      <c r="AV50" s="1022"/>
      <c r="AW50" s="1022"/>
      <c r="AX50" s="1022"/>
      <c r="AY50" s="1022"/>
      <c r="AZ50" s="1028"/>
      <c r="BA50" s="1028"/>
      <c r="BB50" s="1028"/>
      <c r="BC50" s="1028"/>
      <c r="BD50" s="1028"/>
      <c r="BE50" s="1013"/>
      <c r="BF50" s="1013"/>
      <c r="BG50" s="1013"/>
      <c r="BH50" s="1013"/>
      <c r="BI50" s="1014"/>
      <c r="BJ50" s="110"/>
      <c r="BK50" s="110"/>
      <c r="BL50" s="110"/>
      <c r="BM50" s="110"/>
      <c r="BN50" s="110"/>
      <c r="BO50" s="123"/>
      <c r="BP50" s="123"/>
      <c r="BQ50" s="120">
        <v>44</v>
      </c>
      <c r="BR50" s="121"/>
      <c r="BS50" s="1001"/>
      <c r="BT50" s="1002"/>
      <c r="BU50" s="1002"/>
      <c r="BV50" s="1002"/>
      <c r="BW50" s="1002"/>
      <c r="BX50" s="1002"/>
      <c r="BY50" s="1002"/>
      <c r="BZ50" s="1002"/>
      <c r="CA50" s="1002"/>
      <c r="CB50" s="1002"/>
      <c r="CC50" s="1002"/>
      <c r="CD50" s="1002"/>
      <c r="CE50" s="1002"/>
      <c r="CF50" s="1002"/>
      <c r="CG50" s="1003"/>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104"/>
    </row>
    <row r="51" spans="1:131" s="105" customFormat="1" ht="26.25" customHeight="1" x14ac:dyDescent="0.15">
      <c r="A51" s="119">
        <v>24</v>
      </c>
      <c r="B51" s="1018"/>
      <c r="C51" s="1019"/>
      <c r="D51" s="1019"/>
      <c r="E51" s="1019"/>
      <c r="F51" s="1019"/>
      <c r="G51" s="1019"/>
      <c r="H51" s="1019"/>
      <c r="I51" s="1019"/>
      <c r="J51" s="1019"/>
      <c r="K51" s="1019"/>
      <c r="L51" s="1019"/>
      <c r="M51" s="1019"/>
      <c r="N51" s="1019"/>
      <c r="O51" s="1019"/>
      <c r="P51" s="1020"/>
      <c r="Q51" s="1021"/>
      <c r="R51" s="1022"/>
      <c r="S51" s="1022"/>
      <c r="T51" s="1022"/>
      <c r="U51" s="1022"/>
      <c r="V51" s="1022"/>
      <c r="W51" s="1022"/>
      <c r="X51" s="1022"/>
      <c r="Y51" s="1022"/>
      <c r="Z51" s="1022"/>
      <c r="AA51" s="1022"/>
      <c r="AB51" s="1022"/>
      <c r="AC51" s="1022"/>
      <c r="AD51" s="1022"/>
      <c r="AE51" s="1023"/>
      <c r="AF51" s="1024"/>
      <c r="AG51" s="1025"/>
      <c r="AH51" s="1025"/>
      <c r="AI51" s="1025"/>
      <c r="AJ51" s="1026"/>
      <c r="AK51" s="1027"/>
      <c r="AL51" s="1022"/>
      <c r="AM51" s="1022"/>
      <c r="AN51" s="1022"/>
      <c r="AO51" s="1022"/>
      <c r="AP51" s="1022"/>
      <c r="AQ51" s="1022"/>
      <c r="AR51" s="1022"/>
      <c r="AS51" s="1022"/>
      <c r="AT51" s="1022"/>
      <c r="AU51" s="1022"/>
      <c r="AV51" s="1022"/>
      <c r="AW51" s="1022"/>
      <c r="AX51" s="1022"/>
      <c r="AY51" s="1022"/>
      <c r="AZ51" s="1028"/>
      <c r="BA51" s="1028"/>
      <c r="BB51" s="1028"/>
      <c r="BC51" s="1028"/>
      <c r="BD51" s="1028"/>
      <c r="BE51" s="1013"/>
      <c r="BF51" s="1013"/>
      <c r="BG51" s="1013"/>
      <c r="BH51" s="1013"/>
      <c r="BI51" s="1014"/>
      <c r="BJ51" s="110"/>
      <c r="BK51" s="110"/>
      <c r="BL51" s="110"/>
      <c r="BM51" s="110"/>
      <c r="BN51" s="110"/>
      <c r="BO51" s="123"/>
      <c r="BP51" s="123"/>
      <c r="BQ51" s="120">
        <v>45</v>
      </c>
      <c r="BR51" s="121"/>
      <c r="BS51" s="1001"/>
      <c r="BT51" s="1002"/>
      <c r="BU51" s="1002"/>
      <c r="BV51" s="1002"/>
      <c r="BW51" s="1002"/>
      <c r="BX51" s="1002"/>
      <c r="BY51" s="1002"/>
      <c r="BZ51" s="1002"/>
      <c r="CA51" s="1002"/>
      <c r="CB51" s="1002"/>
      <c r="CC51" s="1002"/>
      <c r="CD51" s="1002"/>
      <c r="CE51" s="1002"/>
      <c r="CF51" s="1002"/>
      <c r="CG51" s="1003"/>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104"/>
    </row>
    <row r="52" spans="1:131" s="105" customFormat="1" ht="26.25" customHeight="1" x14ac:dyDescent="0.15">
      <c r="A52" s="119">
        <v>25</v>
      </c>
      <c r="B52" s="1018"/>
      <c r="C52" s="1019"/>
      <c r="D52" s="1019"/>
      <c r="E52" s="1019"/>
      <c r="F52" s="1019"/>
      <c r="G52" s="1019"/>
      <c r="H52" s="1019"/>
      <c r="I52" s="1019"/>
      <c r="J52" s="1019"/>
      <c r="K52" s="1019"/>
      <c r="L52" s="1019"/>
      <c r="M52" s="1019"/>
      <c r="N52" s="1019"/>
      <c r="O52" s="1019"/>
      <c r="P52" s="1020"/>
      <c r="Q52" s="1021"/>
      <c r="R52" s="1022"/>
      <c r="S52" s="1022"/>
      <c r="T52" s="1022"/>
      <c r="U52" s="1022"/>
      <c r="V52" s="1022"/>
      <c r="W52" s="1022"/>
      <c r="X52" s="1022"/>
      <c r="Y52" s="1022"/>
      <c r="Z52" s="1022"/>
      <c r="AA52" s="1022"/>
      <c r="AB52" s="1022"/>
      <c r="AC52" s="1022"/>
      <c r="AD52" s="1022"/>
      <c r="AE52" s="1023"/>
      <c r="AF52" s="1024"/>
      <c r="AG52" s="1025"/>
      <c r="AH52" s="1025"/>
      <c r="AI52" s="1025"/>
      <c r="AJ52" s="1026"/>
      <c r="AK52" s="1027"/>
      <c r="AL52" s="1022"/>
      <c r="AM52" s="1022"/>
      <c r="AN52" s="1022"/>
      <c r="AO52" s="1022"/>
      <c r="AP52" s="1022"/>
      <c r="AQ52" s="1022"/>
      <c r="AR52" s="1022"/>
      <c r="AS52" s="1022"/>
      <c r="AT52" s="1022"/>
      <c r="AU52" s="1022"/>
      <c r="AV52" s="1022"/>
      <c r="AW52" s="1022"/>
      <c r="AX52" s="1022"/>
      <c r="AY52" s="1022"/>
      <c r="AZ52" s="1028"/>
      <c r="BA52" s="1028"/>
      <c r="BB52" s="1028"/>
      <c r="BC52" s="1028"/>
      <c r="BD52" s="1028"/>
      <c r="BE52" s="1013"/>
      <c r="BF52" s="1013"/>
      <c r="BG52" s="1013"/>
      <c r="BH52" s="1013"/>
      <c r="BI52" s="1014"/>
      <c r="BJ52" s="110"/>
      <c r="BK52" s="110"/>
      <c r="BL52" s="110"/>
      <c r="BM52" s="110"/>
      <c r="BN52" s="110"/>
      <c r="BO52" s="123"/>
      <c r="BP52" s="123"/>
      <c r="BQ52" s="120">
        <v>46</v>
      </c>
      <c r="BR52" s="121"/>
      <c r="BS52" s="1001"/>
      <c r="BT52" s="1002"/>
      <c r="BU52" s="1002"/>
      <c r="BV52" s="1002"/>
      <c r="BW52" s="1002"/>
      <c r="BX52" s="1002"/>
      <c r="BY52" s="1002"/>
      <c r="BZ52" s="1002"/>
      <c r="CA52" s="1002"/>
      <c r="CB52" s="1002"/>
      <c r="CC52" s="1002"/>
      <c r="CD52" s="1002"/>
      <c r="CE52" s="1002"/>
      <c r="CF52" s="1002"/>
      <c r="CG52" s="1003"/>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104"/>
    </row>
    <row r="53" spans="1:131" s="105" customFormat="1" ht="26.25" customHeight="1" x14ac:dyDescent="0.15">
      <c r="A53" s="119">
        <v>26</v>
      </c>
      <c r="B53" s="1018"/>
      <c r="C53" s="1019"/>
      <c r="D53" s="1019"/>
      <c r="E53" s="1019"/>
      <c r="F53" s="1019"/>
      <c r="G53" s="1019"/>
      <c r="H53" s="1019"/>
      <c r="I53" s="1019"/>
      <c r="J53" s="1019"/>
      <c r="K53" s="1019"/>
      <c r="L53" s="1019"/>
      <c r="M53" s="1019"/>
      <c r="N53" s="1019"/>
      <c r="O53" s="1019"/>
      <c r="P53" s="1020"/>
      <c r="Q53" s="1021"/>
      <c r="R53" s="1022"/>
      <c r="S53" s="1022"/>
      <c r="T53" s="1022"/>
      <c r="U53" s="1022"/>
      <c r="V53" s="1022"/>
      <c r="W53" s="1022"/>
      <c r="X53" s="1022"/>
      <c r="Y53" s="1022"/>
      <c r="Z53" s="1022"/>
      <c r="AA53" s="1022"/>
      <c r="AB53" s="1022"/>
      <c r="AC53" s="1022"/>
      <c r="AD53" s="1022"/>
      <c r="AE53" s="1023"/>
      <c r="AF53" s="1024"/>
      <c r="AG53" s="1025"/>
      <c r="AH53" s="1025"/>
      <c r="AI53" s="1025"/>
      <c r="AJ53" s="1026"/>
      <c r="AK53" s="1027"/>
      <c r="AL53" s="1022"/>
      <c r="AM53" s="1022"/>
      <c r="AN53" s="1022"/>
      <c r="AO53" s="1022"/>
      <c r="AP53" s="1022"/>
      <c r="AQ53" s="1022"/>
      <c r="AR53" s="1022"/>
      <c r="AS53" s="1022"/>
      <c r="AT53" s="1022"/>
      <c r="AU53" s="1022"/>
      <c r="AV53" s="1022"/>
      <c r="AW53" s="1022"/>
      <c r="AX53" s="1022"/>
      <c r="AY53" s="1022"/>
      <c r="AZ53" s="1028"/>
      <c r="BA53" s="1028"/>
      <c r="BB53" s="1028"/>
      <c r="BC53" s="1028"/>
      <c r="BD53" s="1028"/>
      <c r="BE53" s="1013"/>
      <c r="BF53" s="1013"/>
      <c r="BG53" s="1013"/>
      <c r="BH53" s="1013"/>
      <c r="BI53" s="1014"/>
      <c r="BJ53" s="110"/>
      <c r="BK53" s="110"/>
      <c r="BL53" s="110"/>
      <c r="BM53" s="110"/>
      <c r="BN53" s="110"/>
      <c r="BO53" s="123"/>
      <c r="BP53" s="123"/>
      <c r="BQ53" s="120">
        <v>47</v>
      </c>
      <c r="BR53" s="121"/>
      <c r="BS53" s="1001"/>
      <c r="BT53" s="1002"/>
      <c r="BU53" s="1002"/>
      <c r="BV53" s="1002"/>
      <c r="BW53" s="1002"/>
      <c r="BX53" s="1002"/>
      <c r="BY53" s="1002"/>
      <c r="BZ53" s="1002"/>
      <c r="CA53" s="1002"/>
      <c r="CB53" s="1002"/>
      <c r="CC53" s="1002"/>
      <c r="CD53" s="1002"/>
      <c r="CE53" s="1002"/>
      <c r="CF53" s="1002"/>
      <c r="CG53" s="1003"/>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104"/>
    </row>
    <row r="54" spans="1:131" s="105" customFormat="1" ht="26.25" customHeight="1" x14ac:dyDescent="0.15">
      <c r="A54" s="119">
        <v>27</v>
      </c>
      <c r="B54" s="1018"/>
      <c r="C54" s="1019"/>
      <c r="D54" s="1019"/>
      <c r="E54" s="1019"/>
      <c r="F54" s="1019"/>
      <c r="G54" s="1019"/>
      <c r="H54" s="1019"/>
      <c r="I54" s="1019"/>
      <c r="J54" s="1019"/>
      <c r="K54" s="1019"/>
      <c r="L54" s="1019"/>
      <c r="M54" s="1019"/>
      <c r="N54" s="1019"/>
      <c r="O54" s="1019"/>
      <c r="P54" s="1020"/>
      <c r="Q54" s="1021"/>
      <c r="R54" s="1022"/>
      <c r="S54" s="1022"/>
      <c r="T54" s="1022"/>
      <c r="U54" s="1022"/>
      <c r="V54" s="1022"/>
      <c r="W54" s="1022"/>
      <c r="X54" s="1022"/>
      <c r="Y54" s="1022"/>
      <c r="Z54" s="1022"/>
      <c r="AA54" s="1022"/>
      <c r="AB54" s="1022"/>
      <c r="AC54" s="1022"/>
      <c r="AD54" s="1022"/>
      <c r="AE54" s="1023"/>
      <c r="AF54" s="1024"/>
      <c r="AG54" s="1025"/>
      <c r="AH54" s="1025"/>
      <c r="AI54" s="1025"/>
      <c r="AJ54" s="1026"/>
      <c r="AK54" s="1027"/>
      <c r="AL54" s="1022"/>
      <c r="AM54" s="1022"/>
      <c r="AN54" s="1022"/>
      <c r="AO54" s="1022"/>
      <c r="AP54" s="1022"/>
      <c r="AQ54" s="1022"/>
      <c r="AR54" s="1022"/>
      <c r="AS54" s="1022"/>
      <c r="AT54" s="1022"/>
      <c r="AU54" s="1022"/>
      <c r="AV54" s="1022"/>
      <c r="AW54" s="1022"/>
      <c r="AX54" s="1022"/>
      <c r="AY54" s="1022"/>
      <c r="AZ54" s="1028"/>
      <c r="BA54" s="1028"/>
      <c r="BB54" s="1028"/>
      <c r="BC54" s="1028"/>
      <c r="BD54" s="1028"/>
      <c r="BE54" s="1013"/>
      <c r="BF54" s="1013"/>
      <c r="BG54" s="1013"/>
      <c r="BH54" s="1013"/>
      <c r="BI54" s="1014"/>
      <c r="BJ54" s="110"/>
      <c r="BK54" s="110"/>
      <c r="BL54" s="110"/>
      <c r="BM54" s="110"/>
      <c r="BN54" s="110"/>
      <c r="BO54" s="123"/>
      <c r="BP54" s="123"/>
      <c r="BQ54" s="120">
        <v>48</v>
      </c>
      <c r="BR54" s="121"/>
      <c r="BS54" s="1001"/>
      <c r="BT54" s="1002"/>
      <c r="BU54" s="1002"/>
      <c r="BV54" s="1002"/>
      <c r="BW54" s="1002"/>
      <c r="BX54" s="1002"/>
      <c r="BY54" s="1002"/>
      <c r="BZ54" s="1002"/>
      <c r="CA54" s="1002"/>
      <c r="CB54" s="1002"/>
      <c r="CC54" s="1002"/>
      <c r="CD54" s="1002"/>
      <c r="CE54" s="1002"/>
      <c r="CF54" s="1002"/>
      <c r="CG54" s="1003"/>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104"/>
    </row>
    <row r="55" spans="1:131" s="105" customFormat="1" ht="26.25" customHeight="1" x14ac:dyDescent="0.15">
      <c r="A55" s="119">
        <v>28</v>
      </c>
      <c r="B55" s="1018"/>
      <c r="C55" s="1019"/>
      <c r="D55" s="1019"/>
      <c r="E55" s="1019"/>
      <c r="F55" s="1019"/>
      <c r="G55" s="1019"/>
      <c r="H55" s="1019"/>
      <c r="I55" s="1019"/>
      <c r="J55" s="1019"/>
      <c r="K55" s="1019"/>
      <c r="L55" s="1019"/>
      <c r="M55" s="1019"/>
      <c r="N55" s="1019"/>
      <c r="O55" s="1019"/>
      <c r="P55" s="1020"/>
      <c r="Q55" s="1021"/>
      <c r="R55" s="1022"/>
      <c r="S55" s="1022"/>
      <c r="T55" s="1022"/>
      <c r="U55" s="1022"/>
      <c r="V55" s="1022"/>
      <c r="W55" s="1022"/>
      <c r="X55" s="1022"/>
      <c r="Y55" s="1022"/>
      <c r="Z55" s="1022"/>
      <c r="AA55" s="1022"/>
      <c r="AB55" s="1022"/>
      <c r="AC55" s="1022"/>
      <c r="AD55" s="1022"/>
      <c r="AE55" s="1023"/>
      <c r="AF55" s="1024"/>
      <c r="AG55" s="1025"/>
      <c r="AH55" s="1025"/>
      <c r="AI55" s="1025"/>
      <c r="AJ55" s="1026"/>
      <c r="AK55" s="1027"/>
      <c r="AL55" s="1022"/>
      <c r="AM55" s="1022"/>
      <c r="AN55" s="1022"/>
      <c r="AO55" s="1022"/>
      <c r="AP55" s="1022"/>
      <c r="AQ55" s="1022"/>
      <c r="AR55" s="1022"/>
      <c r="AS55" s="1022"/>
      <c r="AT55" s="1022"/>
      <c r="AU55" s="1022"/>
      <c r="AV55" s="1022"/>
      <c r="AW55" s="1022"/>
      <c r="AX55" s="1022"/>
      <c r="AY55" s="1022"/>
      <c r="AZ55" s="1028"/>
      <c r="BA55" s="1028"/>
      <c r="BB55" s="1028"/>
      <c r="BC55" s="1028"/>
      <c r="BD55" s="1028"/>
      <c r="BE55" s="1013"/>
      <c r="BF55" s="1013"/>
      <c r="BG55" s="1013"/>
      <c r="BH55" s="1013"/>
      <c r="BI55" s="1014"/>
      <c r="BJ55" s="110"/>
      <c r="BK55" s="110"/>
      <c r="BL55" s="110"/>
      <c r="BM55" s="110"/>
      <c r="BN55" s="110"/>
      <c r="BO55" s="123"/>
      <c r="BP55" s="123"/>
      <c r="BQ55" s="120">
        <v>49</v>
      </c>
      <c r="BR55" s="121"/>
      <c r="BS55" s="1001"/>
      <c r="BT55" s="1002"/>
      <c r="BU55" s="1002"/>
      <c r="BV55" s="1002"/>
      <c r="BW55" s="1002"/>
      <c r="BX55" s="1002"/>
      <c r="BY55" s="1002"/>
      <c r="BZ55" s="1002"/>
      <c r="CA55" s="1002"/>
      <c r="CB55" s="1002"/>
      <c r="CC55" s="1002"/>
      <c r="CD55" s="1002"/>
      <c r="CE55" s="1002"/>
      <c r="CF55" s="1002"/>
      <c r="CG55" s="1003"/>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104"/>
    </row>
    <row r="56" spans="1:131" s="105" customFormat="1" ht="26.25" customHeight="1" x14ac:dyDescent="0.15">
      <c r="A56" s="119">
        <v>29</v>
      </c>
      <c r="B56" s="1018"/>
      <c r="C56" s="1019"/>
      <c r="D56" s="1019"/>
      <c r="E56" s="1019"/>
      <c r="F56" s="1019"/>
      <c r="G56" s="1019"/>
      <c r="H56" s="1019"/>
      <c r="I56" s="1019"/>
      <c r="J56" s="1019"/>
      <c r="K56" s="1019"/>
      <c r="L56" s="1019"/>
      <c r="M56" s="1019"/>
      <c r="N56" s="1019"/>
      <c r="O56" s="1019"/>
      <c r="P56" s="1020"/>
      <c r="Q56" s="1021"/>
      <c r="R56" s="1022"/>
      <c r="S56" s="1022"/>
      <c r="T56" s="1022"/>
      <c r="U56" s="1022"/>
      <c r="V56" s="1022"/>
      <c r="W56" s="1022"/>
      <c r="X56" s="1022"/>
      <c r="Y56" s="1022"/>
      <c r="Z56" s="1022"/>
      <c r="AA56" s="1022"/>
      <c r="AB56" s="1022"/>
      <c r="AC56" s="1022"/>
      <c r="AD56" s="1022"/>
      <c r="AE56" s="1023"/>
      <c r="AF56" s="1024"/>
      <c r="AG56" s="1025"/>
      <c r="AH56" s="1025"/>
      <c r="AI56" s="1025"/>
      <c r="AJ56" s="1026"/>
      <c r="AK56" s="1027"/>
      <c r="AL56" s="1022"/>
      <c r="AM56" s="1022"/>
      <c r="AN56" s="1022"/>
      <c r="AO56" s="1022"/>
      <c r="AP56" s="1022"/>
      <c r="AQ56" s="1022"/>
      <c r="AR56" s="1022"/>
      <c r="AS56" s="1022"/>
      <c r="AT56" s="1022"/>
      <c r="AU56" s="1022"/>
      <c r="AV56" s="1022"/>
      <c r="AW56" s="1022"/>
      <c r="AX56" s="1022"/>
      <c r="AY56" s="1022"/>
      <c r="AZ56" s="1028"/>
      <c r="BA56" s="1028"/>
      <c r="BB56" s="1028"/>
      <c r="BC56" s="1028"/>
      <c r="BD56" s="1028"/>
      <c r="BE56" s="1013"/>
      <c r="BF56" s="1013"/>
      <c r="BG56" s="1013"/>
      <c r="BH56" s="1013"/>
      <c r="BI56" s="1014"/>
      <c r="BJ56" s="110"/>
      <c r="BK56" s="110"/>
      <c r="BL56" s="110"/>
      <c r="BM56" s="110"/>
      <c r="BN56" s="110"/>
      <c r="BO56" s="123"/>
      <c r="BP56" s="123"/>
      <c r="BQ56" s="120">
        <v>50</v>
      </c>
      <c r="BR56" s="121"/>
      <c r="BS56" s="1001"/>
      <c r="BT56" s="1002"/>
      <c r="BU56" s="1002"/>
      <c r="BV56" s="1002"/>
      <c r="BW56" s="1002"/>
      <c r="BX56" s="1002"/>
      <c r="BY56" s="1002"/>
      <c r="BZ56" s="1002"/>
      <c r="CA56" s="1002"/>
      <c r="CB56" s="1002"/>
      <c r="CC56" s="1002"/>
      <c r="CD56" s="1002"/>
      <c r="CE56" s="1002"/>
      <c r="CF56" s="1002"/>
      <c r="CG56" s="1003"/>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104"/>
    </row>
    <row r="57" spans="1:131" s="105" customFormat="1" ht="26.25" customHeight="1" x14ac:dyDescent="0.15">
      <c r="A57" s="119">
        <v>30</v>
      </c>
      <c r="B57" s="1018"/>
      <c r="C57" s="1019"/>
      <c r="D57" s="1019"/>
      <c r="E57" s="1019"/>
      <c r="F57" s="1019"/>
      <c r="G57" s="1019"/>
      <c r="H57" s="1019"/>
      <c r="I57" s="1019"/>
      <c r="J57" s="1019"/>
      <c r="K57" s="1019"/>
      <c r="L57" s="1019"/>
      <c r="M57" s="1019"/>
      <c r="N57" s="1019"/>
      <c r="O57" s="1019"/>
      <c r="P57" s="1020"/>
      <c r="Q57" s="1021"/>
      <c r="R57" s="1022"/>
      <c r="S57" s="1022"/>
      <c r="T57" s="1022"/>
      <c r="U57" s="1022"/>
      <c r="V57" s="1022"/>
      <c r="W57" s="1022"/>
      <c r="X57" s="1022"/>
      <c r="Y57" s="1022"/>
      <c r="Z57" s="1022"/>
      <c r="AA57" s="1022"/>
      <c r="AB57" s="1022"/>
      <c r="AC57" s="1022"/>
      <c r="AD57" s="1022"/>
      <c r="AE57" s="1023"/>
      <c r="AF57" s="1024"/>
      <c r="AG57" s="1025"/>
      <c r="AH57" s="1025"/>
      <c r="AI57" s="1025"/>
      <c r="AJ57" s="1026"/>
      <c r="AK57" s="1027"/>
      <c r="AL57" s="1022"/>
      <c r="AM57" s="1022"/>
      <c r="AN57" s="1022"/>
      <c r="AO57" s="1022"/>
      <c r="AP57" s="1022"/>
      <c r="AQ57" s="1022"/>
      <c r="AR57" s="1022"/>
      <c r="AS57" s="1022"/>
      <c r="AT57" s="1022"/>
      <c r="AU57" s="1022"/>
      <c r="AV57" s="1022"/>
      <c r="AW57" s="1022"/>
      <c r="AX57" s="1022"/>
      <c r="AY57" s="1022"/>
      <c r="AZ57" s="1028"/>
      <c r="BA57" s="1028"/>
      <c r="BB57" s="1028"/>
      <c r="BC57" s="1028"/>
      <c r="BD57" s="1028"/>
      <c r="BE57" s="1013"/>
      <c r="BF57" s="1013"/>
      <c r="BG57" s="1013"/>
      <c r="BH57" s="1013"/>
      <c r="BI57" s="1014"/>
      <c r="BJ57" s="110"/>
      <c r="BK57" s="110"/>
      <c r="BL57" s="110"/>
      <c r="BM57" s="110"/>
      <c r="BN57" s="110"/>
      <c r="BO57" s="123"/>
      <c r="BP57" s="123"/>
      <c r="BQ57" s="120">
        <v>51</v>
      </c>
      <c r="BR57" s="121"/>
      <c r="BS57" s="1001"/>
      <c r="BT57" s="1002"/>
      <c r="BU57" s="1002"/>
      <c r="BV57" s="1002"/>
      <c r="BW57" s="1002"/>
      <c r="BX57" s="1002"/>
      <c r="BY57" s="1002"/>
      <c r="BZ57" s="1002"/>
      <c r="CA57" s="1002"/>
      <c r="CB57" s="1002"/>
      <c r="CC57" s="1002"/>
      <c r="CD57" s="1002"/>
      <c r="CE57" s="1002"/>
      <c r="CF57" s="1002"/>
      <c r="CG57" s="1003"/>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104"/>
    </row>
    <row r="58" spans="1:131" s="105" customFormat="1" ht="26.25" customHeight="1" x14ac:dyDescent="0.15">
      <c r="A58" s="119">
        <v>31</v>
      </c>
      <c r="B58" s="1018"/>
      <c r="C58" s="1019"/>
      <c r="D58" s="1019"/>
      <c r="E58" s="1019"/>
      <c r="F58" s="1019"/>
      <c r="G58" s="1019"/>
      <c r="H58" s="1019"/>
      <c r="I58" s="1019"/>
      <c r="J58" s="1019"/>
      <c r="K58" s="1019"/>
      <c r="L58" s="1019"/>
      <c r="M58" s="1019"/>
      <c r="N58" s="1019"/>
      <c r="O58" s="1019"/>
      <c r="P58" s="1020"/>
      <c r="Q58" s="1021"/>
      <c r="R58" s="1022"/>
      <c r="S58" s="1022"/>
      <c r="T58" s="1022"/>
      <c r="U58" s="1022"/>
      <c r="V58" s="1022"/>
      <c r="W58" s="1022"/>
      <c r="X58" s="1022"/>
      <c r="Y58" s="1022"/>
      <c r="Z58" s="1022"/>
      <c r="AA58" s="1022"/>
      <c r="AB58" s="1022"/>
      <c r="AC58" s="1022"/>
      <c r="AD58" s="1022"/>
      <c r="AE58" s="1023"/>
      <c r="AF58" s="1024"/>
      <c r="AG58" s="1025"/>
      <c r="AH58" s="1025"/>
      <c r="AI58" s="1025"/>
      <c r="AJ58" s="1026"/>
      <c r="AK58" s="1027"/>
      <c r="AL58" s="1022"/>
      <c r="AM58" s="1022"/>
      <c r="AN58" s="1022"/>
      <c r="AO58" s="1022"/>
      <c r="AP58" s="1022"/>
      <c r="AQ58" s="1022"/>
      <c r="AR58" s="1022"/>
      <c r="AS58" s="1022"/>
      <c r="AT58" s="1022"/>
      <c r="AU58" s="1022"/>
      <c r="AV58" s="1022"/>
      <c r="AW58" s="1022"/>
      <c r="AX58" s="1022"/>
      <c r="AY58" s="1022"/>
      <c r="AZ58" s="1028"/>
      <c r="BA58" s="1028"/>
      <c r="BB58" s="1028"/>
      <c r="BC58" s="1028"/>
      <c r="BD58" s="1028"/>
      <c r="BE58" s="1013"/>
      <c r="BF58" s="1013"/>
      <c r="BG58" s="1013"/>
      <c r="BH58" s="1013"/>
      <c r="BI58" s="1014"/>
      <c r="BJ58" s="110"/>
      <c r="BK58" s="110"/>
      <c r="BL58" s="110"/>
      <c r="BM58" s="110"/>
      <c r="BN58" s="110"/>
      <c r="BO58" s="123"/>
      <c r="BP58" s="123"/>
      <c r="BQ58" s="120">
        <v>52</v>
      </c>
      <c r="BR58" s="121"/>
      <c r="BS58" s="1001"/>
      <c r="BT58" s="1002"/>
      <c r="BU58" s="1002"/>
      <c r="BV58" s="1002"/>
      <c r="BW58" s="1002"/>
      <c r="BX58" s="1002"/>
      <c r="BY58" s="1002"/>
      <c r="BZ58" s="1002"/>
      <c r="CA58" s="1002"/>
      <c r="CB58" s="1002"/>
      <c r="CC58" s="1002"/>
      <c r="CD58" s="1002"/>
      <c r="CE58" s="1002"/>
      <c r="CF58" s="1002"/>
      <c r="CG58" s="1003"/>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104"/>
    </row>
    <row r="59" spans="1:131" s="105" customFormat="1" ht="26.25" customHeight="1" x14ac:dyDescent="0.15">
      <c r="A59" s="119">
        <v>32</v>
      </c>
      <c r="B59" s="1018"/>
      <c r="C59" s="1019"/>
      <c r="D59" s="1019"/>
      <c r="E59" s="1019"/>
      <c r="F59" s="1019"/>
      <c r="G59" s="1019"/>
      <c r="H59" s="1019"/>
      <c r="I59" s="1019"/>
      <c r="J59" s="1019"/>
      <c r="K59" s="1019"/>
      <c r="L59" s="1019"/>
      <c r="M59" s="1019"/>
      <c r="N59" s="1019"/>
      <c r="O59" s="1019"/>
      <c r="P59" s="1020"/>
      <c r="Q59" s="1021"/>
      <c r="R59" s="1022"/>
      <c r="S59" s="1022"/>
      <c r="T59" s="1022"/>
      <c r="U59" s="1022"/>
      <c r="V59" s="1022"/>
      <c r="W59" s="1022"/>
      <c r="X59" s="1022"/>
      <c r="Y59" s="1022"/>
      <c r="Z59" s="1022"/>
      <c r="AA59" s="1022"/>
      <c r="AB59" s="1022"/>
      <c r="AC59" s="1022"/>
      <c r="AD59" s="1022"/>
      <c r="AE59" s="1023"/>
      <c r="AF59" s="1024"/>
      <c r="AG59" s="1025"/>
      <c r="AH59" s="1025"/>
      <c r="AI59" s="1025"/>
      <c r="AJ59" s="1026"/>
      <c r="AK59" s="1027"/>
      <c r="AL59" s="1022"/>
      <c r="AM59" s="1022"/>
      <c r="AN59" s="1022"/>
      <c r="AO59" s="1022"/>
      <c r="AP59" s="1022"/>
      <c r="AQ59" s="1022"/>
      <c r="AR59" s="1022"/>
      <c r="AS59" s="1022"/>
      <c r="AT59" s="1022"/>
      <c r="AU59" s="1022"/>
      <c r="AV59" s="1022"/>
      <c r="AW59" s="1022"/>
      <c r="AX59" s="1022"/>
      <c r="AY59" s="1022"/>
      <c r="AZ59" s="1028"/>
      <c r="BA59" s="1028"/>
      <c r="BB59" s="1028"/>
      <c r="BC59" s="1028"/>
      <c r="BD59" s="1028"/>
      <c r="BE59" s="1013"/>
      <c r="BF59" s="1013"/>
      <c r="BG59" s="1013"/>
      <c r="BH59" s="1013"/>
      <c r="BI59" s="1014"/>
      <c r="BJ59" s="110"/>
      <c r="BK59" s="110"/>
      <c r="BL59" s="110"/>
      <c r="BM59" s="110"/>
      <c r="BN59" s="110"/>
      <c r="BO59" s="123"/>
      <c r="BP59" s="123"/>
      <c r="BQ59" s="120">
        <v>53</v>
      </c>
      <c r="BR59" s="121"/>
      <c r="BS59" s="1001"/>
      <c r="BT59" s="1002"/>
      <c r="BU59" s="1002"/>
      <c r="BV59" s="1002"/>
      <c r="BW59" s="1002"/>
      <c r="BX59" s="1002"/>
      <c r="BY59" s="1002"/>
      <c r="BZ59" s="1002"/>
      <c r="CA59" s="1002"/>
      <c r="CB59" s="1002"/>
      <c r="CC59" s="1002"/>
      <c r="CD59" s="1002"/>
      <c r="CE59" s="1002"/>
      <c r="CF59" s="1002"/>
      <c r="CG59" s="1003"/>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104"/>
    </row>
    <row r="60" spans="1:131" s="105" customFormat="1" ht="26.25" customHeight="1" x14ac:dyDescent="0.15">
      <c r="A60" s="119">
        <v>33</v>
      </c>
      <c r="B60" s="1018"/>
      <c r="C60" s="1019"/>
      <c r="D60" s="1019"/>
      <c r="E60" s="1019"/>
      <c r="F60" s="1019"/>
      <c r="G60" s="1019"/>
      <c r="H60" s="1019"/>
      <c r="I60" s="1019"/>
      <c r="J60" s="1019"/>
      <c r="K60" s="1019"/>
      <c r="L60" s="1019"/>
      <c r="M60" s="1019"/>
      <c r="N60" s="1019"/>
      <c r="O60" s="1019"/>
      <c r="P60" s="1020"/>
      <c r="Q60" s="1021"/>
      <c r="R60" s="1022"/>
      <c r="S60" s="1022"/>
      <c r="T60" s="1022"/>
      <c r="U60" s="1022"/>
      <c r="V60" s="1022"/>
      <c r="W60" s="1022"/>
      <c r="X60" s="1022"/>
      <c r="Y60" s="1022"/>
      <c r="Z60" s="1022"/>
      <c r="AA60" s="1022"/>
      <c r="AB60" s="1022"/>
      <c r="AC60" s="1022"/>
      <c r="AD60" s="1022"/>
      <c r="AE60" s="1023"/>
      <c r="AF60" s="1024"/>
      <c r="AG60" s="1025"/>
      <c r="AH60" s="1025"/>
      <c r="AI60" s="1025"/>
      <c r="AJ60" s="1026"/>
      <c r="AK60" s="1027"/>
      <c r="AL60" s="1022"/>
      <c r="AM60" s="1022"/>
      <c r="AN60" s="1022"/>
      <c r="AO60" s="1022"/>
      <c r="AP60" s="1022"/>
      <c r="AQ60" s="1022"/>
      <c r="AR60" s="1022"/>
      <c r="AS60" s="1022"/>
      <c r="AT60" s="1022"/>
      <c r="AU60" s="1022"/>
      <c r="AV60" s="1022"/>
      <c r="AW60" s="1022"/>
      <c r="AX60" s="1022"/>
      <c r="AY60" s="1022"/>
      <c r="AZ60" s="1028"/>
      <c r="BA60" s="1028"/>
      <c r="BB60" s="1028"/>
      <c r="BC60" s="1028"/>
      <c r="BD60" s="1028"/>
      <c r="BE60" s="1013"/>
      <c r="BF60" s="1013"/>
      <c r="BG60" s="1013"/>
      <c r="BH60" s="1013"/>
      <c r="BI60" s="1014"/>
      <c r="BJ60" s="110"/>
      <c r="BK60" s="110"/>
      <c r="BL60" s="110"/>
      <c r="BM60" s="110"/>
      <c r="BN60" s="110"/>
      <c r="BO60" s="123"/>
      <c r="BP60" s="123"/>
      <c r="BQ60" s="120">
        <v>54</v>
      </c>
      <c r="BR60" s="121"/>
      <c r="BS60" s="1001"/>
      <c r="BT60" s="1002"/>
      <c r="BU60" s="1002"/>
      <c r="BV60" s="1002"/>
      <c r="BW60" s="1002"/>
      <c r="BX60" s="1002"/>
      <c r="BY60" s="1002"/>
      <c r="BZ60" s="1002"/>
      <c r="CA60" s="1002"/>
      <c r="CB60" s="1002"/>
      <c r="CC60" s="1002"/>
      <c r="CD60" s="1002"/>
      <c r="CE60" s="1002"/>
      <c r="CF60" s="1002"/>
      <c r="CG60" s="1003"/>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104"/>
    </row>
    <row r="61" spans="1:131" s="105" customFormat="1" ht="26.25" customHeight="1" thickBot="1" x14ac:dyDescent="0.2">
      <c r="A61" s="119">
        <v>34</v>
      </c>
      <c r="B61" s="1018"/>
      <c r="C61" s="1019"/>
      <c r="D61" s="1019"/>
      <c r="E61" s="1019"/>
      <c r="F61" s="1019"/>
      <c r="G61" s="1019"/>
      <c r="H61" s="1019"/>
      <c r="I61" s="1019"/>
      <c r="J61" s="1019"/>
      <c r="K61" s="1019"/>
      <c r="L61" s="1019"/>
      <c r="M61" s="1019"/>
      <c r="N61" s="1019"/>
      <c r="O61" s="1019"/>
      <c r="P61" s="1020"/>
      <c r="Q61" s="1021"/>
      <c r="R61" s="1022"/>
      <c r="S61" s="1022"/>
      <c r="T61" s="1022"/>
      <c r="U61" s="1022"/>
      <c r="V61" s="1022"/>
      <c r="W61" s="1022"/>
      <c r="X61" s="1022"/>
      <c r="Y61" s="1022"/>
      <c r="Z61" s="1022"/>
      <c r="AA61" s="1022"/>
      <c r="AB61" s="1022"/>
      <c r="AC61" s="1022"/>
      <c r="AD61" s="1022"/>
      <c r="AE61" s="1023"/>
      <c r="AF61" s="1024"/>
      <c r="AG61" s="1025"/>
      <c r="AH61" s="1025"/>
      <c r="AI61" s="1025"/>
      <c r="AJ61" s="1026"/>
      <c r="AK61" s="1027"/>
      <c r="AL61" s="1022"/>
      <c r="AM61" s="1022"/>
      <c r="AN61" s="1022"/>
      <c r="AO61" s="1022"/>
      <c r="AP61" s="1022"/>
      <c r="AQ61" s="1022"/>
      <c r="AR61" s="1022"/>
      <c r="AS61" s="1022"/>
      <c r="AT61" s="1022"/>
      <c r="AU61" s="1022"/>
      <c r="AV61" s="1022"/>
      <c r="AW61" s="1022"/>
      <c r="AX61" s="1022"/>
      <c r="AY61" s="1022"/>
      <c r="AZ61" s="1028"/>
      <c r="BA61" s="1028"/>
      <c r="BB61" s="1028"/>
      <c r="BC61" s="1028"/>
      <c r="BD61" s="1028"/>
      <c r="BE61" s="1013"/>
      <c r="BF61" s="1013"/>
      <c r="BG61" s="1013"/>
      <c r="BH61" s="1013"/>
      <c r="BI61" s="1014"/>
      <c r="BJ61" s="110"/>
      <c r="BK61" s="110"/>
      <c r="BL61" s="110"/>
      <c r="BM61" s="110"/>
      <c r="BN61" s="110"/>
      <c r="BO61" s="123"/>
      <c r="BP61" s="123"/>
      <c r="BQ61" s="120">
        <v>55</v>
      </c>
      <c r="BR61" s="121"/>
      <c r="BS61" s="1001"/>
      <c r="BT61" s="1002"/>
      <c r="BU61" s="1002"/>
      <c r="BV61" s="1002"/>
      <c r="BW61" s="1002"/>
      <c r="BX61" s="1002"/>
      <c r="BY61" s="1002"/>
      <c r="BZ61" s="1002"/>
      <c r="CA61" s="1002"/>
      <c r="CB61" s="1002"/>
      <c r="CC61" s="1002"/>
      <c r="CD61" s="1002"/>
      <c r="CE61" s="1002"/>
      <c r="CF61" s="1002"/>
      <c r="CG61" s="1003"/>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104"/>
    </row>
    <row r="62" spans="1:131" s="105" customFormat="1" ht="26.25" customHeight="1" x14ac:dyDescent="0.15">
      <c r="A62" s="119">
        <v>35</v>
      </c>
      <c r="B62" s="1018"/>
      <c r="C62" s="1019"/>
      <c r="D62" s="1019"/>
      <c r="E62" s="1019"/>
      <c r="F62" s="1019"/>
      <c r="G62" s="1019"/>
      <c r="H62" s="1019"/>
      <c r="I62" s="1019"/>
      <c r="J62" s="1019"/>
      <c r="K62" s="1019"/>
      <c r="L62" s="1019"/>
      <c r="M62" s="1019"/>
      <c r="N62" s="1019"/>
      <c r="O62" s="1019"/>
      <c r="P62" s="1020"/>
      <c r="Q62" s="1021"/>
      <c r="R62" s="1022"/>
      <c r="S62" s="1022"/>
      <c r="T62" s="1022"/>
      <c r="U62" s="1022"/>
      <c r="V62" s="1022"/>
      <c r="W62" s="1022"/>
      <c r="X62" s="1022"/>
      <c r="Y62" s="1022"/>
      <c r="Z62" s="1022"/>
      <c r="AA62" s="1022"/>
      <c r="AB62" s="1022"/>
      <c r="AC62" s="1022"/>
      <c r="AD62" s="1022"/>
      <c r="AE62" s="1023"/>
      <c r="AF62" s="1024"/>
      <c r="AG62" s="1025"/>
      <c r="AH62" s="1025"/>
      <c r="AI62" s="1025"/>
      <c r="AJ62" s="1026"/>
      <c r="AK62" s="1027"/>
      <c r="AL62" s="1022"/>
      <c r="AM62" s="1022"/>
      <c r="AN62" s="1022"/>
      <c r="AO62" s="1022"/>
      <c r="AP62" s="1022"/>
      <c r="AQ62" s="1022"/>
      <c r="AR62" s="1022"/>
      <c r="AS62" s="1022"/>
      <c r="AT62" s="1022"/>
      <c r="AU62" s="1022"/>
      <c r="AV62" s="1022"/>
      <c r="AW62" s="1022"/>
      <c r="AX62" s="1022"/>
      <c r="AY62" s="1022"/>
      <c r="AZ62" s="1028"/>
      <c r="BA62" s="1028"/>
      <c r="BB62" s="1028"/>
      <c r="BC62" s="1028"/>
      <c r="BD62" s="1028"/>
      <c r="BE62" s="1013"/>
      <c r="BF62" s="1013"/>
      <c r="BG62" s="1013"/>
      <c r="BH62" s="1013"/>
      <c r="BI62" s="1014"/>
      <c r="BJ62" s="1015" t="s">
        <v>350</v>
      </c>
      <c r="BK62" s="1016"/>
      <c r="BL62" s="1016"/>
      <c r="BM62" s="1016"/>
      <c r="BN62" s="1017"/>
      <c r="BO62" s="123"/>
      <c r="BP62" s="123"/>
      <c r="BQ62" s="120">
        <v>56</v>
      </c>
      <c r="BR62" s="121"/>
      <c r="BS62" s="1001"/>
      <c r="BT62" s="1002"/>
      <c r="BU62" s="1002"/>
      <c r="BV62" s="1002"/>
      <c r="BW62" s="1002"/>
      <c r="BX62" s="1002"/>
      <c r="BY62" s="1002"/>
      <c r="BZ62" s="1002"/>
      <c r="CA62" s="1002"/>
      <c r="CB62" s="1002"/>
      <c r="CC62" s="1002"/>
      <c r="CD62" s="1002"/>
      <c r="CE62" s="1002"/>
      <c r="CF62" s="1002"/>
      <c r="CG62" s="1003"/>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104"/>
    </row>
    <row r="63" spans="1:131" s="105" customFormat="1" ht="26.25" customHeight="1" thickBot="1" x14ac:dyDescent="0.2">
      <c r="A63" s="122" t="s">
        <v>325</v>
      </c>
      <c r="B63" s="931" t="s">
        <v>351</v>
      </c>
      <c r="C63" s="932"/>
      <c r="D63" s="932"/>
      <c r="E63" s="932"/>
      <c r="F63" s="932"/>
      <c r="G63" s="932"/>
      <c r="H63" s="932"/>
      <c r="I63" s="932"/>
      <c r="J63" s="932"/>
      <c r="K63" s="932"/>
      <c r="L63" s="932"/>
      <c r="M63" s="932"/>
      <c r="N63" s="932"/>
      <c r="O63" s="932"/>
      <c r="P63" s="933"/>
      <c r="Q63" s="949"/>
      <c r="R63" s="950"/>
      <c r="S63" s="950"/>
      <c r="T63" s="950"/>
      <c r="U63" s="950"/>
      <c r="V63" s="950"/>
      <c r="W63" s="950"/>
      <c r="X63" s="950"/>
      <c r="Y63" s="950"/>
      <c r="Z63" s="950"/>
      <c r="AA63" s="950"/>
      <c r="AB63" s="950"/>
      <c r="AC63" s="950"/>
      <c r="AD63" s="950"/>
      <c r="AE63" s="1009"/>
      <c r="AF63" s="1010">
        <v>994</v>
      </c>
      <c r="AG63" s="946"/>
      <c r="AH63" s="946"/>
      <c r="AI63" s="946"/>
      <c r="AJ63" s="1011"/>
      <c r="AK63" s="1012"/>
      <c r="AL63" s="950"/>
      <c r="AM63" s="950"/>
      <c r="AN63" s="950"/>
      <c r="AO63" s="950"/>
      <c r="AP63" s="946">
        <v>4187</v>
      </c>
      <c r="AQ63" s="946"/>
      <c r="AR63" s="946"/>
      <c r="AS63" s="946"/>
      <c r="AT63" s="946"/>
      <c r="AU63" s="946">
        <v>1350</v>
      </c>
      <c r="AV63" s="946"/>
      <c r="AW63" s="946"/>
      <c r="AX63" s="946"/>
      <c r="AY63" s="946"/>
      <c r="AZ63" s="1006"/>
      <c r="BA63" s="1006"/>
      <c r="BB63" s="1006"/>
      <c r="BC63" s="1006"/>
      <c r="BD63" s="1006"/>
      <c r="BE63" s="947"/>
      <c r="BF63" s="947"/>
      <c r="BG63" s="947"/>
      <c r="BH63" s="947"/>
      <c r="BI63" s="948"/>
      <c r="BJ63" s="1007" t="s">
        <v>65</v>
      </c>
      <c r="BK63" s="938"/>
      <c r="BL63" s="938"/>
      <c r="BM63" s="938"/>
      <c r="BN63" s="1008"/>
      <c r="BO63" s="123"/>
      <c r="BP63" s="123"/>
      <c r="BQ63" s="120">
        <v>57</v>
      </c>
      <c r="BR63" s="121"/>
      <c r="BS63" s="1001"/>
      <c r="BT63" s="1002"/>
      <c r="BU63" s="1002"/>
      <c r="BV63" s="1002"/>
      <c r="BW63" s="1002"/>
      <c r="BX63" s="1002"/>
      <c r="BY63" s="1002"/>
      <c r="BZ63" s="1002"/>
      <c r="CA63" s="1002"/>
      <c r="CB63" s="1002"/>
      <c r="CC63" s="1002"/>
      <c r="CD63" s="1002"/>
      <c r="CE63" s="1002"/>
      <c r="CF63" s="1002"/>
      <c r="CG63" s="1003"/>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104"/>
    </row>
    <row r="64" spans="1:131" s="105" customFormat="1" ht="26.25" customHeight="1"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1001"/>
      <c r="BT64" s="1002"/>
      <c r="BU64" s="1002"/>
      <c r="BV64" s="1002"/>
      <c r="BW64" s="1002"/>
      <c r="BX64" s="1002"/>
      <c r="BY64" s="1002"/>
      <c r="BZ64" s="1002"/>
      <c r="CA64" s="1002"/>
      <c r="CB64" s="1002"/>
      <c r="CC64" s="1002"/>
      <c r="CD64" s="1002"/>
      <c r="CE64" s="1002"/>
      <c r="CF64" s="1002"/>
      <c r="CG64" s="1003"/>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104"/>
    </row>
    <row r="65" spans="1:131" s="105" customFormat="1" ht="26.25" customHeight="1" thickBot="1" x14ac:dyDescent="0.2">
      <c r="A65" s="110" t="s">
        <v>352</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1001"/>
      <c r="BT65" s="1002"/>
      <c r="BU65" s="1002"/>
      <c r="BV65" s="1002"/>
      <c r="BW65" s="1002"/>
      <c r="BX65" s="1002"/>
      <c r="BY65" s="1002"/>
      <c r="BZ65" s="1002"/>
      <c r="CA65" s="1002"/>
      <c r="CB65" s="1002"/>
      <c r="CC65" s="1002"/>
      <c r="CD65" s="1002"/>
      <c r="CE65" s="1002"/>
      <c r="CF65" s="1002"/>
      <c r="CG65" s="1003"/>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104"/>
    </row>
    <row r="66" spans="1:131" s="105" customFormat="1" ht="26.25" customHeight="1" x14ac:dyDescent="0.15">
      <c r="A66" s="982" t="s">
        <v>353</v>
      </c>
      <c r="B66" s="983"/>
      <c r="C66" s="983"/>
      <c r="D66" s="983"/>
      <c r="E66" s="983"/>
      <c r="F66" s="983"/>
      <c r="G66" s="983"/>
      <c r="H66" s="983"/>
      <c r="I66" s="983"/>
      <c r="J66" s="983"/>
      <c r="K66" s="983"/>
      <c r="L66" s="983"/>
      <c r="M66" s="983"/>
      <c r="N66" s="983"/>
      <c r="O66" s="983"/>
      <c r="P66" s="984"/>
      <c r="Q66" s="988" t="s">
        <v>329</v>
      </c>
      <c r="R66" s="989"/>
      <c r="S66" s="989"/>
      <c r="T66" s="989"/>
      <c r="U66" s="990"/>
      <c r="V66" s="988" t="s">
        <v>330</v>
      </c>
      <c r="W66" s="989"/>
      <c r="X66" s="989"/>
      <c r="Y66" s="989"/>
      <c r="Z66" s="990"/>
      <c r="AA66" s="988" t="s">
        <v>331</v>
      </c>
      <c r="AB66" s="989"/>
      <c r="AC66" s="989"/>
      <c r="AD66" s="989"/>
      <c r="AE66" s="990"/>
      <c r="AF66" s="994" t="s">
        <v>332</v>
      </c>
      <c r="AG66" s="995"/>
      <c r="AH66" s="995"/>
      <c r="AI66" s="995"/>
      <c r="AJ66" s="996"/>
      <c r="AK66" s="988" t="s">
        <v>333</v>
      </c>
      <c r="AL66" s="983"/>
      <c r="AM66" s="983"/>
      <c r="AN66" s="983"/>
      <c r="AO66" s="984"/>
      <c r="AP66" s="988" t="s">
        <v>334</v>
      </c>
      <c r="AQ66" s="989"/>
      <c r="AR66" s="989"/>
      <c r="AS66" s="989"/>
      <c r="AT66" s="990"/>
      <c r="AU66" s="988" t="s">
        <v>354</v>
      </c>
      <c r="AV66" s="989"/>
      <c r="AW66" s="989"/>
      <c r="AX66" s="989"/>
      <c r="AY66" s="990"/>
      <c r="AZ66" s="988" t="s">
        <v>309</v>
      </c>
      <c r="BA66" s="989"/>
      <c r="BB66" s="989"/>
      <c r="BC66" s="989"/>
      <c r="BD66" s="1004"/>
      <c r="BE66" s="123"/>
      <c r="BF66" s="123"/>
      <c r="BG66" s="123"/>
      <c r="BH66" s="123"/>
      <c r="BI66" s="123"/>
      <c r="BJ66" s="123"/>
      <c r="BK66" s="123"/>
      <c r="BL66" s="123"/>
      <c r="BM66" s="123"/>
      <c r="BN66" s="123"/>
      <c r="BO66" s="123"/>
      <c r="BP66" s="123"/>
      <c r="BQ66" s="120">
        <v>60</v>
      </c>
      <c r="BR66" s="125"/>
      <c r="BS66" s="940"/>
      <c r="BT66" s="941"/>
      <c r="BU66" s="941"/>
      <c r="BV66" s="941"/>
      <c r="BW66" s="941"/>
      <c r="BX66" s="941"/>
      <c r="BY66" s="941"/>
      <c r="BZ66" s="941"/>
      <c r="CA66" s="941"/>
      <c r="CB66" s="941"/>
      <c r="CC66" s="941"/>
      <c r="CD66" s="941"/>
      <c r="CE66" s="941"/>
      <c r="CF66" s="941"/>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28"/>
      <c r="DW66" s="929"/>
      <c r="DX66" s="929"/>
      <c r="DY66" s="929"/>
      <c r="DZ66" s="930"/>
      <c r="EA66" s="104"/>
    </row>
    <row r="67" spans="1:131" s="105" customFormat="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5"/>
      <c r="BE67" s="123"/>
      <c r="BF67" s="123"/>
      <c r="BG67" s="123"/>
      <c r="BH67" s="123"/>
      <c r="BI67" s="123"/>
      <c r="BJ67" s="123"/>
      <c r="BK67" s="123"/>
      <c r="BL67" s="123"/>
      <c r="BM67" s="123"/>
      <c r="BN67" s="123"/>
      <c r="BO67" s="123"/>
      <c r="BP67" s="123"/>
      <c r="BQ67" s="120">
        <v>61</v>
      </c>
      <c r="BR67" s="125"/>
      <c r="BS67" s="940"/>
      <c r="BT67" s="941"/>
      <c r="BU67" s="941"/>
      <c r="BV67" s="941"/>
      <c r="BW67" s="941"/>
      <c r="BX67" s="941"/>
      <c r="BY67" s="941"/>
      <c r="BZ67" s="941"/>
      <c r="CA67" s="941"/>
      <c r="CB67" s="941"/>
      <c r="CC67" s="941"/>
      <c r="CD67" s="941"/>
      <c r="CE67" s="941"/>
      <c r="CF67" s="941"/>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28"/>
      <c r="DW67" s="929"/>
      <c r="DX67" s="929"/>
      <c r="DY67" s="929"/>
      <c r="DZ67" s="930"/>
      <c r="EA67" s="104"/>
    </row>
    <row r="68" spans="1:131" s="105" customFormat="1" ht="26.25" customHeight="1" thickTop="1" x14ac:dyDescent="0.15">
      <c r="A68" s="116">
        <v>1</v>
      </c>
      <c r="B68" s="972" t="s">
        <v>355</v>
      </c>
      <c r="C68" s="973"/>
      <c r="D68" s="973"/>
      <c r="E68" s="973"/>
      <c r="F68" s="973"/>
      <c r="G68" s="973"/>
      <c r="H68" s="973"/>
      <c r="I68" s="973"/>
      <c r="J68" s="973"/>
      <c r="K68" s="973"/>
      <c r="L68" s="973"/>
      <c r="M68" s="973"/>
      <c r="N68" s="973"/>
      <c r="O68" s="973"/>
      <c r="P68" s="974"/>
      <c r="Q68" s="975">
        <v>9885</v>
      </c>
      <c r="R68" s="969"/>
      <c r="S68" s="969"/>
      <c r="T68" s="969"/>
      <c r="U68" s="969"/>
      <c r="V68" s="969">
        <v>8418</v>
      </c>
      <c r="W68" s="969"/>
      <c r="X68" s="969"/>
      <c r="Y68" s="969"/>
      <c r="Z68" s="969"/>
      <c r="AA68" s="969">
        <v>1467</v>
      </c>
      <c r="AB68" s="969"/>
      <c r="AC68" s="969"/>
      <c r="AD68" s="969"/>
      <c r="AE68" s="969"/>
      <c r="AF68" s="969">
        <v>1467</v>
      </c>
      <c r="AG68" s="969"/>
      <c r="AH68" s="969"/>
      <c r="AI68" s="969"/>
      <c r="AJ68" s="969"/>
      <c r="AK68" s="969">
        <v>0</v>
      </c>
      <c r="AL68" s="969"/>
      <c r="AM68" s="969"/>
      <c r="AN68" s="969"/>
      <c r="AO68" s="969"/>
      <c r="AP68" s="969">
        <v>0</v>
      </c>
      <c r="AQ68" s="969"/>
      <c r="AR68" s="969"/>
      <c r="AS68" s="969"/>
      <c r="AT68" s="969"/>
      <c r="AU68" s="969">
        <v>0</v>
      </c>
      <c r="AV68" s="969"/>
      <c r="AW68" s="969"/>
      <c r="AX68" s="969"/>
      <c r="AY68" s="969"/>
      <c r="AZ68" s="970"/>
      <c r="BA68" s="970"/>
      <c r="BB68" s="970"/>
      <c r="BC68" s="970"/>
      <c r="BD68" s="971"/>
      <c r="BE68" s="123"/>
      <c r="BF68" s="123"/>
      <c r="BG68" s="123"/>
      <c r="BH68" s="123"/>
      <c r="BI68" s="123"/>
      <c r="BJ68" s="123"/>
      <c r="BK68" s="123"/>
      <c r="BL68" s="123"/>
      <c r="BM68" s="123"/>
      <c r="BN68" s="123"/>
      <c r="BO68" s="123"/>
      <c r="BP68" s="123"/>
      <c r="BQ68" s="120">
        <v>62</v>
      </c>
      <c r="BR68" s="125"/>
      <c r="BS68" s="940"/>
      <c r="BT68" s="941"/>
      <c r="BU68" s="941"/>
      <c r="BV68" s="941"/>
      <c r="BW68" s="941"/>
      <c r="BX68" s="941"/>
      <c r="BY68" s="941"/>
      <c r="BZ68" s="941"/>
      <c r="CA68" s="941"/>
      <c r="CB68" s="941"/>
      <c r="CC68" s="941"/>
      <c r="CD68" s="941"/>
      <c r="CE68" s="941"/>
      <c r="CF68" s="941"/>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28"/>
      <c r="DW68" s="929"/>
      <c r="DX68" s="929"/>
      <c r="DY68" s="929"/>
      <c r="DZ68" s="930"/>
      <c r="EA68" s="104"/>
    </row>
    <row r="69" spans="1:131" s="105" customFormat="1" ht="26.25" customHeight="1" x14ac:dyDescent="0.15">
      <c r="A69" s="119">
        <v>2</v>
      </c>
      <c r="B69" s="961" t="s">
        <v>356</v>
      </c>
      <c r="C69" s="962"/>
      <c r="D69" s="962"/>
      <c r="E69" s="962"/>
      <c r="F69" s="962"/>
      <c r="G69" s="962"/>
      <c r="H69" s="962"/>
      <c r="I69" s="962"/>
      <c r="J69" s="962"/>
      <c r="K69" s="962"/>
      <c r="L69" s="962"/>
      <c r="M69" s="962"/>
      <c r="N69" s="962"/>
      <c r="O69" s="962"/>
      <c r="P69" s="963"/>
      <c r="Q69" s="964">
        <v>609</v>
      </c>
      <c r="R69" s="958"/>
      <c r="S69" s="958"/>
      <c r="T69" s="958"/>
      <c r="U69" s="958"/>
      <c r="V69" s="958">
        <v>356</v>
      </c>
      <c r="W69" s="958"/>
      <c r="X69" s="958"/>
      <c r="Y69" s="958"/>
      <c r="Z69" s="958"/>
      <c r="AA69" s="958">
        <v>253</v>
      </c>
      <c r="AB69" s="958"/>
      <c r="AC69" s="958"/>
      <c r="AD69" s="958"/>
      <c r="AE69" s="958"/>
      <c r="AF69" s="958">
        <v>35</v>
      </c>
      <c r="AG69" s="958"/>
      <c r="AH69" s="958"/>
      <c r="AI69" s="958"/>
      <c r="AJ69" s="958"/>
      <c r="AK69" s="958">
        <v>230</v>
      </c>
      <c r="AL69" s="958"/>
      <c r="AM69" s="958"/>
      <c r="AN69" s="958"/>
      <c r="AO69" s="958"/>
      <c r="AP69" s="958">
        <v>81</v>
      </c>
      <c r="AQ69" s="958"/>
      <c r="AR69" s="958"/>
      <c r="AS69" s="958"/>
      <c r="AT69" s="958"/>
      <c r="AU69" s="958">
        <v>0</v>
      </c>
      <c r="AV69" s="958"/>
      <c r="AW69" s="958"/>
      <c r="AX69" s="958"/>
      <c r="AY69" s="958"/>
      <c r="AZ69" s="959"/>
      <c r="BA69" s="959"/>
      <c r="BB69" s="959"/>
      <c r="BC69" s="959"/>
      <c r="BD69" s="960"/>
      <c r="BE69" s="123"/>
      <c r="BF69" s="123"/>
      <c r="BG69" s="123"/>
      <c r="BH69" s="123"/>
      <c r="BI69" s="123"/>
      <c r="BJ69" s="123"/>
      <c r="BK69" s="123"/>
      <c r="BL69" s="123"/>
      <c r="BM69" s="123"/>
      <c r="BN69" s="123"/>
      <c r="BO69" s="123"/>
      <c r="BP69" s="123"/>
      <c r="BQ69" s="120">
        <v>63</v>
      </c>
      <c r="BR69" s="125"/>
      <c r="BS69" s="940"/>
      <c r="BT69" s="941"/>
      <c r="BU69" s="941"/>
      <c r="BV69" s="941"/>
      <c r="BW69" s="941"/>
      <c r="BX69" s="941"/>
      <c r="BY69" s="941"/>
      <c r="BZ69" s="941"/>
      <c r="CA69" s="941"/>
      <c r="CB69" s="941"/>
      <c r="CC69" s="941"/>
      <c r="CD69" s="941"/>
      <c r="CE69" s="941"/>
      <c r="CF69" s="941"/>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28"/>
      <c r="DW69" s="929"/>
      <c r="DX69" s="929"/>
      <c r="DY69" s="929"/>
      <c r="DZ69" s="930"/>
      <c r="EA69" s="104"/>
    </row>
    <row r="70" spans="1:131" s="105" customFormat="1" ht="26.25" customHeight="1" x14ac:dyDescent="0.15">
      <c r="A70" s="119">
        <v>3</v>
      </c>
      <c r="B70" s="961" t="s">
        <v>357</v>
      </c>
      <c r="C70" s="962"/>
      <c r="D70" s="962"/>
      <c r="E70" s="962"/>
      <c r="F70" s="962"/>
      <c r="G70" s="962"/>
      <c r="H70" s="962"/>
      <c r="I70" s="962"/>
      <c r="J70" s="962"/>
      <c r="K70" s="962"/>
      <c r="L70" s="962"/>
      <c r="M70" s="962"/>
      <c r="N70" s="962"/>
      <c r="O70" s="962"/>
      <c r="P70" s="963"/>
      <c r="Q70" s="964">
        <v>340</v>
      </c>
      <c r="R70" s="958"/>
      <c r="S70" s="958"/>
      <c r="T70" s="958"/>
      <c r="U70" s="958"/>
      <c r="V70" s="958">
        <v>339</v>
      </c>
      <c r="W70" s="958"/>
      <c r="X70" s="958"/>
      <c r="Y70" s="958"/>
      <c r="Z70" s="958"/>
      <c r="AA70" s="958">
        <v>4</v>
      </c>
      <c r="AB70" s="958"/>
      <c r="AC70" s="958"/>
      <c r="AD70" s="958"/>
      <c r="AE70" s="958"/>
      <c r="AF70" s="958">
        <v>4</v>
      </c>
      <c r="AG70" s="958"/>
      <c r="AH70" s="958"/>
      <c r="AI70" s="958"/>
      <c r="AJ70" s="958"/>
      <c r="AK70" s="958" t="s">
        <v>358</v>
      </c>
      <c r="AL70" s="958"/>
      <c r="AM70" s="958"/>
      <c r="AN70" s="958"/>
      <c r="AO70" s="958"/>
      <c r="AP70" s="958">
        <v>239</v>
      </c>
      <c r="AQ70" s="958"/>
      <c r="AR70" s="958"/>
      <c r="AS70" s="958"/>
      <c r="AT70" s="958"/>
      <c r="AU70" s="958">
        <v>43</v>
      </c>
      <c r="AV70" s="958"/>
      <c r="AW70" s="958"/>
      <c r="AX70" s="958"/>
      <c r="AY70" s="958"/>
      <c r="AZ70" s="959"/>
      <c r="BA70" s="959"/>
      <c r="BB70" s="959"/>
      <c r="BC70" s="959"/>
      <c r="BD70" s="960"/>
      <c r="BE70" s="123"/>
      <c r="BF70" s="123"/>
      <c r="BG70" s="123"/>
      <c r="BH70" s="123"/>
      <c r="BI70" s="123"/>
      <c r="BJ70" s="123"/>
      <c r="BK70" s="123"/>
      <c r="BL70" s="123"/>
      <c r="BM70" s="123"/>
      <c r="BN70" s="123"/>
      <c r="BO70" s="123"/>
      <c r="BP70" s="123"/>
      <c r="BQ70" s="120">
        <v>64</v>
      </c>
      <c r="BR70" s="125"/>
      <c r="BS70" s="940"/>
      <c r="BT70" s="941"/>
      <c r="BU70" s="941"/>
      <c r="BV70" s="941"/>
      <c r="BW70" s="941"/>
      <c r="BX70" s="941"/>
      <c r="BY70" s="941"/>
      <c r="BZ70" s="941"/>
      <c r="CA70" s="941"/>
      <c r="CB70" s="941"/>
      <c r="CC70" s="941"/>
      <c r="CD70" s="941"/>
      <c r="CE70" s="941"/>
      <c r="CF70" s="941"/>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28"/>
      <c r="DW70" s="929"/>
      <c r="DX70" s="929"/>
      <c r="DY70" s="929"/>
      <c r="DZ70" s="930"/>
      <c r="EA70" s="104"/>
    </row>
    <row r="71" spans="1:131" s="105" customFormat="1" ht="26.25" customHeight="1" x14ac:dyDescent="0.15">
      <c r="A71" s="119">
        <v>4</v>
      </c>
      <c r="B71" s="961" t="s">
        <v>359</v>
      </c>
      <c r="C71" s="962"/>
      <c r="D71" s="962"/>
      <c r="E71" s="962"/>
      <c r="F71" s="962"/>
      <c r="G71" s="962"/>
      <c r="H71" s="962"/>
      <c r="I71" s="962"/>
      <c r="J71" s="962"/>
      <c r="K71" s="962"/>
      <c r="L71" s="962"/>
      <c r="M71" s="962"/>
      <c r="N71" s="962"/>
      <c r="O71" s="962"/>
      <c r="P71" s="963"/>
      <c r="Q71" s="964">
        <v>459</v>
      </c>
      <c r="R71" s="958"/>
      <c r="S71" s="958"/>
      <c r="T71" s="958"/>
      <c r="U71" s="958"/>
      <c r="V71" s="958">
        <v>453</v>
      </c>
      <c r="W71" s="958"/>
      <c r="X71" s="958"/>
      <c r="Y71" s="958"/>
      <c r="Z71" s="958"/>
      <c r="AA71" s="958">
        <v>6</v>
      </c>
      <c r="AB71" s="958"/>
      <c r="AC71" s="958"/>
      <c r="AD71" s="958"/>
      <c r="AE71" s="958"/>
      <c r="AF71" s="958">
        <v>6</v>
      </c>
      <c r="AG71" s="958"/>
      <c r="AH71" s="958"/>
      <c r="AI71" s="958"/>
      <c r="AJ71" s="958"/>
      <c r="AK71" s="958">
        <v>0</v>
      </c>
      <c r="AL71" s="958"/>
      <c r="AM71" s="958"/>
      <c r="AN71" s="958"/>
      <c r="AO71" s="958"/>
      <c r="AP71" s="958">
        <v>1498</v>
      </c>
      <c r="AQ71" s="958"/>
      <c r="AR71" s="958"/>
      <c r="AS71" s="958"/>
      <c r="AT71" s="958"/>
      <c r="AU71" s="958">
        <v>1281</v>
      </c>
      <c r="AV71" s="958"/>
      <c r="AW71" s="958"/>
      <c r="AX71" s="958"/>
      <c r="AY71" s="958"/>
      <c r="AZ71" s="959"/>
      <c r="BA71" s="959"/>
      <c r="BB71" s="959"/>
      <c r="BC71" s="959"/>
      <c r="BD71" s="960"/>
      <c r="BE71" s="123"/>
      <c r="BF71" s="123"/>
      <c r="BG71" s="123"/>
      <c r="BH71" s="123"/>
      <c r="BI71" s="123"/>
      <c r="BJ71" s="123"/>
      <c r="BK71" s="123"/>
      <c r="BL71" s="123"/>
      <c r="BM71" s="123"/>
      <c r="BN71" s="123"/>
      <c r="BO71" s="123"/>
      <c r="BP71" s="123"/>
      <c r="BQ71" s="120">
        <v>65</v>
      </c>
      <c r="BR71" s="125"/>
      <c r="BS71" s="940"/>
      <c r="BT71" s="941"/>
      <c r="BU71" s="941"/>
      <c r="BV71" s="941"/>
      <c r="BW71" s="941"/>
      <c r="BX71" s="941"/>
      <c r="BY71" s="941"/>
      <c r="BZ71" s="941"/>
      <c r="CA71" s="941"/>
      <c r="CB71" s="941"/>
      <c r="CC71" s="941"/>
      <c r="CD71" s="941"/>
      <c r="CE71" s="941"/>
      <c r="CF71" s="941"/>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28"/>
      <c r="DW71" s="929"/>
      <c r="DX71" s="929"/>
      <c r="DY71" s="929"/>
      <c r="DZ71" s="930"/>
      <c r="EA71" s="104"/>
    </row>
    <row r="72" spans="1:131" s="105" customFormat="1" ht="26.25" customHeight="1" x14ac:dyDescent="0.15">
      <c r="A72" s="119">
        <v>5</v>
      </c>
      <c r="B72" s="961" t="s">
        <v>360</v>
      </c>
      <c r="C72" s="962"/>
      <c r="D72" s="962"/>
      <c r="E72" s="962"/>
      <c r="F72" s="962"/>
      <c r="G72" s="962"/>
      <c r="H72" s="962"/>
      <c r="I72" s="962"/>
      <c r="J72" s="962"/>
      <c r="K72" s="962"/>
      <c r="L72" s="962"/>
      <c r="M72" s="962"/>
      <c r="N72" s="962"/>
      <c r="O72" s="962"/>
      <c r="P72" s="963"/>
      <c r="Q72" s="964">
        <v>138</v>
      </c>
      <c r="R72" s="958"/>
      <c r="S72" s="958"/>
      <c r="T72" s="958"/>
      <c r="U72" s="958"/>
      <c r="V72" s="958">
        <v>133</v>
      </c>
      <c r="W72" s="958"/>
      <c r="X72" s="958"/>
      <c r="Y72" s="958"/>
      <c r="Z72" s="958"/>
      <c r="AA72" s="958">
        <v>4</v>
      </c>
      <c r="AB72" s="958"/>
      <c r="AC72" s="958"/>
      <c r="AD72" s="958"/>
      <c r="AE72" s="958"/>
      <c r="AF72" s="958">
        <v>4</v>
      </c>
      <c r="AG72" s="958"/>
      <c r="AH72" s="958"/>
      <c r="AI72" s="958"/>
      <c r="AJ72" s="958"/>
      <c r="AK72" s="958">
        <v>0</v>
      </c>
      <c r="AL72" s="958"/>
      <c r="AM72" s="958"/>
      <c r="AN72" s="958"/>
      <c r="AO72" s="958"/>
      <c r="AP72" s="958">
        <v>0</v>
      </c>
      <c r="AQ72" s="958"/>
      <c r="AR72" s="958"/>
      <c r="AS72" s="958"/>
      <c r="AT72" s="958"/>
      <c r="AU72" s="958">
        <v>0</v>
      </c>
      <c r="AV72" s="958"/>
      <c r="AW72" s="958"/>
      <c r="AX72" s="958"/>
      <c r="AY72" s="958"/>
      <c r="AZ72" s="959"/>
      <c r="BA72" s="959"/>
      <c r="BB72" s="959"/>
      <c r="BC72" s="959"/>
      <c r="BD72" s="960"/>
      <c r="BE72" s="123"/>
      <c r="BF72" s="123"/>
      <c r="BG72" s="123"/>
      <c r="BH72" s="123"/>
      <c r="BI72" s="123"/>
      <c r="BJ72" s="123"/>
      <c r="BK72" s="123"/>
      <c r="BL72" s="123"/>
      <c r="BM72" s="123"/>
      <c r="BN72" s="123"/>
      <c r="BO72" s="123"/>
      <c r="BP72" s="123"/>
      <c r="BQ72" s="120">
        <v>66</v>
      </c>
      <c r="BR72" s="125"/>
      <c r="BS72" s="940"/>
      <c r="BT72" s="941"/>
      <c r="BU72" s="941"/>
      <c r="BV72" s="941"/>
      <c r="BW72" s="941"/>
      <c r="BX72" s="941"/>
      <c r="BY72" s="941"/>
      <c r="BZ72" s="941"/>
      <c r="CA72" s="941"/>
      <c r="CB72" s="941"/>
      <c r="CC72" s="941"/>
      <c r="CD72" s="941"/>
      <c r="CE72" s="941"/>
      <c r="CF72" s="941"/>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28"/>
      <c r="DW72" s="929"/>
      <c r="DX72" s="929"/>
      <c r="DY72" s="929"/>
      <c r="DZ72" s="930"/>
      <c r="EA72" s="104"/>
    </row>
    <row r="73" spans="1:131" s="105" customFormat="1" ht="26.25" customHeight="1" x14ac:dyDescent="0.15">
      <c r="A73" s="119">
        <v>6</v>
      </c>
      <c r="B73" s="961" t="s">
        <v>361</v>
      </c>
      <c r="C73" s="962"/>
      <c r="D73" s="962"/>
      <c r="E73" s="962"/>
      <c r="F73" s="962"/>
      <c r="G73" s="962"/>
      <c r="H73" s="962"/>
      <c r="I73" s="962"/>
      <c r="J73" s="962"/>
      <c r="K73" s="962"/>
      <c r="L73" s="962"/>
      <c r="M73" s="962"/>
      <c r="N73" s="962"/>
      <c r="O73" s="962"/>
      <c r="P73" s="963"/>
      <c r="Q73" s="964">
        <v>165</v>
      </c>
      <c r="R73" s="958"/>
      <c r="S73" s="958"/>
      <c r="T73" s="958"/>
      <c r="U73" s="958"/>
      <c r="V73" s="958">
        <v>154</v>
      </c>
      <c r="W73" s="958"/>
      <c r="X73" s="958"/>
      <c r="Y73" s="958"/>
      <c r="Z73" s="958"/>
      <c r="AA73" s="958">
        <v>11</v>
      </c>
      <c r="AB73" s="958"/>
      <c r="AC73" s="958"/>
      <c r="AD73" s="958"/>
      <c r="AE73" s="958"/>
      <c r="AF73" s="958">
        <v>11</v>
      </c>
      <c r="AG73" s="958"/>
      <c r="AH73" s="958"/>
      <c r="AI73" s="958"/>
      <c r="AJ73" s="958"/>
      <c r="AK73" s="958">
        <v>35</v>
      </c>
      <c r="AL73" s="958"/>
      <c r="AM73" s="958"/>
      <c r="AN73" s="958"/>
      <c r="AO73" s="958"/>
      <c r="AP73" s="958">
        <v>0</v>
      </c>
      <c r="AQ73" s="958"/>
      <c r="AR73" s="958"/>
      <c r="AS73" s="958"/>
      <c r="AT73" s="958"/>
      <c r="AU73" s="958">
        <v>0</v>
      </c>
      <c r="AV73" s="958"/>
      <c r="AW73" s="958"/>
      <c r="AX73" s="958"/>
      <c r="AY73" s="958"/>
      <c r="AZ73" s="959"/>
      <c r="BA73" s="959"/>
      <c r="BB73" s="959"/>
      <c r="BC73" s="959"/>
      <c r="BD73" s="960"/>
      <c r="BE73" s="123"/>
      <c r="BF73" s="123"/>
      <c r="BG73" s="123"/>
      <c r="BH73" s="123"/>
      <c r="BI73" s="123"/>
      <c r="BJ73" s="123"/>
      <c r="BK73" s="123"/>
      <c r="BL73" s="123"/>
      <c r="BM73" s="123"/>
      <c r="BN73" s="123"/>
      <c r="BO73" s="123"/>
      <c r="BP73" s="123"/>
      <c r="BQ73" s="120">
        <v>67</v>
      </c>
      <c r="BR73" s="125"/>
      <c r="BS73" s="940"/>
      <c r="BT73" s="941"/>
      <c r="BU73" s="941"/>
      <c r="BV73" s="941"/>
      <c r="BW73" s="941"/>
      <c r="BX73" s="941"/>
      <c r="BY73" s="941"/>
      <c r="BZ73" s="941"/>
      <c r="CA73" s="941"/>
      <c r="CB73" s="941"/>
      <c r="CC73" s="941"/>
      <c r="CD73" s="941"/>
      <c r="CE73" s="941"/>
      <c r="CF73" s="941"/>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28"/>
      <c r="DW73" s="929"/>
      <c r="DX73" s="929"/>
      <c r="DY73" s="929"/>
      <c r="DZ73" s="930"/>
      <c r="EA73" s="104"/>
    </row>
    <row r="74" spans="1:131" s="105" customFormat="1" ht="26.25" customHeight="1" x14ac:dyDescent="0.15">
      <c r="A74" s="119">
        <v>7</v>
      </c>
      <c r="B74" s="961" t="s">
        <v>362</v>
      </c>
      <c r="C74" s="962"/>
      <c r="D74" s="962"/>
      <c r="E74" s="962"/>
      <c r="F74" s="962"/>
      <c r="G74" s="962"/>
      <c r="H74" s="962"/>
      <c r="I74" s="962"/>
      <c r="J74" s="962"/>
      <c r="K74" s="962"/>
      <c r="L74" s="962"/>
      <c r="M74" s="962"/>
      <c r="N74" s="962"/>
      <c r="O74" s="962"/>
      <c r="P74" s="963"/>
      <c r="Q74" s="964">
        <v>456</v>
      </c>
      <c r="R74" s="958"/>
      <c r="S74" s="958"/>
      <c r="T74" s="958"/>
      <c r="U74" s="958"/>
      <c r="V74" s="958">
        <v>447</v>
      </c>
      <c r="W74" s="958"/>
      <c r="X74" s="958"/>
      <c r="Y74" s="958"/>
      <c r="Z74" s="958"/>
      <c r="AA74" s="958">
        <v>28</v>
      </c>
      <c r="AB74" s="958"/>
      <c r="AC74" s="958"/>
      <c r="AD74" s="958"/>
      <c r="AE74" s="958"/>
      <c r="AF74" s="958">
        <v>28</v>
      </c>
      <c r="AG74" s="958"/>
      <c r="AH74" s="958"/>
      <c r="AI74" s="958"/>
      <c r="AJ74" s="958"/>
      <c r="AK74" s="958" t="s">
        <v>358</v>
      </c>
      <c r="AL74" s="958"/>
      <c r="AM74" s="958"/>
      <c r="AN74" s="958"/>
      <c r="AO74" s="958"/>
      <c r="AP74" s="958">
        <v>649</v>
      </c>
      <c r="AQ74" s="958"/>
      <c r="AR74" s="958"/>
      <c r="AS74" s="958"/>
      <c r="AT74" s="958"/>
      <c r="AU74" s="958">
        <v>51</v>
      </c>
      <c r="AV74" s="958"/>
      <c r="AW74" s="958"/>
      <c r="AX74" s="958"/>
      <c r="AY74" s="958"/>
      <c r="AZ74" s="959"/>
      <c r="BA74" s="959"/>
      <c r="BB74" s="959"/>
      <c r="BC74" s="959"/>
      <c r="BD74" s="960"/>
      <c r="BE74" s="123"/>
      <c r="BF74" s="123"/>
      <c r="BG74" s="123"/>
      <c r="BH74" s="123"/>
      <c r="BI74" s="123"/>
      <c r="BJ74" s="123"/>
      <c r="BK74" s="123"/>
      <c r="BL74" s="123"/>
      <c r="BM74" s="123"/>
      <c r="BN74" s="123"/>
      <c r="BO74" s="123"/>
      <c r="BP74" s="123"/>
      <c r="BQ74" s="120">
        <v>68</v>
      </c>
      <c r="BR74" s="125"/>
      <c r="BS74" s="940"/>
      <c r="BT74" s="941"/>
      <c r="BU74" s="941"/>
      <c r="BV74" s="941"/>
      <c r="BW74" s="941"/>
      <c r="BX74" s="941"/>
      <c r="BY74" s="941"/>
      <c r="BZ74" s="941"/>
      <c r="CA74" s="941"/>
      <c r="CB74" s="941"/>
      <c r="CC74" s="941"/>
      <c r="CD74" s="941"/>
      <c r="CE74" s="941"/>
      <c r="CF74" s="941"/>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28"/>
      <c r="DW74" s="929"/>
      <c r="DX74" s="929"/>
      <c r="DY74" s="929"/>
      <c r="DZ74" s="930"/>
      <c r="EA74" s="104"/>
    </row>
    <row r="75" spans="1:131" s="105" customFormat="1" ht="26.25" customHeight="1" x14ac:dyDescent="0.15">
      <c r="A75" s="119">
        <v>8</v>
      </c>
      <c r="B75" s="961" t="s">
        <v>363</v>
      </c>
      <c r="C75" s="962"/>
      <c r="D75" s="962"/>
      <c r="E75" s="962"/>
      <c r="F75" s="962"/>
      <c r="G75" s="962"/>
      <c r="H75" s="962"/>
      <c r="I75" s="962"/>
      <c r="J75" s="962"/>
      <c r="K75" s="962"/>
      <c r="L75" s="962"/>
      <c r="M75" s="962"/>
      <c r="N75" s="962"/>
      <c r="O75" s="962"/>
      <c r="P75" s="963"/>
      <c r="Q75" s="965">
        <v>50</v>
      </c>
      <c r="R75" s="966"/>
      <c r="S75" s="966"/>
      <c r="T75" s="966"/>
      <c r="U75" s="967"/>
      <c r="V75" s="968">
        <v>45</v>
      </c>
      <c r="W75" s="966"/>
      <c r="X75" s="966"/>
      <c r="Y75" s="966"/>
      <c r="Z75" s="967"/>
      <c r="AA75" s="968">
        <v>5</v>
      </c>
      <c r="AB75" s="966"/>
      <c r="AC75" s="966"/>
      <c r="AD75" s="966"/>
      <c r="AE75" s="967"/>
      <c r="AF75" s="968">
        <v>5</v>
      </c>
      <c r="AG75" s="966"/>
      <c r="AH75" s="966"/>
      <c r="AI75" s="966"/>
      <c r="AJ75" s="967"/>
      <c r="AK75" s="968">
        <v>0</v>
      </c>
      <c r="AL75" s="966"/>
      <c r="AM75" s="966"/>
      <c r="AN75" s="966"/>
      <c r="AO75" s="967"/>
      <c r="AP75" s="968">
        <v>0</v>
      </c>
      <c r="AQ75" s="966"/>
      <c r="AR75" s="966"/>
      <c r="AS75" s="966"/>
      <c r="AT75" s="967"/>
      <c r="AU75" s="968">
        <v>0</v>
      </c>
      <c r="AV75" s="966"/>
      <c r="AW75" s="966"/>
      <c r="AX75" s="966"/>
      <c r="AY75" s="967"/>
      <c r="AZ75" s="959"/>
      <c r="BA75" s="959"/>
      <c r="BB75" s="959"/>
      <c r="BC75" s="959"/>
      <c r="BD75" s="960"/>
      <c r="BE75" s="123"/>
      <c r="BF75" s="123"/>
      <c r="BG75" s="123"/>
      <c r="BH75" s="123"/>
      <c r="BI75" s="123"/>
      <c r="BJ75" s="123"/>
      <c r="BK75" s="123"/>
      <c r="BL75" s="123"/>
      <c r="BM75" s="123"/>
      <c r="BN75" s="123"/>
      <c r="BO75" s="123"/>
      <c r="BP75" s="123"/>
      <c r="BQ75" s="120">
        <v>69</v>
      </c>
      <c r="BR75" s="125"/>
      <c r="BS75" s="940"/>
      <c r="BT75" s="941"/>
      <c r="BU75" s="941"/>
      <c r="BV75" s="941"/>
      <c r="BW75" s="941"/>
      <c r="BX75" s="941"/>
      <c r="BY75" s="941"/>
      <c r="BZ75" s="941"/>
      <c r="CA75" s="941"/>
      <c r="CB75" s="941"/>
      <c r="CC75" s="941"/>
      <c r="CD75" s="941"/>
      <c r="CE75" s="941"/>
      <c r="CF75" s="941"/>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28"/>
      <c r="DW75" s="929"/>
      <c r="DX75" s="929"/>
      <c r="DY75" s="929"/>
      <c r="DZ75" s="930"/>
      <c r="EA75" s="104"/>
    </row>
    <row r="76" spans="1:131" s="105" customFormat="1" ht="26.25" customHeight="1" x14ac:dyDescent="0.15">
      <c r="A76" s="119">
        <v>9</v>
      </c>
      <c r="B76" s="961" t="s">
        <v>364</v>
      </c>
      <c r="C76" s="962"/>
      <c r="D76" s="962"/>
      <c r="E76" s="962"/>
      <c r="F76" s="962"/>
      <c r="G76" s="962"/>
      <c r="H76" s="962"/>
      <c r="I76" s="962"/>
      <c r="J76" s="962"/>
      <c r="K76" s="962"/>
      <c r="L76" s="962"/>
      <c r="M76" s="962"/>
      <c r="N76" s="962"/>
      <c r="O76" s="962"/>
      <c r="P76" s="963"/>
      <c r="Q76" s="965">
        <v>5</v>
      </c>
      <c r="R76" s="966"/>
      <c r="S76" s="966"/>
      <c r="T76" s="966"/>
      <c r="U76" s="967"/>
      <c r="V76" s="968">
        <v>5</v>
      </c>
      <c r="W76" s="966"/>
      <c r="X76" s="966"/>
      <c r="Y76" s="966"/>
      <c r="Z76" s="967"/>
      <c r="AA76" s="968">
        <v>1</v>
      </c>
      <c r="AB76" s="966"/>
      <c r="AC76" s="966"/>
      <c r="AD76" s="966"/>
      <c r="AE76" s="967"/>
      <c r="AF76" s="968">
        <v>1</v>
      </c>
      <c r="AG76" s="966"/>
      <c r="AH76" s="966"/>
      <c r="AI76" s="966"/>
      <c r="AJ76" s="967"/>
      <c r="AK76" s="968">
        <v>0</v>
      </c>
      <c r="AL76" s="966"/>
      <c r="AM76" s="966"/>
      <c r="AN76" s="966"/>
      <c r="AO76" s="967"/>
      <c r="AP76" s="968">
        <v>0</v>
      </c>
      <c r="AQ76" s="966"/>
      <c r="AR76" s="966"/>
      <c r="AS76" s="966"/>
      <c r="AT76" s="967"/>
      <c r="AU76" s="968">
        <v>0</v>
      </c>
      <c r="AV76" s="966"/>
      <c r="AW76" s="966"/>
      <c r="AX76" s="966"/>
      <c r="AY76" s="967"/>
      <c r="AZ76" s="959"/>
      <c r="BA76" s="959"/>
      <c r="BB76" s="959"/>
      <c r="BC76" s="959"/>
      <c r="BD76" s="960"/>
      <c r="BE76" s="123"/>
      <c r="BF76" s="123"/>
      <c r="BG76" s="123"/>
      <c r="BH76" s="123"/>
      <c r="BI76" s="123"/>
      <c r="BJ76" s="123"/>
      <c r="BK76" s="123"/>
      <c r="BL76" s="123"/>
      <c r="BM76" s="123"/>
      <c r="BN76" s="123"/>
      <c r="BO76" s="123"/>
      <c r="BP76" s="123"/>
      <c r="BQ76" s="120">
        <v>70</v>
      </c>
      <c r="BR76" s="125"/>
      <c r="BS76" s="940"/>
      <c r="BT76" s="941"/>
      <c r="BU76" s="941"/>
      <c r="BV76" s="941"/>
      <c r="BW76" s="941"/>
      <c r="BX76" s="941"/>
      <c r="BY76" s="941"/>
      <c r="BZ76" s="941"/>
      <c r="CA76" s="941"/>
      <c r="CB76" s="941"/>
      <c r="CC76" s="941"/>
      <c r="CD76" s="941"/>
      <c r="CE76" s="941"/>
      <c r="CF76" s="941"/>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28"/>
      <c r="DW76" s="929"/>
      <c r="DX76" s="929"/>
      <c r="DY76" s="929"/>
      <c r="DZ76" s="930"/>
      <c r="EA76" s="104"/>
    </row>
    <row r="77" spans="1:131" s="105" customFormat="1" ht="26.25" customHeight="1" x14ac:dyDescent="0.15">
      <c r="A77" s="119">
        <v>10</v>
      </c>
      <c r="B77" s="961" t="s">
        <v>365</v>
      </c>
      <c r="C77" s="962"/>
      <c r="D77" s="962"/>
      <c r="E77" s="962"/>
      <c r="F77" s="962"/>
      <c r="G77" s="962"/>
      <c r="H77" s="962"/>
      <c r="I77" s="962"/>
      <c r="J77" s="962"/>
      <c r="K77" s="962"/>
      <c r="L77" s="962"/>
      <c r="M77" s="962"/>
      <c r="N77" s="962"/>
      <c r="O77" s="962"/>
      <c r="P77" s="963"/>
      <c r="Q77" s="965">
        <v>62</v>
      </c>
      <c r="R77" s="966"/>
      <c r="S77" s="966"/>
      <c r="T77" s="966"/>
      <c r="U77" s="967"/>
      <c r="V77" s="968">
        <v>57</v>
      </c>
      <c r="W77" s="966"/>
      <c r="X77" s="966"/>
      <c r="Y77" s="966"/>
      <c r="Z77" s="967"/>
      <c r="AA77" s="968">
        <v>12</v>
      </c>
      <c r="AB77" s="966"/>
      <c r="AC77" s="966"/>
      <c r="AD77" s="966"/>
      <c r="AE77" s="967"/>
      <c r="AF77" s="968">
        <v>12</v>
      </c>
      <c r="AG77" s="966"/>
      <c r="AH77" s="966"/>
      <c r="AI77" s="966"/>
      <c r="AJ77" s="967"/>
      <c r="AK77" s="968" t="s">
        <v>358</v>
      </c>
      <c r="AL77" s="966"/>
      <c r="AM77" s="966"/>
      <c r="AN77" s="966"/>
      <c r="AO77" s="967"/>
      <c r="AP77" s="968">
        <v>0</v>
      </c>
      <c r="AQ77" s="966"/>
      <c r="AR77" s="966"/>
      <c r="AS77" s="966"/>
      <c r="AT77" s="967"/>
      <c r="AU77" s="968">
        <v>0</v>
      </c>
      <c r="AV77" s="966"/>
      <c r="AW77" s="966"/>
      <c r="AX77" s="966"/>
      <c r="AY77" s="967"/>
      <c r="AZ77" s="959"/>
      <c r="BA77" s="959"/>
      <c r="BB77" s="959"/>
      <c r="BC77" s="959"/>
      <c r="BD77" s="960"/>
      <c r="BE77" s="123"/>
      <c r="BF77" s="123"/>
      <c r="BG77" s="123"/>
      <c r="BH77" s="123"/>
      <c r="BI77" s="123"/>
      <c r="BJ77" s="123"/>
      <c r="BK77" s="123"/>
      <c r="BL77" s="123"/>
      <c r="BM77" s="123"/>
      <c r="BN77" s="123"/>
      <c r="BO77" s="123"/>
      <c r="BP77" s="123"/>
      <c r="BQ77" s="120">
        <v>71</v>
      </c>
      <c r="BR77" s="125"/>
      <c r="BS77" s="940"/>
      <c r="BT77" s="941"/>
      <c r="BU77" s="941"/>
      <c r="BV77" s="941"/>
      <c r="BW77" s="941"/>
      <c r="BX77" s="941"/>
      <c r="BY77" s="941"/>
      <c r="BZ77" s="941"/>
      <c r="CA77" s="941"/>
      <c r="CB77" s="941"/>
      <c r="CC77" s="941"/>
      <c r="CD77" s="941"/>
      <c r="CE77" s="941"/>
      <c r="CF77" s="941"/>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28"/>
      <c r="DW77" s="929"/>
      <c r="DX77" s="929"/>
      <c r="DY77" s="929"/>
      <c r="DZ77" s="930"/>
      <c r="EA77" s="104"/>
    </row>
    <row r="78" spans="1:131" s="105" customFormat="1" ht="26.25" customHeight="1" x14ac:dyDescent="0.15">
      <c r="A78" s="119">
        <v>11</v>
      </c>
      <c r="B78" s="961" t="s">
        <v>366</v>
      </c>
      <c r="C78" s="962"/>
      <c r="D78" s="962"/>
      <c r="E78" s="962"/>
      <c r="F78" s="962"/>
      <c r="G78" s="962"/>
      <c r="H78" s="962"/>
      <c r="I78" s="962"/>
      <c r="J78" s="962"/>
      <c r="K78" s="962"/>
      <c r="L78" s="962"/>
      <c r="M78" s="962"/>
      <c r="N78" s="962"/>
      <c r="O78" s="962"/>
      <c r="P78" s="963"/>
      <c r="Q78" s="964">
        <v>146</v>
      </c>
      <c r="R78" s="958"/>
      <c r="S78" s="958"/>
      <c r="T78" s="958"/>
      <c r="U78" s="958"/>
      <c r="V78" s="958">
        <v>129</v>
      </c>
      <c r="W78" s="958"/>
      <c r="X78" s="958"/>
      <c r="Y78" s="958"/>
      <c r="Z78" s="958"/>
      <c r="AA78" s="958">
        <v>17</v>
      </c>
      <c r="AB78" s="958"/>
      <c r="AC78" s="958"/>
      <c r="AD78" s="958"/>
      <c r="AE78" s="958"/>
      <c r="AF78" s="958">
        <v>17</v>
      </c>
      <c r="AG78" s="958"/>
      <c r="AH78" s="958"/>
      <c r="AI78" s="958"/>
      <c r="AJ78" s="958"/>
      <c r="AK78" s="958">
        <v>0</v>
      </c>
      <c r="AL78" s="958"/>
      <c r="AM78" s="958"/>
      <c r="AN78" s="958"/>
      <c r="AO78" s="958"/>
      <c r="AP78" s="958">
        <v>0</v>
      </c>
      <c r="AQ78" s="958"/>
      <c r="AR78" s="958"/>
      <c r="AS78" s="958"/>
      <c r="AT78" s="958"/>
      <c r="AU78" s="958">
        <v>0</v>
      </c>
      <c r="AV78" s="958"/>
      <c r="AW78" s="958"/>
      <c r="AX78" s="958"/>
      <c r="AY78" s="958"/>
      <c r="AZ78" s="959"/>
      <c r="BA78" s="959"/>
      <c r="BB78" s="959"/>
      <c r="BC78" s="959"/>
      <c r="BD78" s="960"/>
      <c r="BE78" s="123"/>
      <c r="BF78" s="123"/>
      <c r="BG78" s="123"/>
      <c r="BH78" s="123"/>
      <c r="BI78" s="123"/>
      <c r="BJ78" s="126"/>
      <c r="BK78" s="126"/>
      <c r="BL78" s="126"/>
      <c r="BM78" s="126"/>
      <c r="BN78" s="126"/>
      <c r="BO78" s="123"/>
      <c r="BP78" s="123"/>
      <c r="BQ78" s="120">
        <v>72</v>
      </c>
      <c r="BR78" s="125"/>
      <c r="BS78" s="940"/>
      <c r="BT78" s="941"/>
      <c r="BU78" s="941"/>
      <c r="BV78" s="941"/>
      <c r="BW78" s="941"/>
      <c r="BX78" s="941"/>
      <c r="BY78" s="941"/>
      <c r="BZ78" s="941"/>
      <c r="CA78" s="941"/>
      <c r="CB78" s="941"/>
      <c r="CC78" s="941"/>
      <c r="CD78" s="941"/>
      <c r="CE78" s="941"/>
      <c r="CF78" s="941"/>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28"/>
      <c r="DW78" s="929"/>
      <c r="DX78" s="929"/>
      <c r="DY78" s="929"/>
      <c r="DZ78" s="930"/>
      <c r="EA78" s="104"/>
    </row>
    <row r="79" spans="1:131" s="105" customFormat="1" ht="26.25" customHeight="1" x14ac:dyDescent="0.15">
      <c r="A79" s="119">
        <v>12</v>
      </c>
      <c r="B79" s="961" t="s">
        <v>367</v>
      </c>
      <c r="C79" s="962"/>
      <c r="D79" s="962"/>
      <c r="E79" s="962"/>
      <c r="F79" s="962"/>
      <c r="G79" s="962"/>
      <c r="H79" s="962"/>
      <c r="I79" s="962"/>
      <c r="J79" s="962"/>
      <c r="K79" s="962"/>
      <c r="L79" s="962"/>
      <c r="M79" s="962"/>
      <c r="N79" s="962"/>
      <c r="O79" s="962"/>
      <c r="P79" s="963"/>
      <c r="Q79" s="964">
        <v>97</v>
      </c>
      <c r="R79" s="958"/>
      <c r="S79" s="958"/>
      <c r="T79" s="958"/>
      <c r="U79" s="958"/>
      <c r="V79" s="958">
        <v>95</v>
      </c>
      <c r="W79" s="958"/>
      <c r="X79" s="958"/>
      <c r="Y79" s="958"/>
      <c r="Z79" s="958"/>
      <c r="AA79" s="958">
        <v>3</v>
      </c>
      <c r="AB79" s="958"/>
      <c r="AC79" s="958"/>
      <c r="AD79" s="958"/>
      <c r="AE79" s="958"/>
      <c r="AF79" s="958">
        <v>3</v>
      </c>
      <c r="AG79" s="958"/>
      <c r="AH79" s="958"/>
      <c r="AI79" s="958"/>
      <c r="AJ79" s="958"/>
      <c r="AK79" s="958">
        <v>2</v>
      </c>
      <c r="AL79" s="958"/>
      <c r="AM79" s="958"/>
      <c r="AN79" s="958"/>
      <c r="AO79" s="958"/>
      <c r="AP79" s="958">
        <v>0</v>
      </c>
      <c r="AQ79" s="958"/>
      <c r="AR79" s="958"/>
      <c r="AS79" s="958"/>
      <c r="AT79" s="958"/>
      <c r="AU79" s="958">
        <v>0</v>
      </c>
      <c r="AV79" s="958"/>
      <c r="AW79" s="958"/>
      <c r="AX79" s="958"/>
      <c r="AY79" s="958"/>
      <c r="AZ79" s="959"/>
      <c r="BA79" s="959"/>
      <c r="BB79" s="959"/>
      <c r="BC79" s="959"/>
      <c r="BD79" s="960"/>
      <c r="BE79" s="123"/>
      <c r="BF79" s="123"/>
      <c r="BG79" s="123"/>
      <c r="BH79" s="123"/>
      <c r="BI79" s="123"/>
      <c r="BJ79" s="126"/>
      <c r="BK79" s="126"/>
      <c r="BL79" s="126"/>
      <c r="BM79" s="126"/>
      <c r="BN79" s="126"/>
      <c r="BO79" s="123"/>
      <c r="BP79" s="123"/>
      <c r="BQ79" s="120">
        <v>73</v>
      </c>
      <c r="BR79" s="125"/>
      <c r="BS79" s="940"/>
      <c r="BT79" s="941"/>
      <c r="BU79" s="941"/>
      <c r="BV79" s="941"/>
      <c r="BW79" s="941"/>
      <c r="BX79" s="941"/>
      <c r="BY79" s="941"/>
      <c r="BZ79" s="941"/>
      <c r="CA79" s="941"/>
      <c r="CB79" s="941"/>
      <c r="CC79" s="941"/>
      <c r="CD79" s="941"/>
      <c r="CE79" s="941"/>
      <c r="CF79" s="941"/>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28"/>
      <c r="DW79" s="929"/>
      <c r="DX79" s="929"/>
      <c r="DY79" s="929"/>
      <c r="DZ79" s="930"/>
      <c r="EA79" s="104"/>
    </row>
    <row r="80" spans="1:131" s="105" customFormat="1" ht="26.25" customHeight="1" x14ac:dyDescent="0.15">
      <c r="A80" s="119">
        <v>13</v>
      </c>
      <c r="B80" s="961" t="s">
        <v>368</v>
      </c>
      <c r="C80" s="962"/>
      <c r="D80" s="962"/>
      <c r="E80" s="962"/>
      <c r="F80" s="962"/>
      <c r="G80" s="962"/>
      <c r="H80" s="962"/>
      <c r="I80" s="962"/>
      <c r="J80" s="962"/>
      <c r="K80" s="962"/>
      <c r="L80" s="962"/>
      <c r="M80" s="962"/>
      <c r="N80" s="962"/>
      <c r="O80" s="962"/>
      <c r="P80" s="963"/>
      <c r="Q80" s="964">
        <v>140783</v>
      </c>
      <c r="R80" s="958"/>
      <c r="S80" s="958"/>
      <c r="T80" s="958"/>
      <c r="U80" s="958"/>
      <c r="V80" s="958">
        <v>138611</v>
      </c>
      <c r="W80" s="958"/>
      <c r="X80" s="958"/>
      <c r="Y80" s="958"/>
      <c r="Z80" s="958"/>
      <c r="AA80" s="958">
        <v>2172</v>
      </c>
      <c r="AB80" s="958"/>
      <c r="AC80" s="958"/>
      <c r="AD80" s="958"/>
      <c r="AE80" s="958"/>
      <c r="AF80" s="958">
        <v>2172</v>
      </c>
      <c r="AG80" s="958"/>
      <c r="AH80" s="958"/>
      <c r="AI80" s="958"/>
      <c r="AJ80" s="958"/>
      <c r="AK80" s="958">
        <v>97</v>
      </c>
      <c r="AL80" s="958"/>
      <c r="AM80" s="958"/>
      <c r="AN80" s="958"/>
      <c r="AO80" s="958"/>
      <c r="AP80" s="958" t="s">
        <v>358</v>
      </c>
      <c r="AQ80" s="958"/>
      <c r="AR80" s="958"/>
      <c r="AS80" s="958"/>
      <c r="AT80" s="958"/>
      <c r="AU80" s="958">
        <v>0</v>
      </c>
      <c r="AV80" s="958"/>
      <c r="AW80" s="958"/>
      <c r="AX80" s="958"/>
      <c r="AY80" s="958"/>
      <c r="AZ80" s="959"/>
      <c r="BA80" s="959"/>
      <c r="BB80" s="959"/>
      <c r="BC80" s="959"/>
      <c r="BD80" s="960"/>
      <c r="BE80" s="123"/>
      <c r="BF80" s="123"/>
      <c r="BG80" s="123"/>
      <c r="BH80" s="123"/>
      <c r="BI80" s="123"/>
      <c r="BJ80" s="123"/>
      <c r="BK80" s="123"/>
      <c r="BL80" s="123"/>
      <c r="BM80" s="123"/>
      <c r="BN80" s="123"/>
      <c r="BO80" s="123"/>
      <c r="BP80" s="123"/>
      <c r="BQ80" s="120">
        <v>74</v>
      </c>
      <c r="BR80" s="125"/>
      <c r="BS80" s="940"/>
      <c r="BT80" s="941"/>
      <c r="BU80" s="941"/>
      <c r="BV80" s="941"/>
      <c r="BW80" s="941"/>
      <c r="BX80" s="941"/>
      <c r="BY80" s="941"/>
      <c r="BZ80" s="941"/>
      <c r="CA80" s="941"/>
      <c r="CB80" s="941"/>
      <c r="CC80" s="941"/>
      <c r="CD80" s="941"/>
      <c r="CE80" s="941"/>
      <c r="CF80" s="941"/>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28"/>
      <c r="DW80" s="929"/>
      <c r="DX80" s="929"/>
      <c r="DY80" s="929"/>
      <c r="DZ80" s="930"/>
      <c r="EA80" s="104"/>
    </row>
    <row r="81" spans="1:131" s="105" customFormat="1" ht="26.25" customHeight="1" x14ac:dyDescent="0.15">
      <c r="A81" s="119">
        <v>14</v>
      </c>
      <c r="B81" s="961" t="s">
        <v>369</v>
      </c>
      <c r="C81" s="962"/>
      <c r="D81" s="962"/>
      <c r="E81" s="962"/>
      <c r="F81" s="962"/>
      <c r="G81" s="962"/>
      <c r="H81" s="962"/>
      <c r="I81" s="962"/>
      <c r="J81" s="962"/>
      <c r="K81" s="962"/>
      <c r="L81" s="962"/>
      <c r="M81" s="962"/>
      <c r="N81" s="962"/>
      <c r="O81" s="962"/>
      <c r="P81" s="963"/>
      <c r="Q81" s="964">
        <v>306</v>
      </c>
      <c r="R81" s="958"/>
      <c r="S81" s="958"/>
      <c r="T81" s="958"/>
      <c r="U81" s="958"/>
      <c r="V81" s="958">
        <v>287</v>
      </c>
      <c r="W81" s="958"/>
      <c r="X81" s="958"/>
      <c r="Y81" s="958"/>
      <c r="Z81" s="958"/>
      <c r="AA81" s="958">
        <v>18</v>
      </c>
      <c r="AB81" s="958"/>
      <c r="AC81" s="958"/>
      <c r="AD81" s="958"/>
      <c r="AE81" s="958"/>
      <c r="AF81" s="958">
        <v>18</v>
      </c>
      <c r="AG81" s="958"/>
      <c r="AH81" s="958"/>
      <c r="AI81" s="958"/>
      <c r="AJ81" s="958"/>
      <c r="AK81" s="958">
        <v>13</v>
      </c>
      <c r="AL81" s="958"/>
      <c r="AM81" s="958"/>
      <c r="AN81" s="958"/>
      <c r="AO81" s="958"/>
      <c r="AP81" s="958">
        <v>0</v>
      </c>
      <c r="AQ81" s="958"/>
      <c r="AR81" s="958"/>
      <c r="AS81" s="958"/>
      <c r="AT81" s="958"/>
      <c r="AU81" s="958">
        <v>0</v>
      </c>
      <c r="AV81" s="958"/>
      <c r="AW81" s="958"/>
      <c r="AX81" s="958"/>
      <c r="AY81" s="958"/>
      <c r="AZ81" s="959"/>
      <c r="BA81" s="959"/>
      <c r="BB81" s="959"/>
      <c r="BC81" s="959"/>
      <c r="BD81" s="960"/>
      <c r="BE81" s="123"/>
      <c r="BF81" s="123"/>
      <c r="BG81" s="123"/>
      <c r="BH81" s="123"/>
      <c r="BI81" s="123"/>
      <c r="BJ81" s="123"/>
      <c r="BK81" s="123"/>
      <c r="BL81" s="123"/>
      <c r="BM81" s="123"/>
      <c r="BN81" s="123"/>
      <c r="BO81" s="123"/>
      <c r="BP81" s="123"/>
      <c r="BQ81" s="120">
        <v>75</v>
      </c>
      <c r="BR81" s="125"/>
      <c r="BS81" s="940"/>
      <c r="BT81" s="941"/>
      <c r="BU81" s="941"/>
      <c r="BV81" s="941"/>
      <c r="BW81" s="941"/>
      <c r="BX81" s="941"/>
      <c r="BY81" s="941"/>
      <c r="BZ81" s="941"/>
      <c r="CA81" s="941"/>
      <c r="CB81" s="941"/>
      <c r="CC81" s="941"/>
      <c r="CD81" s="941"/>
      <c r="CE81" s="941"/>
      <c r="CF81" s="941"/>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28"/>
      <c r="DW81" s="929"/>
      <c r="DX81" s="929"/>
      <c r="DY81" s="929"/>
      <c r="DZ81" s="930"/>
      <c r="EA81" s="104"/>
    </row>
    <row r="82" spans="1:131" s="105" customFormat="1" ht="26.25" customHeight="1" x14ac:dyDescent="0.15">
      <c r="A82" s="119">
        <v>15</v>
      </c>
      <c r="B82" s="961" t="s">
        <v>370</v>
      </c>
      <c r="C82" s="962"/>
      <c r="D82" s="962"/>
      <c r="E82" s="962"/>
      <c r="F82" s="962"/>
      <c r="G82" s="962"/>
      <c r="H82" s="962"/>
      <c r="I82" s="962"/>
      <c r="J82" s="962"/>
      <c r="K82" s="962"/>
      <c r="L82" s="962"/>
      <c r="M82" s="962"/>
      <c r="N82" s="962"/>
      <c r="O82" s="962"/>
      <c r="P82" s="963"/>
      <c r="Q82" s="964">
        <v>725</v>
      </c>
      <c r="R82" s="958"/>
      <c r="S82" s="958"/>
      <c r="T82" s="958"/>
      <c r="U82" s="958"/>
      <c r="V82" s="958">
        <v>725</v>
      </c>
      <c r="W82" s="958"/>
      <c r="X82" s="958"/>
      <c r="Y82" s="958"/>
      <c r="Z82" s="958"/>
      <c r="AA82" s="958">
        <v>0</v>
      </c>
      <c r="AB82" s="958"/>
      <c r="AC82" s="958"/>
      <c r="AD82" s="958"/>
      <c r="AE82" s="958"/>
      <c r="AF82" s="958">
        <v>0</v>
      </c>
      <c r="AG82" s="958"/>
      <c r="AH82" s="958"/>
      <c r="AI82" s="958"/>
      <c r="AJ82" s="958"/>
      <c r="AK82" s="958">
        <v>13</v>
      </c>
      <c r="AL82" s="958"/>
      <c r="AM82" s="958"/>
      <c r="AN82" s="958"/>
      <c r="AO82" s="958"/>
      <c r="AP82" s="958">
        <v>0</v>
      </c>
      <c r="AQ82" s="958"/>
      <c r="AR82" s="958"/>
      <c r="AS82" s="958"/>
      <c r="AT82" s="958"/>
      <c r="AU82" s="958">
        <v>0</v>
      </c>
      <c r="AV82" s="958"/>
      <c r="AW82" s="958"/>
      <c r="AX82" s="958"/>
      <c r="AY82" s="958"/>
      <c r="AZ82" s="959"/>
      <c r="BA82" s="959"/>
      <c r="BB82" s="959"/>
      <c r="BC82" s="959"/>
      <c r="BD82" s="960"/>
      <c r="BE82" s="123"/>
      <c r="BF82" s="123"/>
      <c r="BG82" s="123"/>
      <c r="BH82" s="123"/>
      <c r="BI82" s="123"/>
      <c r="BJ82" s="123"/>
      <c r="BK82" s="123"/>
      <c r="BL82" s="123"/>
      <c r="BM82" s="123"/>
      <c r="BN82" s="123"/>
      <c r="BO82" s="123"/>
      <c r="BP82" s="123"/>
      <c r="BQ82" s="120">
        <v>76</v>
      </c>
      <c r="BR82" s="125"/>
      <c r="BS82" s="940"/>
      <c r="BT82" s="941"/>
      <c r="BU82" s="941"/>
      <c r="BV82" s="941"/>
      <c r="BW82" s="941"/>
      <c r="BX82" s="941"/>
      <c r="BY82" s="941"/>
      <c r="BZ82" s="941"/>
      <c r="CA82" s="941"/>
      <c r="CB82" s="941"/>
      <c r="CC82" s="941"/>
      <c r="CD82" s="941"/>
      <c r="CE82" s="941"/>
      <c r="CF82" s="941"/>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28"/>
      <c r="DW82" s="929"/>
      <c r="DX82" s="929"/>
      <c r="DY82" s="929"/>
      <c r="DZ82" s="930"/>
      <c r="EA82" s="104"/>
    </row>
    <row r="83" spans="1:131" s="105" customFormat="1" ht="26.25" customHeight="1" x14ac:dyDescent="0.15">
      <c r="A83" s="119">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123"/>
      <c r="BF83" s="123"/>
      <c r="BG83" s="123"/>
      <c r="BH83" s="123"/>
      <c r="BI83" s="123"/>
      <c r="BJ83" s="123"/>
      <c r="BK83" s="123"/>
      <c r="BL83" s="123"/>
      <c r="BM83" s="123"/>
      <c r="BN83" s="123"/>
      <c r="BO83" s="123"/>
      <c r="BP83" s="123"/>
      <c r="BQ83" s="120">
        <v>77</v>
      </c>
      <c r="BR83" s="125"/>
      <c r="BS83" s="940"/>
      <c r="BT83" s="941"/>
      <c r="BU83" s="941"/>
      <c r="BV83" s="941"/>
      <c r="BW83" s="941"/>
      <c r="BX83" s="941"/>
      <c r="BY83" s="941"/>
      <c r="BZ83" s="941"/>
      <c r="CA83" s="941"/>
      <c r="CB83" s="941"/>
      <c r="CC83" s="941"/>
      <c r="CD83" s="941"/>
      <c r="CE83" s="941"/>
      <c r="CF83" s="941"/>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28"/>
      <c r="DW83" s="929"/>
      <c r="DX83" s="929"/>
      <c r="DY83" s="929"/>
      <c r="DZ83" s="930"/>
      <c r="EA83" s="104"/>
    </row>
    <row r="84" spans="1:131" s="105" customFormat="1" ht="26.25" customHeight="1" x14ac:dyDescent="0.15">
      <c r="A84" s="119">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123"/>
      <c r="BF84" s="123"/>
      <c r="BG84" s="123"/>
      <c r="BH84" s="123"/>
      <c r="BI84" s="123"/>
      <c r="BJ84" s="123"/>
      <c r="BK84" s="123"/>
      <c r="BL84" s="123"/>
      <c r="BM84" s="123"/>
      <c r="BN84" s="123"/>
      <c r="BO84" s="123"/>
      <c r="BP84" s="123"/>
      <c r="BQ84" s="120">
        <v>78</v>
      </c>
      <c r="BR84" s="125"/>
      <c r="BS84" s="940"/>
      <c r="BT84" s="941"/>
      <c r="BU84" s="941"/>
      <c r="BV84" s="941"/>
      <c r="BW84" s="941"/>
      <c r="BX84" s="941"/>
      <c r="BY84" s="941"/>
      <c r="BZ84" s="941"/>
      <c r="CA84" s="941"/>
      <c r="CB84" s="941"/>
      <c r="CC84" s="941"/>
      <c r="CD84" s="941"/>
      <c r="CE84" s="941"/>
      <c r="CF84" s="941"/>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28"/>
      <c r="DW84" s="929"/>
      <c r="DX84" s="929"/>
      <c r="DY84" s="929"/>
      <c r="DZ84" s="930"/>
      <c r="EA84" s="104"/>
    </row>
    <row r="85" spans="1:131" s="105" customFormat="1" ht="26.25" customHeight="1" x14ac:dyDescent="0.15">
      <c r="A85" s="119">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123"/>
      <c r="BF85" s="123"/>
      <c r="BG85" s="123"/>
      <c r="BH85" s="123"/>
      <c r="BI85" s="123"/>
      <c r="BJ85" s="123"/>
      <c r="BK85" s="123"/>
      <c r="BL85" s="123"/>
      <c r="BM85" s="123"/>
      <c r="BN85" s="123"/>
      <c r="BO85" s="123"/>
      <c r="BP85" s="123"/>
      <c r="BQ85" s="120">
        <v>79</v>
      </c>
      <c r="BR85" s="125"/>
      <c r="BS85" s="940"/>
      <c r="BT85" s="941"/>
      <c r="BU85" s="941"/>
      <c r="BV85" s="941"/>
      <c r="BW85" s="941"/>
      <c r="BX85" s="941"/>
      <c r="BY85" s="941"/>
      <c r="BZ85" s="941"/>
      <c r="CA85" s="941"/>
      <c r="CB85" s="941"/>
      <c r="CC85" s="941"/>
      <c r="CD85" s="941"/>
      <c r="CE85" s="941"/>
      <c r="CF85" s="941"/>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28"/>
      <c r="DW85" s="929"/>
      <c r="DX85" s="929"/>
      <c r="DY85" s="929"/>
      <c r="DZ85" s="930"/>
      <c r="EA85" s="104"/>
    </row>
    <row r="86" spans="1:131" s="105" customFormat="1" ht="26.25" customHeight="1" x14ac:dyDescent="0.15">
      <c r="A86" s="119">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123"/>
      <c r="BF86" s="123"/>
      <c r="BG86" s="123"/>
      <c r="BH86" s="123"/>
      <c r="BI86" s="123"/>
      <c r="BJ86" s="123"/>
      <c r="BK86" s="123"/>
      <c r="BL86" s="123"/>
      <c r="BM86" s="123"/>
      <c r="BN86" s="123"/>
      <c r="BO86" s="123"/>
      <c r="BP86" s="123"/>
      <c r="BQ86" s="120">
        <v>80</v>
      </c>
      <c r="BR86" s="125"/>
      <c r="BS86" s="940"/>
      <c r="BT86" s="941"/>
      <c r="BU86" s="941"/>
      <c r="BV86" s="941"/>
      <c r="BW86" s="941"/>
      <c r="BX86" s="941"/>
      <c r="BY86" s="941"/>
      <c r="BZ86" s="941"/>
      <c r="CA86" s="941"/>
      <c r="CB86" s="941"/>
      <c r="CC86" s="941"/>
      <c r="CD86" s="941"/>
      <c r="CE86" s="941"/>
      <c r="CF86" s="941"/>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28"/>
      <c r="DW86" s="929"/>
      <c r="DX86" s="929"/>
      <c r="DY86" s="929"/>
      <c r="DZ86" s="930"/>
      <c r="EA86" s="104"/>
    </row>
    <row r="87" spans="1:131" s="105" customFormat="1" ht="26.25" customHeight="1" x14ac:dyDescent="0.15">
      <c r="A87" s="127">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123"/>
      <c r="BF87" s="123"/>
      <c r="BG87" s="123"/>
      <c r="BH87" s="123"/>
      <c r="BI87" s="123"/>
      <c r="BJ87" s="123"/>
      <c r="BK87" s="123"/>
      <c r="BL87" s="123"/>
      <c r="BM87" s="123"/>
      <c r="BN87" s="123"/>
      <c r="BO87" s="123"/>
      <c r="BP87" s="123"/>
      <c r="BQ87" s="120">
        <v>81</v>
      </c>
      <c r="BR87" s="125"/>
      <c r="BS87" s="940"/>
      <c r="BT87" s="941"/>
      <c r="BU87" s="941"/>
      <c r="BV87" s="941"/>
      <c r="BW87" s="941"/>
      <c r="BX87" s="941"/>
      <c r="BY87" s="941"/>
      <c r="BZ87" s="941"/>
      <c r="CA87" s="941"/>
      <c r="CB87" s="941"/>
      <c r="CC87" s="941"/>
      <c r="CD87" s="941"/>
      <c r="CE87" s="941"/>
      <c r="CF87" s="941"/>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28"/>
      <c r="DW87" s="929"/>
      <c r="DX87" s="929"/>
      <c r="DY87" s="929"/>
      <c r="DZ87" s="930"/>
      <c r="EA87" s="104"/>
    </row>
    <row r="88" spans="1:131" s="105" customFormat="1" ht="26.25" customHeight="1" thickBot="1" x14ac:dyDescent="0.2">
      <c r="A88" s="122" t="s">
        <v>325</v>
      </c>
      <c r="B88" s="931" t="s">
        <v>371</v>
      </c>
      <c r="C88" s="932"/>
      <c r="D88" s="932"/>
      <c r="E88" s="932"/>
      <c r="F88" s="932"/>
      <c r="G88" s="932"/>
      <c r="H88" s="932"/>
      <c r="I88" s="932"/>
      <c r="J88" s="932"/>
      <c r="K88" s="932"/>
      <c r="L88" s="932"/>
      <c r="M88" s="932"/>
      <c r="N88" s="932"/>
      <c r="O88" s="932"/>
      <c r="P88" s="933"/>
      <c r="Q88" s="949"/>
      <c r="R88" s="950"/>
      <c r="S88" s="950"/>
      <c r="T88" s="950"/>
      <c r="U88" s="950"/>
      <c r="V88" s="950"/>
      <c r="W88" s="950"/>
      <c r="X88" s="950"/>
      <c r="Y88" s="950"/>
      <c r="Z88" s="950"/>
      <c r="AA88" s="950"/>
      <c r="AB88" s="950"/>
      <c r="AC88" s="950"/>
      <c r="AD88" s="950"/>
      <c r="AE88" s="950"/>
      <c r="AF88" s="946">
        <v>3783</v>
      </c>
      <c r="AG88" s="946"/>
      <c r="AH88" s="946"/>
      <c r="AI88" s="946"/>
      <c r="AJ88" s="946"/>
      <c r="AK88" s="950"/>
      <c r="AL88" s="950"/>
      <c r="AM88" s="950"/>
      <c r="AN88" s="950"/>
      <c r="AO88" s="950"/>
      <c r="AP88" s="946">
        <v>2467</v>
      </c>
      <c r="AQ88" s="946"/>
      <c r="AR88" s="946"/>
      <c r="AS88" s="946"/>
      <c r="AT88" s="946"/>
      <c r="AU88" s="946">
        <v>1375</v>
      </c>
      <c r="AV88" s="946"/>
      <c r="AW88" s="946"/>
      <c r="AX88" s="946"/>
      <c r="AY88" s="946"/>
      <c r="AZ88" s="947"/>
      <c r="BA88" s="947"/>
      <c r="BB88" s="947"/>
      <c r="BC88" s="947"/>
      <c r="BD88" s="948"/>
      <c r="BE88" s="123"/>
      <c r="BF88" s="123"/>
      <c r="BG88" s="123"/>
      <c r="BH88" s="123"/>
      <c r="BI88" s="123"/>
      <c r="BJ88" s="123"/>
      <c r="BK88" s="123"/>
      <c r="BL88" s="123"/>
      <c r="BM88" s="123"/>
      <c r="BN88" s="123"/>
      <c r="BO88" s="123"/>
      <c r="BP88" s="123"/>
      <c r="BQ88" s="120">
        <v>82</v>
      </c>
      <c r="BR88" s="125"/>
      <c r="BS88" s="940"/>
      <c r="BT88" s="941"/>
      <c r="BU88" s="941"/>
      <c r="BV88" s="941"/>
      <c r="BW88" s="941"/>
      <c r="BX88" s="941"/>
      <c r="BY88" s="941"/>
      <c r="BZ88" s="941"/>
      <c r="CA88" s="941"/>
      <c r="CB88" s="941"/>
      <c r="CC88" s="941"/>
      <c r="CD88" s="941"/>
      <c r="CE88" s="941"/>
      <c r="CF88" s="941"/>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28"/>
      <c r="DW88" s="929"/>
      <c r="DX88" s="929"/>
      <c r="DY88" s="929"/>
      <c r="DZ88" s="930"/>
      <c r="EA88" s="104"/>
    </row>
    <row r="89" spans="1:131" s="105" customFormat="1" ht="26.25" hidden="1" customHeight="1" x14ac:dyDescent="0.15">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940"/>
      <c r="BT89" s="941"/>
      <c r="BU89" s="941"/>
      <c r="BV89" s="941"/>
      <c r="BW89" s="941"/>
      <c r="BX89" s="941"/>
      <c r="BY89" s="941"/>
      <c r="BZ89" s="941"/>
      <c r="CA89" s="941"/>
      <c r="CB89" s="941"/>
      <c r="CC89" s="941"/>
      <c r="CD89" s="941"/>
      <c r="CE89" s="941"/>
      <c r="CF89" s="941"/>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28"/>
      <c r="DW89" s="929"/>
      <c r="DX89" s="929"/>
      <c r="DY89" s="929"/>
      <c r="DZ89" s="930"/>
      <c r="EA89" s="104"/>
    </row>
    <row r="90" spans="1:131" s="105" customFormat="1" ht="26.25" hidden="1" customHeight="1" x14ac:dyDescent="0.15">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940"/>
      <c r="BT90" s="941"/>
      <c r="BU90" s="941"/>
      <c r="BV90" s="941"/>
      <c r="BW90" s="941"/>
      <c r="BX90" s="941"/>
      <c r="BY90" s="941"/>
      <c r="BZ90" s="941"/>
      <c r="CA90" s="941"/>
      <c r="CB90" s="941"/>
      <c r="CC90" s="941"/>
      <c r="CD90" s="941"/>
      <c r="CE90" s="941"/>
      <c r="CF90" s="941"/>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28"/>
      <c r="DW90" s="929"/>
      <c r="DX90" s="929"/>
      <c r="DY90" s="929"/>
      <c r="DZ90" s="930"/>
      <c r="EA90" s="104"/>
    </row>
    <row r="91" spans="1:131" s="105" customFormat="1" ht="26.25" hidden="1" customHeight="1" x14ac:dyDescent="0.15">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940"/>
      <c r="BT91" s="941"/>
      <c r="BU91" s="941"/>
      <c r="BV91" s="941"/>
      <c r="BW91" s="941"/>
      <c r="BX91" s="941"/>
      <c r="BY91" s="941"/>
      <c r="BZ91" s="941"/>
      <c r="CA91" s="941"/>
      <c r="CB91" s="941"/>
      <c r="CC91" s="941"/>
      <c r="CD91" s="941"/>
      <c r="CE91" s="941"/>
      <c r="CF91" s="941"/>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28"/>
      <c r="DW91" s="929"/>
      <c r="DX91" s="929"/>
      <c r="DY91" s="929"/>
      <c r="DZ91" s="930"/>
      <c r="EA91" s="104"/>
    </row>
    <row r="92" spans="1:131" s="105" customFormat="1" ht="26.25" hidden="1" customHeight="1" x14ac:dyDescent="0.15">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940"/>
      <c r="BT92" s="941"/>
      <c r="BU92" s="941"/>
      <c r="BV92" s="941"/>
      <c r="BW92" s="941"/>
      <c r="BX92" s="941"/>
      <c r="BY92" s="941"/>
      <c r="BZ92" s="941"/>
      <c r="CA92" s="941"/>
      <c r="CB92" s="941"/>
      <c r="CC92" s="941"/>
      <c r="CD92" s="941"/>
      <c r="CE92" s="941"/>
      <c r="CF92" s="941"/>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28"/>
      <c r="DW92" s="929"/>
      <c r="DX92" s="929"/>
      <c r="DY92" s="929"/>
      <c r="DZ92" s="930"/>
      <c r="EA92" s="104"/>
    </row>
    <row r="93" spans="1:131" s="105" customFormat="1" ht="26.25" hidden="1" customHeight="1" x14ac:dyDescent="0.15">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940"/>
      <c r="BT93" s="941"/>
      <c r="BU93" s="941"/>
      <c r="BV93" s="941"/>
      <c r="BW93" s="941"/>
      <c r="BX93" s="941"/>
      <c r="BY93" s="941"/>
      <c r="BZ93" s="941"/>
      <c r="CA93" s="941"/>
      <c r="CB93" s="941"/>
      <c r="CC93" s="941"/>
      <c r="CD93" s="941"/>
      <c r="CE93" s="941"/>
      <c r="CF93" s="941"/>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28"/>
      <c r="DW93" s="929"/>
      <c r="DX93" s="929"/>
      <c r="DY93" s="929"/>
      <c r="DZ93" s="930"/>
      <c r="EA93" s="104"/>
    </row>
    <row r="94" spans="1:131" s="105" customFormat="1" ht="26.25" hidden="1" customHeight="1" x14ac:dyDescent="0.15">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940"/>
      <c r="BT94" s="941"/>
      <c r="BU94" s="941"/>
      <c r="BV94" s="941"/>
      <c r="BW94" s="941"/>
      <c r="BX94" s="941"/>
      <c r="BY94" s="941"/>
      <c r="BZ94" s="941"/>
      <c r="CA94" s="941"/>
      <c r="CB94" s="941"/>
      <c r="CC94" s="941"/>
      <c r="CD94" s="941"/>
      <c r="CE94" s="941"/>
      <c r="CF94" s="941"/>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28"/>
      <c r="DW94" s="929"/>
      <c r="DX94" s="929"/>
      <c r="DY94" s="929"/>
      <c r="DZ94" s="930"/>
      <c r="EA94" s="104"/>
    </row>
    <row r="95" spans="1:131" s="105" customFormat="1" ht="26.25" hidden="1" customHeight="1" x14ac:dyDescent="0.15">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940"/>
      <c r="BT95" s="941"/>
      <c r="BU95" s="941"/>
      <c r="BV95" s="941"/>
      <c r="BW95" s="941"/>
      <c r="BX95" s="941"/>
      <c r="BY95" s="941"/>
      <c r="BZ95" s="941"/>
      <c r="CA95" s="941"/>
      <c r="CB95" s="941"/>
      <c r="CC95" s="941"/>
      <c r="CD95" s="941"/>
      <c r="CE95" s="941"/>
      <c r="CF95" s="941"/>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28"/>
      <c r="DW95" s="929"/>
      <c r="DX95" s="929"/>
      <c r="DY95" s="929"/>
      <c r="DZ95" s="930"/>
      <c r="EA95" s="104"/>
    </row>
    <row r="96" spans="1:131" s="105" customFormat="1" ht="26.25" hidden="1" customHeight="1" x14ac:dyDescent="0.15">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940"/>
      <c r="BT96" s="941"/>
      <c r="BU96" s="941"/>
      <c r="BV96" s="941"/>
      <c r="BW96" s="941"/>
      <c r="BX96" s="941"/>
      <c r="BY96" s="941"/>
      <c r="BZ96" s="941"/>
      <c r="CA96" s="941"/>
      <c r="CB96" s="941"/>
      <c r="CC96" s="941"/>
      <c r="CD96" s="941"/>
      <c r="CE96" s="941"/>
      <c r="CF96" s="941"/>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28"/>
      <c r="DW96" s="929"/>
      <c r="DX96" s="929"/>
      <c r="DY96" s="929"/>
      <c r="DZ96" s="930"/>
      <c r="EA96" s="104"/>
    </row>
    <row r="97" spans="1:131" s="105" customFormat="1" ht="26.25" hidden="1" customHeight="1" x14ac:dyDescent="0.15">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940"/>
      <c r="BT97" s="941"/>
      <c r="BU97" s="941"/>
      <c r="BV97" s="941"/>
      <c r="BW97" s="941"/>
      <c r="BX97" s="941"/>
      <c r="BY97" s="941"/>
      <c r="BZ97" s="941"/>
      <c r="CA97" s="941"/>
      <c r="CB97" s="941"/>
      <c r="CC97" s="941"/>
      <c r="CD97" s="941"/>
      <c r="CE97" s="941"/>
      <c r="CF97" s="941"/>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28"/>
      <c r="DW97" s="929"/>
      <c r="DX97" s="929"/>
      <c r="DY97" s="929"/>
      <c r="DZ97" s="930"/>
      <c r="EA97" s="104"/>
    </row>
    <row r="98" spans="1:131" s="105" customFormat="1" ht="26.25" hidden="1" customHeight="1" x14ac:dyDescent="0.15">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940"/>
      <c r="BT98" s="941"/>
      <c r="BU98" s="941"/>
      <c r="BV98" s="941"/>
      <c r="BW98" s="941"/>
      <c r="BX98" s="941"/>
      <c r="BY98" s="941"/>
      <c r="BZ98" s="941"/>
      <c r="CA98" s="941"/>
      <c r="CB98" s="941"/>
      <c r="CC98" s="941"/>
      <c r="CD98" s="941"/>
      <c r="CE98" s="941"/>
      <c r="CF98" s="941"/>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28"/>
      <c r="DW98" s="929"/>
      <c r="DX98" s="929"/>
      <c r="DY98" s="929"/>
      <c r="DZ98" s="930"/>
      <c r="EA98" s="104"/>
    </row>
    <row r="99" spans="1:131" s="105" customFormat="1" ht="26.25" hidden="1" customHeight="1" x14ac:dyDescent="0.15">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940"/>
      <c r="BT99" s="941"/>
      <c r="BU99" s="941"/>
      <c r="BV99" s="941"/>
      <c r="BW99" s="941"/>
      <c r="BX99" s="941"/>
      <c r="BY99" s="941"/>
      <c r="BZ99" s="941"/>
      <c r="CA99" s="941"/>
      <c r="CB99" s="941"/>
      <c r="CC99" s="941"/>
      <c r="CD99" s="941"/>
      <c r="CE99" s="941"/>
      <c r="CF99" s="941"/>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28"/>
      <c r="DW99" s="929"/>
      <c r="DX99" s="929"/>
      <c r="DY99" s="929"/>
      <c r="DZ99" s="930"/>
      <c r="EA99" s="104"/>
    </row>
    <row r="100" spans="1:131" s="105" customFormat="1" ht="26.25" hidden="1" customHeight="1" x14ac:dyDescent="0.15">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940"/>
      <c r="BT100" s="941"/>
      <c r="BU100" s="941"/>
      <c r="BV100" s="941"/>
      <c r="BW100" s="941"/>
      <c r="BX100" s="941"/>
      <c r="BY100" s="941"/>
      <c r="BZ100" s="941"/>
      <c r="CA100" s="941"/>
      <c r="CB100" s="941"/>
      <c r="CC100" s="941"/>
      <c r="CD100" s="941"/>
      <c r="CE100" s="941"/>
      <c r="CF100" s="941"/>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28"/>
      <c r="DW100" s="929"/>
      <c r="DX100" s="929"/>
      <c r="DY100" s="929"/>
      <c r="DZ100" s="930"/>
      <c r="EA100" s="104"/>
    </row>
    <row r="101" spans="1:131" s="105" customFormat="1" ht="26.25" hidden="1" customHeight="1" x14ac:dyDescent="0.15">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940"/>
      <c r="BT101" s="941"/>
      <c r="BU101" s="941"/>
      <c r="BV101" s="941"/>
      <c r="BW101" s="941"/>
      <c r="BX101" s="941"/>
      <c r="BY101" s="941"/>
      <c r="BZ101" s="941"/>
      <c r="CA101" s="941"/>
      <c r="CB101" s="941"/>
      <c r="CC101" s="941"/>
      <c r="CD101" s="941"/>
      <c r="CE101" s="941"/>
      <c r="CF101" s="941"/>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28"/>
      <c r="DW101" s="929"/>
      <c r="DX101" s="929"/>
      <c r="DY101" s="929"/>
      <c r="DZ101" s="930"/>
      <c r="EA101" s="104"/>
    </row>
    <row r="102" spans="1:131" s="105" customFormat="1" ht="26.25" customHeight="1" thickBot="1" x14ac:dyDescent="0.2">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325</v>
      </c>
      <c r="BR102" s="931" t="s">
        <v>372</v>
      </c>
      <c r="BS102" s="932"/>
      <c r="BT102" s="932"/>
      <c r="BU102" s="932"/>
      <c r="BV102" s="932"/>
      <c r="BW102" s="932"/>
      <c r="BX102" s="932"/>
      <c r="BY102" s="932"/>
      <c r="BZ102" s="932"/>
      <c r="CA102" s="932"/>
      <c r="CB102" s="932"/>
      <c r="CC102" s="932"/>
      <c r="CD102" s="932"/>
      <c r="CE102" s="932"/>
      <c r="CF102" s="932"/>
      <c r="CG102" s="933"/>
      <c r="CH102" s="934"/>
      <c r="CI102" s="935"/>
      <c r="CJ102" s="935"/>
      <c r="CK102" s="935"/>
      <c r="CL102" s="936"/>
      <c r="CM102" s="934"/>
      <c r="CN102" s="935"/>
      <c r="CO102" s="935"/>
      <c r="CP102" s="935"/>
      <c r="CQ102" s="936"/>
      <c r="CR102" s="937">
        <v>65</v>
      </c>
      <c r="CS102" s="938"/>
      <c r="CT102" s="938"/>
      <c r="CU102" s="938"/>
      <c r="CV102" s="939"/>
      <c r="CW102" s="937">
        <v>5</v>
      </c>
      <c r="CX102" s="938"/>
      <c r="CY102" s="938"/>
      <c r="CZ102" s="938"/>
      <c r="DA102" s="939"/>
      <c r="DB102" s="937"/>
      <c r="DC102" s="938"/>
      <c r="DD102" s="938"/>
      <c r="DE102" s="938"/>
      <c r="DF102" s="939"/>
      <c r="DG102" s="937"/>
      <c r="DH102" s="938"/>
      <c r="DI102" s="938"/>
      <c r="DJ102" s="938"/>
      <c r="DK102" s="939"/>
      <c r="DL102" s="937"/>
      <c r="DM102" s="938"/>
      <c r="DN102" s="938"/>
      <c r="DO102" s="938"/>
      <c r="DP102" s="939"/>
      <c r="DQ102" s="937"/>
      <c r="DR102" s="938"/>
      <c r="DS102" s="938"/>
      <c r="DT102" s="938"/>
      <c r="DU102" s="939"/>
      <c r="DV102" s="920"/>
      <c r="DW102" s="921"/>
      <c r="DX102" s="921"/>
      <c r="DY102" s="921"/>
      <c r="DZ102" s="922"/>
      <c r="EA102" s="104"/>
    </row>
    <row r="103" spans="1:131" s="105" customFormat="1" ht="26.25" customHeight="1" x14ac:dyDescent="0.15">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23" t="s">
        <v>373</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104"/>
    </row>
    <row r="104" spans="1:131" s="105" customFormat="1" ht="26.25" customHeight="1" x14ac:dyDescent="0.15">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24" t="s">
        <v>374</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104"/>
    </row>
    <row r="105" spans="1:131" s="105" customFormat="1" ht="11.25" customHeight="1" x14ac:dyDescent="0.1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15">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
      <c r="A107" s="133" t="s">
        <v>375</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376</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15">
      <c r="A108" s="925" t="s">
        <v>377</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378</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104" customFormat="1" ht="26.25" customHeight="1" x14ac:dyDescent="0.15">
      <c r="A109" s="878" t="s">
        <v>379</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380</v>
      </c>
      <c r="AB109" s="879"/>
      <c r="AC109" s="879"/>
      <c r="AD109" s="879"/>
      <c r="AE109" s="880"/>
      <c r="AF109" s="881" t="s">
        <v>240</v>
      </c>
      <c r="AG109" s="879"/>
      <c r="AH109" s="879"/>
      <c r="AI109" s="879"/>
      <c r="AJ109" s="880"/>
      <c r="AK109" s="881" t="s">
        <v>239</v>
      </c>
      <c r="AL109" s="879"/>
      <c r="AM109" s="879"/>
      <c r="AN109" s="879"/>
      <c r="AO109" s="880"/>
      <c r="AP109" s="881" t="s">
        <v>381</v>
      </c>
      <c r="AQ109" s="879"/>
      <c r="AR109" s="879"/>
      <c r="AS109" s="879"/>
      <c r="AT109" s="910"/>
      <c r="AU109" s="878" t="s">
        <v>379</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380</v>
      </c>
      <c r="BR109" s="879"/>
      <c r="BS109" s="879"/>
      <c r="BT109" s="879"/>
      <c r="BU109" s="880"/>
      <c r="BV109" s="881" t="s">
        <v>240</v>
      </c>
      <c r="BW109" s="879"/>
      <c r="BX109" s="879"/>
      <c r="BY109" s="879"/>
      <c r="BZ109" s="880"/>
      <c r="CA109" s="881" t="s">
        <v>239</v>
      </c>
      <c r="CB109" s="879"/>
      <c r="CC109" s="879"/>
      <c r="CD109" s="879"/>
      <c r="CE109" s="880"/>
      <c r="CF109" s="919" t="s">
        <v>381</v>
      </c>
      <c r="CG109" s="919"/>
      <c r="CH109" s="919"/>
      <c r="CI109" s="919"/>
      <c r="CJ109" s="919"/>
      <c r="CK109" s="881" t="s">
        <v>382</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380</v>
      </c>
      <c r="DH109" s="879"/>
      <c r="DI109" s="879"/>
      <c r="DJ109" s="879"/>
      <c r="DK109" s="880"/>
      <c r="DL109" s="881" t="s">
        <v>240</v>
      </c>
      <c r="DM109" s="879"/>
      <c r="DN109" s="879"/>
      <c r="DO109" s="879"/>
      <c r="DP109" s="880"/>
      <c r="DQ109" s="881" t="s">
        <v>239</v>
      </c>
      <c r="DR109" s="879"/>
      <c r="DS109" s="879"/>
      <c r="DT109" s="879"/>
      <c r="DU109" s="880"/>
      <c r="DV109" s="881" t="s">
        <v>381</v>
      </c>
      <c r="DW109" s="879"/>
      <c r="DX109" s="879"/>
      <c r="DY109" s="879"/>
      <c r="DZ109" s="910"/>
    </row>
    <row r="110" spans="1:131" s="104" customFormat="1" ht="26.25" customHeight="1" x14ac:dyDescent="0.15">
      <c r="A110" s="748" t="s">
        <v>383</v>
      </c>
      <c r="B110" s="749"/>
      <c r="C110" s="749"/>
      <c r="D110" s="749"/>
      <c r="E110" s="749"/>
      <c r="F110" s="749"/>
      <c r="G110" s="749"/>
      <c r="H110" s="749"/>
      <c r="I110" s="749"/>
      <c r="J110" s="749"/>
      <c r="K110" s="749"/>
      <c r="L110" s="749"/>
      <c r="M110" s="749"/>
      <c r="N110" s="749"/>
      <c r="O110" s="749"/>
      <c r="P110" s="749"/>
      <c r="Q110" s="749"/>
      <c r="R110" s="749"/>
      <c r="S110" s="749"/>
      <c r="T110" s="749"/>
      <c r="U110" s="749"/>
      <c r="V110" s="749"/>
      <c r="W110" s="749"/>
      <c r="X110" s="749"/>
      <c r="Y110" s="749"/>
      <c r="Z110" s="750"/>
      <c r="AA110" s="863">
        <v>1133030</v>
      </c>
      <c r="AB110" s="864"/>
      <c r="AC110" s="864"/>
      <c r="AD110" s="864"/>
      <c r="AE110" s="865"/>
      <c r="AF110" s="866">
        <v>1169761</v>
      </c>
      <c r="AG110" s="864"/>
      <c r="AH110" s="864"/>
      <c r="AI110" s="864"/>
      <c r="AJ110" s="865"/>
      <c r="AK110" s="866">
        <v>1196475</v>
      </c>
      <c r="AL110" s="864"/>
      <c r="AM110" s="864"/>
      <c r="AN110" s="864"/>
      <c r="AO110" s="865"/>
      <c r="AP110" s="867">
        <v>23.2</v>
      </c>
      <c r="AQ110" s="868"/>
      <c r="AR110" s="868"/>
      <c r="AS110" s="868"/>
      <c r="AT110" s="869"/>
      <c r="AU110" s="911" t="s">
        <v>384</v>
      </c>
      <c r="AV110" s="912"/>
      <c r="AW110" s="912"/>
      <c r="AX110" s="912"/>
      <c r="AY110" s="913"/>
      <c r="AZ110" s="807" t="s">
        <v>385</v>
      </c>
      <c r="BA110" s="749"/>
      <c r="BB110" s="749"/>
      <c r="BC110" s="749"/>
      <c r="BD110" s="749"/>
      <c r="BE110" s="749"/>
      <c r="BF110" s="749"/>
      <c r="BG110" s="749"/>
      <c r="BH110" s="749"/>
      <c r="BI110" s="749"/>
      <c r="BJ110" s="749"/>
      <c r="BK110" s="749"/>
      <c r="BL110" s="749"/>
      <c r="BM110" s="749"/>
      <c r="BN110" s="749"/>
      <c r="BO110" s="749"/>
      <c r="BP110" s="750"/>
      <c r="BQ110" s="790">
        <v>12483111</v>
      </c>
      <c r="BR110" s="791"/>
      <c r="BS110" s="791"/>
      <c r="BT110" s="791"/>
      <c r="BU110" s="791"/>
      <c r="BV110" s="791">
        <v>12496293</v>
      </c>
      <c r="BW110" s="791"/>
      <c r="BX110" s="791"/>
      <c r="BY110" s="791"/>
      <c r="BZ110" s="791"/>
      <c r="CA110" s="791">
        <v>13462773</v>
      </c>
      <c r="CB110" s="791"/>
      <c r="CC110" s="791"/>
      <c r="CD110" s="791"/>
      <c r="CE110" s="791"/>
      <c r="CF110" s="852">
        <v>260.8</v>
      </c>
      <c r="CG110" s="853"/>
      <c r="CH110" s="853"/>
      <c r="CI110" s="853"/>
      <c r="CJ110" s="853"/>
      <c r="CK110" s="907" t="s">
        <v>386</v>
      </c>
      <c r="CL110" s="855"/>
      <c r="CM110" s="860" t="s">
        <v>387</v>
      </c>
      <c r="CN110" s="861"/>
      <c r="CO110" s="861"/>
      <c r="CP110" s="861"/>
      <c r="CQ110" s="861"/>
      <c r="CR110" s="861"/>
      <c r="CS110" s="861"/>
      <c r="CT110" s="861"/>
      <c r="CU110" s="861"/>
      <c r="CV110" s="861"/>
      <c r="CW110" s="861"/>
      <c r="CX110" s="861"/>
      <c r="CY110" s="861"/>
      <c r="CZ110" s="861"/>
      <c r="DA110" s="861"/>
      <c r="DB110" s="861"/>
      <c r="DC110" s="861"/>
      <c r="DD110" s="861"/>
      <c r="DE110" s="861"/>
      <c r="DF110" s="862"/>
      <c r="DG110" s="790" t="s">
        <v>65</v>
      </c>
      <c r="DH110" s="791"/>
      <c r="DI110" s="791"/>
      <c r="DJ110" s="791"/>
      <c r="DK110" s="791"/>
      <c r="DL110" s="791" t="s">
        <v>65</v>
      </c>
      <c r="DM110" s="791"/>
      <c r="DN110" s="791"/>
      <c r="DO110" s="791"/>
      <c r="DP110" s="791"/>
      <c r="DQ110" s="791" t="s">
        <v>65</v>
      </c>
      <c r="DR110" s="791"/>
      <c r="DS110" s="791"/>
      <c r="DT110" s="791"/>
      <c r="DU110" s="791"/>
      <c r="DV110" s="792" t="s">
        <v>65</v>
      </c>
      <c r="DW110" s="792"/>
      <c r="DX110" s="792"/>
      <c r="DY110" s="792"/>
      <c r="DZ110" s="793"/>
    </row>
    <row r="111" spans="1:131" s="104" customFormat="1" ht="26.25" customHeight="1" x14ac:dyDescent="0.15">
      <c r="A111" s="769" t="s">
        <v>388</v>
      </c>
      <c r="B111" s="770"/>
      <c r="C111" s="770"/>
      <c r="D111" s="770"/>
      <c r="E111" s="770"/>
      <c r="F111" s="770"/>
      <c r="G111" s="770"/>
      <c r="H111" s="770"/>
      <c r="I111" s="770"/>
      <c r="J111" s="770"/>
      <c r="K111" s="770"/>
      <c r="L111" s="770"/>
      <c r="M111" s="770"/>
      <c r="N111" s="770"/>
      <c r="O111" s="770"/>
      <c r="P111" s="770"/>
      <c r="Q111" s="770"/>
      <c r="R111" s="770"/>
      <c r="S111" s="770"/>
      <c r="T111" s="770"/>
      <c r="U111" s="770"/>
      <c r="V111" s="770"/>
      <c r="W111" s="770"/>
      <c r="X111" s="770"/>
      <c r="Y111" s="770"/>
      <c r="Z111" s="906"/>
      <c r="AA111" s="899" t="s">
        <v>65</v>
      </c>
      <c r="AB111" s="900"/>
      <c r="AC111" s="900"/>
      <c r="AD111" s="900"/>
      <c r="AE111" s="901"/>
      <c r="AF111" s="902" t="s">
        <v>65</v>
      </c>
      <c r="AG111" s="900"/>
      <c r="AH111" s="900"/>
      <c r="AI111" s="900"/>
      <c r="AJ111" s="901"/>
      <c r="AK111" s="902" t="s">
        <v>65</v>
      </c>
      <c r="AL111" s="900"/>
      <c r="AM111" s="900"/>
      <c r="AN111" s="900"/>
      <c r="AO111" s="901"/>
      <c r="AP111" s="903" t="s">
        <v>65</v>
      </c>
      <c r="AQ111" s="904"/>
      <c r="AR111" s="904"/>
      <c r="AS111" s="904"/>
      <c r="AT111" s="905"/>
      <c r="AU111" s="914"/>
      <c r="AV111" s="915"/>
      <c r="AW111" s="915"/>
      <c r="AX111" s="915"/>
      <c r="AY111" s="916"/>
      <c r="AZ111" s="758" t="s">
        <v>389</v>
      </c>
      <c r="BA111" s="759"/>
      <c r="BB111" s="759"/>
      <c r="BC111" s="759"/>
      <c r="BD111" s="759"/>
      <c r="BE111" s="759"/>
      <c r="BF111" s="759"/>
      <c r="BG111" s="759"/>
      <c r="BH111" s="759"/>
      <c r="BI111" s="759"/>
      <c r="BJ111" s="759"/>
      <c r="BK111" s="759"/>
      <c r="BL111" s="759"/>
      <c r="BM111" s="759"/>
      <c r="BN111" s="759"/>
      <c r="BO111" s="759"/>
      <c r="BP111" s="760"/>
      <c r="BQ111" s="761">
        <v>5605</v>
      </c>
      <c r="BR111" s="762"/>
      <c r="BS111" s="762"/>
      <c r="BT111" s="762"/>
      <c r="BU111" s="762"/>
      <c r="BV111" s="762">
        <v>1870</v>
      </c>
      <c r="BW111" s="762"/>
      <c r="BX111" s="762"/>
      <c r="BY111" s="762"/>
      <c r="BZ111" s="762"/>
      <c r="CA111" s="762" t="s">
        <v>65</v>
      </c>
      <c r="CB111" s="762"/>
      <c r="CC111" s="762"/>
      <c r="CD111" s="762"/>
      <c r="CE111" s="762"/>
      <c r="CF111" s="839" t="s">
        <v>65</v>
      </c>
      <c r="CG111" s="840"/>
      <c r="CH111" s="840"/>
      <c r="CI111" s="840"/>
      <c r="CJ111" s="840"/>
      <c r="CK111" s="908"/>
      <c r="CL111" s="857"/>
      <c r="CM111" s="794" t="s">
        <v>390</v>
      </c>
      <c r="CN111" s="795"/>
      <c r="CO111" s="795"/>
      <c r="CP111" s="795"/>
      <c r="CQ111" s="795"/>
      <c r="CR111" s="795"/>
      <c r="CS111" s="795"/>
      <c r="CT111" s="795"/>
      <c r="CU111" s="795"/>
      <c r="CV111" s="795"/>
      <c r="CW111" s="795"/>
      <c r="CX111" s="795"/>
      <c r="CY111" s="795"/>
      <c r="CZ111" s="795"/>
      <c r="DA111" s="795"/>
      <c r="DB111" s="795"/>
      <c r="DC111" s="795"/>
      <c r="DD111" s="795"/>
      <c r="DE111" s="795"/>
      <c r="DF111" s="796"/>
      <c r="DG111" s="761" t="s">
        <v>65</v>
      </c>
      <c r="DH111" s="762"/>
      <c r="DI111" s="762"/>
      <c r="DJ111" s="762"/>
      <c r="DK111" s="762"/>
      <c r="DL111" s="762" t="s">
        <v>65</v>
      </c>
      <c r="DM111" s="762"/>
      <c r="DN111" s="762"/>
      <c r="DO111" s="762"/>
      <c r="DP111" s="762"/>
      <c r="DQ111" s="762" t="s">
        <v>65</v>
      </c>
      <c r="DR111" s="762"/>
      <c r="DS111" s="762"/>
      <c r="DT111" s="762"/>
      <c r="DU111" s="762"/>
      <c r="DV111" s="814" t="s">
        <v>65</v>
      </c>
      <c r="DW111" s="814"/>
      <c r="DX111" s="814"/>
      <c r="DY111" s="814"/>
      <c r="DZ111" s="815"/>
    </row>
    <row r="112" spans="1:131" s="104" customFormat="1" ht="26.25" customHeight="1" x14ac:dyDescent="0.15">
      <c r="A112" s="893" t="s">
        <v>391</v>
      </c>
      <c r="B112" s="894"/>
      <c r="C112" s="759" t="s">
        <v>392</v>
      </c>
      <c r="D112" s="759"/>
      <c r="E112" s="759"/>
      <c r="F112" s="759"/>
      <c r="G112" s="759"/>
      <c r="H112" s="759"/>
      <c r="I112" s="759"/>
      <c r="J112" s="759"/>
      <c r="K112" s="759"/>
      <c r="L112" s="759"/>
      <c r="M112" s="759"/>
      <c r="N112" s="759"/>
      <c r="O112" s="759"/>
      <c r="P112" s="759"/>
      <c r="Q112" s="759"/>
      <c r="R112" s="759"/>
      <c r="S112" s="759"/>
      <c r="T112" s="759"/>
      <c r="U112" s="759"/>
      <c r="V112" s="759"/>
      <c r="W112" s="759"/>
      <c r="X112" s="759"/>
      <c r="Y112" s="759"/>
      <c r="Z112" s="760"/>
      <c r="AA112" s="774" t="s">
        <v>65</v>
      </c>
      <c r="AB112" s="775"/>
      <c r="AC112" s="775"/>
      <c r="AD112" s="775"/>
      <c r="AE112" s="776"/>
      <c r="AF112" s="777" t="s">
        <v>65</v>
      </c>
      <c r="AG112" s="775"/>
      <c r="AH112" s="775"/>
      <c r="AI112" s="775"/>
      <c r="AJ112" s="776"/>
      <c r="AK112" s="777" t="s">
        <v>65</v>
      </c>
      <c r="AL112" s="775"/>
      <c r="AM112" s="775"/>
      <c r="AN112" s="775"/>
      <c r="AO112" s="776"/>
      <c r="AP112" s="745" t="s">
        <v>65</v>
      </c>
      <c r="AQ112" s="746"/>
      <c r="AR112" s="746"/>
      <c r="AS112" s="746"/>
      <c r="AT112" s="747"/>
      <c r="AU112" s="914"/>
      <c r="AV112" s="915"/>
      <c r="AW112" s="915"/>
      <c r="AX112" s="915"/>
      <c r="AY112" s="916"/>
      <c r="AZ112" s="758" t="s">
        <v>393</v>
      </c>
      <c r="BA112" s="759"/>
      <c r="BB112" s="759"/>
      <c r="BC112" s="759"/>
      <c r="BD112" s="759"/>
      <c r="BE112" s="759"/>
      <c r="BF112" s="759"/>
      <c r="BG112" s="759"/>
      <c r="BH112" s="759"/>
      <c r="BI112" s="759"/>
      <c r="BJ112" s="759"/>
      <c r="BK112" s="759"/>
      <c r="BL112" s="759"/>
      <c r="BM112" s="759"/>
      <c r="BN112" s="759"/>
      <c r="BO112" s="759"/>
      <c r="BP112" s="760"/>
      <c r="BQ112" s="761">
        <v>1622302</v>
      </c>
      <c r="BR112" s="762"/>
      <c r="BS112" s="762"/>
      <c r="BT112" s="762"/>
      <c r="BU112" s="762"/>
      <c r="BV112" s="762">
        <v>1385935</v>
      </c>
      <c r="BW112" s="762"/>
      <c r="BX112" s="762"/>
      <c r="BY112" s="762"/>
      <c r="BZ112" s="762"/>
      <c r="CA112" s="762">
        <v>1349793</v>
      </c>
      <c r="CB112" s="762"/>
      <c r="CC112" s="762"/>
      <c r="CD112" s="762"/>
      <c r="CE112" s="762"/>
      <c r="CF112" s="839">
        <v>26.1</v>
      </c>
      <c r="CG112" s="840"/>
      <c r="CH112" s="840"/>
      <c r="CI112" s="840"/>
      <c r="CJ112" s="840"/>
      <c r="CK112" s="908"/>
      <c r="CL112" s="857"/>
      <c r="CM112" s="794" t="s">
        <v>394</v>
      </c>
      <c r="CN112" s="795"/>
      <c r="CO112" s="795"/>
      <c r="CP112" s="795"/>
      <c r="CQ112" s="795"/>
      <c r="CR112" s="795"/>
      <c r="CS112" s="795"/>
      <c r="CT112" s="795"/>
      <c r="CU112" s="795"/>
      <c r="CV112" s="795"/>
      <c r="CW112" s="795"/>
      <c r="CX112" s="795"/>
      <c r="CY112" s="795"/>
      <c r="CZ112" s="795"/>
      <c r="DA112" s="795"/>
      <c r="DB112" s="795"/>
      <c r="DC112" s="795"/>
      <c r="DD112" s="795"/>
      <c r="DE112" s="795"/>
      <c r="DF112" s="796"/>
      <c r="DG112" s="761" t="s">
        <v>65</v>
      </c>
      <c r="DH112" s="762"/>
      <c r="DI112" s="762"/>
      <c r="DJ112" s="762"/>
      <c r="DK112" s="762"/>
      <c r="DL112" s="762" t="s">
        <v>65</v>
      </c>
      <c r="DM112" s="762"/>
      <c r="DN112" s="762"/>
      <c r="DO112" s="762"/>
      <c r="DP112" s="762"/>
      <c r="DQ112" s="762" t="s">
        <v>65</v>
      </c>
      <c r="DR112" s="762"/>
      <c r="DS112" s="762"/>
      <c r="DT112" s="762"/>
      <c r="DU112" s="762"/>
      <c r="DV112" s="814" t="s">
        <v>65</v>
      </c>
      <c r="DW112" s="814"/>
      <c r="DX112" s="814"/>
      <c r="DY112" s="814"/>
      <c r="DZ112" s="815"/>
    </row>
    <row r="113" spans="1:130" s="104" customFormat="1" ht="26.25" customHeight="1" x14ac:dyDescent="0.15">
      <c r="A113" s="895"/>
      <c r="B113" s="896"/>
      <c r="C113" s="759" t="s">
        <v>395</v>
      </c>
      <c r="D113" s="759"/>
      <c r="E113" s="759"/>
      <c r="F113" s="759"/>
      <c r="G113" s="759"/>
      <c r="H113" s="759"/>
      <c r="I113" s="759"/>
      <c r="J113" s="759"/>
      <c r="K113" s="759"/>
      <c r="L113" s="759"/>
      <c r="M113" s="759"/>
      <c r="N113" s="759"/>
      <c r="O113" s="759"/>
      <c r="P113" s="759"/>
      <c r="Q113" s="759"/>
      <c r="R113" s="759"/>
      <c r="S113" s="759"/>
      <c r="T113" s="759"/>
      <c r="U113" s="759"/>
      <c r="V113" s="759"/>
      <c r="W113" s="759"/>
      <c r="X113" s="759"/>
      <c r="Y113" s="759"/>
      <c r="Z113" s="760"/>
      <c r="AA113" s="899">
        <v>146779</v>
      </c>
      <c r="AB113" s="900"/>
      <c r="AC113" s="900"/>
      <c r="AD113" s="900"/>
      <c r="AE113" s="901"/>
      <c r="AF113" s="902">
        <v>157543</v>
      </c>
      <c r="AG113" s="900"/>
      <c r="AH113" s="900"/>
      <c r="AI113" s="900"/>
      <c r="AJ113" s="901"/>
      <c r="AK113" s="902">
        <v>168210</v>
      </c>
      <c r="AL113" s="900"/>
      <c r="AM113" s="900"/>
      <c r="AN113" s="900"/>
      <c r="AO113" s="901"/>
      <c r="AP113" s="903">
        <v>3.3</v>
      </c>
      <c r="AQ113" s="904"/>
      <c r="AR113" s="904"/>
      <c r="AS113" s="904"/>
      <c r="AT113" s="905"/>
      <c r="AU113" s="914"/>
      <c r="AV113" s="915"/>
      <c r="AW113" s="915"/>
      <c r="AX113" s="915"/>
      <c r="AY113" s="916"/>
      <c r="AZ113" s="758" t="s">
        <v>396</v>
      </c>
      <c r="BA113" s="759"/>
      <c r="BB113" s="759"/>
      <c r="BC113" s="759"/>
      <c r="BD113" s="759"/>
      <c r="BE113" s="759"/>
      <c r="BF113" s="759"/>
      <c r="BG113" s="759"/>
      <c r="BH113" s="759"/>
      <c r="BI113" s="759"/>
      <c r="BJ113" s="759"/>
      <c r="BK113" s="759"/>
      <c r="BL113" s="759"/>
      <c r="BM113" s="759"/>
      <c r="BN113" s="759"/>
      <c r="BO113" s="759"/>
      <c r="BP113" s="760"/>
      <c r="BQ113" s="761">
        <v>1524348</v>
      </c>
      <c r="BR113" s="762"/>
      <c r="BS113" s="762"/>
      <c r="BT113" s="762"/>
      <c r="BU113" s="762"/>
      <c r="BV113" s="762">
        <v>1454902</v>
      </c>
      <c r="BW113" s="762"/>
      <c r="BX113" s="762"/>
      <c r="BY113" s="762"/>
      <c r="BZ113" s="762"/>
      <c r="CA113" s="762">
        <v>1374718</v>
      </c>
      <c r="CB113" s="762"/>
      <c r="CC113" s="762"/>
      <c r="CD113" s="762"/>
      <c r="CE113" s="762"/>
      <c r="CF113" s="839">
        <v>26.6</v>
      </c>
      <c r="CG113" s="840"/>
      <c r="CH113" s="840"/>
      <c r="CI113" s="840"/>
      <c r="CJ113" s="840"/>
      <c r="CK113" s="908"/>
      <c r="CL113" s="857"/>
      <c r="CM113" s="794" t="s">
        <v>397</v>
      </c>
      <c r="CN113" s="795"/>
      <c r="CO113" s="795"/>
      <c r="CP113" s="795"/>
      <c r="CQ113" s="795"/>
      <c r="CR113" s="795"/>
      <c r="CS113" s="795"/>
      <c r="CT113" s="795"/>
      <c r="CU113" s="795"/>
      <c r="CV113" s="795"/>
      <c r="CW113" s="795"/>
      <c r="CX113" s="795"/>
      <c r="CY113" s="795"/>
      <c r="CZ113" s="795"/>
      <c r="DA113" s="795"/>
      <c r="DB113" s="795"/>
      <c r="DC113" s="795"/>
      <c r="DD113" s="795"/>
      <c r="DE113" s="795"/>
      <c r="DF113" s="796"/>
      <c r="DG113" s="774" t="s">
        <v>65</v>
      </c>
      <c r="DH113" s="775"/>
      <c r="DI113" s="775"/>
      <c r="DJ113" s="775"/>
      <c r="DK113" s="776"/>
      <c r="DL113" s="777" t="s">
        <v>65</v>
      </c>
      <c r="DM113" s="775"/>
      <c r="DN113" s="775"/>
      <c r="DO113" s="775"/>
      <c r="DP113" s="776"/>
      <c r="DQ113" s="777" t="s">
        <v>65</v>
      </c>
      <c r="DR113" s="775"/>
      <c r="DS113" s="775"/>
      <c r="DT113" s="775"/>
      <c r="DU113" s="776"/>
      <c r="DV113" s="745" t="s">
        <v>65</v>
      </c>
      <c r="DW113" s="746"/>
      <c r="DX113" s="746"/>
      <c r="DY113" s="746"/>
      <c r="DZ113" s="747"/>
    </row>
    <row r="114" spans="1:130" s="104" customFormat="1" ht="26.25" customHeight="1" x14ac:dyDescent="0.15">
      <c r="A114" s="895"/>
      <c r="B114" s="896"/>
      <c r="C114" s="759" t="s">
        <v>398</v>
      </c>
      <c r="D114" s="759"/>
      <c r="E114" s="759"/>
      <c r="F114" s="759"/>
      <c r="G114" s="759"/>
      <c r="H114" s="759"/>
      <c r="I114" s="759"/>
      <c r="J114" s="759"/>
      <c r="K114" s="759"/>
      <c r="L114" s="759"/>
      <c r="M114" s="759"/>
      <c r="N114" s="759"/>
      <c r="O114" s="759"/>
      <c r="P114" s="759"/>
      <c r="Q114" s="759"/>
      <c r="R114" s="759"/>
      <c r="S114" s="759"/>
      <c r="T114" s="759"/>
      <c r="U114" s="759"/>
      <c r="V114" s="759"/>
      <c r="W114" s="759"/>
      <c r="X114" s="759"/>
      <c r="Y114" s="759"/>
      <c r="Z114" s="760"/>
      <c r="AA114" s="774">
        <v>76715</v>
      </c>
      <c r="AB114" s="775"/>
      <c r="AC114" s="775"/>
      <c r="AD114" s="775"/>
      <c r="AE114" s="776"/>
      <c r="AF114" s="777">
        <v>75379</v>
      </c>
      <c r="AG114" s="775"/>
      <c r="AH114" s="775"/>
      <c r="AI114" s="775"/>
      <c r="AJ114" s="776"/>
      <c r="AK114" s="777">
        <v>85418</v>
      </c>
      <c r="AL114" s="775"/>
      <c r="AM114" s="775"/>
      <c r="AN114" s="775"/>
      <c r="AO114" s="776"/>
      <c r="AP114" s="745">
        <v>1.7</v>
      </c>
      <c r="AQ114" s="746"/>
      <c r="AR114" s="746"/>
      <c r="AS114" s="746"/>
      <c r="AT114" s="747"/>
      <c r="AU114" s="914"/>
      <c r="AV114" s="915"/>
      <c r="AW114" s="915"/>
      <c r="AX114" s="915"/>
      <c r="AY114" s="916"/>
      <c r="AZ114" s="758" t="s">
        <v>399</v>
      </c>
      <c r="BA114" s="759"/>
      <c r="BB114" s="759"/>
      <c r="BC114" s="759"/>
      <c r="BD114" s="759"/>
      <c r="BE114" s="759"/>
      <c r="BF114" s="759"/>
      <c r="BG114" s="759"/>
      <c r="BH114" s="759"/>
      <c r="BI114" s="759"/>
      <c r="BJ114" s="759"/>
      <c r="BK114" s="759"/>
      <c r="BL114" s="759"/>
      <c r="BM114" s="759"/>
      <c r="BN114" s="759"/>
      <c r="BO114" s="759"/>
      <c r="BP114" s="760"/>
      <c r="BQ114" s="761">
        <v>2059174</v>
      </c>
      <c r="BR114" s="762"/>
      <c r="BS114" s="762"/>
      <c r="BT114" s="762"/>
      <c r="BU114" s="762"/>
      <c r="BV114" s="762">
        <v>1888202</v>
      </c>
      <c r="BW114" s="762"/>
      <c r="BX114" s="762"/>
      <c r="BY114" s="762"/>
      <c r="BZ114" s="762"/>
      <c r="CA114" s="762">
        <v>1735784</v>
      </c>
      <c r="CB114" s="762"/>
      <c r="CC114" s="762"/>
      <c r="CD114" s="762"/>
      <c r="CE114" s="762"/>
      <c r="CF114" s="839">
        <v>33.6</v>
      </c>
      <c r="CG114" s="840"/>
      <c r="CH114" s="840"/>
      <c r="CI114" s="840"/>
      <c r="CJ114" s="840"/>
      <c r="CK114" s="908"/>
      <c r="CL114" s="857"/>
      <c r="CM114" s="794" t="s">
        <v>400</v>
      </c>
      <c r="CN114" s="795"/>
      <c r="CO114" s="795"/>
      <c r="CP114" s="795"/>
      <c r="CQ114" s="795"/>
      <c r="CR114" s="795"/>
      <c r="CS114" s="795"/>
      <c r="CT114" s="795"/>
      <c r="CU114" s="795"/>
      <c r="CV114" s="795"/>
      <c r="CW114" s="795"/>
      <c r="CX114" s="795"/>
      <c r="CY114" s="795"/>
      <c r="CZ114" s="795"/>
      <c r="DA114" s="795"/>
      <c r="DB114" s="795"/>
      <c r="DC114" s="795"/>
      <c r="DD114" s="795"/>
      <c r="DE114" s="795"/>
      <c r="DF114" s="796"/>
      <c r="DG114" s="774">
        <v>5605</v>
      </c>
      <c r="DH114" s="775"/>
      <c r="DI114" s="775"/>
      <c r="DJ114" s="775"/>
      <c r="DK114" s="776"/>
      <c r="DL114" s="777">
        <v>1870</v>
      </c>
      <c r="DM114" s="775"/>
      <c r="DN114" s="775"/>
      <c r="DO114" s="775"/>
      <c r="DP114" s="776"/>
      <c r="DQ114" s="777" t="s">
        <v>65</v>
      </c>
      <c r="DR114" s="775"/>
      <c r="DS114" s="775"/>
      <c r="DT114" s="775"/>
      <c r="DU114" s="776"/>
      <c r="DV114" s="745" t="s">
        <v>65</v>
      </c>
      <c r="DW114" s="746"/>
      <c r="DX114" s="746"/>
      <c r="DY114" s="746"/>
      <c r="DZ114" s="747"/>
    </row>
    <row r="115" spans="1:130" s="104" customFormat="1" ht="26.25" customHeight="1" x14ac:dyDescent="0.15">
      <c r="A115" s="895"/>
      <c r="B115" s="896"/>
      <c r="C115" s="759" t="s">
        <v>401</v>
      </c>
      <c r="D115" s="759"/>
      <c r="E115" s="759"/>
      <c r="F115" s="759"/>
      <c r="G115" s="759"/>
      <c r="H115" s="759"/>
      <c r="I115" s="759"/>
      <c r="J115" s="759"/>
      <c r="K115" s="759"/>
      <c r="L115" s="759"/>
      <c r="M115" s="759"/>
      <c r="N115" s="759"/>
      <c r="O115" s="759"/>
      <c r="P115" s="759"/>
      <c r="Q115" s="759"/>
      <c r="R115" s="759"/>
      <c r="S115" s="759"/>
      <c r="T115" s="759"/>
      <c r="U115" s="759"/>
      <c r="V115" s="759"/>
      <c r="W115" s="759"/>
      <c r="X115" s="759"/>
      <c r="Y115" s="759"/>
      <c r="Z115" s="760"/>
      <c r="AA115" s="899">
        <v>3729</v>
      </c>
      <c r="AB115" s="900"/>
      <c r="AC115" s="900"/>
      <c r="AD115" s="900"/>
      <c r="AE115" s="901"/>
      <c r="AF115" s="902">
        <v>3735</v>
      </c>
      <c r="AG115" s="900"/>
      <c r="AH115" s="900"/>
      <c r="AI115" s="900"/>
      <c r="AJ115" s="901"/>
      <c r="AK115" s="902">
        <v>1870</v>
      </c>
      <c r="AL115" s="900"/>
      <c r="AM115" s="900"/>
      <c r="AN115" s="900"/>
      <c r="AO115" s="901"/>
      <c r="AP115" s="903">
        <v>0</v>
      </c>
      <c r="AQ115" s="904"/>
      <c r="AR115" s="904"/>
      <c r="AS115" s="904"/>
      <c r="AT115" s="905"/>
      <c r="AU115" s="914"/>
      <c r="AV115" s="915"/>
      <c r="AW115" s="915"/>
      <c r="AX115" s="915"/>
      <c r="AY115" s="916"/>
      <c r="AZ115" s="758" t="s">
        <v>402</v>
      </c>
      <c r="BA115" s="759"/>
      <c r="BB115" s="759"/>
      <c r="BC115" s="759"/>
      <c r="BD115" s="759"/>
      <c r="BE115" s="759"/>
      <c r="BF115" s="759"/>
      <c r="BG115" s="759"/>
      <c r="BH115" s="759"/>
      <c r="BI115" s="759"/>
      <c r="BJ115" s="759"/>
      <c r="BK115" s="759"/>
      <c r="BL115" s="759"/>
      <c r="BM115" s="759"/>
      <c r="BN115" s="759"/>
      <c r="BO115" s="759"/>
      <c r="BP115" s="760"/>
      <c r="BQ115" s="761" t="s">
        <v>65</v>
      </c>
      <c r="BR115" s="762"/>
      <c r="BS115" s="762"/>
      <c r="BT115" s="762"/>
      <c r="BU115" s="762"/>
      <c r="BV115" s="762" t="s">
        <v>65</v>
      </c>
      <c r="BW115" s="762"/>
      <c r="BX115" s="762"/>
      <c r="BY115" s="762"/>
      <c r="BZ115" s="762"/>
      <c r="CA115" s="762" t="s">
        <v>65</v>
      </c>
      <c r="CB115" s="762"/>
      <c r="CC115" s="762"/>
      <c r="CD115" s="762"/>
      <c r="CE115" s="762"/>
      <c r="CF115" s="839" t="s">
        <v>65</v>
      </c>
      <c r="CG115" s="840"/>
      <c r="CH115" s="840"/>
      <c r="CI115" s="840"/>
      <c r="CJ115" s="840"/>
      <c r="CK115" s="908"/>
      <c r="CL115" s="857"/>
      <c r="CM115" s="758" t="s">
        <v>403</v>
      </c>
      <c r="CN115" s="888"/>
      <c r="CO115" s="888"/>
      <c r="CP115" s="888"/>
      <c r="CQ115" s="888"/>
      <c r="CR115" s="888"/>
      <c r="CS115" s="888"/>
      <c r="CT115" s="888"/>
      <c r="CU115" s="888"/>
      <c r="CV115" s="888"/>
      <c r="CW115" s="888"/>
      <c r="CX115" s="888"/>
      <c r="CY115" s="888"/>
      <c r="CZ115" s="888"/>
      <c r="DA115" s="888"/>
      <c r="DB115" s="888"/>
      <c r="DC115" s="888"/>
      <c r="DD115" s="888"/>
      <c r="DE115" s="888"/>
      <c r="DF115" s="760"/>
      <c r="DG115" s="774" t="s">
        <v>65</v>
      </c>
      <c r="DH115" s="775"/>
      <c r="DI115" s="775"/>
      <c r="DJ115" s="775"/>
      <c r="DK115" s="776"/>
      <c r="DL115" s="777" t="s">
        <v>65</v>
      </c>
      <c r="DM115" s="775"/>
      <c r="DN115" s="775"/>
      <c r="DO115" s="775"/>
      <c r="DP115" s="776"/>
      <c r="DQ115" s="777" t="s">
        <v>65</v>
      </c>
      <c r="DR115" s="775"/>
      <c r="DS115" s="775"/>
      <c r="DT115" s="775"/>
      <c r="DU115" s="776"/>
      <c r="DV115" s="745" t="s">
        <v>65</v>
      </c>
      <c r="DW115" s="746"/>
      <c r="DX115" s="746"/>
      <c r="DY115" s="746"/>
      <c r="DZ115" s="747"/>
    </row>
    <row r="116" spans="1:130" s="104" customFormat="1" ht="26.25" customHeight="1" x14ac:dyDescent="0.15">
      <c r="A116" s="897"/>
      <c r="B116" s="898"/>
      <c r="C116" s="837" t="s">
        <v>404</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774">
        <v>1</v>
      </c>
      <c r="AB116" s="775"/>
      <c r="AC116" s="775"/>
      <c r="AD116" s="775"/>
      <c r="AE116" s="776"/>
      <c r="AF116" s="777">
        <v>1</v>
      </c>
      <c r="AG116" s="775"/>
      <c r="AH116" s="775"/>
      <c r="AI116" s="775"/>
      <c r="AJ116" s="776"/>
      <c r="AK116" s="777">
        <v>97</v>
      </c>
      <c r="AL116" s="775"/>
      <c r="AM116" s="775"/>
      <c r="AN116" s="775"/>
      <c r="AO116" s="776"/>
      <c r="AP116" s="745">
        <v>0</v>
      </c>
      <c r="AQ116" s="746"/>
      <c r="AR116" s="746"/>
      <c r="AS116" s="746"/>
      <c r="AT116" s="747"/>
      <c r="AU116" s="914"/>
      <c r="AV116" s="915"/>
      <c r="AW116" s="915"/>
      <c r="AX116" s="915"/>
      <c r="AY116" s="916"/>
      <c r="AZ116" s="758" t="s">
        <v>405</v>
      </c>
      <c r="BA116" s="759"/>
      <c r="BB116" s="759"/>
      <c r="BC116" s="759"/>
      <c r="BD116" s="759"/>
      <c r="BE116" s="759"/>
      <c r="BF116" s="759"/>
      <c r="BG116" s="759"/>
      <c r="BH116" s="759"/>
      <c r="BI116" s="759"/>
      <c r="BJ116" s="759"/>
      <c r="BK116" s="759"/>
      <c r="BL116" s="759"/>
      <c r="BM116" s="759"/>
      <c r="BN116" s="759"/>
      <c r="BO116" s="759"/>
      <c r="BP116" s="760"/>
      <c r="BQ116" s="761" t="s">
        <v>65</v>
      </c>
      <c r="BR116" s="762"/>
      <c r="BS116" s="762"/>
      <c r="BT116" s="762"/>
      <c r="BU116" s="762"/>
      <c r="BV116" s="762" t="s">
        <v>65</v>
      </c>
      <c r="BW116" s="762"/>
      <c r="BX116" s="762"/>
      <c r="BY116" s="762"/>
      <c r="BZ116" s="762"/>
      <c r="CA116" s="762" t="s">
        <v>65</v>
      </c>
      <c r="CB116" s="762"/>
      <c r="CC116" s="762"/>
      <c r="CD116" s="762"/>
      <c r="CE116" s="762"/>
      <c r="CF116" s="839" t="s">
        <v>65</v>
      </c>
      <c r="CG116" s="840"/>
      <c r="CH116" s="840"/>
      <c r="CI116" s="840"/>
      <c r="CJ116" s="840"/>
      <c r="CK116" s="908"/>
      <c r="CL116" s="857"/>
      <c r="CM116" s="794" t="s">
        <v>406</v>
      </c>
      <c r="CN116" s="795"/>
      <c r="CO116" s="795"/>
      <c r="CP116" s="795"/>
      <c r="CQ116" s="795"/>
      <c r="CR116" s="795"/>
      <c r="CS116" s="795"/>
      <c r="CT116" s="795"/>
      <c r="CU116" s="795"/>
      <c r="CV116" s="795"/>
      <c r="CW116" s="795"/>
      <c r="CX116" s="795"/>
      <c r="CY116" s="795"/>
      <c r="CZ116" s="795"/>
      <c r="DA116" s="795"/>
      <c r="DB116" s="795"/>
      <c r="DC116" s="795"/>
      <c r="DD116" s="795"/>
      <c r="DE116" s="795"/>
      <c r="DF116" s="796"/>
      <c r="DG116" s="774" t="s">
        <v>65</v>
      </c>
      <c r="DH116" s="775"/>
      <c r="DI116" s="775"/>
      <c r="DJ116" s="775"/>
      <c r="DK116" s="776"/>
      <c r="DL116" s="777" t="s">
        <v>65</v>
      </c>
      <c r="DM116" s="775"/>
      <c r="DN116" s="775"/>
      <c r="DO116" s="775"/>
      <c r="DP116" s="776"/>
      <c r="DQ116" s="777" t="s">
        <v>65</v>
      </c>
      <c r="DR116" s="775"/>
      <c r="DS116" s="775"/>
      <c r="DT116" s="775"/>
      <c r="DU116" s="776"/>
      <c r="DV116" s="745" t="s">
        <v>65</v>
      </c>
      <c r="DW116" s="746"/>
      <c r="DX116" s="746"/>
      <c r="DY116" s="746"/>
      <c r="DZ116" s="747"/>
    </row>
    <row r="117" spans="1:130" s="104" customFormat="1" ht="26.25" customHeight="1" x14ac:dyDescent="0.15">
      <c r="A117" s="878" t="s">
        <v>122</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28" t="s">
        <v>407</v>
      </c>
      <c r="Z117" s="880"/>
      <c r="AA117" s="885">
        <v>1360254</v>
      </c>
      <c r="AB117" s="886"/>
      <c r="AC117" s="886"/>
      <c r="AD117" s="886"/>
      <c r="AE117" s="887"/>
      <c r="AF117" s="889">
        <v>1406419</v>
      </c>
      <c r="AG117" s="886"/>
      <c r="AH117" s="886"/>
      <c r="AI117" s="886"/>
      <c r="AJ117" s="887"/>
      <c r="AK117" s="889">
        <v>1452070</v>
      </c>
      <c r="AL117" s="886"/>
      <c r="AM117" s="886"/>
      <c r="AN117" s="886"/>
      <c r="AO117" s="887"/>
      <c r="AP117" s="890"/>
      <c r="AQ117" s="891"/>
      <c r="AR117" s="891"/>
      <c r="AS117" s="891"/>
      <c r="AT117" s="892"/>
      <c r="AU117" s="914"/>
      <c r="AV117" s="915"/>
      <c r="AW117" s="915"/>
      <c r="AX117" s="915"/>
      <c r="AY117" s="916"/>
      <c r="AZ117" s="836" t="s">
        <v>408</v>
      </c>
      <c r="BA117" s="837"/>
      <c r="BB117" s="837"/>
      <c r="BC117" s="837"/>
      <c r="BD117" s="837"/>
      <c r="BE117" s="837"/>
      <c r="BF117" s="837"/>
      <c r="BG117" s="837"/>
      <c r="BH117" s="837"/>
      <c r="BI117" s="837"/>
      <c r="BJ117" s="837"/>
      <c r="BK117" s="837"/>
      <c r="BL117" s="837"/>
      <c r="BM117" s="837"/>
      <c r="BN117" s="837"/>
      <c r="BO117" s="837"/>
      <c r="BP117" s="838"/>
      <c r="BQ117" s="848" t="s">
        <v>65</v>
      </c>
      <c r="BR117" s="849"/>
      <c r="BS117" s="849"/>
      <c r="BT117" s="849"/>
      <c r="BU117" s="849"/>
      <c r="BV117" s="849" t="s">
        <v>65</v>
      </c>
      <c r="BW117" s="849"/>
      <c r="BX117" s="849"/>
      <c r="BY117" s="849"/>
      <c r="BZ117" s="849"/>
      <c r="CA117" s="849" t="s">
        <v>65</v>
      </c>
      <c r="CB117" s="849"/>
      <c r="CC117" s="849"/>
      <c r="CD117" s="849"/>
      <c r="CE117" s="849"/>
      <c r="CF117" s="839" t="s">
        <v>65</v>
      </c>
      <c r="CG117" s="840"/>
      <c r="CH117" s="840"/>
      <c r="CI117" s="840"/>
      <c r="CJ117" s="840"/>
      <c r="CK117" s="908"/>
      <c r="CL117" s="857"/>
      <c r="CM117" s="794" t="s">
        <v>409</v>
      </c>
      <c r="CN117" s="795"/>
      <c r="CO117" s="795"/>
      <c r="CP117" s="795"/>
      <c r="CQ117" s="795"/>
      <c r="CR117" s="795"/>
      <c r="CS117" s="795"/>
      <c r="CT117" s="795"/>
      <c r="CU117" s="795"/>
      <c r="CV117" s="795"/>
      <c r="CW117" s="795"/>
      <c r="CX117" s="795"/>
      <c r="CY117" s="795"/>
      <c r="CZ117" s="795"/>
      <c r="DA117" s="795"/>
      <c r="DB117" s="795"/>
      <c r="DC117" s="795"/>
      <c r="DD117" s="795"/>
      <c r="DE117" s="795"/>
      <c r="DF117" s="796"/>
      <c r="DG117" s="774" t="s">
        <v>65</v>
      </c>
      <c r="DH117" s="775"/>
      <c r="DI117" s="775"/>
      <c r="DJ117" s="775"/>
      <c r="DK117" s="776"/>
      <c r="DL117" s="777" t="s">
        <v>65</v>
      </c>
      <c r="DM117" s="775"/>
      <c r="DN117" s="775"/>
      <c r="DO117" s="775"/>
      <c r="DP117" s="776"/>
      <c r="DQ117" s="777" t="s">
        <v>65</v>
      </c>
      <c r="DR117" s="775"/>
      <c r="DS117" s="775"/>
      <c r="DT117" s="775"/>
      <c r="DU117" s="776"/>
      <c r="DV117" s="745" t="s">
        <v>65</v>
      </c>
      <c r="DW117" s="746"/>
      <c r="DX117" s="746"/>
      <c r="DY117" s="746"/>
      <c r="DZ117" s="747"/>
    </row>
    <row r="118" spans="1:130" s="104" customFormat="1" ht="26.25" customHeight="1" x14ac:dyDescent="0.15">
      <c r="A118" s="878" t="s">
        <v>382</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380</v>
      </c>
      <c r="AB118" s="879"/>
      <c r="AC118" s="879"/>
      <c r="AD118" s="879"/>
      <c r="AE118" s="880"/>
      <c r="AF118" s="881" t="s">
        <v>240</v>
      </c>
      <c r="AG118" s="879"/>
      <c r="AH118" s="879"/>
      <c r="AI118" s="879"/>
      <c r="AJ118" s="880"/>
      <c r="AK118" s="881" t="s">
        <v>239</v>
      </c>
      <c r="AL118" s="879"/>
      <c r="AM118" s="879"/>
      <c r="AN118" s="879"/>
      <c r="AO118" s="880"/>
      <c r="AP118" s="882" t="s">
        <v>381</v>
      </c>
      <c r="AQ118" s="883"/>
      <c r="AR118" s="883"/>
      <c r="AS118" s="883"/>
      <c r="AT118" s="884"/>
      <c r="AU118" s="917"/>
      <c r="AV118" s="918"/>
      <c r="AW118" s="918"/>
      <c r="AX118" s="918"/>
      <c r="AY118" s="918"/>
      <c r="AZ118" s="135" t="s">
        <v>122</v>
      </c>
      <c r="BA118" s="135"/>
      <c r="BB118" s="135"/>
      <c r="BC118" s="135"/>
      <c r="BD118" s="135"/>
      <c r="BE118" s="135"/>
      <c r="BF118" s="135"/>
      <c r="BG118" s="135"/>
      <c r="BH118" s="135"/>
      <c r="BI118" s="135"/>
      <c r="BJ118" s="135"/>
      <c r="BK118" s="135"/>
      <c r="BL118" s="135"/>
      <c r="BM118" s="135"/>
      <c r="BN118" s="135"/>
      <c r="BO118" s="828" t="s">
        <v>410</v>
      </c>
      <c r="BP118" s="829"/>
      <c r="BQ118" s="848">
        <v>17694540</v>
      </c>
      <c r="BR118" s="849"/>
      <c r="BS118" s="849"/>
      <c r="BT118" s="849"/>
      <c r="BU118" s="849"/>
      <c r="BV118" s="849">
        <v>17227202</v>
      </c>
      <c r="BW118" s="849"/>
      <c r="BX118" s="849"/>
      <c r="BY118" s="849"/>
      <c r="BZ118" s="849"/>
      <c r="CA118" s="849">
        <v>17923068</v>
      </c>
      <c r="CB118" s="849"/>
      <c r="CC118" s="849"/>
      <c r="CD118" s="849"/>
      <c r="CE118" s="849"/>
      <c r="CF118" s="734"/>
      <c r="CG118" s="735"/>
      <c r="CH118" s="735"/>
      <c r="CI118" s="735"/>
      <c r="CJ118" s="832"/>
      <c r="CK118" s="908"/>
      <c r="CL118" s="857"/>
      <c r="CM118" s="794" t="s">
        <v>411</v>
      </c>
      <c r="CN118" s="795"/>
      <c r="CO118" s="795"/>
      <c r="CP118" s="795"/>
      <c r="CQ118" s="795"/>
      <c r="CR118" s="795"/>
      <c r="CS118" s="795"/>
      <c r="CT118" s="795"/>
      <c r="CU118" s="795"/>
      <c r="CV118" s="795"/>
      <c r="CW118" s="795"/>
      <c r="CX118" s="795"/>
      <c r="CY118" s="795"/>
      <c r="CZ118" s="795"/>
      <c r="DA118" s="795"/>
      <c r="DB118" s="795"/>
      <c r="DC118" s="795"/>
      <c r="DD118" s="795"/>
      <c r="DE118" s="795"/>
      <c r="DF118" s="796"/>
      <c r="DG118" s="774" t="s">
        <v>65</v>
      </c>
      <c r="DH118" s="775"/>
      <c r="DI118" s="775"/>
      <c r="DJ118" s="775"/>
      <c r="DK118" s="776"/>
      <c r="DL118" s="777" t="s">
        <v>65</v>
      </c>
      <c r="DM118" s="775"/>
      <c r="DN118" s="775"/>
      <c r="DO118" s="775"/>
      <c r="DP118" s="776"/>
      <c r="DQ118" s="777" t="s">
        <v>65</v>
      </c>
      <c r="DR118" s="775"/>
      <c r="DS118" s="775"/>
      <c r="DT118" s="775"/>
      <c r="DU118" s="776"/>
      <c r="DV118" s="745" t="s">
        <v>65</v>
      </c>
      <c r="DW118" s="746"/>
      <c r="DX118" s="746"/>
      <c r="DY118" s="746"/>
      <c r="DZ118" s="747"/>
    </row>
    <row r="119" spans="1:130" s="104" customFormat="1" ht="26.25" customHeight="1" x14ac:dyDescent="0.15">
      <c r="A119" s="854" t="s">
        <v>386</v>
      </c>
      <c r="B119" s="855"/>
      <c r="C119" s="860" t="s">
        <v>387</v>
      </c>
      <c r="D119" s="861"/>
      <c r="E119" s="861"/>
      <c r="F119" s="861"/>
      <c r="G119" s="861"/>
      <c r="H119" s="861"/>
      <c r="I119" s="861"/>
      <c r="J119" s="861"/>
      <c r="K119" s="861"/>
      <c r="L119" s="861"/>
      <c r="M119" s="861"/>
      <c r="N119" s="861"/>
      <c r="O119" s="861"/>
      <c r="P119" s="861"/>
      <c r="Q119" s="861"/>
      <c r="R119" s="861"/>
      <c r="S119" s="861"/>
      <c r="T119" s="861"/>
      <c r="U119" s="861"/>
      <c r="V119" s="861"/>
      <c r="W119" s="861"/>
      <c r="X119" s="861"/>
      <c r="Y119" s="861"/>
      <c r="Z119" s="862"/>
      <c r="AA119" s="863" t="s">
        <v>65</v>
      </c>
      <c r="AB119" s="864"/>
      <c r="AC119" s="864"/>
      <c r="AD119" s="864"/>
      <c r="AE119" s="865"/>
      <c r="AF119" s="866" t="s">
        <v>65</v>
      </c>
      <c r="AG119" s="864"/>
      <c r="AH119" s="864"/>
      <c r="AI119" s="864"/>
      <c r="AJ119" s="865"/>
      <c r="AK119" s="866" t="s">
        <v>65</v>
      </c>
      <c r="AL119" s="864"/>
      <c r="AM119" s="864"/>
      <c r="AN119" s="864"/>
      <c r="AO119" s="865"/>
      <c r="AP119" s="867" t="s">
        <v>65</v>
      </c>
      <c r="AQ119" s="868"/>
      <c r="AR119" s="868"/>
      <c r="AS119" s="868"/>
      <c r="AT119" s="869"/>
      <c r="AU119" s="870" t="s">
        <v>412</v>
      </c>
      <c r="AV119" s="871"/>
      <c r="AW119" s="871"/>
      <c r="AX119" s="871"/>
      <c r="AY119" s="872"/>
      <c r="AZ119" s="807" t="s">
        <v>413</v>
      </c>
      <c r="BA119" s="749"/>
      <c r="BB119" s="749"/>
      <c r="BC119" s="749"/>
      <c r="BD119" s="749"/>
      <c r="BE119" s="749"/>
      <c r="BF119" s="749"/>
      <c r="BG119" s="749"/>
      <c r="BH119" s="749"/>
      <c r="BI119" s="749"/>
      <c r="BJ119" s="749"/>
      <c r="BK119" s="749"/>
      <c r="BL119" s="749"/>
      <c r="BM119" s="749"/>
      <c r="BN119" s="749"/>
      <c r="BO119" s="749"/>
      <c r="BP119" s="750"/>
      <c r="BQ119" s="790">
        <v>2306059</v>
      </c>
      <c r="BR119" s="791"/>
      <c r="BS119" s="791"/>
      <c r="BT119" s="791"/>
      <c r="BU119" s="791"/>
      <c r="BV119" s="791">
        <v>2354625</v>
      </c>
      <c r="BW119" s="791"/>
      <c r="BX119" s="791"/>
      <c r="BY119" s="791"/>
      <c r="BZ119" s="791"/>
      <c r="CA119" s="791">
        <v>2465910</v>
      </c>
      <c r="CB119" s="791"/>
      <c r="CC119" s="791"/>
      <c r="CD119" s="791"/>
      <c r="CE119" s="791"/>
      <c r="CF119" s="852">
        <v>47.8</v>
      </c>
      <c r="CG119" s="853"/>
      <c r="CH119" s="853"/>
      <c r="CI119" s="853"/>
      <c r="CJ119" s="853"/>
      <c r="CK119" s="909"/>
      <c r="CL119" s="859"/>
      <c r="CM119" s="816" t="s">
        <v>414</v>
      </c>
      <c r="CN119" s="817"/>
      <c r="CO119" s="817"/>
      <c r="CP119" s="817"/>
      <c r="CQ119" s="817"/>
      <c r="CR119" s="817"/>
      <c r="CS119" s="817"/>
      <c r="CT119" s="817"/>
      <c r="CU119" s="817"/>
      <c r="CV119" s="817"/>
      <c r="CW119" s="817"/>
      <c r="CX119" s="817"/>
      <c r="CY119" s="817"/>
      <c r="CZ119" s="817"/>
      <c r="DA119" s="817"/>
      <c r="DB119" s="817"/>
      <c r="DC119" s="817"/>
      <c r="DD119" s="817"/>
      <c r="DE119" s="817"/>
      <c r="DF119" s="818"/>
      <c r="DG119" s="707" t="s">
        <v>65</v>
      </c>
      <c r="DH119" s="708"/>
      <c r="DI119" s="708"/>
      <c r="DJ119" s="708"/>
      <c r="DK119" s="709"/>
      <c r="DL119" s="710" t="s">
        <v>65</v>
      </c>
      <c r="DM119" s="708"/>
      <c r="DN119" s="708"/>
      <c r="DO119" s="708"/>
      <c r="DP119" s="709"/>
      <c r="DQ119" s="710" t="s">
        <v>65</v>
      </c>
      <c r="DR119" s="708"/>
      <c r="DS119" s="708"/>
      <c r="DT119" s="708"/>
      <c r="DU119" s="709"/>
      <c r="DV119" s="798" t="s">
        <v>65</v>
      </c>
      <c r="DW119" s="799"/>
      <c r="DX119" s="799"/>
      <c r="DY119" s="799"/>
      <c r="DZ119" s="800"/>
    </row>
    <row r="120" spans="1:130" s="104" customFormat="1" ht="26.25" customHeight="1" x14ac:dyDescent="0.15">
      <c r="A120" s="856"/>
      <c r="B120" s="857"/>
      <c r="C120" s="794" t="s">
        <v>390</v>
      </c>
      <c r="D120" s="795"/>
      <c r="E120" s="795"/>
      <c r="F120" s="795"/>
      <c r="G120" s="795"/>
      <c r="H120" s="795"/>
      <c r="I120" s="795"/>
      <c r="J120" s="795"/>
      <c r="K120" s="795"/>
      <c r="L120" s="795"/>
      <c r="M120" s="795"/>
      <c r="N120" s="795"/>
      <c r="O120" s="795"/>
      <c r="P120" s="795"/>
      <c r="Q120" s="795"/>
      <c r="R120" s="795"/>
      <c r="S120" s="795"/>
      <c r="T120" s="795"/>
      <c r="U120" s="795"/>
      <c r="V120" s="795"/>
      <c r="W120" s="795"/>
      <c r="X120" s="795"/>
      <c r="Y120" s="795"/>
      <c r="Z120" s="796"/>
      <c r="AA120" s="774" t="s">
        <v>65</v>
      </c>
      <c r="AB120" s="775"/>
      <c r="AC120" s="775"/>
      <c r="AD120" s="775"/>
      <c r="AE120" s="776"/>
      <c r="AF120" s="777" t="s">
        <v>65</v>
      </c>
      <c r="AG120" s="775"/>
      <c r="AH120" s="775"/>
      <c r="AI120" s="775"/>
      <c r="AJ120" s="776"/>
      <c r="AK120" s="777" t="s">
        <v>65</v>
      </c>
      <c r="AL120" s="775"/>
      <c r="AM120" s="775"/>
      <c r="AN120" s="775"/>
      <c r="AO120" s="776"/>
      <c r="AP120" s="745" t="s">
        <v>65</v>
      </c>
      <c r="AQ120" s="746"/>
      <c r="AR120" s="746"/>
      <c r="AS120" s="746"/>
      <c r="AT120" s="747"/>
      <c r="AU120" s="873"/>
      <c r="AV120" s="874"/>
      <c r="AW120" s="874"/>
      <c r="AX120" s="874"/>
      <c r="AY120" s="875"/>
      <c r="AZ120" s="758" t="s">
        <v>415</v>
      </c>
      <c r="BA120" s="759"/>
      <c r="BB120" s="759"/>
      <c r="BC120" s="759"/>
      <c r="BD120" s="759"/>
      <c r="BE120" s="759"/>
      <c r="BF120" s="759"/>
      <c r="BG120" s="759"/>
      <c r="BH120" s="759"/>
      <c r="BI120" s="759"/>
      <c r="BJ120" s="759"/>
      <c r="BK120" s="759"/>
      <c r="BL120" s="759"/>
      <c r="BM120" s="759"/>
      <c r="BN120" s="759"/>
      <c r="BO120" s="759"/>
      <c r="BP120" s="760"/>
      <c r="BQ120" s="761">
        <v>16693</v>
      </c>
      <c r="BR120" s="762"/>
      <c r="BS120" s="762"/>
      <c r="BT120" s="762"/>
      <c r="BU120" s="762"/>
      <c r="BV120" s="762">
        <v>13355</v>
      </c>
      <c r="BW120" s="762"/>
      <c r="BX120" s="762"/>
      <c r="BY120" s="762"/>
      <c r="BZ120" s="762"/>
      <c r="CA120" s="762">
        <v>9988</v>
      </c>
      <c r="CB120" s="762"/>
      <c r="CC120" s="762"/>
      <c r="CD120" s="762"/>
      <c r="CE120" s="762"/>
      <c r="CF120" s="839">
        <v>0.2</v>
      </c>
      <c r="CG120" s="840"/>
      <c r="CH120" s="840"/>
      <c r="CI120" s="840"/>
      <c r="CJ120" s="840"/>
      <c r="CK120" s="841" t="s">
        <v>416</v>
      </c>
      <c r="CL120" s="801"/>
      <c r="CM120" s="801"/>
      <c r="CN120" s="801"/>
      <c r="CO120" s="802"/>
      <c r="CP120" s="845" t="s">
        <v>343</v>
      </c>
      <c r="CQ120" s="846"/>
      <c r="CR120" s="846"/>
      <c r="CS120" s="846"/>
      <c r="CT120" s="846"/>
      <c r="CU120" s="846"/>
      <c r="CV120" s="846"/>
      <c r="CW120" s="846"/>
      <c r="CX120" s="846"/>
      <c r="CY120" s="846"/>
      <c r="CZ120" s="846"/>
      <c r="DA120" s="846"/>
      <c r="DB120" s="846"/>
      <c r="DC120" s="846"/>
      <c r="DD120" s="846"/>
      <c r="DE120" s="846"/>
      <c r="DF120" s="847"/>
      <c r="DG120" s="790">
        <v>1227367</v>
      </c>
      <c r="DH120" s="791"/>
      <c r="DI120" s="791"/>
      <c r="DJ120" s="791"/>
      <c r="DK120" s="791"/>
      <c r="DL120" s="791">
        <v>1028478</v>
      </c>
      <c r="DM120" s="791"/>
      <c r="DN120" s="791"/>
      <c r="DO120" s="791"/>
      <c r="DP120" s="791"/>
      <c r="DQ120" s="791">
        <v>1034952</v>
      </c>
      <c r="DR120" s="791"/>
      <c r="DS120" s="791"/>
      <c r="DT120" s="791"/>
      <c r="DU120" s="791"/>
      <c r="DV120" s="792">
        <v>20</v>
      </c>
      <c r="DW120" s="792"/>
      <c r="DX120" s="792"/>
      <c r="DY120" s="792"/>
      <c r="DZ120" s="793"/>
    </row>
    <row r="121" spans="1:130" s="104" customFormat="1" ht="26.25" customHeight="1" x14ac:dyDescent="0.15">
      <c r="A121" s="856"/>
      <c r="B121" s="857"/>
      <c r="C121" s="833" t="s">
        <v>417</v>
      </c>
      <c r="D121" s="834"/>
      <c r="E121" s="834"/>
      <c r="F121" s="834"/>
      <c r="G121" s="834"/>
      <c r="H121" s="834"/>
      <c r="I121" s="834"/>
      <c r="J121" s="834"/>
      <c r="K121" s="834"/>
      <c r="L121" s="834"/>
      <c r="M121" s="834"/>
      <c r="N121" s="834"/>
      <c r="O121" s="834"/>
      <c r="P121" s="834"/>
      <c r="Q121" s="834"/>
      <c r="R121" s="834"/>
      <c r="S121" s="834"/>
      <c r="T121" s="834"/>
      <c r="U121" s="834"/>
      <c r="V121" s="834"/>
      <c r="W121" s="834"/>
      <c r="X121" s="834"/>
      <c r="Y121" s="834"/>
      <c r="Z121" s="835"/>
      <c r="AA121" s="774" t="s">
        <v>65</v>
      </c>
      <c r="AB121" s="775"/>
      <c r="AC121" s="775"/>
      <c r="AD121" s="775"/>
      <c r="AE121" s="776"/>
      <c r="AF121" s="777" t="s">
        <v>65</v>
      </c>
      <c r="AG121" s="775"/>
      <c r="AH121" s="775"/>
      <c r="AI121" s="775"/>
      <c r="AJ121" s="776"/>
      <c r="AK121" s="777" t="s">
        <v>65</v>
      </c>
      <c r="AL121" s="775"/>
      <c r="AM121" s="775"/>
      <c r="AN121" s="775"/>
      <c r="AO121" s="776"/>
      <c r="AP121" s="745" t="s">
        <v>65</v>
      </c>
      <c r="AQ121" s="746"/>
      <c r="AR121" s="746"/>
      <c r="AS121" s="746"/>
      <c r="AT121" s="747"/>
      <c r="AU121" s="873"/>
      <c r="AV121" s="874"/>
      <c r="AW121" s="874"/>
      <c r="AX121" s="874"/>
      <c r="AY121" s="875"/>
      <c r="AZ121" s="836" t="s">
        <v>418</v>
      </c>
      <c r="BA121" s="837"/>
      <c r="BB121" s="837"/>
      <c r="BC121" s="837"/>
      <c r="BD121" s="837"/>
      <c r="BE121" s="837"/>
      <c r="BF121" s="837"/>
      <c r="BG121" s="837"/>
      <c r="BH121" s="837"/>
      <c r="BI121" s="837"/>
      <c r="BJ121" s="837"/>
      <c r="BK121" s="837"/>
      <c r="BL121" s="837"/>
      <c r="BM121" s="837"/>
      <c r="BN121" s="837"/>
      <c r="BO121" s="837"/>
      <c r="BP121" s="838"/>
      <c r="BQ121" s="848">
        <v>10977923</v>
      </c>
      <c r="BR121" s="849"/>
      <c r="BS121" s="849"/>
      <c r="BT121" s="849"/>
      <c r="BU121" s="849"/>
      <c r="BV121" s="849">
        <v>10906548</v>
      </c>
      <c r="BW121" s="849"/>
      <c r="BX121" s="849"/>
      <c r="BY121" s="849"/>
      <c r="BZ121" s="849"/>
      <c r="CA121" s="849">
        <v>11419939</v>
      </c>
      <c r="CB121" s="849"/>
      <c r="CC121" s="849"/>
      <c r="CD121" s="849"/>
      <c r="CE121" s="849"/>
      <c r="CF121" s="850">
        <v>221.2</v>
      </c>
      <c r="CG121" s="851"/>
      <c r="CH121" s="851"/>
      <c r="CI121" s="851"/>
      <c r="CJ121" s="851"/>
      <c r="CK121" s="842"/>
      <c r="CL121" s="803"/>
      <c r="CM121" s="803"/>
      <c r="CN121" s="803"/>
      <c r="CO121" s="804"/>
      <c r="CP121" s="819" t="s">
        <v>347</v>
      </c>
      <c r="CQ121" s="820"/>
      <c r="CR121" s="820"/>
      <c r="CS121" s="820"/>
      <c r="CT121" s="820"/>
      <c r="CU121" s="820"/>
      <c r="CV121" s="820"/>
      <c r="CW121" s="820"/>
      <c r="CX121" s="820"/>
      <c r="CY121" s="820"/>
      <c r="CZ121" s="820"/>
      <c r="DA121" s="820"/>
      <c r="DB121" s="820"/>
      <c r="DC121" s="820"/>
      <c r="DD121" s="820"/>
      <c r="DE121" s="820"/>
      <c r="DF121" s="821"/>
      <c r="DG121" s="761">
        <v>188373</v>
      </c>
      <c r="DH121" s="762"/>
      <c r="DI121" s="762"/>
      <c r="DJ121" s="762"/>
      <c r="DK121" s="762"/>
      <c r="DL121" s="762">
        <v>184583</v>
      </c>
      <c r="DM121" s="762"/>
      <c r="DN121" s="762"/>
      <c r="DO121" s="762"/>
      <c r="DP121" s="762"/>
      <c r="DQ121" s="762">
        <v>180366</v>
      </c>
      <c r="DR121" s="762"/>
      <c r="DS121" s="762"/>
      <c r="DT121" s="762"/>
      <c r="DU121" s="762"/>
      <c r="DV121" s="814">
        <v>3.5</v>
      </c>
      <c r="DW121" s="814"/>
      <c r="DX121" s="814"/>
      <c r="DY121" s="814"/>
      <c r="DZ121" s="815"/>
    </row>
    <row r="122" spans="1:130" s="104" customFormat="1" ht="26.25" customHeight="1" x14ac:dyDescent="0.15">
      <c r="A122" s="856"/>
      <c r="B122" s="857"/>
      <c r="C122" s="794" t="s">
        <v>400</v>
      </c>
      <c r="D122" s="795"/>
      <c r="E122" s="795"/>
      <c r="F122" s="795"/>
      <c r="G122" s="795"/>
      <c r="H122" s="795"/>
      <c r="I122" s="795"/>
      <c r="J122" s="795"/>
      <c r="K122" s="795"/>
      <c r="L122" s="795"/>
      <c r="M122" s="795"/>
      <c r="N122" s="795"/>
      <c r="O122" s="795"/>
      <c r="P122" s="795"/>
      <c r="Q122" s="795"/>
      <c r="R122" s="795"/>
      <c r="S122" s="795"/>
      <c r="T122" s="795"/>
      <c r="U122" s="795"/>
      <c r="V122" s="795"/>
      <c r="W122" s="795"/>
      <c r="X122" s="795"/>
      <c r="Y122" s="795"/>
      <c r="Z122" s="796"/>
      <c r="AA122" s="774">
        <v>3729</v>
      </c>
      <c r="AB122" s="775"/>
      <c r="AC122" s="775"/>
      <c r="AD122" s="775"/>
      <c r="AE122" s="776"/>
      <c r="AF122" s="777">
        <v>3735</v>
      </c>
      <c r="AG122" s="775"/>
      <c r="AH122" s="775"/>
      <c r="AI122" s="775"/>
      <c r="AJ122" s="776"/>
      <c r="AK122" s="777">
        <v>1870</v>
      </c>
      <c r="AL122" s="775"/>
      <c r="AM122" s="775"/>
      <c r="AN122" s="775"/>
      <c r="AO122" s="776"/>
      <c r="AP122" s="745">
        <v>0</v>
      </c>
      <c r="AQ122" s="746"/>
      <c r="AR122" s="746"/>
      <c r="AS122" s="746"/>
      <c r="AT122" s="747"/>
      <c r="AU122" s="876"/>
      <c r="AV122" s="877"/>
      <c r="AW122" s="877"/>
      <c r="AX122" s="877"/>
      <c r="AY122" s="877"/>
      <c r="AZ122" s="135" t="s">
        <v>122</v>
      </c>
      <c r="BA122" s="135"/>
      <c r="BB122" s="135"/>
      <c r="BC122" s="135"/>
      <c r="BD122" s="135"/>
      <c r="BE122" s="135"/>
      <c r="BF122" s="135"/>
      <c r="BG122" s="135"/>
      <c r="BH122" s="135"/>
      <c r="BI122" s="135"/>
      <c r="BJ122" s="135"/>
      <c r="BK122" s="135"/>
      <c r="BL122" s="135"/>
      <c r="BM122" s="135"/>
      <c r="BN122" s="135"/>
      <c r="BO122" s="828" t="s">
        <v>419</v>
      </c>
      <c r="BP122" s="829"/>
      <c r="BQ122" s="830">
        <v>13300675</v>
      </c>
      <c r="BR122" s="831"/>
      <c r="BS122" s="831"/>
      <c r="BT122" s="831"/>
      <c r="BU122" s="831"/>
      <c r="BV122" s="831">
        <v>13274528</v>
      </c>
      <c r="BW122" s="831"/>
      <c r="BX122" s="831"/>
      <c r="BY122" s="831"/>
      <c r="BZ122" s="831"/>
      <c r="CA122" s="831">
        <v>13895837</v>
      </c>
      <c r="CB122" s="831"/>
      <c r="CC122" s="831"/>
      <c r="CD122" s="831"/>
      <c r="CE122" s="831"/>
      <c r="CF122" s="734"/>
      <c r="CG122" s="735"/>
      <c r="CH122" s="735"/>
      <c r="CI122" s="735"/>
      <c r="CJ122" s="832"/>
      <c r="CK122" s="842"/>
      <c r="CL122" s="803"/>
      <c r="CM122" s="803"/>
      <c r="CN122" s="803"/>
      <c r="CO122" s="804"/>
      <c r="CP122" s="819" t="s">
        <v>349</v>
      </c>
      <c r="CQ122" s="820"/>
      <c r="CR122" s="820"/>
      <c r="CS122" s="820"/>
      <c r="CT122" s="820"/>
      <c r="CU122" s="820"/>
      <c r="CV122" s="820"/>
      <c r="CW122" s="820"/>
      <c r="CX122" s="820"/>
      <c r="CY122" s="820"/>
      <c r="CZ122" s="820"/>
      <c r="DA122" s="820"/>
      <c r="DB122" s="820"/>
      <c r="DC122" s="820"/>
      <c r="DD122" s="820"/>
      <c r="DE122" s="820"/>
      <c r="DF122" s="821"/>
      <c r="DG122" s="761">
        <v>101875</v>
      </c>
      <c r="DH122" s="762"/>
      <c r="DI122" s="762"/>
      <c r="DJ122" s="762"/>
      <c r="DK122" s="762"/>
      <c r="DL122" s="762">
        <v>82943</v>
      </c>
      <c r="DM122" s="762"/>
      <c r="DN122" s="762"/>
      <c r="DO122" s="762"/>
      <c r="DP122" s="762"/>
      <c r="DQ122" s="762">
        <v>64502</v>
      </c>
      <c r="DR122" s="762"/>
      <c r="DS122" s="762"/>
      <c r="DT122" s="762"/>
      <c r="DU122" s="762"/>
      <c r="DV122" s="814">
        <v>1.2</v>
      </c>
      <c r="DW122" s="814"/>
      <c r="DX122" s="814"/>
      <c r="DY122" s="814"/>
      <c r="DZ122" s="815"/>
    </row>
    <row r="123" spans="1:130" s="104" customFormat="1" ht="26.25" customHeight="1" thickBot="1" x14ac:dyDescent="0.2">
      <c r="A123" s="856"/>
      <c r="B123" s="857"/>
      <c r="C123" s="794" t="s">
        <v>406</v>
      </c>
      <c r="D123" s="795"/>
      <c r="E123" s="795"/>
      <c r="F123" s="795"/>
      <c r="G123" s="795"/>
      <c r="H123" s="795"/>
      <c r="I123" s="795"/>
      <c r="J123" s="795"/>
      <c r="K123" s="795"/>
      <c r="L123" s="795"/>
      <c r="M123" s="795"/>
      <c r="N123" s="795"/>
      <c r="O123" s="795"/>
      <c r="P123" s="795"/>
      <c r="Q123" s="795"/>
      <c r="R123" s="795"/>
      <c r="S123" s="795"/>
      <c r="T123" s="795"/>
      <c r="U123" s="795"/>
      <c r="V123" s="795"/>
      <c r="W123" s="795"/>
      <c r="X123" s="795"/>
      <c r="Y123" s="795"/>
      <c r="Z123" s="796"/>
      <c r="AA123" s="774" t="s">
        <v>65</v>
      </c>
      <c r="AB123" s="775"/>
      <c r="AC123" s="775"/>
      <c r="AD123" s="775"/>
      <c r="AE123" s="776"/>
      <c r="AF123" s="777" t="s">
        <v>65</v>
      </c>
      <c r="AG123" s="775"/>
      <c r="AH123" s="775"/>
      <c r="AI123" s="775"/>
      <c r="AJ123" s="776"/>
      <c r="AK123" s="777" t="s">
        <v>65</v>
      </c>
      <c r="AL123" s="775"/>
      <c r="AM123" s="775"/>
      <c r="AN123" s="775"/>
      <c r="AO123" s="776"/>
      <c r="AP123" s="745" t="s">
        <v>65</v>
      </c>
      <c r="AQ123" s="746"/>
      <c r="AR123" s="746"/>
      <c r="AS123" s="746"/>
      <c r="AT123" s="747"/>
      <c r="AU123" s="825" t="s">
        <v>420</v>
      </c>
      <c r="AV123" s="826"/>
      <c r="AW123" s="826"/>
      <c r="AX123" s="826"/>
      <c r="AY123" s="826"/>
      <c r="AZ123" s="826"/>
      <c r="BA123" s="826"/>
      <c r="BB123" s="826"/>
      <c r="BC123" s="826"/>
      <c r="BD123" s="826"/>
      <c r="BE123" s="826"/>
      <c r="BF123" s="826"/>
      <c r="BG123" s="826"/>
      <c r="BH123" s="826"/>
      <c r="BI123" s="826"/>
      <c r="BJ123" s="826"/>
      <c r="BK123" s="826"/>
      <c r="BL123" s="826"/>
      <c r="BM123" s="826"/>
      <c r="BN123" s="826"/>
      <c r="BO123" s="826"/>
      <c r="BP123" s="827"/>
      <c r="BQ123" s="822">
        <v>86.1</v>
      </c>
      <c r="BR123" s="823"/>
      <c r="BS123" s="823"/>
      <c r="BT123" s="823"/>
      <c r="BU123" s="823"/>
      <c r="BV123" s="823">
        <v>78.3</v>
      </c>
      <c r="BW123" s="823"/>
      <c r="BX123" s="823"/>
      <c r="BY123" s="823"/>
      <c r="BZ123" s="823"/>
      <c r="CA123" s="823">
        <v>78</v>
      </c>
      <c r="CB123" s="823"/>
      <c r="CC123" s="823"/>
      <c r="CD123" s="823"/>
      <c r="CE123" s="823"/>
      <c r="CF123" s="721"/>
      <c r="CG123" s="722"/>
      <c r="CH123" s="722"/>
      <c r="CI123" s="722"/>
      <c r="CJ123" s="824"/>
      <c r="CK123" s="842"/>
      <c r="CL123" s="803"/>
      <c r="CM123" s="803"/>
      <c r="CN123" s="803"/>
      <c r="CO123" s="804"/>
      <c r="CP123" s="819" t="s">
        <v>342</v>
      </c>
      <c r="CQ123" s="820"/>
      <c r="CR123" s="820"/>
      <c r="CS123" s="820"/>
      <c r="CT123" s="820"/>
      <c r="CU123" s="820"/>
      <c r="CV123" s="820"/>
      <c r="CW123" s="820"/>
      <c r="CX123" s="820"/>
      <c r="CY123" s="820"/>
      <c r="CZ123" s="820"/>
      <c r="DA123" s="820"/>
      <c r="DB123" s="820"/>
      <c r="DC123" s="820"/>
      <c r="DD123" s="820"/>
      <c r="DE123" s="820"/>
      <c r="DF123" s="821"/>
      <c r="DG123" s="774">
        <v>50682</v>
      </c>
      <c r="DH123" s="775"/>
      <c r="DI123" s="775"/>
      <c r="DJ123" s="775"/>
      <c r="DK123" s="776"/>
      <c r="DL123" s="777">
        <v>55056</v>
      </c>
      <c r="DM123" s="775"/>
      <c r="DN123" s="775"/>
      <c r="DO123" s="775"/>
      <c r="DP123" s="776"/>
      <c r="DQ123" s="777">
        <v>50911</v>
      </c>
      <c r="DR123" s="775"/>
      <c r="DS123" s="775"/>
      <c r="DT123" s="775"/>
      <c r="DU123" s="776"/>
      <c r="DV123" s="745">
        <v>1</v>
      </c>
      <c r="DW123" s="746"/>
      <c r="DX123" s="746"/>
      <c r="DY123" s="746"/>
      <c r="DZ123" s="747"/>
    </row>
    <row r="124" spans="1:130" s="104" customFormat="1" ht="26.25" customHeight="1" x14ac:dyDescent="0.15">
      <c r="A124" s="856"/>
      <c r="B124" s="857"/>
      <c r="C124" s="794" t="s">
        <v>409</v>
      </c>
      <c r="D124" s="795"/>
      <c r="E124" s="795"/>
      <c r="F124" s="795"/>
      <c r="G124" s="795"/>
      <c r="H124" s="795"/>
      <c r="I124" s="795"/>
      <c r="J124" s="795"/>
      <c r="K124" s="795"/>
      <c r="L124" s="795"/>
      <c r="M124" s="795"/>
      <c r="N124" s="795"/>
      <c r="O124" s="795"/>
      <c r="P124" s="795"/>
      <c r="Q124" s="795"/>
      <c r="R124" s="795"/>
      <c r="S124" s="795"/>
      <c r="T124" s="795"/>
      <c r="U124" s="795"/>
      <c r="V124" s="795"/>
      <c r="W124" s="795"/>
      <c r="X124" s="795"/>
      <c r="Y124" s="795"/>
      <c r="Z124" s="796"/>
      <c r="AA124" s="774" t="s">
        <v>65</v>
      </c>
      <c r="AB124" s="775"/>
      <c r="AC124" s="775"/>
      <c r="AD124" s="775"/>
      <c r="AE124" s="776"/>
      <c r="AF124" s="777" t="s">
        <v>65</v>
      </c>
      <c r="AG124" s="775"/>
      <c r="AH124" s="775"/>
      <c r="AI124" s="775"/>
      <c r="AJ124" s="776"/>
      <c r="AK124" s="777" t="s">
        <v>65</v>
      </c>
      <c r="AL124" s="775"/>
      <c r="AM124" s="775"/>
      <c r="AN124" s="775"/>
      <c r="AO124" s="776"/>
      <c r="AP124" s="745" t="s">
        <v>65</v>
      </c>
      <c r="AQ124" s="746"/>
      <c r="AR124" s="746"/>
      <c r="AS124" s="746"/>
      <c r="AT124" s="747"/>
      <c r="AU124" s="136"/>
      <c r="AV124" s="137"/>
      <c r="AW124" s="137"/>
      <c r="AX124" s="137"/>
      <c r="AY124" s="137"/>
      <c r="AZ124" s="137"/>
      <c r="BA124" s="137"/>
      <c r="BB124" s="137"/>
      <c r="BC124" s="137"/>
      <c r="BD124" s="137"/>
      <c r="BE124" s="137"/>
      <c r="BF124" s="137"/>
      <c r="BG124" s="137"/>
      <c r="BH124" s="137"/>
      <c r="BI124" s="137"/>
      <c r="BJ124" s="137"/>
      <c r="BK124" s="137"/>
      <c r="BL124" s="137"/>
      <c r="BM124" s="137"/>
      <c r="BN124" s="137"/>
      <c r="BO124" s="137"/>
      <c r="BP124" s="137"/>
      <c r="BQ124" s="138"/>
      <c r="BR124" s="138"/>
      <c r="BS124" s="138"/>
      <c r="BT124" s="138"/>
      <c r="BU124" s="138"/>
      <c r="BV124" s="138"/>
      <c r="BW124" s="138"/>
      <c r="BX124" s="138"/>
      <c r="BY124" s="138"/>
      <c r="BZ124" s="138"/>
      <c r="CA124" s="138"/>
      <c r="CB124" s="138"/>
      <c r="CC124" s="138"/>
      <c r="CD124" s="138"/>
      <c r="CE124" s="138"/>
      <c r="CF124" s="138"/>
      <c r="CG124" s="138"/>
      <c r="CH124" s="138"/>
      <c r="CI124" s="138"/>
      <c r="CJ124" s="139"/>
      <c r="CK124" s="843"/>
      <c r="CL124" s="843"/>
      <c r="CM124" s="843"/>
      <c r="CN124" s="843"/>
      <c r="CO124" s="844"/>
      <c r="CP124" s="819" t="s">
        <v>421</v>
      </c>
      <c r="CQ124" s="820"/>
      <c r="CR124" s="820"/>
      <c r="CS124" s="820"/>
      <c r="CT124" s="820"/>
      <c r="CU124" s="820"/>
      <c r="CV124" s="820"/>
      <c r="CW124" s="820"/>
      <c r="CX124" s="820"/>
      <c r="CY124" s="820"/>
      <c r="CZ124" s="820"/>
      <c r="DA124" s="820"/>
      <c r="DB124" s="820"/>
      <c r="DC124" s="820"/>
      <c r="DD124" s="820"/>
      <c r="DE124" s="820"/>
      <c r="DF124" s="821"/>
      <c r="DG124" s="707">
        <v>54005</v>
      </c>
      <c r="DH124" s="708"/>
      <c r="DI124" s="708"/>
      <c r="DJ124" s="708"/>
      <c r="DK124" s="709"/>
      <c r="DL124" s="710">
        <v>34875</v>
      </c>
      <c r="DM124" s="708"/>
      <c r="DN124" s="708"/>
      <c r="DO124" s="708"/>
      <c r="DP124" s="709"/>
      <c r="DQ124" s="710">
        <v>19062</v>
      </c>
      <c r="DR124" s="708"/>
      <c r="DS124" s="708"/>
      <c r="DT124" s="708"/>
      <c r="DU124" s="709"/>
      <c r="DV124" s="798">
        <v>0.4</v>
      </c>
      <c r="DW124" s="799"/>
      <c r="DX124" s="799"/>
      <c r="DY124" s="799"/>
      <c r="DZ124" s="800"/>
    </row>
    <row r="125" spans="1:130" s="104" customFormat="1" ht="26.25" customHeight="1" thickBot="1" x14ac:dyDescent="0.2">
      <c r="A125" s="856"/>
      <c r="B125" s="857"/>
      <c r="C125" s="794" t="s">
        <v>411</v>
      </c>
      <c r="D125" s="795"/>
      <c r="E125" s="795"/>
      <c r="F125" s="795"/>
      <c r="G125" s="795"/>
      <c r="H125" s="795"/>
      <c r="I125" s="795"/>
      <c r="J125" s="795"/>
      <c r="K125" s="795"/>
      <c r="L125" s="795"/>
      <c r="M125" s="795"/>
      <c r="N125" s="795"/>
      <c r="O125" s="795"/>
      <c r="P125" s="795"/>
      <c r="Q125" s="795"/>
      <c r="R125" s="795"/>
      <c r="S125" s="795"/>
      <c r="T125" s="795"/>
      <c r="U125" s="795"/>
      <c r="V125" s="795"/>
      <c r="W125" s="795"/>
      <c r="X125" s="795"/>
      <c r="Y125" s="795"/>
      <c r="Z125" s="796"/>
      <c r="AA125" s="774" t="s">
        <v>65</v>
      </c>
      <c r="AB125" s="775"/>
      <c r="AC125" s="775"/>
      <c r="AD125" s="775"/>
      <c r="AE125" s="776"/>
      <c r="AF125" s="777" t="s">
        <v>65</v>
      </c>
      <c r="AG125" s="775"/>
      <c r="AH125" s="775"/>
      <c r="AI125" s="775"/>
      <c r="AJ125" s="776"/>
      <c r="AK125" s="777" t="s">
        <v>65</v>
      </c>
      <c r="AL125" s="775"/>
      <c r="AM125" s="775"/>
      <c r="AN125" s="775"/>
      <c r="AO125" s="776"/>
      <c r="AP125" s="745" t="s">
        <v>65</v>
      </c>
      <c r="AQ125" s="746"/>
      <c r="AR125" s="746"/>
      <c r="AS125" s="746"/>
      <c r="AT125" s="747"/>
      <c r="AU125" s="140"/>
      <c r="AV125" s="140"/>
      <c r="AW125" s="140"/>
      <c r="AX125" s="140"/>
      <c r="AY125" s="140"/>
      <c r="AZ125" s="140"/>
      <c r="BA125" s="140"/>
      <c r="BB125" s="140"/>
      <c r="BC125" s="140"/>
      <c r="BD125" s="140"/>
      <c r="BE125" s="140"/>
      <c r="BF125" s="140"/>
      <c r="BG125" s="140"/>
      <c r="BH125" s="140"/>
      <c r="BI125" s="140"/>
      <c r="BJ125" s="140"/>
      <c r="BK125" s="140"/>
      <c r="BL125" s="140"/>
      <c r="BM125" s="140"/>
      <c r="BN125" s="140"/>
      <c r="BO125" s="140"/>
      <c r="BP125" s="140"/>
      <c r="BQ125" s="140"/>
      <c r="BR125" s="140"/>
      <c r="BS125" s="140"/>
      <c r="BT125" s="140"/>
      <c r="BU125" s="140"/>
      <c r="BV125" s="140"/>
      <c r="BW125" s="140"/>
      <c r="BX125" s="140"/>
      <c r="BY125" s="140"/>
      <c r="BZ125" s="140"/>
      <c r="CA125" s="140"/>
      <c r="CB125" s="140"/>
      <c r="CC125" s="140"/>
      <c r="CD125" s="141"/>
      <c r="CE125" s="141"/>
      <c r="CF125" s="141"/>
      <c r="CG125" s="138"/>
      <c r="CH125" s="138"/>
      <c r="CI125" s="138"/>
      <c r="CJ125" s="139"/>
      <c r="CK125" s="801" t="s">
        <v>422</v>
      </c>
      <c r="CL125" s="801"/>
      <c r="CM125" s="801"/>
      <c r="CN125" s="801"/>
      <c r="CO125" s="802"/>
      <c r="CP125" s="807" t="s">
        <v>423</v>
      </c>
      <c r="CQ125" s="749"/>
      <c r="CR125" s="749"/>
      <c r="CS125" s="749"/>
      <c r="CT125" s="749"/>
      <c r="CU125" s="749"/>
      <c r="CV125" s="749"/>
      <c r="CW125" s="749"/>
      <c r="CX125" s="749"/>
      <c r="CY125" s="749"/>
      <c r="CZ125" s="749"/>
      <c r="DA125" s="749"/>
      <c r="DB125" s="749"/>
      <c r="DC125" s="749"/>
      <c r="DD125" s="749"/>
      <c r="DE125" s="749"/>
      <c r="DF125" s="750"/>
      <c r="DG125" s="790" t="s">
        <v>65</v>
      </c>
      <c r="DH125" s="791"/>
      <c r="DI125" s="791"/>
      <c r="DJ125" s="791"/>
      <c r="DK125" s="791"/>
      <c r="DL125" s="791" t="s">
        <v>65</v>
      </c>
      <c r="DM125" s="791"/>
      <c r="DN125" s="791"/>
      <c r="DO125" s="791"/>
      <c r="DP125" s="791"/>
      <c r="DQ125" s="791" t="s">
        <v>65</v>
      </c>
      <c r="DR125" s="791"/>
      <c r="DS125" s="791"/>
      <c r="DT125" s="791"/>
      <c r="DU125" s="791"/>
      <c r="DV125" s="792" t="s">
        <v>65</v>
      </c>
      <c r="DW125" s="792"/>
      <c r="DX125" s="792"/>
      <c r="DY125" s="792"/>
      <c r="DZ125" s="793"/>
    </row>
    <row r="126" spans="1:130" s="104" customFormat="1" ht="26.25" customHeight="1" x14ac:dyDescent="0.15">
      <c r="A126" s="856"/>
      <c r="B126" s="857"/>
      <c r="C126" s="794" t="s">
        <v>414</v>
      </c>
      <c r="D126" s="795"/>
      <c r="E126" s="795"/>
      <c r="F126" s="795"/>
      <c r="G126" s="795"/>
      <c r="H126" s="795"/>
      <c r="I126" s="795"/>
      <c r="J126" s="795"/>
      <c r="K126" s="795"/>
      <c r="L126" s="795"/>
      <c r="M126" s="795"/>
      <c r="N126" s="795"/>
      <c r="O126" s="795"/>
      <c r="P126" s="795"/>
      <c r="Q126" s="795"/>
      <c r="R126" s="795"/>
      <c r="S126" s="795"/>
      <c r="T126" s="795"/>
      <c r="U126" s="795"/>
      <c r="V126" s="795"/>
      <c r="W126" s="795"/>
      <c r="X126" s="795"/>
      <c r="Y126" s="795"/>
      <c r="Z126" s="796"/>
      <c r="AA126" s="774" t="s">
        <v>65</v>
      </c>
      <c r="AB126" s="775"/>
      <c r="AC126" s="775"/>
      <c r="AD126" s="775"/>
      <c r="AE126" s="776"/>
      <c r="AF126" s="777" t="s">
        <v>65</v>
      </c>
      <c r="AG126" s="775"/>
      <c r="AH126" s="775"/>
      <c r="AI126" s="775"/>
      <c r="AJ126" s="776"/>
      <c r="AK126" s="777" t="s">
        <v>65</v>
      </c>
      <c r="AL126" s="775"/>
      <c r="AM126" s="775"/>
      <c r="AN126" s="775"/>
      <c r="AO126" s="776"/>
      <c r="AP126" s="745" t="s">
        <v>65</v>
      </c>
      <c r="AQ126" s="746"/>
      <c r="AR126" s="746"/>
      <c r="AS126" s="746"/>
      <c r="AT126" s="747"/>
      <c r="AU126" s="140"/>
      <c r="AV126" s="140"/>
      <c r="AW126" s="140"/>
      <c r="AX126" s="797" t="s">
        <v>424</v>
      </c>
      <c r="AY126" s="755"/>
      <c r="AZ126" s="755"/>
      <c r="BA126" s="755"/>
      <c r="BB126" s="755"/>
      <c r="BC126" s="755"/>
      <c r="BD126" s="755"/>
      <c r="BE126" s="756"/>
      <c r="BF126" s="754" t="s">
        <v>425</v>
      </c>
      <c r="BG126" s="755"/>
      <c r="BH126" s="755"/>
      <c r="BI126" s="755"/>
      <c r="BJ126" s="755"/>
      <c r="BK126" s="755"/>
      <c r="BL126" s="756"/>
      <c r="BM126" s="754" t="s">
        <v>426</v>
      </c>
      <c r="BN126" s="755"/>
      <c r="BO126" s="755"/>
      <c r="BP126" s="755"/>
      <c r="BQ126" s="755"/>
      <c r="BR126" s="755"/>
      <c r="BS126" s="756"/>
      <c r="BT126" s="754" t="s">
        <v>427</v>
      </c>
      <c r="BU126" s="755"/>
      <c r="BV126" s="755"/>
      <c r="BW126" s="755"/>
      <c r="BX126" s="755"/>
      <c r="BY126" s="755"/>
      <c r="BZ126" s="757"/>
      <c r="CA126" s="140"/>
      <c r="CB126" s="140"/>
      <c r="CC126" s="140"/>
      <c r="CD126" s="141"/>
      <c r="CE126" s="141"/>
      <c r="CF126" s="141"/>
      <c r="CG126" s="138"/>
      <c r="CH126" s="138"/>
      <c r="CI126" s="138"/>
      <c r="CJ126" s="139"/>
      <c r="CK126" s="803"/>
      <c r="CL126" s="803"/>
      <c r="CM126" s="803"/>
      <c r="CN126" s="803"/>
      <c r="CO126" s="804"/>
      <c r="CP126" s="758" t="s">
        <v>428</v>
      </c>
      <c r="CQ126" s="759"/>
      <c r="CR126" s="759"/>
      <c r="CS126" s="759"/>
      <c r="CT126" s="759"/>
      <c r="CU126" s="759"/>
      <c r="CV126" s="759"/>
      <c r="CW126" s="759"/>
      <c r="CX126" s="759"/>
      <c r="CY126" s="759"/>
      <c r="CZ126" s="759"/>
      <c r="DA126" s="759"/>
      <c r="DB126" s="759"/>
      <c r="DC126" s="759"/>
      <c r="DD126" s="759"/>
      <c r="DE126" s="759"/>
      <c r="DF126" s="760"/>
      <c r="DG126" s="761" t="s">
        <v>65</v>
      </c>
      <c r="DH126" s="762"/>
      <c r="DI126" s="762"/>
      <c r="DJ126" s="762"/>
      <c r="DK126" s="762"/>
      <c r="DL126" s="762" t="s">
        <v>65</v>
      </c>
      <c r="DM126" s="762"/>
      <c r="DN126" s="762"/>
      <c r="DO126" s="762"/>
      <c r="DP126" s="762"/>
      <c r="DQ126" s="762" t="s">
        <v>65</v>
      </c>
      <c r="DR126" s="762"/>
      <c r="DS126" s="762"/>
      <c r="DT126" s="762"/>
      <c r="DU126" s="762"/>
      <c r="DV126" s="814" t="s">
        <v>65</v>
      </c>
      <c r="DW126" s="814"/>
      <c r="DX126" s="814"/>
      <c r="DY126" s="814"/>
      <c r="DZ126" s="815"/>
    </row>
    <row r="127" spans="1:130" s="104" customFormat="1" ht="26.25" customHeight="1" thickBot="1" x14ac:dyDescent="0.2">
      <c r="A127" s="858"/>
      <c r="B127" s="859"/>
      <c r="C127" s="816" t="s">
        <v>429</v>
      </c>
      <c r="D127" s="817"/>
      <c r="E127" s="817"/>
      <c r="F127" s="817"/>
      <c r="G127" s="817"/>
      <c r="H127" s="817"/>
      <c r="I127" s="817"/>
      <c r="J127" s="817"/>
      <c r="K127" s="817"/>
      <c r="L127" s="817"/>
      <c r="M127" s="817"/>
      <c r="N127" s="817"/>
      <c r="O127" s="817"/>
      <c r="P127" s="817"/>
      <c r="Q127" s="817"/>
      <c r="R127" s="817"/>
      <c r="S127" s="817"/>
      <c r="T127" s="817"/>
      <c r="U127" s="817"/>
      <c r="V127" s="817"/>
      <c r="W127" s="817"/>
      <c r="X127" s="817"/>
      <c r="Y127" s="817"/>
      <c r="Z127" s="818"/>
      <c r="AA127" s="774" t="s">
        <v>65</v>
      </c>
      <c r="AB127" s="775"/>
      <c r="AC127" s="775"/>
      <c r="AD127" s="775"/>
      <c r="AE127" s="776"/>
      <c r="AF127" s="777" t="s">
        <v>65</v>
      </c>
      <c r="AG127" s="775"/>
      <c r="AH127" s="775"/>
      <c r="AI127" s="775"/>
      <c r="AJ127" s="776"/>
      <c r="AK127" s="777" t="s">
        <v>65</v>
      </c>
      <c r="AL127" s="775"/>
      <c r="AM127" s="775"/>
      <c r="AN127" s="775"/>
      <c r="AO127" s="776"/>
      <c r="AP127" s="745" t="s">
        <v>65</v>
      </c>
      <c r="AQ127" s="746"/>
      <c r="AR127" s="746"/>
      <c r="AS127" s="746"/>
      <c r="AT127" s="747"/>
      <c r="AU127" s="140"/>
      <c r="AV127" s="140"/>
      <c r="AW127" s="140"/>
      <c r="AX127" s="748" t="s">
        <v>430</v>
      </c>
      <c r="AY127" s="749"/>
      <c r="AZ127" s="749"/>
      <c r="BA127" s="749"/>
      <c r="BB127" s="749"/>
      <c r="BC127" s="749"/>
      <c r="BD127" s="749"/>
      <c r="BE127" s="750"/>
      <c r="BF127" s="751" t="s">
        <v>65</v>
      </c>
      <c r="BG127" s="752"/>
      <c r="BH127" s="752"/>
      <c r="BI127" s="752"/>
      <c r="BJ127" s="752"/>
      <c r="BK127" s="752"/>
      <c r="BL127" s="753"/>
      <c r="BM127" s="751">
        <v>14.35</v>
      </c>
      <c r="BN127" s="752"/>
      <c r="BO127" s="752"/>
      <c r="BP127" s="752"/>
      <c r="BQ127" s="752"/>
      <c r="BR127" s="752"/>
      <c r="BS127" s="753"/>
      <c r="BT127" s="751">
        <v>20</v>
      </c>
      <c r="BU127" s="752"/>
      <c r="BV127" s="752"/>
      <c r="BW127" s="752"/>
      <c r="BX127" s="752"/>
      <c r="BY127" s="752"/>
      <c r="BZ127" s="808"/>
      <c r="CA127" s="141"/>
      <c r="CB127" s="141"/>
      <c r="CC127" s="141"/>
      <c r="CD127" s="141"/>
      <c r="CE127" s="141"/>
      <c r="CF127" s="141"/>
      <c r="CG127" s="138"/>
      <c r="CH127" s="138"/>
      <c r="CI127" s="138"/>
      <c r="CJ127" s="139"/>
      <c r="CK127" s="805"/>
      <c r="CL127" s="805"/>
      <c r="CM127" s="805"/>
      <c r="CN127" s="805"/>
      <c r="CO127" s="806"/>
      <c r="CP127" s="809" t="s">
        <v>431</v>
      </c>
      <c r="CQ127" s="743"/>
      <c r="CR127" s="743"/>
      <c r="CS127" s="743"/>
      <c r="CT127" s="743"/>
      <c r="CU127" s="743"/>
      <c r="CV127" s="743"/>
      <c r="CW127" s="743"/>
      <c r="CX127" s="743"/>
      <c r="CY127" s="743"/>
      <c r="CZ127" s="743"/>
      <c r="DA127" s="743"/>
      <c r="DB127" s="743"/>
      <c r="DC127" s="743"/>
      <c r="DD127" s="743"/>
      <c r="DE127" s="743"/>
      <c r="DF127" s="744"/>
      <c r="DG127" s="810" t="s">
        <v>65</v>
      </c>
      <c r="DH127" s="811"/>
      <c r="DI127" s="811"/>
      <c r="DJ127" s="811"/>
      <c r="DK127" s="811"/>
      <c r="DL127" s="811" t="s">
        <v>65</v>
      </c>
      <c r="DM127" s="811"/>
      <c r="DN127" s="811"/>
      <c r="DO127" s="811"/>
      <c r="DP127" s="811"/>
      <c r="DQ127" s="811" t="s">
        <v>65</v>
      </c>
      <c r="DR127" s="811"/>
      <c r="DS127" s="811"/>
      <c r="DT127" s="811"/>
      <c r="DU127" s="811"/>
      <c r="DV127" s="812" t="s">
        <v>65</v>
      </c>
      <c r="DW127" s="812"/>
      <c r="DX127" s="812"/>
      <c r="DY127" s="812"/>
      <c r="DZ127" s="813"/>
    </row>
    <row r="128" spans="1:130" s="104" customFormat="1" ht="26.25" customHeight="1" x14ac:dyDescent="0.15">
      <c r="A128" s="786" t="s">
        <v>432</v>
      </c>
      <c r="B128" s="787"/>
      <c r="C128" s="787"/>
      <c r="D128" s="787"/>
      <c r="E128" s="787"/>
      <c r="F128" s="787"/>
      <c r="G128" s="787"/>
      <c r="H128" s="787"/>
      <c r="I128" s="787"/>
      <c r="J128" s="787"/>
      <c r="K128" s="787"/>
      <c r="L128" s="787"/>
      <c r="M128" s="787"/>
      <c r="N128" s="787"/>
      <c r="O128" s="787"/>
      <c r="P128" s="787"/>
      <c r="Q128" s="787"/>
      <c r="R128" s="787"/>
      <c r="S128" s="787"/>
      <c r="T128" s="787"/>
      <c r="U128" s="787"/>
      <c r="V128" s="787"/>
      <c r="W128" s="788" t="s">
        <v>433</v>
      </c>
      <c r="X128" s="788"/>
      <c r="Y128" s="788"/>
      <c r="Z128" s="789"/>
      <c r="AA128" s="714">
        <v>28359</v>
      </c>
      <c r="AB128" s="715"/>
      <c r="AC128" s="715"/>
      <c r="AD128" s="715"/>
      <c r="AE128" s="716"/>
      <c r="AF128" s="717">
        <v>3471</v>
      </c>
      <c r="AG128" s="715"/>
      <c r="AH128" s="715"/>
      <c r="AI128" s="715"/>
      <c r="AJ128" s="716"/>
      <c r="AK128" s="717">
        <v>3472</v>
      </c>
      <c r="AL128" s="715"/>
      <c r="AM128" s="715"/>
      <c r="AN128" s="715"/>
      <c r="AO128" s="716"/>
      <c r="AP128" s="718"/>
      <c r="AQ128" s="719"/>
      <c r="AR128" s="719"/>
      <c r="AS128" s="719"/>
      <c r="AT128" s="720"/>
      <c r="AU128" s="142"/>
      <c r="AV128" s="142"/>
      <c r="AW128" s="142"/>
      <c r="AX128" s="763" t="s">
        <v>434</v>
      </c>
      <c r="AY128" s="759"/>
      <c r="AZ128" s="759"/>
      <c r="BA128" s="759"/>
      <c r="BB128" s="759"/>
      <c r="BC128" s="759"/>
      <c r="BD128" s="759"/>
      <c r="BE128" s="760"/>
      <c r="BF128" s="781" t="s">
        <v>65</v>
      </c>
      <c r="BG128" s="782"/>
      <c r="BH128" s="782"/>
      <c r="BI128" s="782"/>
      <c r="BJ128" s="782"/>
      <c r="BK128" s="782"/>
      <c r="BL128" s="783"/>
      <c r="BM128" s="781">
        <v>19.350000000000001</v>
      </c>
      <c r="BN128" s="782"/>
      <c r="BO128" s="782"/>
      <c r="BP128" s="782"/>
      <c r="BQ128" s="782"/>
      <c r="BR128" s="782"/>
      <c r="BS128" s="783"/>
      <c r="BT128" s="781">
        <v>30</v>
      </c>
      <c r="BU128" s="784"/>
      <c r="BV128" s="784"/>
      <c r="BW128" s="784"/>
      <c r="BX128" s="784"/>
      <c r="BY128" s="784"/>
      <c r="BZ128" s="785"/>
      <c r="CA128" s="143"/>
      <c r="CB128" s="143"/>
      <c r="CC128" s="143"/>
      <c r="CD128" s="143"/>
      <c r="CE128" s="143"/>
      <c r="CF128" s="143"/>
      <c r="CG128" s="143"/>
      <c r="CH128" s="143"/>
      <c r="CI128" s="143"/>
      <c r="CJ128" s="143"/>
      <c r="CK128" s="143"/>
      <c r="CL128" s="143"/>
      <c r="CM128" s="143"/>
      <c r="CN128" s="143"/>
      <c r="CO128" s="143"/>
      <c r="CP128" s="143"/>
      <c r="CQ128" s="143"/>
      <c r="CR128" s="143"/>
      <c r="CS128" s="143"/>
      <c r="CT128" s="143"/>
      <c r="CU128" s="143"/>
      <c r="CV128" s="143"/>
      <c r="CW128" s="143"/>
      <c r="CX128" s="143"/>
      <c r="CY128" s="143"/>
      <c r="CZ128" s="143"/>
      <c r="DA128" s="143"/>
      <c r="DB128" s="143"/>
      <c r="DC128" s="143"/>
      <c r="DD128" s="143"/>
      <c r="DE128" s="143"/>
      <c r="DF128" s="143"/>
      <c r="DG128" s="143"/>
      <c r="DH128" s="143"/>
      <c r="DI128" s="143"/>
      <c r="DJ128" s="143"/>
      <c r="DK128" s="143"/>
      <c r="DL128" s="143"/>
      <c r="DM128" s="143"/>
      <c r="DN128" s="143"/>
      <c r="DO128" s="143"/>
      <c r="DP128" s="111"/>
      <c r="DQ128" s="111"/>
      <c r="DR128" s="111"/>
      <c r="DS128" s="111"/>
      <c r="DT128" s="111"/>
      <c r="DU128" s="111"/>
      <c r="DV128" s="111"/>
      <c r="DW128" s="111"/>
      <c r="DX128" s="111"/>
      <c r="DY128" s="111"/>
      <c r="DZ128" s="115"/>
    </row>
    <row r="129" spans="1:131" s="104" customFormat="1" ht="26.25" customHeight="1" x14ac:dyDescent="0.15">
      <c r="A129" s="769" t="s">
        <v>44</v>
      </c>
      <c r="B129" s="770"/>
      <c r="C129" s="770"/>
      <c r="D129" s="770"/>
      <c r="E129" s="770"/>
      <c r="F129" s="770"/>
      <c r="G129" s="770"/>
      <c r="H129" s="770"/>
      <c r="I129" s="770"/>
      <c r="J129" s="770"/>
      <c r="K129" s="770"/>
      <c r="L129" s="770"/>
      <c r="M129" s="770"/>
      <c r="N129" s="770"/>
      <c r="O129" s="770"/>
      <c r="P129" s="770"/>
      <c r="Q129" s="770"/>
      <c r="R129" s="770"/>
      <c r="S129" s="770"/>
      <c r="T129" s="770"/>
      <c r="U129" s="770"/>
      <c r="V129" s="770"/>
      <c r="W129" s="771" t="s">
        <v>435</v>
      </c>
      <c r="X129" s="772"/>
      <c r="Y129" s="772"/>
      <c r="Z129" s="773"/>
      <c r="AA129" s="774">
        <v>6040749</v>
      </c>
      <c r="AB129" s="775"/>
      <c r="AC129" s="775"/>
      <c r="AD129" s="775"/>
      <c r="AE129" s="776"/>
      <c r="AF129" s="777">
        <v>6034771</v>
      </c>
      <c r="AG129" s="775"/>
      <c r="AH129" s="775"/>
      <c r="AI129" s="775"/>
      <c r="AJ129" s="776"/>
      <c r="AK129" s="777">
        <v>6201914</v>
      </c>
      <c r="AL129" s="775"/>
      <c r="AM129" s="775"/>
      <c r="AN129" s="775"/>
      <c r="AO129" s="776"/>
      <c r="AP129" s="778"/>
      <c r="AQ129" s="779"/>
      <c r="AR129" s="779"/>
      <c r="AS129" s="779"/>
      <c r="AT129" s="780"/>
      <c r="AU129" s="142"/>
      <c r="AV129" s="142"/>
      <c r="AW129" s="142"/>
      <c r="AX129" s="763" t="s">
        <v>436</v>
      </c>
      <c r="AY129" s="759"/>
      <c r="AZ129" s="759"/>
      <c r="BA129" s="759"/>
      <c r="BB129" s="759"/>
      <c r="BC129" s="759"/>
      <c r="BD129" s="759"/>
      <c r="BE129" s="760"/>
      <c r="BF129" s="764">
        <v>7.9</v>
      </c>
      <c r="BG129" s="765"/>
      <c r="BH129" s="765"/>
      <c r="BI129" s="765"/>
      <c r="BJ129" s="765"/>
      <c r="BK129" s="765"/>
      <c r="BL129" s="766"/>
      <c r="BM129" s="764">
        <v>25</v>
      </c>
      <c r="BN129" s="765"/>
      <c r="BO129" s="765"/>
      <c r="BP129" s="765"/>
      <c r="BQ129" s="765"/>
      <c r="BR129" s="765"/>
      <c r="BS129" s="766"/>
      <c r="BT129" s="764">
        <v>35</v>
      </c>
      <c r="BU129" s="767"/>
      <c r="BV129" s="767"/>
      <c r="BW129" s="767"/>
      <c r="BX129" s="767"/>
      <c r="BY129" s="767"/>
      <c r="BZ129" s="768"/>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thickBot="1" x14ac:dyDescent="0.2">
      <c r="A130" s="769" t="s">
        <v>437</v>
      </c>
      <c r="B130" s="770"/>
      <c r="C130" s="770"/>
      <c r="D130" s="770"/>
      <c r="E130" s="770"/>
      <c r="F130" s="770"/>
      <c r="G130" s="770"/>
      <c r="H130" s="770"/>
      <c r="I130" s="770"/>
      <c r="J130" s="770"/>
      <c r="K130" s="770"/>
      <c r="L130" s="770"/>
      <c r="M130" s="770"/>
      <c r="N130" s="770"/>
      <c r="O130" s="770"/>
      <c r="P130" s="770"/>
      <c r="Q130" s="770"/>
      <c r="R130" s="770"/>
      <c r="S130" s="770"/>
      <c r="T130" s="770"/>
      <c r="U130" s="770"/>
      <c r="V130" s="770"/>
      <c r="W130" s="771" t="s">
        <v>438</v>
      </c>
      <c r="X130" s="772"/>
      <c r="Y130" s="772"/>
      <c r="Z130" s="773"/>
      <c r="AA130" s="774">
        <v>942721</v>
      </c>
      <c r="AB130" s="775"/>
      <c r="AC130" s="775"/>
      <c r="AD130" s="775"/>
      <c r="AE130" s="776"/>
      <c r="AF130" s="777">
        <v>991443</v>
      </c>
      <c r="AG130" s="775"/>
      <c r="AH130" s="775"/>
      <c r="AI130" s="775"/>
      <c r="AJ130" s="776"/>
      <c r="AK130" s="777">
        <v>1038970</v>
      </c>
      <c r="AL130" s="775"/>
      <c r="AM130" s="775"/>
      <c r="AN130" s="775"/>
      <c r="AO130" s="776"/>
      <c r="AP130" s="778"/>
      <c r="AQ130" s="779"/>
      <c r="AR130" s="779"/>
      <c r="AS130" s="779"/>
      <c r="AT130" s="780"/>
      <c r="AU130" s="142"/>
      <c r="AV130" s="142"/>
      <c r="AW130" s="142"/>
      <c r="AX130" s="742" t="s">
        <v>439</v>
      </c>
      <c r="AY130" s="743"/>
      <c r="AZ130" s="743"/>
      <c r="BA130" s="743"/>
      <c r="BB130" s="743"/>
      <c r="BC130" s="743"/>
      <c r="BD130" s="743"/>
      <c r="BE130" s="744"/>
      <c r="BF130" s="696">
        <v>78</v>
      </c>
      <c r="BG130" s="697"/>
      <c r="BH130" s="697"/>
      <c r="BI130" s="697"/>
      <c r="BJ130" s="697"/>
      <c r="BK130" s="697"/>
      <c r="BL130" s="698"/>
      <c r="BM130" s="696">
        <v>350</v>
      </c>
      <c r="BN130" s="697"/>
      <c r="BO130" s="697"/>
      <c r="BP130" s="697"/>
      <c r="BQ130" s="697"/>
      <c r="BR130" s="697"/>
      <c r="BS130" s="698"/>
      <c r="BT130" s="699"/>
      <c r="BU130" s="700"/>
      <c r="BV130" s="700"/>
      <c r="BW130" s="700"/>
      <c r="BX130" s="700"/>
      <c r="BY130" s="700"/>
      <c r="BZ130" s="701"/>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x14ac:dyDescent="0.15">
      <c r="A131" s="702"/>
      <c r="B131" s="703"/>
      <c r="C131" s="703"/>
      <c r="D131" s="703"/>
      <c r="E131" s="703"/>
      <c r="F131" s="703"/>
      <c r="G131" s="703"/>
      <c r="H131" s="703"/>
      <c r="I131" s="703"/>
      <c r="J131" s="703"/>
      <c r="K131" s="703"/>
      <c r="L131" s="703"/>
      <c r="M131" s="703"/>
      <c r="N131" s="703"/>
      <c r="O131" s="703"/>
      <c r="P131" s="703"/>
      <c r="Q131" s="703"/>
      <c r="R131" s="703"/>
      <c r="S131" s="703"/>
      <c r="T131" s="703"/>
      <c r="U131" s="703"/>
      <c r="V131" s="703"/>
      <c r="W131" s="704" t="s">
        <v>440</v>
      </c>
      <c r="X131" s="705"/>
      <c r="Y131" s="705"/>
      <c r="Z131" s="706"/>
      <c r="AA131" s="707">
        <v>5098028</v>
      </c>
      <c r="AB131" s="708"/>
      <c r="AC131" s="708"/>
      <c r="AD131" s="708"/>
      <c r="AE131" s="709"/>
      <c r="AF131" s="710">
        <v>5043328</v>
      </c>
      <c r="AG131" s="708"/>
      <c r="AH131" s="708"/>
      <c r="AI131" s="708"/>
      <c r="AJ131" s="709"/>
      <c r="AK131" s="710">
        <v>5162944</v>
      </c>
      <c r="AL131" s="708"/>
      <c r="AM131" s="708"/>
      <c r="AN131" s="708"/>
      <c r="AO131" s="709"/>
      <c r="AP131" s="711"/>
      <c r="AQ131" s="712"/>
      <c r="AR131" s="712"/>
      <c r="AS131" s="712"/>
      <c r="AT131" s="713"/>
      <c r="AU131" s="144"/>
      <c r="AV131" s="145"/>
      <c r="AW131" s="145"/>
      <c r="AX131" s="111"/>
      <c r="AY131" s="111"/>
      <c r="AZ131" s="111"/>
      <c r="BA131" s="111"/>
      <c r="BB131" s="111"/>
      <c r="BC131" s="111"/>
      <c r="BD131" s="111"/>
      <c r="BE131" s="111"/>
      <c r="BF131" s="111"/>
      <c r="BG131" s="111"/>
      <c r="BH131" s="111"/>
      <c r="BI131" s="111"/>
      <c r="BJ131" s="111"/>
      <c r="BK131" s="111"/>
      <c r="BL131" s="111"/>
      <c r="BM131" s="111"/>
      <c r="BN131" s="111"/>
      <c r="BO131" s="111"/>
      <c r="BP131" s="111"/>
      <c r="BQ131" s="111"/>
      <c r="BR131" s="111"/>
      <c r="BS131" s="112"/>
      <c r="BT131" s="111"/>
      <c r="BU131" s="111"/>
      <c r="BV131" s="111"/>
      <c r="BW131" s="111"/>
      <c r="BX131" s="111"/>
      <c r="BY131" s="111"/>
      <c r="BZ131" s="111"/>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5"/>
      <c r="DQ131" s="115"/>
      <c r="DR131" s="115"/>
      <c r="DS131" s="115"/>
      <c r="DT131" s="115"/>
      <c r="DU131" s="115"/>
      <c r="DV131" s="115"/>
      <c r="DW131" s="115"/>
      <c r="DX131" s="115"/>
      <c r="DY131" s="115"/>
      <c r="DZ131" s="115"/>
    </row>
    <row r="132" spans="1:131" s="104" customFormat="1" ht="26.25" customHeight="1" x14ac:dyDescent="0.15">
      <c r="A132" s="724" t="s">
        <v>441</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442</v>
      </c>
      <c r="W132" s="728"/>
      <c r="X132" s="728"/>
      <c r="Y132" s="728"/>
      <c r="Z132" s="729"/>
      <c r="AA132" s="730">
        <v>7.6338144870000004</v>
      </c>
      <c r="AB132" s="731"/>
      <c r="AC132" s="731"/>
      <c r="AD132" s="731"/>
      <c r="AE132" s="732"/>
      <c r="AF132" s="733">
        <v>8.1593939560000006</v>
      </c>
      <c r="AG132" s="731"/>
      <c r="AH132" s="731"/>
      <c r="AI132" s="731"/>
      <c r="AJ132" s="732"/>
      <c r="AK132" s="733">
        <v>7.9340004459999998</v>
      </c>
      <c r="AL132" s="731"/>
      <c r="AM132" s="731"/>
      <c r="AN132" s="731"/>
      <c r="AO132" s="732"/>
      <c r="AP132" s="734"/>
      <c r="AQ132" s="735"/>
      <c r="AR132" s="735"/>
      <c r="AS132" s="735"/>
      <c r="AT132" s="736"/>
      <c r="AU132" s="145"/>
      <c r="AV132" s="145"/>
      <c r="AW132" s="145"/>
      <c r="AX132" s="145"/>
      <c r="AY132" s="145"/>
      <c r="AZ132" s="145"/>
      <c r="BA132" s="145"/>
      <c r="BB132" s="145"/>
      <c r="BC132" s="145"/>
      <c r="BD132" s="145"/>
      <c r="BE132" s="145"/>
      <c r="BF132" s="145"/>
      <c r="BG132" s="145"/>
      <c r="BH132" s="145"/>
      <c r="BI132" s="145"/>
      <c r="BJ132" s="145"/>
      <c r="BK132" s="145"/>
      <c r="BL132" s="145"/>
      <c r="BM132" s="145"/>
      <c r="BN132" s="143"/>
      <c r="BO132" s="143"/>
      <c r="BP132" s="143"/>
      <c r="BQ132" s="143"/>
      <c r="BR132" s="143"/>
      <c r="BS132" s="143"/>
      <c r="BT132" s="143"/>
      <c r="BU132" s="143"/>
      <c r="BV132" s="143"/>
      <c r="BW132" s="143"/>
      <c r="BX132" s="143"/>
      <c r="BY132" s="143"/>
      <c r="BZ132" s="143"/>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37" t="s">
        <v>443</v>
      </c>
      <c r="W133" s="737"/>
      <c r="X133" s="737"/>
      <c r="Y133" s="737"/>
      <c r="Z133" s="738"/>
      <c r="AA133" s="739">
        <v>8.1999999999999993</v>
      </c>
      <c r="AB133" s="740"/>
      <c r="AC133" s="740"/>
      <c r="AD133" s="740"/>
      <c r="AE133" s="741"/>
      <c r="AF133" s="739">
        <v>7.9</v>
      </c>
      <c r="AG133" s="740"/>
      <c r="AH133" s="740"/>
      <c r="AI133" s="740"/>
      <c r="AJ133" s="741"/>
      <c r="AK133" s="739">
        <v>7.9</v>
      </c>
      <c r="AL133" s="740"/>
      <c r="AM133" s="740"/>
      <c r="AN133" s="740"/>
      <c r="AO133" s="741"/>
      <c r="AP133" s="721"/>
      <c r="AQ133" s="722"/>
      <c r="AR133" s="722"/>
      <c r="AS133" s="722"/>
      <c r="AT133" s="723"/>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1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6"/>
      <c r="AV134" s="146"/>
      <c r="AW134" s="146"/>
      <c r="AX134" s="146"/>
      <c r="AY134" s="146"/>
      <c r="AZ134" s="146"/>
      <c r="BA134" s="146"/>
      <c r="BB134" s="146"/>
      <c r="BC134" s="146"/>
      <c r="BD134" s="146"/>
      <c r="BE134" s="146"/>
      <c r="BF134" s="146"/>
      <c r="BG134" s="146"/>
      <c r="BH134" s="146"/>
      <c r="BI134" s="146"/>
      <c r="BJ134" s="146"/>
      <c r="BK134" s="146"/>
      <c r="BL134" s="146"/>
      <c r="BM134" s="146"/>
      <c r="BN134" s="146"/>
      <c r="BO134" s="146"/>
      <c r="BP134" s="146"/>
      <c r="BQ134" s="146"/>
      <c r="BR134" s="146"/>
      <c r="BS134" s="146"/>
      <c r="BT134" s="146"/>
      <c r="BU134" s="146"/>
      <c r="BV134" s="146"/>
      <c r="BW134" s="146"/>
      <c r="BX134" s="146"/>
      <c r="BY134" s="146"/>
      <c r="BZ134" s="146"/>
      <c r="CA134" s="146"/>
      <c r="CB134" s="146"/>
      <c r="CC134" s="146"/>
      <c r="CD134" s="146"/>
      <c r="CE134" s="146"/>
      <c r="CF134" s="146"/>
      <c r="CG134" s="146"/>
      <c r="CH134" s="146"/>
      <c r="CI134" s="146"/>
      <c r="CJ134" s="146"/>
      <c r="CK134" s="146"/>
      <c r="CL134" s="146"/>
      <c r="CM134" s="146"/>
      <c r="CN134" s="146"/>
      <c r="CO134" s="146"/>
      <c r="CP134" s="146"/>
      <c r="CQ134" s="146"/>
      <c r="CR134" s="146"/>
      <c r="CS134" s="146"/>
      <c r="CT134" s="146"/>
      <c r="CU134" s="146"/>
      <c r="CV134" s="146"/>
      <c r="CW134" s="146"/>
      <c r="CX134" s="146"/>
      <c r="CY134" s="146"/>
      <c r="CZ134" s="146"/>
      <c r="DA134" s="146"/>
      <c r="DB134" s="146"/>
      <c r="DC134" s="146"/>
      <c r="DD134" s="146"/>
      <c r="DE134" s="146"/>
      <c r="DF134" s="146"/>
      <c r="DG134" s="146"/>
      <c r="DH134" s="146"/>
      <c r="DI134" s="146"/>
      <c r="DJ134" s="146"/>
      <c r="DK134" s="146"/>
      <c r="DL134" s="146"/>
      <c r="DM134" s="146"/>
      <c r="DN134" s="146"/>
      <c r="DO134" s="146"/>
      <c r="DP134" s="146"/>
      <c r="DQ134" s="146"/>
      <c r="DR134" s="146"/>
      <c r="DS134" s="146"/>
      <c r="DT134" s="146"/>
      <c r="DU134" s="146"/>
      <c r="DV134" s="146"/>
      <c r="DW134" s="146"/>
      <c r="DX134" s="146"/>
      <c r="DY134" s="146"/>
      <c r="DZ134" s="146"/>
      <c r="EA134" s="104"/>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1:34"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row r="3" spans="1:34" x14ac:dyDescent="0.15"/>
    <row r="4" spans="1:34" x14ac:dyDescent="0.15">
      <c r="R4" s="42"/>
      <c r="S4" s="42"/>
      <c r="T4" s="42"/>
      <c r="U4" s="42"/>
      <c r="V4" s="42"/>
      <c r="W4" s="42"/>
      <c r="X4" s="42"/>
      <c r="Y4" s="42"/>
      <c r="Z4" s="42"/>
      <c r="AA4" s="42"/>
      <c r="AB4" s="42"/>
      <c r="AC4" s="42"/>
      <c r="AD4" s="42"/>
      <c r="AE4" s="42"/>
      <c r="AF4" s="42"/>
      <c r="AG4" s="42"/>
      <c r="AH4" s="42"/>
    </row>
    <row r="5" spans="1:34" x14ac:dyDescent="0.15">
      <c r="R5" s="42"/>
      <c r="S5" s="42"/>
      <c r="T5" s="42"/>
      <c r="U5" s="42"/>
      <c r="V5" s="42"/>
      <c r="W5" s="42"/>
      <c r="X5" s="42"/>
      <c r="Y5" s="42"/>
      <c r="Z5" s="42"/>
      <c r="AA5" s="42"/>
      <c r="AB5" s="42"/>
      <c r="AC5" s="42"/>
      <c r="AD5" s="42"/>
      <c r="AE5" s="42"/>
      <c r="AF5" s="42"/>
      <c r="AG5" s="42"/>
      <c r="AH5" s="42"/>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444</v>
      </c>
      <c r="B5" s="8"/>
      <c r="C5" s="8"/>
      <c r="D5" s="8"/>
      <c r="E5" s="8"/>
      <c r="F5" s="8"/>
      <c r="G5" s="8"/>
      <c r="H5" s="8"/>
      <c r="I5" s="8"/>
      <c r="J5" s="8"/>
      <c r="K5" s="8"/>
      <c r="L5" s="8"/>
      <c r="M5" s="8"/>
      <c r="N5" s="8"/>
      <c r="O5" s="10"/>
    </row>
    <row r="6" spans="1:16" x14ac:dyDescent="0.15">
      <c r="A6" s="12"/>
      <c r="B6" s="4"/>
      <c r="C6" s="4"/>
      <c r="D6" s="4"/>
      <c r="E6" s="4"/>
      <c r="F6" s="4"/>
      <c r="G6" s="148" t="s">
        <v>445</v>
      </c>
      <c r="H6" s="148"/>
      <c r="I6" s="148"/>
      <c r="J6" s="148"/>
      <c r="K6" s="4"/>
      <c r="L6" s="4"/>
      <c r="M6" s="4"/>
      <c r="N6" s="4"/>
    </row>
    <row r="7" spans="1:16" x14ac:dyDescent="0.15">
      <c r="A7" s="12"/>
      <c r="B7" s="4"/>
      <c r="C7" s="4"/>
      <c r="D7" s="4"/>
      <c r="E7" s="4"/>
      <c r="F7" s="4"/>
      <c r="G7" s="149"/>
      <c r="H7" s="150"/>
      <c r="I7" s="150"/>
      <c r="J7" s="151"/>
      <c r="K7" s="1113" t="s">
        <v>446</v>
      </c>
      <c r="L7" s="152"/>
      <c r="M7" s="153" t="s">
        <v>447</v>
      </c>
      <c r="N7" s="154"/>
    </row>
    <row r="8" spans="1:16" x14ac:dyDescent="0.15">
      <c r="A8" s="12"/>
      <c r="B8" s="4"/>
      <c r="C8" s="4"/>
      <c r="D8" s="4"/>
      <c r="E8" s="4"/>
      <c r="F8" s="4"/>
      <c r="G8" s="155"/>
      <c r="H8" s="156"/>
      <c r="I8" s="156"/>
      <c r="J8" s="157"/>
      <c r="K8" s="1114"/>
      <c r="L8" s="158" t="s">
        <v>448</v>
      </c>
      <c r="M8" s="159" t="s">
        <v>449</v>
      </c>
      <c r="N8" s="160" t="s">
        <v>450</v>
      </c>
    </row>
    <row r="9" spans="1:16" x14ac:dyDescent="0.15">
      <c r="A9" s="12"/>
      <c r="B9" s="4"/>
      <c r="C9" s="4"/>
      <c r="D9" s="4"/>
      <c r="E9" s="4"/>
      <c r="F9" s="4"/>
      <c r="G9" s="1127" t="s">
        <v>451</v>
      </c>
      <c r="H9" s="1128"/>
      <c r="I9" s="1128"/>
      <c r="J9" s="1129"/>
      <c r="K9" s="161">
        <v>1843244</v>
      </c>
      <c r="L9" s="162">
        <v>106404</v>
      </c>
      <c r="M9" s="163">
        <v>80077</v>
      </c>
      <c r="N9" s="164">
        <v>32.9</v>
      </c>
    </row>
    <row r="10" spans="1:16" x14ac:dyDescent="0.15">
      <c r="A10" s="12"/>
      <c r="B10" s="4"/>
      <c r="C10" s="4"/>
      <c r="D10" s="4"/>
      <c r="E10" s="4"/>
      <c r="F10" s="4"/>
      <c r="G10" s="1127" t="s">
        <v>452</v>
      </c>
      <c r="H10" s="1128"/>
      <c r="I10" s="1128"/>
      <c r="J10" s="1129"/>
      <c r="K10" s="165">
        <v>177988</v>
      </c>
      <c r="L10" s="166">
        <v>10275</v>
      </c>
      <c r="M10" s="167">
        <v>7955</v>
      </c>
      <c r="N10" s="168">
        <v>29.2</v>
      </c>
    </row>
    <row r="11" spans="1:16" ht="13.5" customHeight="1" x14ac:dyDescent="0.15">
      <c r="A11" s="12"/>
      <c r="B11" s="4"/>
      <c r="C11" s="4"/>
      <c r="D11" s="4"/>
      <c r="E11" s="4"/>
      <c r="F11" s="4"/>
      <c r="G11" s="1127" t="s">
        <v>453</v>
      </c>
      <c r="H11" s="1128"/>
      <c r="I11" s="1128"/>
      <c r="J11" s="1129"/>
      <c r="K11" s="165">
        <v>44992</v>
      </c>
      <c r="L11" s="166">
        <v>2597</v>
      </c>
      <c r="M11" s="167">
        <v>10951</v>
      </c>
      <c r="N11" s="168">
        <v>-76.3</v>
      </c>
    </row>
    <row r="12" spans="1:16" ht="13.5" customHeight="1" x14ac:dyDescent="0.15">
      <c r="A12" s="12"/>
      <c r="B12" s="4"/>
      <c r="C12" s="4"/>
      <c r="D12" s="4"/>
      <c r="E12" s="4"/>
      <c r="F12" s="4"/>
      <c r="G12" s="1127" t="s">
        <v>454</v>
      </c>
      <c r="H12" s="1128"/>
      <c r="I12" s="1128"/>
      <c r="J12" s="1129"/>
      <c r="K12" s="165">
        <v>85953</v>
      </c>
      <c r="L12" s="166">
        <v>4962</v>
      </c>
      <c r="M12" s="167">
        <v>416</v>
      </c>
      <c r="N12" s="168">
        <v>1092.8</v>
      </c>
    </row>
    <row r="13" spans="1:16" ht="13.5" customHeight="1" x14ac:dyDescent="0.15">
      <c r="A13" s="12"/>
      <c r="B13" s="4"/>
      <c r="C13" s="4"/>
      <c r="D13" s="4"/>
      <c r="E13" s="4"/>
      <c r="F13" s="4"/>
      <c r="G13" s="1127" t="s">
        <v>455</v>
      </c>
      <c r="H13" s="1128"/>
      <c r="I13" s="1128"/>
      <c r="J13" s="1129"/>
      <c r="K13" s="165" t="s">
        <v>456</v>
      </c>
      <c r="L13" s="166" t="s">
        <v>456</v>
      </c>
      <c r="M13" s="167" t="s">
        <v>456</v>
      </c>
      <c r="N13" s="168" t="s">
        <v>456</v>
      </c>
    </row>
    <row r="14" spans="1:16" ht="13.5" customHeight="1" x14ac:dyDescent="0.15">
      <c r="A14" s="12"/>
      <c r="B14" s="4"/>
      <c r="C14" s="4"/>
      <c r="D14" s="4"/>
      <c r="E14" s="4"/>
      <c r="F14" s="4"/>
      <c r="G14" s="1127" t="s">
        <v>457</v>
      </c>
      <c r="H14" s="1128"/>
      <c r="I14" s="1128"/>
      <c r="J14" s="1129"/>
      <c r="K14" s="165">
        <v>76703</v>
      </c>
      <c r="L14" s="166">
        <v>4428</v>
      </c>
      <c r="M14" s="167">
        <v>3811</v>
      </c>
      <c r="N14" s="168">
        <v>16.2</v>
      </c>
    </row>
    <row r="15" spans="1:16" ht="13.5" customHeight="1" x14ac:dyDescent="0.15">
      <c r="A15" s="12"/>
      <c r="B15" s="4"/>
      <c r="C15" s="4"/>
      <c r="D15" s="4"/>
      <c r="E15" s="4"/>
      <c r="F15" s="4"/>
      <c r="G15" s="1127" t="s">
        <v>458</v>
      </c>
      <c r="H15" s="1128"/>
      <c r="I15" s="1128"/>
      <c r="J15" s="1129"/>
      <c r="K15" s="165">
        <v>24413</v>
      </c>
      <c r="L15" s="166">
        <v>1409</v>
      </c>
      <c r="M15" s="167">
        <v>1566</v>
      </c>
      <c r="N15" s="168">
        <v>-10</v>
      </c>
    </row>
    <row r="16" spans="1:16" x14ac:dyDescent="0.15">
      <c r="A16" s="12"/>
      <c r="B16" s="4"/>
      <c r="C16" s="4"/>
      <c r="D16" s="4"/>
      <c r="E16" s="4"/>
      <c r="F16" s="4"/>
      <c r="G16" s="1130" t="s">
        <v>459</v>
      </c>
      <c r="H16" s="1131"/>
      <c r="I16" s="1131"/>
      <c r="J16" s="1132"/>
      <c r="K16" s="166">
        <v>-208889</v>
      </c>
      <c r="L16" s="166">
        <v>-12058</v>
      </c>
      <c r="M16" s="167">
        <v>-8208</v>
      </c>
      <c r="N16" s="168">
        <v>46.9</v>
      </c>
    </row>
    <row r="17" spans="1:16" x14ac:dyDescent="0.15">
      <c r="A17" s="12"/>
      <c r="B17" s="4"/>
      <c r="C17" s="4"/>
      <c r="D17" s="4"/>
      <c r="E17" s="4"/>
      <c r="F17" s="4"/>
      <c r="G17" s="1130" t="s">
        <v>122</v>
      </c>
      <c r="H17" s="1131"/>
      <c r="I17" s="1131"/>
      <c r="J17" s="1132"/>
      <c r="K17" s="166">
        <v>2044404</v>
      </c>
      <c r="L17" s="166">
        <v>118017</v>
      </c>
      <c r="M17" s="167">
        <v>96567</v>
      </c>
      <c r="N17" s="168">
        <v>22.2</v>
      </c>
    </row>
    <row r="18" spans="1:16" x14ac:dyDescent="0.15">
      <c r="A18" s="12"/>
      <c r="B18" s="4"/>
      <c r="C18" s="4"/>
      <c r="D18" s="4"/>
      <c r="E18" s="4"/>
      <c r="F18" s="4"/>
      <c r="G18" s="4"/>
      <c r="H18" s="4"/>
      <c r="I18" s="4"/>
      <c r="J18" s="4"/>
      <c r="K18" s="4"/>
      <c r="L18" s="4"/>
      <c r="M18" s="169"/>
      <c r="N18" s="169"/>
    </row>
    <row r="19" spans="1:16" x14ac:dyDescent="0.15">
      <c r="A19" s="12"/>
      <c r="B19" s="4"/>
      <c r="C19" s="4"/>
      <c r="D19" s="4"/>
      <c r="E19" s="4"/>
      <c r="F19" s="4"/>
      <c r="G19" s="4" t="s">
        <v>460</v>
      </c>
      <c r="H19" s="4"/>
      <c r="I19" s="4"/>
      <c r="J19" s="4"/>
      <c r="K19" s="4"/>
      <c r="L19" s="4"/>
      <c r="M19" s="4"/>
      <c r="N19" s="4"/>
    </row>
    <row r="20" spans="1:16" x14ac:dyDescent="0.15">
      <c r="A20" s="12"/>
      <c r="B20" s="4"/>
      <c r="C20" s="4"/>
      <c r="D20" s="4"/>
      <c r="E20" s="4"/>
      <c r="F20" s="4"/>
      <c r="G20" s="170"/>
      <c r="H20" s="171"/>
      <c r="I20" s="171"/>
      <c r="J20" s="172"/>
      <c r="K20" s="173" t="s">
        <v>461</v>
      </c>
      <c r="L20" s="174" t="s">
        <v>462</v>
      </c>
      <c r="M20" s="175" t="s">
        <v>463</v>
      </c>
      <c r="N20" s="176"/>
    </row>
    <row r="21" spans="1:16" s="182" customFormat="1" x14ac:dyDescent="0.15">
      <c r="A21" s="177"/>
      <c r="B21" s="148"/>
      <c r="C21" s="148"/>
      <c r="D21" s="148"/>
      <c r="E21" s="148"/>
      <c r="F21" s="148"/>
      <c r="G21" s="1124" t="s">
        <v>464</v>
      </c>
      <c r="H21" s="1125"/>
      <c r="I21" s="1125"/>
      <c r="J21" s="1126"/>
      <c r="K21" s="178">
        <v>13.16</v>
      </c>
      <c r="L21" s="179">
        <v>8.9</v>
      </c>
      <c r="M21" s="180">
        <v>4.26</v>
      </c>
      <c r="N21" s="148"/>
      <c r="O21" s="181"/>
      <c r="P21" s="177"/>
    </row>
    <row r="22" spans="1:16" s="182" customFormat="1" x14ac:dyDescent="0.15">
      <c r="A22" s="177"/>
      <c r="B22" s="148"/>
      <c r="C22" s="148"/>
      <c r="D22" s="148"/>
      <c r="E22" s="148"/>
      <c r="F22" s="148"/>
      <c r="G22" s="1124" t="s">
        <v>465</v>
      </c>
      <c r="H22" s="1125"/>
      <c r="I22" s="1125"/>
      <c r="J22" s="1126"/>
      <c r="K22" s="183">
        <v>94.8</v>
      </c>
      <c r="L22" s="184">
        <v>97.4</v>
      </c>
      <c r="M22" s="185">
        <v>-2.6</v>
      </c>
      <c r="N22" s="169"/>
      <c r="O22" s="181"/>
      <c r="P22" s="177"/>
    </row>
    <row r="23" spans="1:16" s="182" customFormat="1" x14ac:dyDescent="0.15">
      <c r="A23" s="177"/>
      <c r="B23" s="148"/>
      <c r="C23" s="148"/>
      <c r="D23" s="148"/>
      <c r="E23" s="148"/>
      <c r="F23" s="148"/>
      <c r="G23" s="148"/>
      <c r="H23" s="148"/>
      <c r="I23" s="148"/>
      <c r="J23" s="148"/>
      <c r="K23" s="148"/>
      <c r="L23" s="169"/>
      <c r="M23" s="169"/>
      <c r="N23" s="169"/>
      <c r="O23" s="181"/>
      <c r="P23" s="177"/>
    </row>
    <row r="24" spans="1:16" s="182" customFormat="1" x14ac:dyDescent="0.15">
      <c r="A24" s="177"/>
      <c r="B24" s="148"/>
      <c r="C24" s="148"/>
      <c r="D24" s="148"/>
      <c r="E24" s="148"/>
      <c r="F24" s="148"/>
      <c r="G24" s="148"/>
      <c r="H24" s="148"/>
      <c r="I24" s="148"/>
      <c r="J24" s="148"/>
      <c r="K24" s="148"/>
      <c r="L24" s="169"/>
      <c r="M24" s="169"/>
      <c r="N24" s="169"/>
      <c r="O24" s="181"/>
      <c r="P24" s="177"/>
    </row>
    <row r="25" spans="1:16" s="182" customFormat="1" x14ac:dyDescent="0.15">
      <c r="A25" s="186"/>
      <c r="B25" s="187"/>
      <c r="C25" s="187"/>
      <c r="D25" s="187"/>
      <c r="E25" s="187"/>
      <c r="F25" s="187"/>
      <c r="G25" s="187"/>
      <c r="H25" s="187"/>
      <c r="I25" s="187"/>
      <c r="J25" s="187"/>
      <c r="K25" s="187"/>
      <c r="L25" s="188"/>
      <c r="M25" s="188"/>
      <c r="N25" s="188"/>
      <c r="O25" s="189"/>
      <c r="P25" s="177"/>
    </row>
    <row r="26" spans="1:16" s="182" customFormat="1" x14ac:dyDescent="0.15">
      <c r="A26" s="148" t="s">
        <v>466</v>
      </c>
      <c r="B26" s="148"/>
      <c r="C26" s="148"/>
      <c r="D26" s="148"/>
      <c r="E26" s="148"/>
      <c r="F26" s="148"/>
      <c r="G26" s="148"/>
      <c r="H26" s="148"/>
      <c r="I26" s="148"/>
      <c r="J26" s="148"/>
      <c r="K26" s="148"/>
      <c r="L26" s="169"/>
      <c r="M26" s="169"/>
      <c r="N26" s="169"/>
      <c r="O26" s="148"/>
      <c r="P26" s="148"/>
    </row>
    <row r="27" spans="1:16" x14ac:dyDescent="0.15">
      <c r="K27" s="4"/>
      <c r="L27" s="4"/>
      <c r="M27" s="4"/>
      <c r="N27" s="4"/>
      <c r="O27" s="4"/>
      <c r="P27" s="4"/>
    </row>
    <row r="28" spans="1:16" ht="17.25" x14ac:dyDescent="0.15">
      <c r="A28" s="19" t="s">
        <v>467</v>
      </c>
      <c r="B28" s="8"/>
      <c r="C28" s="8"/>
      <c r="D28" s="8"/>
      <c r="E28" s="8"/>
      <c r="F28" s="8"/>
      <c r="G28" s="8"/>
      <c r="H28" s="8"/>
      <c r="I28" s="8"/>
      <c r="J28" s="8"/>
      <c r="K28" s="8"/>
      <c r="L28" s="8"/>
      <c r="M28" s="8"/>
      <c r="N28" s="8"/>
      <c r="O28" s="190"/>
    </row>
    <row r="29" spans="1:16" x14ac:dyDescent="0.15">
      <c r="A29" s="12"/>
      <c r="B29" s="4"/>
      <c r="C29" s="4"/>
      <c r="D29" s="4"/>
      <c r="E29" s="4"/>
      <c r="F29" s="4"/>
      <c r="G29" s="148" t="s">
        <v>468</v>
      </c>
      <c r="H29" s="148"/>
      <c r="I29" s="148"/>
      <c r="J29" s="148"/>
      <c r="K29" s="4"/>
      <c r="L29" s="4"/>
      <c r="M29" s="4"/>
      <c r="N29" s="4"/>
      <c r="O29" s="191"/>
    </row>
    <row r="30" spans="1:16" x14ac:dyDescent="0.15">
      <c r="A30" s="12"/>
      <c r="B30" s="4"/>
      <c r="C30" s="4"/>
      <c r="D30" s="4"/>
      <c r="E30" s="4"/>
      <c r="F30" s="4"/>
      <c r="G30" s="149"/>
      <c r="H30" s="150"/>
      <c r="I30" s="150"/>
      <c r="J30" s="151"/>
      <c r="K30" s="1113" t="s">
        <v>446</v>
      </c>
      <c r="L30" s="152"/>
      <c r="M30" s="153" t="s">
        <v>447</v>
      </c>
      <c r="N30" s="154"/>
    </row>
    <row r="31" spans="1:16" x14ac:dyDescent="0.15">
      <c r="A31" s="12"/>
      <c r="B31" s="4"/>
      <c r="C31" s="4"/>
      <c r="D31" s="4"/>
      <c r="E31" s="4"/>
      <c r="F31" s="4"/>
      <c r="G31" s="155"/>
      <c r="H31" s="156"/>
      <c r="I31" s="156"/>
      <c r="J31" s="157"/>
      <c r="K31" s="1114"/>
      <c r="L31" s="158" t="s">
        <v>448</v>
      </c>
      <c r="M31" s="159" t="s">
        <v>449</v>
      </c>
      <c r="N31" s="160" t="s">
        <v>450</v>
      </c>
    </row>
    <row r="32" spans="1:16" ht="27" customHeight="1" x14ac:dyDescent="0.15">
      <c r="A32" s="12"/>
      <c r="B32" s="4"/>
      <c r="C32" s="4"/>
      <c r="D32" s="4"/>
      <c r="E32" s="4"/>
      <c r="F32" s="4"/>
      <c r="G32" s="1115" t="s">
        <v>469</v>
      </c>
      <c r="H32" s="1116"/>
      <c r="I32" s="1116"/>
      <c r="J32" s="1117"/>
      <c r="K32" s="192">
        <v>1196475</v>
      </c>
      <c r="L32" s="192">
        <v>69069</v>
      </c>
      <c r="M32" s="193">
        <v>47101</v>
      </c>
      <c r="N32" s="194">
        <v>46.6</v>
      </c>
    </row>
    <row r="33" spans="1:16" ht="13.5" customHeight="1" x14ac:dyDescent="0.15">
      <c r="A33" s="12"/>
      <c r="B33" s="4"/>
      <c r="C33" s="4"/>
      <c r="D33" s="4"/>
      <c r="E33" s="4"/>
      <c r="F33" s="4"/>
      <c r="G33" s="1115" t="s">
        <v>470</v>
      </c>
      <c r="H33" s="1116"/>
      <c r="I33" s="1116"/>
      <c r="J33" s="1117"/>
      <c r="K33" s="192" t="s">
        <v>456</v>
      </c>
      <c r="L33" s="192" t="s">
        <v>456</v>
      </c>
      <c r="M33" s="193" t="s">
        <v>456</v>
      </c>
      <c r="N33" s="194" t="s">
        <v>456</v>
      </c>
    </row>
    <row r="34" spans="1:16" ht="27" customHeight="1" x14ac:dyDescent="0.15">
      <c r="A34" s="12"/>
      <c r="B34" s="4"/>
      <c r="C34" s="4"/>
      <c r="D34" s="4"/>
      <c r="E34" s="4"/>
      <c r="F34" s="4"/>
      <c r="G34" s="1115" t="s">
        <v>471</v>
      </c>
      <c r="H34" s="1116"/>
      <c r="I34" s="1116"/>
      <c r="J34" s="1117"/>
      <c r="K34" s="192" t="s">
        <v>456</v>
      </c>
      <c r="L34" s="192" t="s">
        <v>456</v>
      </c>
      <c r="M34" s="193">
        <v>22</v>
      </c>
      <c r="N34" s="194" t="s">
        <v>456</v>
      </c>
    </row>
    <row r="35" spans="1:16" ht="27" customHeight="1" x14ac:dyDescent="0.15">
      <c r="A35" s="12"/>
      <c r="B35" s="4"/>
      <c r="C35" s="4"/>
      <c r="D35" s="4"/>
      <c r="E35" s="4"/>
      <c r="F35" s="4"/>
      <c r="G35" s="1115" t="s">
        <v>472</v>
      </c>
      <c r="H35" s="1116"/>
      <c r="I35" s="1116"/>
      <c r="J35" s="1117"/>
      <c r="K35" s="192">
        <v>168210</v>
      </c>
      <c r="L35" s="192">
        <v>9710</v>
      </c>
      <c r="M35" s="193">
        <v>14567</v>
      </c>
      <c r="N35" s="194">
        <v>-33.299999999999997</v>
      </c>
    </row>
    <row r="36" spans="1:16" ht="27" customHeight="1" x14ac:dyDescent="0.15">
      <c r="A36" s="12"/>
      <c r="B36" s="4"/>
      <c r="C36" s="4"/>
      <c r="D36" s="4"/>
      <c r="E36" s="4"/>
      <c r="F36" s="4"/>
      <c r="G36" s="1115" t="s">
        <v>473</v>
      </c>
      <c r="H36" s="1116"/>
      <c r="I36" s="1116"/>
      <c r="J36" s="1117"/>
      <c r="K36" s="192">
        <v>85418</v>
      </c>
      <c r="L36" s="192">
        <v>4931</v>
      </c>
      <c r="M36" s="193">
        <v>3162</v>
      </c>
      <c r="N36" s="194">
        <v>55.9</v>
      </c>
    </row>
    <row r="37" spans="1:16" ht="13.5" customHeight="1" x14ac:dyDescent="0.15">
      <c r="A37" s="12"/>
      <c r="B37" s="4"/>
      <c r="C37" s="4"/>
      <c r="D37" s="4"/>
      <c r="E37" s="4"/>
      <c r="F37" s="4"/>
      <c r="G37" s="1115" t="s">
        <v>474</v>
      </c>
      <c r="H37" s="1116"/>
      <c r="I37" s="1116"/>
      <c r="J37" s="1117"/>
      <c r="K37" s="192">
        <v>1870</v>
      </c>
      <c r="L37" s="192">
        <v>108</v>
      </c>
      <c r="M37" s="193">
        <v>1050</v>
      </c>
      <c r="N37" s="194">
        <v>-89.7</v>
      </c>
    </row>
    <row r="38" spans="1:16" ht="27" customHeight="1" x14ac:dyDescent="0.15">
      <c r="A38" s="12"/>
      <c r="B38" s="4"/>
      <c r="C38" s="4"/>
      <c r="D38" s="4"/>
      <c r="E38" s="4"/>
      <c r="F38" s="4"/>
      <c r="G38" s="1118" t="s">
        <v>475</v>
      </c>
      <c r="H38" s="1119"/>
      <c r="I38" s="1119"/>
      <c r="J38" s="1120"/>
      <c r="K38" s="195">
        <v>97</v>
      </c>
      <c r="L38" s="195">
        <v>6</v>
      </c>
      <c r="M38" s="196">
        <v>8</v>
      </c>
      <c r="N38" s="197">
        <v>-25</v>
      </c>
      <c r="O38" s="191"/>
    </row>
    <row r="39" spans="1:16" x14ac:dyDescent="0.15">
      <c r="A39" s="12"/>
      <c r="B39" s="4"/>
      <c r="C39" s="4"/>
      <c r="D39" s="4"/>
      <c r="E39" s="4"/>
      <c r="F39" s="4"/>
      <c r="G39" s="1118" t="s">
        <v>476</v>
      </c>
      <c r="H39" s="1119"/>
      <c r="I39" s="1119"/>
      <c r="J39" s="1120"/>
      <c r="K39" s="198">
        <v>-3472</v>
      </c>
      <c r="L39" s="198">
        <v>-200</v>
      </c>
      <c r="M39" s="199">
        <v>-3518</v>
      </c>
      <c r="N39" s="200">
        <v>-94.3</v>
      </c>
      <c r="O39" s="191"/>
    </row>
    <row r="40" spans="1:16" ht="27" customHeight="1" x14ac:dyDescent="0.15">
      <c r="A40" s="12"/>
      <c r="B40" s="4"/>
      <c r="C40" s="4"/>
      <c r="D40" s="4"/>
      <c r="E40" s="4"/>
      <c r="F40" s="4"/>
      <c r="G40" s="1115" t="s">
        <v>477</v>
      </c>
      <c r="H40" s="1116"/>
      <c r="I40" s="1116"/>
      <c r="J40" s="1117"/>
      <c r="K40" s="198">
        <v>-1038970</v>
      </c>
      <c r="L40" s="198">
        <v>-59976</v>
      </c>
      <c r="M40" s="199">
        <v>-41712</v>
      </c>
      <c r="N40" s="200">
        <v>43.8</v>
      </c>
      <c r="O40" s="191"/>
    </row>
    <row r="41" spans="1:16" x14ac:dyDescent="0.15">
      <c r="A41" s="12"/>
      <c r="B41" s="4"/>
      <c r="C41" s="4"/>
      <c r="D41" s="4"/>
      <c r="E41" s="4"/>
      <c r="F41" s="4"/>
      <c r="G41" s="1121" t="s">
        <v>234</v>
      </c>
      <c r="H41" s="1122"/>
      <c r="I41" s="1122"/>
      <c r="J41" s="1123"/>
      <c r="K41" s="192">
        <v>409628</v>
      </c>
      <c r="L41" s="198">
        <v>23646</v>
      </c>
      <c r="M41" s="199">
        <v>20682</v>
      </c>
      <c r="N41" s="200">
        <v>14.3</v>
      </c>
      <c r="O41" s="191"/>
    </row>
    <row r="42" spans="1:16" x14ac:dyDescent="0.15">
      <c r="A42" s="12"/>
      <c r="B42" s="4"/>
      <c r="C42" s="4"/>
      <c r="D42" s="4"/>
      <c r="E42" s="4"/>
      <c r="F42" s="4"/>
      <c r="G42" s="201" t="s">
        <v>478</v>
      </c>
      <c r="H42" s="4"/>
      <c r="I42" s="4"/>
      <c r="J42" s="4"/>
      <c r="K42" s="4"/>
      <c r="L42" s="4"/>
      <c r="M42" s="169"/>
      <c r="N42" s="169"/>
      <c r="O42" s="191"/>
    </row>
    <row r="43" spans="1:16" x14ac:dyDescent="0.15">
      <c r="A43" s="12"/>
      <c r="B43" s="4"/>
      <c r="C43" s="4"/>
      <c r="D43" s="4"/>
      <c r="E43" s="4"/>
      <c r="F43" s="4"/>
      <c r="G43" s="4"/>
      <c r="H43" s="4"/>
      <c r="I43" s="4"/>
      <c r="J43" s="4"/>
      <c r="K43" s="4"/>
      <c r="L43" s="202"/>
      <c r="M43" s="169"/>
      <c r="N43" s="4"/>
      <c r="O43" s="191"/>
    </row>
    <row r="44" spans="1:16" x14ac:dyDescent="0.15">
      <c r="A44" s="12"/>
      <c r="B44" s="4"/>
      <c r="C44" s="4"/>
      <c r="D44" s="4"/>
      <c r="E44" s="4"/>
      <c r="F44" s="4"/>
      <c r="G44" s="4"/>
      <c r="H44" s="4"/>
      <c r="I44" s="4"/>
      <c r="J44" s="4"/>
      <c r="K44" s="4"/>
      <c r="L44" s="4"/>
      <c r="M44" s="169"/>
      <c r="N44" s="4"/>
    </row>
    <row r="45" spans="1:16" x14ac:dyDescent="0.15">
      <c r="A45" s="8"/>
      <c r="B45" s="8"/>
      <c r="C45" s="8"/>
      <c r="D45" s="8"/>
      <c r="E45" s="8"/>
      <c r="F45" s="8"/>
      <c r="G45" s="8"/>
      <c r="H45" s="8"/>
      <c r="I45" s="8"/>
      <c r="J45" s="8"/>
      <c r="K45" s="8"/>
      <c r="L45" s="8"/>
      <c r="M45" s="203"/>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479</v>
      </c>
      <c r="B47" s="4"/>
      <c r="C47" s="4"/>
      <c r="D47" s="4"/>
      <c r="E47" s="4"/>
      <c r="F47" s="4"/>
      <c r="G47" s="4"/>
      <c r="H47" s="4"/>
      <c r="I47" s="4"/>
      <c r="J47" s="4"/>
      <c r="K47" s="4"/>
      <c r="L47" s="4"/>
      <c r="M47" s="4"/>
      <c r="N47" s="4"/>
    </row>
    <row r="48" spans="1:16" x14ac:dyDescent="0.15">
      <c r="A48" s="12"/>
      <c r="B48" s="4"/>
      <c r="C48" s="4"/>
      <c r="D48" s="4"/>
      <c r="E48" s="4"/>
      <c r="F48" s="4"/>
      <c r="G48" s="204" t="s">
        <v>480</v>
      </c>
      <c r="H48" s="204"/>
      <c r="I48" s="204"/>
      <c r="J48" s="204"/>
      <c r="K48" s="204"/>
      <c r="L48" s="204"/>
      <c r="M48" s="205"/>
      <c r="N48" s="204"/>
    </row>
    <row r="49" spans="1:14" ht="13.5" customHeight="1" x14ac:dyDescent="0.15">
      <c r="A49" s="12"/>
      <c r="B49" s="4"/>
      <c r="C49" s="4"/>
      <c r="D49" s="4"/>
      <c r="E49" s="4"/>
      <c r="F49" s="4"/>
      <c r="G49" s="206"/>
      <c r="H49" s="207"/>
      <c r="I49" s="1108" t="s">
        <v>446</v>
      </c>
      <c r="J49" s="1110" t="s">
        <v>481</v>
      </c>
      <c r="K49" s="1111"/>
      <c r="L49" s="1111"/>
      <c r="M49" s="1111"/>
      <c r="N49" s="1112"/>
    </row>
    <row r="50" spans="1:14" x14ac:dyDescent="0.15">
      <c r="A50" s="12"/>
      <c r="B50" s="4"/>
      <c r="C50" s="4"/>
      <c r="D50" s="4"/>
      <c r="E50" s="4"/>
      <c r="F50" s="4"/>
      <c r="G50" s="208"/>
      <c r="H50" s="209"/>
      <c r="I50" s="1109"/>
      <c r="J50" s="210" t="s">
        <v>482</v>
      </c>
      <c r="K50" s="211" t="s">
        <v>483</v>
      </c>
      <c r="L50" s="212" t="s">
        <v>484</v>
      </c>
      <c r="M50" s="213" t="s">
        <v>485</v>
      </c>
      <c r="N50" s="214" t="s">
        <v>486</v>
      </c>
    </row>
    <row r="51" spans="1:14" x14ac:dyDescent="0.15">
      <c r="A51" s="12"/>
      <c r="B51" s="4"/>
      <c r="C51" s="4"/>
      <c r="D51" s="4"/>
      <c r="E51" s="4"/>
      <c r="F51" s="4"/>
      <c r="G51" s="206" t="s">
        <v>487</v>
      </c>
      <c r="H51" s="207"/>
      <c r="I51" s="215">
        <v>1099278</v>
      </c>
      <c r="J51" s="216">
        <v>59488</v>
      </c>
      <c r="K51" s="217">
        <v>-32</v>
      </c>
      <c r="L51" s="218">
        <v>61557</v>
      </c>
      <c r="M51" s="219">
        <v>-4.9000000000000004</v>
      </c>
      <c r="N51" s="220">
        <v>-27.1</v>
      </c>
    </row>
    <row r="52" spans="1:14" x14ac:dyDescent="0.15">
      <c r="A52" s="12"/>
      <c r="B52" s="4"/>
      <c r="C52" s="4"/>
      <c r="D52" s="4"/>
      <c r="E52" s="4"/>
      <c r="F52" s="4"/>
      <c r="G52" s="221"/>
      <c r="H52" s="222" t="s">
        <v>488</v>
      </c>
      <c r="I52" s="223">
        <v>749042</v>
      </c>
      <c r="J52" s="224">
        <v>40535</v>
      </c>
      <c r="K52" s="225">
        <v>-16.8</v>
      </c>
      <c r="L52" s="226">
        <v>32497</v>
      </c>
      <c r="M52" s="227">
        <v>1.8</v>
      </c>
      <c r="N52" s="228">
        <v>-18.600000000000001</v>
      </c>
    </row>
    <row r="53" spans="1:14" x14ac:dyDescent="0.15">
      <c r="A53" s="12"/>
      <c r="B53" s="4"/>
      <c r="C53" s="4"/>
      <c r="D53" s="4"/>
      <c r="E53" s="4"/>
      <c r="F53" s="4"/>
      <c r="G53" s="206" t="s">
        <v>489</v>
      </c>
      <c r="H53" s="207"/>
      <c r="I53" s="215">
        <v>1939297</v>
      </c>
      <c r="J53" s="216">
        <v>106607</v>
      </c>
      <c r="K53" s="217">
        <v>79.2</v>
      </c>
      <c r="L53" s="218">
        <v>69806</v>
      </c>
      <c r="M53" s="219">
        <v>13.4</v>
      </c>
      <c r="N53" s="220">
        <v>65.8</v>
      </c>
    </row>
    <row r="54" spans="1:14" x14ac:dyDescent="0.15">
      <c r="A54" s="12"/>
      <c r="B54" s="4"/>
      <c r="C54" s="4"/>
      <c r="D54" s="4"/>
      <c r="E54" s="4"/>
      <c r="F54" s="4"/>
      <c r="G54" s="221"/>
      <c r="H54" s="222" t="s">
        <v>488</v>
      </c>
      <c r="I54" s="223">
        <v>969398</v>
      </c>
      <c r="J54" s="224">
        <v>53290</v>
      </c>
      <c r="K54" s="225">
        <v>31.5</v>
      </c>
      <c r="L54" s="226">
        <v>32823</v>
      </c>
      <c r="M54" s="227">
        <v>1</v>
      </c>
      <c r="N54" s="228">
        <v>30.5</v>
      </c>
    </row>
    <row r="55" spans="1:14" x14ac:dyDescent="0.15">
      <c r="A55" s="12"/>
      <c r="B55" s="4"/>
      <c r="C55" s="4"/>
      <c r="D55" s="4"/>
      <c r="E55" s="4"/>
      <c r="F55" s="4"/>
      <c r="G55" s="206" t="s">
        <v>490</v>
      </c>
      <c r="H55" s="207"/>
      <c r="I55" s="215">
        <v>1952053</v>
      </c>
      <c r="J55" s="216">
        <v>108069</v>
      </c>
      <c r="K55" s="217">
        <v>1.4</v>
      </c>
      <c r="L55" s="218">
        <v>74444</v>
      </c>
      <c r="M55" s="219">
        <v>6.6</v>
      </c>
      <c r="N55" s="220">
        <v>-5.2</v>
      </c>
    </row>
    <row r="56" spans="1:14" x14ac:dyDescent="0.15">
      <c r="A56" s="12"/>
      <c r="B56" s="4"/>
      <c r="C56" s="4"/>
      <c r="D56" s="4"/>
      <c r="E56" s="4"/>
      <c r="F56" s="4"/>
      <c r="G56" s="221"/>
      <c r="H56" s="222" t="s">
        <v>488</v>
      </c>
      <c r="I56" s="223">
        <v>840646</v>
      </c>
      <c r="J56" s="224">
        <v>46540</v>
      </c>
      <c r="K56" s="225">
        <v>-12.7</v>
      </c>
      <c r="L56" s="226">
        <v>34175</v>
      </c>
      <c r="M56" s="227">
        <v>4.0999999999999996</v>
      </c>
      <c r="N56" s="228">
        <v>-16.8</v>
      </c>
    </row>
    <row r="57" spans="1:14" x14ac:dyDescent="0.15">
      <c r="A57" s="12"/>
      <c r="B57" s="4"/>
      <c r="C57" s="4"/>
      <c r="D57" s="4"/>
      <c r="E57" s="4"/>
      <c r="F57" s="4"/>
      <c r="G57" s="206" t="s">
        <v>491</v>
      </c>
      <c r="H57" s="207"/>
      <c r="I57" s="215">
        <v>1905842</v>
      </c>
      <c r="J57" s="216">
        <v>107699</v>
      </c>
      <c r="K57" s="217">
        <v>-0.3</v>
      </c>
      <c r="L57" s="218">
        <v>85205</v>
      </c>
      <c r="M57" s="219">
        <v>14.5</v>
      </c>
      <c r="N57" s="220">
        <v>-14.8</v>
      </c>
    </row>
    <row r="58" spans="1:14" x14ac:dyDescent="0.15">
      <c r="A58" s="12"/>
      <c r="B58" s="4"/>
      <c r="C58" s="4"/>
      <c r="D58" s="4"/>
      <c r="E58" s="4"/>
      <c r="F58" s="4"/>
      <c r="G58" s="221"/>
      <c r="H58" s="222" t="s">
        <v>488</v>
      </c>
      <c r="I58" s="223">
        <v>829536</v>
      </c>
      <c r="J58" s="224">
        <v>46877</v>
      </c>
      <c r="K58" s="225">
        <v>0.7</v>
      </c>
      <c r="L58" s="226">
        <v>38847</v>
      </c>
      <c r="M58" s="227">
        <v>13.7</v>
      </c>
      <c r="N58" s="228">
        <v>-13</v>
      </c>
    </row>
    <row r="59" spans="1:14" x14ac:dyDescent="0.15">
      <c r="A59" s="12"/>
      <c r="B59" s="4"/>
      <c r="C59" s="4"/>
      <c r="D59" s="4"/>
      <c r="E59" s="4"/>
      <c r="F59" s="4"/>
      <c r="G59" s="206" t="s">
        <v>492</v>
      </c>
      <c r="H59" s="207"/>
      <c r="I59" s="215">
        <v>2796686</v>
      </c>
      <c r="J59" s="216">
        <v>161444</v>
      </c>
      <c r="K59" s="217">
        <v>49.9</v>
      </c>
      <c r="L59" s="218">
        <v>69469</v>
      </c>
      <c r="M59" s="219">
        <v>-18.5</v>
      </c>
      <c r="N59" s="220">
        <v>68.400000000000006</v>
      </c>
    </row>
    <row r="60" spans="1:14" x14ac:dyDescent="0.15">
      <c r="A60" s="12"/>
      <c r="B60" s="4"/>
      <c r="C60" s="4"/>
      <c r="D60" s="4"/>
      <c r="E60" s="4"/>
      <c r="F60" s="4"/>
      <c r="G60" s="221"/>
      <c r="H60" s="222" t="s">
        <v>488</v>
      </c>
      <c r="I60" s="229">
        <v>1384720</v>
      </c>
      <c r="J60" s="224">
        <v>79935</v>
      </c>
      <c r="K60" s="225">
        <v>70.5</v>
      </c>
      <c r="L60" s="226">
        <v>38215</v>
      </c>
      <c r="M60" s="227">
        <v>-1.6</v>
      </c>
      <c r="N60" s="228">
        <v>72.099999999999994</v>
      </c>
    </row>
    <row r="61" spans="1:14" x14ac:dyDescent="0.15">
      <c r="A61" s="12"/>
      <c r="B61" s="4"/>
      <c r="C61" s="4"/>
      <c r="D61" s="4"/>
      <c r="E61" s="4"/>
      <c r="F61" s="4"/>
      <c r="G61" s="206" t="s">
        <v>493</v>
      </c>
      <c r="H61" s="230"/>
      <c r="I61" s="231">
        <v>1938631</v>
      </c>
      <c r="J61" s="232">
        <v>108661</v>
      </c>
      <c r="K61" s="233">
        <v>19.600000000000001</v>
      </c>
      <c r="L61" s="234">
        <v>72096</v>
      </c>
      <c r="M61" s="235">
        <v>2.2000000000000002</v>
      </c>
      <c r="N61" s="220">
        <v>17.399999999999999</v>
      </c>
    </row>
    <row r="62" spans="1:14" x14ac:dyDescent="0.15">
      <c r="A62" s="12"/>
      <c r="B62" s="4"/>
      <c r="C62" s="4"/>
      <c r="D62" s="4"/>
      <c r="E62" s="4"/>
      <c r="F62" s="4"/>
      <c r="G62" s="221"/>
      <c r="H62" s="222" t="s">
        <v>488</v>
      </c>
      <c r="I62" s="223">
        <v>954668</v>
      </c>
      <c r="J62" s="224">
        <v>53435</v>
      </c>
      <c r="K62" s="225">
        <v>14.6</v>
      </c>
      <c r="L62" s="226">
        <v>35311</v>
      </c>
      <c r="M62" s="227">
        <v>3.8</v>
      </c>
      <c r="N62" s="228">
        <v>10.8</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37"/>
      <c r="C45" s="237"/>
      <c r="D45" s="237"/>
      <c r="E45" s="237"/>
      <c r="F45" s="237"/>
      <c r="G45" s="237"/>
      <c r="H45" s="237"/>
      <c r="I45" s="237"/>
      <c r="J45" s="238" t="s">
        <v>494</v>
      </c>
    </row>
    <row r="46" spans="2:10" ht="29.25" customHeight="1" thickBot="1" x14ac:dyDescent="0.25">
      <c r="B46" s="239" t="s">
        <v>23</v>
      </c>
      <c r="C46" s="240"/>
      <c r="D46" s="240"/>
      <c r="E46" s="241" t="s">
        <v>495</v>
      </c>
      <c r="F46" s="242" t="s">
        <v>4</v>
      </c>
      <c r="G46" s="243" t="s">
        <v>5</v>
      </c>
      <c r="H46" s="243" t="s">
        <v>6</v>
      </c>
      <c r="I46" s="243" t="s">
        <v>7</v>
      </c>
      <c r="J46" s="244" t="s">
        <v>8</v>
      </c>
    </row>
    <row r="47" spans="2:10" ht="57.75" customHeight="1" x14ac:dyDescent="0.15">
      <c r="B47" s="245"/>
      <c r="C47" s="1133" t="s">
        <v>496</v>
      </c>
      <c r="D47" s="1133"/>
      <c r="E47" s="1134"/>
      <c r="F47" s="246">
        <v>20.92</v>
      </c>
      <c r="G47" s="247">
        <v>21.36</v>
      </c>
      <c r="H47" s="247">
        <v>22.44</v>
      </c>
      <c r="I47" s="247">
        <v>22.59</v>
      </c>
      <c r="J47" s="248">
        <v>21.99</v>
      </c>
    </row>
    <row r="48" spans="2:10" ht="57.75" customHeight="1" x14ac:dyDescent="0.15">
      <c r="B48" s="249"/>
      <c r="C48" s="1135" t="s">
        <v>497</v>
      </c>
      <c r="D48" s="1135"/>
      <c r="E48" s="1136"/>
      <c r="F48" s="250">
        <v>3.54</v>
      </c>
      <c r="G48" s="251">
        <v>3.58</v>
      </c>
      <c r="H48" s="251">
        <v>3.43</v>
      </c>
      <c r="I48" s="251">
        <v>2.95</v>
      </c>
      <c r="J48" s="252">
        <v>3.65</v>
      </c>
    </row>
    <row r="49" spans="2:10" ht="57.75" customHeight="1" thickBot="1" x14ac:dyDescent="0.2">
      <c r="B49" s="253"/>
      <c r="C49" s="1137" t="s">
        <v>498</v>
      </c>
      <c r="D49" s="1137"/>
      <c r="E49" s="1138"/>
      <c r="F49" s="254" t="s">
        <v>499</v>
      </c>
      <c r="G49" s="255">
        <v>0.02</v>
      </c>
      <c r="H49" s="255">
        <v>2.04</v>
      </c>
      <c r="I49" s="255" t="s">
        <v>500</v>
      </c>
      <c r="J49" s="256">
        <v>0.79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和歌山県</cp:lastModifiedBy>
  <cp:lastPrinted>2017-05-22T05:37:24Z</cp:lastPrinted>
  <dcterms:created xsi:type="dcterms:W3CDTF">2017-03-08T08:34:04Z</dcterms:created>
  <dcterms:modified xsi:type="dcterms:W3CDTF">2017-05-23T05:52:02Z</dcterms:modified>
  <cp:category/>
</cp:coreProperties>
</file>