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23" i="11" l="1"/>
  <c r="AA23" i="11"/>
  <c r="V23" i="11"/>
  <c r="Q23" i="11"/>
  <c r="AF88"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BW34" i="9"/>
  <c r="BW35" i="9" s="1"/>
  <c r="AM34" i="9"/>
  <c r="U34" i="9"/>
  <c r="U35" i="9" s="1"/>
  <c r="C34" i="9"/>
  <c r="BW36" i="9" l="1"/>
  <c r="BW37" i="9" s="1"/>
  <c r="BW38" i="9" s="1"/>
  <c r="BW39" i="9" s="1"/>
  <c r="BW40" i="9" s="1"/>
  <c r="BW41" i="9" s="1"/>
  <c r="BW42" i="9" s="1"/>
  <c r="U36" i="9"/>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<sst xmlns="http://schemas.openxmlformats.org/spreadsheetml/2006/main" count="1128" uniqueCount="553">
  <si>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</si>
  <si>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</si>
  <si>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</si>
  <si>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</si>
  <si>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</si>
  <si>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</si>
  <si>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</si>
  <si>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</si>
  <si>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</si>
  <si>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</si>
  <si>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</si>
  <si>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</si>
  <si>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</si>
  <si>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</si>
  <si>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</si>
  <si>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</si>
  <si>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</si>
  <si>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</si>
  <si>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</si>
  <si>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</si>
  <si>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</si>
  <si>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</si>
  <si>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</si>
  <si>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</si>
  <si>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</si>
  <si>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</si>
  <si>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</si>
  <si>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</si>
  <si>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</si>
  <si>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</si>
  <si>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</si>
  <si>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</si>
  <si>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</si>
  <si>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</si>
  <si>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</si>
  <si>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</si>
  <si>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</si>
  <si>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</si>
  <si>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</si>
  <si>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</si>
  <si>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</si>
  <si>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</si>
  <si>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</si>
  <si>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</si>
  <si>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</si>
  <si>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</si>
  <si>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</si>
  <si>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</si>
  <si>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</si>
  <si>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</si>
  <si>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</si>
  <si>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</si>
  <si>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</si>
  <si>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</si>
  <si>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</si>
  <si>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</si>
  <si>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</si>
  <si>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</si>
  <si>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</si>
  <si>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</si>
  <si>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</si>
  <si>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</si>
  <si>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</si>
  <si>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</si>
  <si>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</si>
  <si>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</si>
  <si>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</si>
  <si>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</si>
  <si>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</si>
  <si>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</si>
  <si>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</si>
  <si>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</si>
  <si>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</si>
  <si>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</si>
  <si>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</si>
  <si>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</si>
  <si>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</si>
  <si>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</si>
  <si>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</si>
  <si>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</si>
  <si>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</si>
  <si>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</si>
  <si>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</si>
  <si>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</si>
  <si>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</si>
  <si>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</si>
  <si>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</si>
  <si>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</si>
  <si>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</si>
  <si>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</si>
  <si>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</si>
  <si>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</si>
  <si>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</si>
  <si>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</si>
  <si>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</si>
  <si>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</si>
  <si>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</si>
  <si>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</si>
  <si>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</si>
  <si>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</si>
  <si>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</si>
  <si>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</si>
  <si>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</si>
  <si>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</si>
  <si>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</si>
  <si>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</si>
  <si>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</si>
  <si>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</si>
  <si>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</si>
  <si>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</si>
  <si>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</si>
  <si>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</si>
  <si>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</si>
  <si>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</si>
  <si>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</si>
  <si>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</si>
  <si>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</si>
  <si>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</si>
  <si>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</si>
  <si>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</si>
  <si>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</si>
  <si>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</si>
  <si>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</si>
  <si>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</si>
  <si>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</si>
  <si>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</si>
  <si>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</si>
  <si>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</si>
  <si>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</si>
  <si>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</si>
  <si>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</si>
  <si>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</si>
  <si>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</si>
  <si>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</si>
  <si>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</si>
  <si>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</si>
  <si>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</si>
  <si>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</si>
  <si>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</si>
  <si>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</si>
  <si>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</si>
  <si>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</si>
  <si>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</si>
  <si>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</si>
  <si>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</si>
  <si>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</si>
  <si>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</si>
  <si>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</si>
  <si>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</si>
  <si>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</si>
  <si>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</si>
  <si>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</si>
  <si>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</si>
  <si>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</si>
  <si>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</si>
  <si>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</si>
  <si>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</si>
  <si>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</si>
  <si>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</si>
  <si>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</si>
  <si>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</si>
  <si>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</si>
  <si>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</si>
  <si>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</si>
  <si>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</si>
  <si>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</si>
  <si>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</si>
  <si>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</si>
  <si>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</si>
  <si>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</si>
  <si>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</si>
  <si>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</si>
  <si>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</si>
  <si>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</si>
  <si>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</si>
  <si>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</si>
  <si>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</si>
  <si>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</si>
  <si>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</si>
  <si>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</si>
  <si>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</si>
  <si>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</si>
  <si>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</si>
  <si>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</si>
  <si>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</si>
  <si>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</si>
  <si>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</si>
  <si>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</si>
  <si>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</si>
  <si>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</si>
  <si>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</si>
  <si>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</si>
  <si>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</si>
  <si>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</si>
  <si>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</si>
  <si>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</si>
  <si>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</si>
  <si>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</si>
  <si>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</si>
  <si>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</si>
  <si>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</si>
  <si>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</si>
  <si>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</si>
  <si>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</si>
  <si>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</si>
  <si>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</si>
  <si>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</si>
  <si>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</si>
  <si>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</si>
  <si>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</si>
  <si>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</si>
  <si>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</si>
  <si>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</si>
  <si>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</si>
  <si>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</si>
  <si>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</si>
  <si>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</si>
  <si>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</si>
  <si>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</si>
  <si>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</si>
  <si>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</si>
  <si>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</si>
  <si>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</si>
  <si>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</si>
  <si>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</si>
  <si>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</si>
  <si>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</si>
  <si>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</si>
  <si>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</si>
  <si>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</si>
  <si>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</si>
  <si>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</si>
  <si>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</si>
  <si>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</si>
  <si>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</si>
  <si>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</si>
  <si>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</si>
  <si>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</si>
  <si>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</si>
  <si>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</si>
  <si>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</si>
  <si>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</si>
  <si>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</si>
  <si>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</si>
  <si>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</si>
  <si>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</si>
  <si>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</si>
  <si>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</si>
  <si>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</si>
  <si>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</si>
  <si>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</si>
  <si>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</si>
  <si>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</si>
  <si>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</si>
  <si>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</si>
  <si>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</si>
  <si>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</si>
  <si>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</si>
  <si>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</si>
  <si>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</si>
  <si>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</si>
  <si>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</si>
  <si>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</si>
  <si>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</si>
  <si>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</si>
  <si>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</si>
  <si>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</si>
  <si>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</si>
  <si>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</si>
  <si>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</si>
  <si>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</si>
  <si>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</si>
  <si>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</si>
  <si>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</si>
  <si>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</si>
  <si>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</si>
  <si>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</si>
  <si>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</si>
  <si>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</si>
  <si>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</si>
  <si>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</si>
  <si>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</si>
  <si>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</si>
  <si>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</si>
  <si>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</si>
  <si>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</si>
  <si>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</si>
  <si>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</si>
  <si>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</si>
  <si>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</si>
  <si>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</si>
  <si>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</si>
  <si>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</si>
  <si>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</si>
  <si>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</si>
  <si>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</si>
  <si>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</si>
  <si>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</si>
  <si>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</si>
  <si>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</si>
  <si>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</si>
  <si>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</si>
  <si>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</si>
  <si>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</si>
  <si>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</si>
  <si>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</si>
  <si>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</si>
  <si>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</si>
  <si>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</si>
  <si>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</si>
  <si>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</si>
  <si>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</si>
  <si>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</si>
  <si>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</si>
  <si>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</si>
  <si>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</si>
  <si>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</si>
  <si>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市場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</si>
  <si>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</si>
  <si>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</si>
  <si>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</si>
  <si>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</si>
  <si>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</si>
  <si>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</si>
  <si>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</si>
  <si>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</si>
  <si>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</si>
  <si>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</si>
  <si>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</si>
  <si>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</si>
  <si>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</si>
  <si>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</si>
  <si>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</si>
  <si>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</si>
  <si>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</si>
  <si>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</si>
  <si>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</si>
  <si>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</si>
  <si>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</si>
  <si>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</si>
  <si>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</si>
  <si>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</si>
  <si>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</si>
  <si>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</si>
  <si>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</si>
  <si>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</si>
  <si>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</si>
  <si>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</si>
  <si>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</si>
  <si>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</si>
  <si>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</si>
  <si>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</si>
  <si>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</si>
  <si>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</si>
  <si>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</si>
  <si>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</si>
  <si>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</si>
  <si>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</si>
  <si>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</si>
  <si>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</si>
  <si>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</si>
  <si>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</si>
  <si>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</si>
  <si>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</si>
  <si>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</si>
  <si>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</si>
  <si>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</si>
  <si>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</si>
  <si>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</si>
  <si>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</si>
  <si>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</si>
  <si>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</si>
  <si>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</si>
  <si>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</si>
  <si>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</si>
  <si>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</si>
  <si>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</si>
  <si>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</si>
  <si>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</si>
  <si>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</si>
  <si>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</si>
  <si>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国民健康保険直営診療所特別会計</t>
    <phoneticPr fontId="5"/>
  </si>
  <si>
    <t>後期高齢者医療特別会計</t>
    <phoneticPr fontId="5"/>
  </si>
  <si>
    <t>簡易水道特別会計</t>
    <phoneticPr fontId="5"/>
  </si>
  <si>
    <t>法非適用企業</t>
    <phoneticPr fontId="5"/>
  </si>
  <si>
    <t>地域振興特別会計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</si>
  <si>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</si>
  <si>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</si>
  <si>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</si>
  <si>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</si>
  <si>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</si>
  <si>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</si>
  <si>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</si>
  <si>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</si>
  <si>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</si>
  <si>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</si>
  <si>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</si>
  <si>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</si>
  <si>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</si>
  <si>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</si>
  <si>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</si>
  <si>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</si>
  <si>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</si>
  <si>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</si>
  <si>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</si>
  <si>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</si>
  <si>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</si>
  <si>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</si>
  <si>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</si>
  <si>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</si>
  <si>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</si>
  <si>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</si>
  <si>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</si>
  <si>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</si>
  <si>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</si>
  <si>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</si>
  <si>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</si>
  <si>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</si>
  <si>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</si>
  <si>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</si>
  <si>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</si>
  <si>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</si>
  <si>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</si>
  <si>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</si>
  <si>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</si>
  <si>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</si>
  <si>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</si>
  <si>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</si>
  <si>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</si>
  <si>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</si>
  <si>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</si>
  <si>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</si>
  <si>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</si>
  <si>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</si>
  <si>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</si>
  <si>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</si>
  <si>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</si>
  <si>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</si>
  <si>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</si>
  <si>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</si>
  <si>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</si>
  <si>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</si>
  <si>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</si>
  <si>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</si>
  <si>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</si>
  <si>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</si>
  <si>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</si>
  <si>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</si>
  <si>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</si>
  <si>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</si>
  <si>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</si>
  <si>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</si>
  <si>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</si>
  <si>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</si>
  <si>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</si>
  <si>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</si>
  <si>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</si>
  <si>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</si>
  <si>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</si>
  <si>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</si>
  <si>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</si>
  <si>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</si>
  <si>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</si>
  <si>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</si>
  <si>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</si>
  <si>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</si>
  <si>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</si>
  <si>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</si>
  <si>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</si>
  <si>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</si>
  <si>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</si>
  <si>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</si>
  <si>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</si>
  <si>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</si>
  <si>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</si>
  <si>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</si>
  <si>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</si>
  <si>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</si>
  <si>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</si>
  <si>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</si>
  <si>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</si>
  <si>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</si>
  <si>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</si>
  <si>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</si>
  <si>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</si>
  <si>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</si>
  <si>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</si>
  <si>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</si>
  <si>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</si>
  <si>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</si>
  <si>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</si>
  <si>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</si>
  <si>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</si>
  <si>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</si>
  <si>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</si>
  <si>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</si>
  <si>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</si>
  <si>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</si>
  <si>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</si>
  <si>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</si>
  <si>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</si>
  <si>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</si>
  <si>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</si>
  <si>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</si>
  <si>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</si>
  <si>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</si>
  <si>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</si>
  <si>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</si>
  <si>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</si>
  <si>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</si>
  <si>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</si>
  <si>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</si>
  <si>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</si>
  <si>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</si>
  <si>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</si>
  <si>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</si>
  <si>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</si>
  <si>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</si>
  <si>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</si>
  <si>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0.69</t>
  </si>
  <si>
    <t>▲ 5.15</t>
  </si>
  <si>
    <t>一般会計</t>
  </si>
  <si>
    <t>介護保険特別会計</t>
  </si>
  <si>
    <t>国民健康保険特別会計</t>
  </si>
  <si>
    <t>国民健康保険直営診療所特別会計</t>
  </si>
  <si>
    <t>簡易水道特別会計</t>
  </si>
  <si>
    <t>後期高齢者医療特別会計</t>
  </si>
  <si>
    <t>地域振興特別会計</t>
  </si>
  <si>
    <t>その他会計（赤字）</t>
  </si>
  <si>
    <t>その他会計（黒字）</t>
  </si>
  <si>
    <t>北山振興株式会社</t>
    <rPh sb="0" eb="2">
      <t>キタヤマ</t>
    </rPh>
    <rPh sb="2" eb="4">
      <t>シンコウ</t>
    </rPh>
    <rPh sb="4" eb="6">
      <t>カブシキ</t>
    </rPh>
    <rPh sb="6" eb="8">
      <t>カイシャ</t>
    </rPh>
    <phoneticPr fontId="2"/>
  </si>
  <si>
    <t>和歌山県市町村総合事務組合</t>
    <phoneticPr fontId="5"/>
  </si>
  <si>
    <t>紀南学園事務組合</t>
    <phoneticPr fontId="5"/>
  </si>
  <si>
    <t>紀南環境衛生事務組合</t>
    <phoneticPr fontId="5"/>
  </si>
  <si>
    <t>東牟婁郡町村新宮市老人福祉施設事務組合</t>
    <phoneticPr fontId="5"/>
  </si>
  <si>
    <t>新宮周辺広域市町村圏事務組合</t>
    <phoneticPr fontId="5"/>
  </si>
  <si>
    <t>和歌山県地方税回収機構</t>
    <phoneticPr fontId="5"/>
  </si>
  <si>
    <t>和歌山県後期高齢者医療広域連合</t>
    <phoneticPr fontId="5"/>
  </si>
  <si>
    <t>和歌山県後期高齢者医療広域連合（特別会計分）</t>
    <phoneticPr fontId="5"/>
  </si>
  <si>
    <t>東牟婁郡町村新宮市老人福祉施設事務組合（公営企業会計）</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</si>
  <si>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</si>
  <si>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</si>
  <si>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</si>
  <si>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</si>
  <si>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</si>
  <si>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ここに入力</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</si>
  <si>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</si>
  <si>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</si>
  <si>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</si>
  <si>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</si>
  <si>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</si>
  <si>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</si>
  <si>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比率については数値がなく、実質公債費比率については類似団体の平均を大きく下回っている。これは当村元利償還金について横ばいで推移しているためである。今後は、林道開設工事に係る過疎対策事業債及び簡易水道再編事業のための簡易水道債の償還が平成２９年度から始まるため、元利償還金は増加すると見込まれている。
</t>
    <rPh sb="0" eb="2">
      <t>ショウライ</t>
    </rPh>
    <rPh sb="2" eb="4">
      <t>フタン</t>
    </rPh>
    <rPh sb="4" eb="6">
      <t>ヒリツ</t>
    </rPh>
    <rPh sb="11" eb="13">
      <t>スウチ</t>
    </rPh>
    <rPh sb="29" eb="31">
      <t>ルイジ</t>
    </rPh>
    <rPh sb="31" eb="33">
      <t>ダンタイ</t>
    </rPh>
    <rPh sb="34" eb="36">
      <t>ヘイキン</t>
    </rPh>
    <rPh sb="37" eb="38">
      <t>オオ</t>
    </rPh>
    <rPh sb="40" eb="42">
      <t>シタマワ</t>
    </rPh>
    <rPh sb="50" eb="52">
      <t>トウソン</t>
    </rPh>
    <rPh sb="81" eb="83">
      <t>リンドウ</t>
    </rPh>
    <rPh sb="83" eb="85">
      <t>カイセツ</t>
    </rPh>
    <rPh sb="85" eb="87">
      <t>コウジ</t>
    </rPh>
    <rPh sb="88" eb="89">
      <t>カカ</t>
    </rPh>
    <rPh sb="90" eb="92">
      <t>カソ</t>
    </rPh>
    <rPh sb="92" eb="94">
      <t>タイサク</t>
    </rPh>
    <rPh sb="94" eb="96">
      <t>ジギョウ</t>
    </rPh>
    <rPh sb="96" eb="97">
      <t>サイ</t>
    </rPh>
    <rPh sb="97" eb="98">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</si>
</sst>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729593</c:v>
                </c:pt>
                <c:pt idx="1">
                  <c:v>399759</c:v>
                </c:pt>
                <c:pt idx="2">
                  <c:v>499433</c:v>
                </c:pt>
                <c:pt idx="3">
                  <c:v>881462</c:v>
                </c:pt>
                <c:pt idx="4">
                  <c:v>507580</c:v>
                </c:pt>
              </c:numCache>
            </c:numRef>
          </c:val>
          <c:smooth val="0"/>
        </c:ser>
        <c:dLbls>
          <c:showLegendKey val="0"/>
          <c:showVal val="0"/>
          <c:showCatName val="0"/>
          <c:showSerName val="0"/>
          <c:showPercent val="0"/>
          <c:showBubbleSize val="0"/>
        </c:dLbls>
        <c:marker val="1"/>
        <c:smooth val="0"/>
        <c:axId val="89753472"/>
        <c:axId val="89772032"/>
      </c:lineChart>
      <c:catAx>
        <c:axId val="89753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72032"/>
        <c:crosses val="autoZero"/>
        <c:auto val="1"/>
        <c:lblAlgn val="ctr"/>
        <c:lblOffset val="100"/>
        <c:tickLblSkip val="1"/>
        <c:tickMarkSkip val="1"/>
        <c:noMultiLvlLbl val="0"/>
      </c:catAx>
      <c:valAx>
        <c:axId val="8977203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53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c:v>
                </c:pt>
                <c:pt idx="1">
                  <c:v>11.26</c:v>
                </c:pt>
                <c:pt idx="2">
                  <c:v>5.96</c:v>
                </c:pt>
                <c:pt idx="3">
                  <c:v>9.81</c:v>
                </c:pt>
                <c:pt idx="4">
                  <c:v>10</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123.31</c:v>
                </c:pt>
                <c:pt idx="1">
                  <c:v>94.59</c:v>
                </c:pt>
                <c:pt idx="2">
                  <c:v>94.13</c:v>
                </c:pt>
                <c:pt idx="3">
                  <c:v>101.87</c:v>
                </c:pt>
                <c:pt idx="4">
                  <c:v>101.17</c:v>
                </c:pt>
              </c:numCache>
            </c:numRef>
          </c:val>
        </c:ser>
        <c:dLbls>
          <c:showLegendKey val="0"/>
          <c:showVal val="0"/>
          <c:showCatName val="0"/>
          <c:showSerName val="0"/>
          <c:showPercent val="0"/>
          <c:showBubbleSize val="0"/>
        </c:dLbls>
        <c:gapWidth val="250"/>
        <c:overlap val="100"/>
        <c:axId val="85857024"/>
        <c:axId val="8585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-0.69</c:v>
                </c:pt>
                <c:pt idx="1">
                  <c:v>6.38</c:v>
                </c:pt>
                <c:pt idx="2">
                  <c:v>-5.15</c:v>
                </c:pt>
                <c:pt idx="3">
                  <c:v>3.41</c:v>
                </c:pt>
                <c:pt idx="4">
                  <c:v>0.31</c:v>
                </c:pt>
              </c:numCache>
            </c:numRef>
          </c:val>
          <c:smooth val="0"/>
        </c:ser>
        <c:dLbls>
          <c:showLegendKey val="0"/>
          <c:showVal val="0"/>
          <c:showCatName val="0"/>
          <c:showSerName val="0"/>
          <c:showPercent val="0"/>
          <c:showBubbleSize val="0"/>
        </c:dLbls>
        <c:marker val="1"/>
        <c:smooth val="0"/>
        <c:axId val="85857024"/>
        <c:axId val="85858944"/>
      </c:lineChart>
      <c:catAx>
        <c:axId val="858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858944"/>
        <c:crosses val="autoZero"/>
        <c:auto val="1"/>
        <c:lblAlgn val="ctr"/>
        <c:lblOffset val="100"/>
        <c:tickLblSkip val="1"/>
        <c:tickMarkSkip val="1"/>
        <c:noMultiLvlLbl val="0"/>
      </c:catAx>
      <c:valAx>
        <c:axId val="8585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5.81</c:v>
                </c:pt>
                <c:pt idx="2">
                  <c:v>#N/A</c:v>
                </c:pt>
                <c:pt idx="3">
                  <c:v>4.5</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0.81</c:v>
                </c:pt>
                <c:pt idx="4">
                  <c:v>#N/A</c:v>
                </c:pt>
                <c:pt idx="5">
                  <c:v>0.13</c:v>
                </c:pt>
                <c:pt idx="6">
                  <c:v>#N/A</c:v>
                </c:pt>
                <c:pt idx="7">
                  <c:v>0</c:v>
                </c:pt>
                <c:pt idx="8">
                  <c:v>#N/A</c:v>
                </c:pt>
                <c:pt idx="9">
                  <c:v>0</c:v>
                </c:pt>
              </c:numCache>
            </c:numRef>
          </c:val>
        </c:ser>
        <c:ser>
          <c:idx val="6"/>
          <c:order val="6"/>
          <c:tx>
            <c:strRef>
              <c:f>データシート!$A$33</c:f>
              <c:strCache>
                <c:ptCount val="1"/>
                <c:pt idx="0">
                  <c:v>国民健康保険直営診療所特別会計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1.0900000000000001</c:v>
                </c:pt>
                <c:pt idx="2">
                  <c:v>#N/A</c:v>
                </c:pt>
                <c:pt idx="3">
                  <c:v>1.75</c:v>
                </c:pt>
                <c:pt idx="4">
                  <c:v>#N/A</c:v>
                </c:pt>
                <c:pt idx="5">
                  <c:v>0.46</c:v>
                </c:pt>
                <c:pt idx="6">
                  <c:v>#N/A</c:v>
                </c:pt>
                <c:pt idx="7">
                  <c:v>0.54</c:v>
                </c:pt>
                <c:pt idx="8">
                  <c:v>#N/A</c:v>
                </c:pt>
                <c:pt idx="9">
                  <c:v>0.16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1.1399999999999999</c:v>
                </c:pt>
                <c:pt idx="2">
                  <c:v>#N/A</c:v>
                </c:pt>
                <c:pt idx="3">
                  <c:v>0.71</c:v>
                </c:pt>
                <c:pt idx="4">
                  <c:v>#N/A</c:v>
                </c:pt>
                <c:pt idx="5">
                  <c:v>0.27</c:v>
                </c:pt>
                <c:pt idx="6">
                  <c:v>#N/A</c:v>
                </c:pt>
                <c:pt idx="7">
                  <c:v>0.23</c:v>
                </c:pt>
                <c:pt idx="8">
                  <c:v>#N/A</c:v>
                </c:pt>
                <c:pt idx="9">
                  <c:v>0.21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c:v>
                </c:pt>
                <c:pt idx="2">
                  <c:v>#N/A</c:v>
                </c:pt>
                <c:pt idx="3">
                  <c:v>11.26</c:v>
                </c:pt>
                <c:pt idx="4">
                  <c:v>#N/A</c:v>
                </c:pt>
                <c:pt idx="5">
                  <c:v>5.96</c:v>
                </c:pt>
                <c:pt idx="6">
                  <c:v>#N/A</c:v>
                </c:pt>
                <c:pt idx="7">
                  <c:v>9.8000000000000007</c:v>
                </c:pt>
                <c:pt idx="8">
                  <c:v>#N/A</c:v>
                </c:pt>
                <c:pt idx="9">
                  <c:v>10</c:v>
                </c:pt>
              </c:numCache>
            </c:numRef>
          </c:val>
        </c:ser>
        <c:dLbls>
          <c:showLegendKey val="0"/>
          <c:showVal val="0"/>
          <c:showCatName val="0"/>
          <c:showSerName val="0"/>
          <c:showPercent val="0"/>
          <c:showBubbleSize val="0"/>
        </c:dLbls>
        <c:gapWidth val="150"/>
        <c:overlap val="100"/>
        <c:axId val="96274688"/>
        <c:axId val="96280576"/>
      </c:barChart>
      <c:catAx>
        <c:axId val="962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80576"/>
        <c:crosses val="autoZero"/>
        <c:auto val="1"/>
        <c:lblAlgn val="ctr"/>
        <c:lblOffset val="100"/>
        <c:tickLblSkip val="1"/>
        <c:tickMarkSkip val="1"/>
        <c:noMultiLvlLbl val="0"/>
      </c:catAx>
      <c:valAx>
        <c:axId val="9628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7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c:v>
                </c:pt>
                <c:pt idx="5">
                  <c:v>111</c:v>
                </c:pt>
                <c:pt idx="8">
                  <c:v>112</c:v>
                </c:pt>
                <c:pt idx="11">
                  <c:v>107</c:v>
                </c:pt>
                <c:pt idx="14">
                  <c:v>101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135</c:v>
                </c:pt>
                <c:pt idx="3">
                  <c:v>137</c:v>
                </c:pt>
                <c:pt idx="6">
                  <c:v>139</c:v>
                </c:pt>
                <c:pt idx="9">
                  <c:v>127</c:v>
                </c:pt>
                <c:pt idx="12">
                  <c:v>117</c:v>
                </c:pt>
              </c:numCache>
            </c:numRef>
          </c:val>
        </c:ser>
        <c:dLbls>
          <c:showLegendKey val="0"/>
          <c:showVal val="0"/>
          <c:showCatName val="0"/>
          <c:showSerName val="0"/>
          <c:showPercent val="0"/>
          <c:showBubbleSize val="0"/>
        </c:dLbls>
        <c:gapWidth val="100"/>
        <c:overlap val="100"/>
        <c:axId val="89384832"/>
        <c:axId val="8938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c:v>
                </c:pt>
                <c:pt idx="2">
                  <c:v>#N/A</c:v>
                </c:pt>
                <c:pt idx="3">
                  <c:v>#N/A</c:v>
                </c:pt>
                <c:pt idx="4">
                  <c:v>26</c:v>
                </c:pt>
                <c:pt idx="5">
                  <c:v>#N/A</c:v>
                </c:pt>
                <c:pt idx="6">
                  <c:v>#N/A</c:v>
                </c:pt>
                <c:pt idx="7">
                  <c:v>27</c:v>
                </c:pt>
                <c:pt idx="8">
                  <c:v>#N/A</c:v>
                </c:pt>
                <c:pt idx="9">
                  <c:v>#N/A</c:v>
                </c:pt>
                <c:pt idx="10">
                  <c:v>20</c:v>
                </c:pt>
                <c:pt idx="11">
                  <c:v>#N/A</c:v>
                </c:pt>
                <c:pt idx="12">
                  <c:v>#N/A</c:v>
                </c:pt>
                <c:pt idx="13">
                  <c:v>16</c:v>
                </c:pt>
                <c:pt idx="14">
                  <c:v>#N/A</c:v>
                </c:pt>
              </c:numCache>
            </c:numRef>
          </c:val>
          <c:smooth val="0"/>
        </c:ser>
        <c:dLbls>
          <c:showLegendKey val="0"/>
          <c:showVal val="0"/>
          <c:showCatName val="0"/>
          <c:showSerName val="0"/>
          <c:showPercent val="0"/>
          <c:showBubbleSize val="0"/>
        </c:dLbls>
        <c:marker val="1"/>
        <c:smooth val="0"/>
        <c:axId val="89384832"/>
        <c:axId val="89387008"/>
      </c:lineChart>
      <c:catAx>
        <c:axId val="893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87008"/>
        <c:crosses val="autoZero"/>
        <c:auto val="1"/>
        <c:lblAlgn val="ctr"/>
        <c:lblOffset val="100"/>
        <c:tickLblSkip val="1"/>
        <c:tickMarkSkip val="1"/>
        <c:noMultiLvlLbl val="0"/>
      </c:catAx>
      <c:valAx>
        <c:axId val="8938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8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884</c:v>
                </c:pt>
                <c:pt idx="5">
                  <c:v>816</c:v>
                </c:pt>
                <c:pt idx="8">
                  <c:v>838</c:v>
                </c:pt>
                <c:pt idx="11">
                  <c:v>830</c:v>
                </c:pt>
                <c:pt idx="14">
                  <c:v>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1002</c:v>
                </c:pt>
                <c:pt idx="5">
                  <c:v>1172</c:v>
                </c:pt>
                <c:pt idx="8">
                  <c:v>1415</c:v>
                </c:pt>
                <c:pt idx="11">
                  <c:v>1335</c:v>
                </c:pt>
                <c:pt idx="14">
                  <c:v>1330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270</c:v>
                </c:pt>
                <c:pt idx="3">
                  <c:v>271</c:v>
                </c:pt>
                <c:pt idx="6">
                  <c:v>255</c:v>
                </c:pt>
                <c:pt idx="9">
                  <c:v>291</c:v>
                </c:pt>
                <c:pt idx="12">
                  <c:v>241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25</c:v>
                </c:pt>
                <c:pt idx="9">
                  <c:v>25</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26</c:v>
                </c:pt>
                <c:pt idx="6">
                  <c:v>73</c:v>
                </c:pt>
                <c:pt idx="9">
                  <c:v>107</c:v>
                </c:pt>
                <c:pt idx="12">
                  <c:v>128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1109</c:v>
                </c:pt>
                <c:pt idx="3">
                  <c:v>1045</c:v>
                </c:pt>
                <c:pt idx="6">
                  <c:v>1042</c:v>
                </c:pt>
                <c:pt idx="9">
                  <c:v>1046</c:v>
                </c:pt>
                <c:pt idx="12">
                  <c:v>1087</c:v>
                </c:pt>
              </c:numCache>
            </c:numRef>
          </c:val>
        </c:ser>
        <c:dLbls>
          <c:showLegendKey val="0"/>
          <c:showVal val="0"/>
          <c:showCatName val="0"/>
          <c:showSerName val="0"/>
          <c:showPercent val="0"/>
          <c:showBubbleSize val="0"/>
        </c:dLbls>
        <c:gapWidth val="100"/>
        <c:overlap val="100"/>
        <c:axId val="96665984"/>
        <c:axId val="9666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665984"/>
        <c:axId val="96667904"/>
      </c:lineChart>
      <c:catAx>
        <c:axId val="966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67904"/>
        <c:crosses val="autoZero"/>
        <c:auto val="1"/>
        <c:lblAlgn val="ctr"/>
        <c:lblOffset val="100"/>
        <c:tickLblSkip val="1"/>
        <c:tickMarkSkip val="1"/>
        <c:noMultiLvlLbl val="0"/>
      </c:catAx>
      <c:valAx>
        <c:axId val="9666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6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4538112"/>
        <c:axId val="44552576"/>
      </c:scatterChart>
      <c:valAx>
        <c:axId val="44538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52576"/>
        <c:crosses val="autoZero"/>
        <c:crossBetween val="midCat"/>
      </c:valAx>
      <c:valAx>
        <c:axId val="44552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38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6.2</c:v>
                </c:pt>
                <c:pt idx="1">
                  <c:v>5.5</c:v>
                </c:pt>
                <c:pt idx="2">
                  <c:v>5</c:v>
                </c:pt>
                <c:pt idx="3">
                  <c:v>4.3</c:v>
                </c:pt>
                <c:pt idx="4">
                  <c:v>3.8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44590592"/>
        <c:axId val="44592512"/>
      </c:scatterChart>
      <c:valAx>
        <c:axId val="4459059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92512"/>
        <c:crosses val="autoZero"/>
        <c:crossBetween val="midCat"/>
      </c:valAx>
      <c:valAx>
        <c:axId val="445925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90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実質公債費比率の構造において大きな増減はなく、これは現状元利償還金について横ばいで推移しているためである。今後は、簡易水道再編事業のための簡易水道債の償還が</a:t>
          </a:r>
          <a:r>
            <a:rPr lang="ja-JP" altLang="en-US" sz="1400" b="0" i="0" baseline="0">
              <a:solidFill>
                <a:schemeClr val="dk1"/>
              </a:solidFill>
              <a:effectLst/>
              <a:latin typeface="+mn-lt"/>
              <a:ea typeface="+mn-ea"/>
              <a:cs typeface="+mn-cs"/>
            </a:rPr>
            <a:t>平成２９年度から</a:t>
          </a:r>
          <a:r>
            <a:rPr lang="ja-JP" altLang="ja-JP" sz="1400" b="0" i="0" baseline="0">
              <a:solidFill>
                <a:schemeClr val="dk1"/>
              </a:solidFill>
              <a:effectLst/>
              <a:latin typeface="+mn-lt"/>
              <a:ea typeface="+mn-ea"/>
              <a:cs typeface="+mn-cs"/>
            </a:rPr>
            <a:t>始まるため、元利償還金は増加すると見込まれている。</a:t>
          </a:r>
          <a:endParaRPr lang="ja-JP" altLang="ja-JP" sz="1400">
            <a:effectLst/>
          </a:endParaRPr>
        </a:p>
        <a:p>
          <a:pPr rtl="0"/>
          <a:r>
            <a:rPr lang="ja-JP" altLang="ja-JP" sz="1400" b="0" i="0" baseline="0">
              <a:solidFill>
                <a:schemeClr val="dk1"/>
              </a:solidFill>
              <a:effectLst/>
              <a:latin typeface="+mn-lt"/>
              <a:ea typeface="+mn-ea"/>
              <a:cs typeface="+mn-cs"/>
            </a:rPr>
            <a:t>　今後、公共施設の老朽化に伴う維持管理費用が増加すると見込まれているが、公共施設等総合管理計画に則り、改修費用を抑制するよう努める。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将来負担比率の構造において、将来負担額としては一般会計に係る地方債の現在高が昨年より</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、退職手当負担見込額が</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傾向となっている。</a:t>
          </a:r>
          <a:endParaRPr lang="ja-JP" altLang="ja-JP" sz="1400">
            <a:effectLst/>
          </a:endParaRPr>
        </a:p>
        <a:p>
          <a:pPr rtl="0"/>
          <a:r>
            <a:rPr lang="ja-JP" altLang="ja-JP" sz="1400" b="0" i="0" baseline="0">
              <a:solidFill>
                <a:schemeClr val="dk1"/>
              </a:solidFill>
              <a:effectLst/>
              <a:latin typeface="+mn-lt"/>
              <a:ea typeface="+mn-ea"/>
              <a:cs typeface="+mn-cs"/>
            </a:rPr>
            <a:t>　充当可能財源においては、基金において</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傾向、基準財政需要額算入見込額については昨年度より</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となっている。</a:t>
          </a:r>
          <a:endParaRPr lang="ja-JP" altLang="ja-JP" sz="1400">
            <a:effectLst/>
          </a:endParaRPr>
        </a:p>
        <a:p>
          <a:pPr rtl="0"/>
          <a:r>
            <a:rPr lang="ja-JP" altLang="ja-JP" sz="1400" b="0" i="0" baseline="0">
              <a:solidFill>
                <a:schemeClr val="dk1"/>
              </a:solidFill>
              <a:effectLst/>
              <a:latin typeface="+mn-lt"/>
              <a:ea typeface="+mn-ea"/>
              <a:cs typeface="+mn-cs"/>
            </a:rPr>
            <a:t>　将来負担比率の分子においては減少傾向となっており、今後も減少傾向となるよう努める方針である。</a:t>
          </a:r>
          <a:endParaRPr lang="ja-JP" altLang="ja-JP" sz="1400">
            <a:effectLst/>
          </a:endParaRPr>
        </a:p>
        <a:p>
          <a:pPr rtl="0"/>
          <a:r>
            <a:rPr lang="ja-JP" altLang="ja-JP" sz="1400" b="0" i="0" baseline="0">
              <a:solidFill>
                <a:schemeClr val="dk1"/>
              </a:solidFill>
              <a:effectLst/>
              <a:latin typeface="+mn-lt"/>
              <a:ea typeface="+mn-ea"/>
              <a:cs typeface="+mn-cs"/>
            </a:rPr>
            <a:t>　今後も充当可能財源の確保を図るため、歳出抑制を行</a:t>
          </a:r>
          <a:r>
            <a:rPr lang="ja-JP" altLang="en-US" sz="1400" b="0" i="0" baseline="0">
              <a:solidFill>
                <a:schemeClr val="dk1"/>
              </a:solidFill>
              <a:effectLst/>
              <a:latin typeface="+mn-lt"/>
              <a:ea typeface="+mn-ea"/>
              <a:cs typeface="+mn-cs"/>
            </a:rPr>
            <a:t>うとともに</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将来の大型事業に対応するため、事業目的に合った特目基金に</a:t>
          </a:r>
          <a:r>
            <a:rPr lang="ja-JP" altLang="ja-JP" sz="1400" b="0" i="0" baseline="0">
              <a:solidFill>
                <a:schemeClr val="dk1"/>
              </a:solidFill>
              <a:effectLst/>
              <a:latin typeface="+mn-lt"/>
              <a:ea typeface="+mn-ea"/>
              <a:cs typeface="+mn-cs"/>
            </a:rPr>
            <a:t>積み立て</a:t>
          </a:r>
          <a:r>
            <a:rPr lang="ja-JP" altLang="en-US" sz="1400" b="0" i="0" baseline="0">
              <a:solidFill>
                <a:schemeClr val="dk1"/>
              </a:solidFill>
              <a:effectLst/>
              <a:latin typeface="+mn-lt"/>
              <a:ea typeface="+mn-ea"/>
              <a:cs typeface="+mn-cs"/>
            </a:rPr>
            <a:t>を行う</a:t>
          </a:r>
          <a:r>
            <a:rPr lang="ja-JP" altLang="ja-JP" sz="1400" b="0" i="0" baseline="0">
              <a:solidFill>
                <a:schemeClr val="dk1"/>
              </a:solidFill>
              <a:effectLst/>
              <a:latin typeface="+mn-lt"/>
              <a:ea typeface="+mn-ea"/>
              <a:cs typeface="+mn-cs"/>
            </a:rPr>
            <a:t>方針とする。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
460
48.20
1,259,378
1,169,941
63,332
633,237
1,086,638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
460
48.20
1,259,378
1,169,941
63,332
633,237
1,086,638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
460
48.20
1,259,378
1,169,941
63,332
633,237
1,086,638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
460
48.20
1,259,378
1,169,941
63,332
633,237
1,086,638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過疎化による人口減少や高齢化（平成２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月末　４</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％）に加え、村内に中心となる産業及び就労場所等がないことにより、村税等の自主財源も乏しく今後も増加が見込めないため、財政基盤が弱く、平成２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年度の財政力指数は０．</a:t>
          </a:r>
          <a:r>
            <a:rPr lang="ja-JP" altLang="en-US" sz="1100" b="0" i="0">
              <a:solidFill>
                <a:schemeClr val="dk1"/>
              </a:solidFill>
              <a:effectLst/>
              <a:latin typeface="+mn-lt"/>
              <a:ea typeface="+mn-ea"/>
              <a:cs typeface="+mn-cs"/>
            </a:rPr>
            <a:t>１０</a:t>
          </a:r>
          <a:r>
            <a:rPr lang="ja-JP" altLang="ja-JP" sz="1100" b="0" i="0">
              <a:solidFill>
                <a:schemeClr val="dk1"/>
              </a:solidFill>
              <a:effectLst/>
              <a:latin typeface="+mn-lt"/>
              <a:ea typeface="+mn-ea"/>
              <a:cs typeface="+mn-cs"/>
            </a:rPr>
            <a:t>と類似団体の平均である０．２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村税収入が歳入全体に占める割合は５．</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％と低く、一方交付税は、昨年度より</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２５７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、全体に占める割合は５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％と財源を交付税に頼っている状況は変わらない。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1694</xdr:rowOff>
    </xdr:to>
    <xdr:cxnSp macro="">
      <xdr:nvCxnSpPr>
        <xdr:cNvPr id="67" name="直線コネクタ 66"/>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1694</xdr:rowOff>
    </xdr:to>
    <xdr:cxnSp macro="">
      <xdr:nvCxnSpPr>
        <xdr:cNvPr id="70" name="直線コネクタ 69"/>
        <xdr:cNvCxnSpPr/>
      </xdr:nvCxnSpPr>
      <xdr:spPr>
        <a:xfrm>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165100</xdr:rowOff>
    </xdr:to>
    <xdr:cxnSp macro="">
      <xdr:nvCxnSpPr>
        <xdr:cNvPr id="73" name="直線コネクタ 72"/>
        <xdr:cNvCxnSpPr/>
      </xdr:nvCxnSpPr>
      <xdr:spPr>
        <a:xfrm>
          <a:off x="2336800" y="76928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149013</xdr:rowOff>
    </xdr:to>
    <xdr:cxnSp macro="">
      <xdr:nvCxnSpPr>
        <xdr:cNvPr id="76" name="直線コネクタ 75"/>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平成１８年以降、行財政改革等に努めた結果、徐々に経常収支比率は改善されてきており、さらに平成２４年度より地方交付税</a:t>
          </a:r>
          <a:r>
            <a:rPr lang="ja-JP" altLang="en-US" sz="1100" b="0" i="0">
              <a:solidFill>
                <a:schemeClr val="dk1"/>
              </a:solidFill>
              <a:effectLst/>
              <a:latin typeface="+mn-lt"/>
              <a:ea typeface="+mn-ea"/>
              <a:cs typeface="+mn-cs"/>
            </a:rPr>
            <a:t>の歳入総額に占める割合が</a:t>
          </a:r>
          <a:r>
            <a:rPr lang="ja-JP" altLang="ja-JP" sz="1100" b="0" i="0">
              <a:solidFill>
                <a:schemeClr val="dk1"/>
              </a:solidFill>
              <a:effectLst/>
              <a:latin typeface="+mn-lt"/>
              <a:ea typeface="+mn-ea"/>
              <a:cs typeface="+mn-cs"/>
            </a:rPr>
            <a:t>５４％前後と高い水準となっているため、経常収支比率は大幅に改善され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年度の経常収支比率７３．</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％は、類似団体の平均値と比較して下回っており財政の弾力性を保っているといえる。</a:t>
          </a:r>
          <a:endParaRPr lang="ja-JP" altLang="ja-JP" sz="1400">
            <a:effectLst/>
          </a:endParaRPr>
        </a:p>
        <a:p>
          <a:pPr rtl="0"/>
          <a:r>
            <a:rPr lang="ja-JP" altLang="ja-JP" sz="1100" b="0" i="0">
              <a:solidFill>
                <a:schemeClr val="dk1"/>
              </a:solidFill>
              <a:effectLst/>
              <a:latin typeface="+mn-lt"/>
              <a:ea typeface="+mn-ea"/>
              <a:cs typeface="+mn-cs"/>
            </a:rPr>
            <a:t>　今後は、人件費や、簡易水道事業債など公債費などの義務的経費の増加が見込まれているため、</a:t>
          </a:r>
          <a:r>
            <a:rPr lang="ja-JP" altLang="ja-JP" sz="1100" b="0" i="0" baseline="0">
              <a:solidFill>
                <a:schemeClr val="dk1"/>
              </a:solidFill>
              <a:effectLst/>
              <a:latin typeface="+mn-lt"/>
              <a:ea typeface="+mn-ea"/>
              <a:cs typeface="+mn-cs"/>
            </a:rPr>
            <a:t>競争等による歳出削減を図っていく</a:t>
          </a:r>
          <a:r>
            <a:rPr lang="ja-JP" altLang="ja-JP" sz="1100" b="0" i="0">
              <a:solidFill>
                <a:schemeClr val="dk1"/>
              </a:solidFill>
              <a:effectLst/>
              <a:latin typeface="+mn-lt"/>
              <a:ea typeface="+mn-ea"/>
              <a:cs typeface="+mn-cs"/>
            </a:rPr>
            <a:t>一層の行政の効率化に努めるとともに、特産品販売、観光事業等による財源を確保を図り財政の健全化に努める。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82931</xdr:rowOff>
    </xdr:to>
    <xdr:cxnSp macro="">
      <xdr:nvCxnSpPr>
        <xdr:cNvPr id="128" name="直線コネクタ 127"/>
        <xdr:cNvCxnSpPr/>
      </xdr:nvCxnSpPr>
      <xdr:spPr>
        <a:xfrm>
          <a:off x="4114800" y="1087221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63</xdr:row>
      <xdr:rowOff>70866</xdr:rowOff>
    </xdr:to>
    <xdr:cxnSp macro="">
      <xdr:nvCxnSpPr>
        <xdr:cNvPr id="131" name="直線コネクタ 130"/>
        <xdr:cNvCxnSpPr/>
      </xdr:nvCxnSpPr>
      <xdr:spPr>
        <a:xfrm>
          <a:off x="3225800" y="107081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62</xdr:row>
      <xdr:rowOff>119253</xdr:rowOff>
    </xdr:to>
    <xdr:cxnSp macro="">
      <xdr:nvCxnSpPr>
        <xdr:cNvPr id="134" name="直線コネクタ 133"/>
        <xdr:cNvCxnSpPr/>
      </xdr:nvCxnSpPr>
      <xdr:spPr>
        <a:xfrm flipV="1">
          <a:off x="2336800" y="1070813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119253</xdr:rowOff>
    </xdr:from>
    <xdr:to>
      <xdr:col>3</xdr:col>
      <xdr:colOff>279400</xdr:colOff>
      <xdr:row>65</xdr:row>
      <xdr:rowOff>39243</xdr:rowOff>
    </xdr:to>
    <xdr:cxnSp macro="">
      <xdr:nvCxnSpPr>
        <xdr:cNvPr id="137" name="直線コネクタ 136"/>
        <xdr:cNvCxnSpPr/>
      </xdr:nvCxnSpPr>
      <xdr:spPr>
        <a:xfrm flipV="1">
          <a:off x="1447800" y="1074915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32131</xdr:rowOff>
    </xdr:from>
    <xdr:to>
      <xdr:col>7</xdr:col>
      <xdr:colOff>203200</xdr:colOff>
      <xdr:row>63</xdr:row>
      <xdr:rowOff>133731</xdr:rowOff>
    </xdr:to>
    <xdr:sp macro="" textlink="">
      <xdr:nvSpPr>
        <xdr:cNvPr id="147" name="円/楕円 146"/>
        <xdr:cNvSpPr/>
      </xdr:nvSpPr>
      <xdr:spPr>
        <a:xfrm>
          <a:off x="49022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48658</xdr:rowOff>
    </xdr:from>
    <xdr:ext cx="762000" cy="259045"/>
    <xdr:sp macro="" textlink="">
      <xdr:nvSpPr>
        <xdr:cNvPr id="148" name="財政構造の弾力性該当値テキスト"/>
        <xdr:cNvSpPr txBox="1"/>
      </xdr:nvSpPr>
      <xdr:spPr>
        <a:xfrm>
          <a:off x="50419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49" name="円/楕円 148"/>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50" name="テキスト ボックス 149"/>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1" name="円/楕円 150"/>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2" name="テキスト ボックス 151"/>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68453</xdr:rowOff>
    </xdr:from>
    <xdr:to>
      <xdr:col>3</xdr:col>
      <xdr:colOff>330200</xdr:colOff>
      <xdr:row>62</xdr:row>
      <xdr:rowOff>170053</xdr:rowOff>
    </xdr:to>
    <xdr:sp macro="" textlink="">
      <xdr:nvSpPr>
        <xdr:cNvPr id="153" name="円/楕円 152"/>
        <xdr:cNvSpPr/>
      </xdr:nvSpPr>
      <xdr:spPr>
        <a:xfrm>
          <a:off x="2286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8780</xdr:rowOff>
    </xdr:from>
    <xdr:ext cx="762000" cy="259045"/>
    <xdr:sp macro="" textlink="">
      <xdr:nvSpPr>
        <xdr:cNvPr id="154" name="テキスト ボックス 153"/>
        <xdr:cNvSpPr txBox="1"/>
      </xdr:nvSpPr>
      <xdr:spPr>
        <a:xfrm>
          <a:off x="1955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55" name="円/楕円 154"/>
        <xdr:cNvSpPr/>
      </xdr:nvSpPr>
      <xdr:spPr>
        <a:xfrm>
          <a:off x="1397000" y="111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74820</xdr:rowOff>
    </xdr:from>
    <xdr:ext cx="762000" cy="259045"/>
    <xdr:sp macro="" textlink="">
      <xdr:nvSpPr>
        <xdr:cNvPr id="156" name="テキスト ボックス 155"/>
        <xdr:cNvSpPr txBox="1"/>
      </xdr:nvSpPr>
      <xdr:spPr>
        <a:xfrm>
          <a:off x="1066800" y="112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[941,748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年度にお</a:t>
          </a:r>
          <a:r>
            <a:rPr lang="ja-JP" altLang="en-US" sz="1100" b="0" i="0" baseline="0">
              <a:solidFill>
                <a:schemeClr val="dk1"/>
              </a:solidFill>
              <a:effectLst/>
              <a:latin typeface="+mn-lt"/>
              <a:ea typeface="+mn-ea"/>
              <a:cs typeface="+mn-cs"/>
            </a:rPr>
            <a:t>ける人件費・物件費の決算額は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９４２千円と高水準であるが、</a:t>
          </a:r>
          <a:r>
            <a:rPr lang="ja-JP" altLang="ja-JP" sz="1100" b="0" i="0" baseline="0">
              <a:solidFill>
                <a:schemeClr val="dk1"/>
              </a:solidFill>
              <a:effectLst/>
              <a:latin typeface="+mn-lt"/>
              <a:ea typeface="+mn-ea"/>
              <a:cs typeface="+mn-cs"/>
            </a:rPr>
            <a:t>その原因としては、当村の人口がわずか４５０人程度と極端に少ないことによるものである。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今後、再任用制度を活用し人件費の抑制を行っていくとともに、物件費については競争等による歳出削減を図っていく。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156345</xdr:rowOff>
    </xdr:from>
    <xdr:to>
      <xdr:col>7</xdr:col>
      <xdr:colOff>152400</xdr:colOff>
      <xdr:row>85</xdr:row>
      <xdr:rowOff>79719</xdr:rowOff>
    </xdr:to>
    <xdr:cxnSp macro="">
      <xdr:nvCxnSpPr>
        <xdr:cNvPr id="190" name="直線コネクタ 189"/>
        <xdr:cNvCxnSpPr/>
      </xdr:nvCxnSpPr>
      <xdr:spPr>
        <a:xfrm flipV="1">
          <a:off x="4114800" y="14558145"/>
          <a:ext cx="8382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150564</xdr:rowOff>
    </xdr:from>
    <xdr:to>
      <xdr:col>6</xdr:col>
      <xdr:colOff>0</xdr:colOff>
      <xdr:row>85</xdr:row>
      <xdr:rowOff>79719</xdr:rowOff>
    </xdr:to>
    <xdr:cxnSp macro="">
      <xdr:nvCxnSpPr>
        <xdr:cNvPr id="193" name="直線コネクタ 192"/>
        <xdr:cNvCxnSpPr/>
      </xdr:nvCxnSpPr>
      <xdr:spPr>
        <a:xfrm>
          <a:off x="3225800" y="14380914"/>
          <a:ext cx="889000" cy="2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150564</xdr:rowOff>
    </xdr:from>
    <xdr:to>
      <xdr:col>4</xdr:col>
      <xdr:colOff>482600</xdr:colOff>
      <xdr:row>83</xdr:row>
      <xdr:rowOff>157159</xdr:rowOff>
    </xdr:to>
    <xdr:cxnSp macro="">
      <xdr:nvCxnSpPr>
        <xdr:cNvPr id="196" name="直線コネクタ 195"/>
        <xdr:cNvCxnSpPr/>
      </xdr:nvCxnSpPr>
      <xdr:spPr>
        <a:xfrm flipV="1">
          <a:off x="2336800" y="1438091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157159</xdr:rowOff>
    </xdr:from>
    <xdr:to>
      <xdr:col>3</xdr:col>
      <xdr:colOff>279400</xdr:colOff>
      <xdr:row>83</xdr:row>
      <xdr:rowOff>169935</xdr:rowOff>
    </xdr:to>
    <xdr:cxnSp macro="">
      <xdr:nvCxnSpPr>
        <xdr:cNvPr id="199" name="直線コネクタ 198"/>
        <xdr:cNvCxnSpPr/>
      </xdr:nvCxnSpPr>
      <xdr:spPr>
        <a:xfrm flipV="1">
          <a:off x="1447800" y="14387509"/>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105545</xdr:rowOff>
    </xdr:from>
    <xdr:to>
      <xdr:col>7</xdr:col>
      <xdr:colOff>203200</xdr:colOff>
      <xdr:row>85</xdr:row>
      <xdr:rowOff>35695</xdr:rowOff>
    </xdr:to>
    <xdr:sp macro="" textlink="">
      <xdr:nvSpPr>
        <xdr:cNvPr id="209" name="円/楕円 208"/>
        <xdr:cNvSpPr/>
      </xdr:nvSpPr>
      <xdr:spPr>
        <a:xfrm>
          <a:off x="4902200" y="14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77622</xdr:rowOff>
    </xdr:from>
    <xdr:ext cx="762000" cy="259045"/>
    <xdr:sp macro="" textlink="">
      <xdr:nvSpPr>
        <xdr:cNvPr id="210" name="人件費・物件費等の状況該当値テキスト"/>
        <xdr:cNvSpPr txBox="1"/>
      </xdr:nvSpPr>
      <xdr:spPr>
        <a:xfrm>
          <a:off x="5041900" y="144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941,748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28919</xdr:rowOff>
    </xdr:from>
    <xdr:to>
      <xdr:col>6</xdr:col>
      <xdr:colOff>50800</xdr:colOff>
      <xdr:row>85</xdr:row>
      <xdr:rowOff>130519</xdr:rowOff>
    </xdr:to>
    <xdr:sp macro="" textlink="">
      <xdr:nvSpPr>
        <xdr:cNvPr id="211" name="円/楕円 210"/>
        <xdr:cNvSpPr/>
      </xdr:nvSpPr>
      <xdr:spPr>
        <a:xfrm>
          <a:off x="4064000" y="146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115296</xdr:rowOff>
    </xdr:from>
    <xdr:ext cx="736600" cy="259045"/>
    <xdr:sp macro="" textlink="">
      <xdr:nvSpPr>
        <xdr:cNvPr id="212" name="テキスト ボックス 211"/>
        <xdr:cNvSpPr txBox="1"/>
      </xdr:nvSpPr>
      <xdr:spPr>
        <a:xfrm>
          <a:off x="3733800" y="14688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99764</xdr:rowOff>
    </xdr:from>
    <xdr:to>
      <xdr:col>4</xdr:col>
      <xdr:colOff>533400</xdr:colOff>
      <xdr:row>84</xdr:row>
      <xdr:rowOff>29914</xdr:rowOff>
    </xdr:to>
    <xdr:sp macro="" textlink="">
      <xdr:nvSpPr>
        <xdr:cNvPr id="213" name="円/楕円 212"/>
        <xdr:cNvSpPr/>
      </xdr:nvSpPr>
      <xdr:spPr>
        <a:xfrm>
          <a:off x="3175000" y="143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14691</xdr:rowOff>
    </xdr:from>
    <xdr:ext cx="762000" cy="259045"/>
    <xdr:sp macro="" textlink="">
      <xdr:nvSpPr>
        <xdr:cNvPr id="214" name="テキスト ボックス 213"/>
        <xdr:cNvSpPr txBox="1"/>
      </xdr:nvSpPr>
      <xdr:spPr>
        <a:xfrm>
          <a:off x="2844800" y="1441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721,403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106359</xdr:rowOff>
    </xdr:from>
    <xdr:to>
      <xdr:col>3</xdr:col>
      <xdr:colOff>330200</xdr:colOff>
      <xdr:row>84</xdr:row>
      <xdr:rowOff>36509</xdr:rowOff>
    </xdr:to>
    <xdr:sp macro="" textlink="">
      <xdr:nvSpPr>
        <xdr:cNvPr id="215" name="円/楕円 214"/>
        <xdr:cNvSpPr/>
      </xdr:nvSpPr>
      <xdr:spPr>
        <a:xfrm>
          <a:off x="2286000" y="143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21286</xdr:rowOff>
    </xdr:from>
    <xdr:ext cx="762000" cy="259045"/>
    <xdr:sp macro="" textlink="">
      <xdr:nvSpPr>
        <xdr:cNvPr id="216" name="テキスト ボックス 215"/>
        <xdr:cNvSpPr txBox="1"/>
      </xdr:nvSpPr>
      <xdr:spPr>
        <a:xfrm>
          <a:off x="1955800" y="1442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119135</xdr:rowOff>
    </xdr:from>
    <xdr:to>
      <xdr:col>2</xdr:col>
      <xdr:colOff>127000</xdr:colOff>
      <xdr:row>84</xdr:row>
      <xdr:rowOff>49285</xdr:rowOff>
    </xdr:to>
    <xdr:sp macro="" textlink="">
      <xdr:nvSpPr>
        <xdr:cNvPr id="217" name="円/楕円 216"/>
        <xdr:cNvSpPr/>
      </xdr:nvSpPr>
      <xdr:spPr>
        <a:xfrm>
          <a:off x="1397000" y="143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34062</xdr:rowOff>
    </xdr:from>
    <xdr:ext cx="762000" cy="259045"/>
    <xdr:sp macro="" textlink="">
      <xdr:nvSpPr>
        <xdr:cNvPr id="218" name="テキスト ボックス 217"/>
        <xdr:cNvSpPr txBox="1"/>
      </xdr:nvSpPr>
      <xdr:spPr>
        <a:xfrm>
          <a:off x="1066800" y="144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平成２３年度以降、職員の退職及び新規採用を行ったため、職員の年齢構成が変動し、ラスパイレス指数は下落して</a:t>
          </a:r>
          <a:r>
            <a:rPr kumimoji="1" lang="ja-JP" altLang="en-US" sz="1100">
              <a:solidFill>
                <a:schemeClr val="dk1"/>
              </a:solidFill>
              <a:effectLst/>
              <a:latin typeface="+mn-lt"/>
              <a:ea typeface="+mn-ea"/>
              <a:cs typeface="+mn-cs"/>
            </a:rPr>
            <a:t>いたが、平成２８年に６級制に移行したため、階級の変動によりラスパイレス指数が５％上昇した</a:t>
          </a:r>
          <a:r>
            <a:rPr kumimoji="1"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平成２７年度において策定した北山村定員管理計画に沿った職員採用を行い、</a:t>
          </a:r>
          <a:r>
            <a:rPr lang="ja-JP" altLang="en-US" sz="1100" b="0" i="0" baseline="0">
              <a:solidFill>
                <a:schemeClr val="dk1"/>
              </a:solidFill>
              <a:effectLst/>
              <a:latin typeface="+mn-lt"/>
              <a:ea typeface="+mn-ea"/>
              <a:cs typeface="+mn-cs"/>
            </a:rPr>
            <a:t>再任用職員の活用を図り、</a:t>
          </a:r>
          <a:r>
            <a:rPr lang="ja-JP" altLang="ja-JP" sz="1100" b="0" i="0" baseline="0">
              <a:solidFill>
                <a:schemeClr val="dk1"/>
              </a:solidFill>
              <a:effectLst/>
              <a:latin typeface="+mn-lt"/>
              <a:ea typeface="+mn-ea"/>
              <a:cs typeface="+mn-cs"/>
            </a:rPr>
            <a:t>人件費の削減に努める。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88</xdr:row>
      <xdr:rowOff>8043</xdr:rowOff>
    </xdr:to>
    <xdr:cxnSp macro="">
      <xdr:nvCxnSpPr>
        <xdr:cNvPr id="252" name="直線コネクタ 251"/>
        <xdr:cNvCxnSpPr/>
      </xdr:nvCxnSpPr>
      <xdr:spPr>
        <a:xfrm>
          <a:off x="16179800" y="1469347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16527</xdr:rowOff>
    </xdr:from>
    <xdr:ext cx="762000" cy="259045"/>
    <xdr:sp macro="" textlink="">
      <xdr:nvSpPr>
        <xdr:cNvPr id="253"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120227</xdr:rowOff>
    </xdr:to>
    <xdr:cxnSp macro="">
      <xdr:nvCxnSpPr>
        <xdr:cNvPr id="255" name="直線コネクタ 254"/>
        <xdr:cNvCxnSpPr/>
      </xdr:nvCxnSpPr>
      <xdr:spPr>
        <a:xfrm>
          <a:off x="15290800" y="1462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89</xdr:row>
      <xdr:rowOff>53763</xdr:rowOff>
    </xdr:to>
    <xdr:cxnSp macro="">
      <xdr:nvCxnSpPr>
        <xdr:cNvPr id="258" name="直線コネクタ 257"/>
        <xdr:cNvCxnSpPr/>
      </xdr:nvCxnSpPr>
      <xdr:spPr>
        <a:xfrm flipV="1">
          <a:off x="14401800" y="14621087"/>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53763</xdr:rowOff>
    </xdr:from>
    <xdr:to>
      <xdr:col>21</xdr:col>
      <xdr:colOff>0</xdr:colOff>
      <xdr:row>90</xdr:row>
      <xdr:rowOff>51223</xdr:rowOff>
    </xdr:to>
    <xdr:cxnSp macro="">
      <xdr:nvCxnSpPr>
        <xdr:cNvPr id="261" name="直線コネクタ 260"/>
        <xdr:cNvCxnSpPr/>
      </xdr:nvCxnSpPr>
      <xdr:spPr>
        <a:xfrm flipV="1">
          <a:off x="13512800" y="153128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96114</xdr:rowOff>
    </xdr:from>
    <xdr:ext cx="762000" cy="259045"/>
    <xdr:sp macro="" textlink="">
      <xdr:nvSpPr>
        <xdr:cNvPr id="265" name="テキスト ボックス 264"/>
        <xdr:cNvSpPr txBox="1"/>
      </xdr:nvSpPr>
      <xdr:spPr>
        <a:xfrm>
          <a:off x="13131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128693</xdr:rowOff>
    </xdr:from>
    <xdr:to>
      <xdr:col>24</xdr:col>
      <xdr:colOff>609600</xdr:colOff>
      <xdr:row>88</xdr:row>
      <xdr:rowOff>58843</xdr:rowOff>
    </xdr:to>
    <xdr:sp macro="" textlink="">
      <xdr:nvSpPr>
        <xdr:cNvPr id="271" name="円/楕円 270"/>
        <xdr:cNvSpPr/>
      </xdr:nvSpPr>
      <xdr:spPr>
        <a:xfrm>
          <a:off x="169672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100770</xdr:rowOff>
    </xdr:from>
    <xdr:ext cx="762000" cy="259045"/>
    <xdr:sp macro="" textlink="">
      <xdr:nvSpPr>
        <xdr:cNvPr id="272" name="給与水準   （国との比較）該当値テキスト"/>
        <xdr:cNvSpPr txBox="1"/>
      </xdr:nvSpPr>
      <xdr:spPr>
        <a:xfrm>
          <a:off x="17106900" y="150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3" name="円/楕円 272"/>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74" name="テキスト ボックス 273"/>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5" name="円/楕円 274"/>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108814</xdr:rowOff>
    </xdr:from>
    <xdr:ext cx="762000" cy="259045"/>
    <xdr:sp macro="" textlink="">
      <xdr:nvSpPr>
        <xdr:cNvPr id="276" name="テキスト ボックス 275"/>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77" name="円/楕円 276"/>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114740</xdr:rowOff>
    </xdr:from>
    <xdr:ext cx="762000" cy="259045"/>
    <xdr:sp macro="" textlink="">
      <xdr:nvSpPr>
        <xdr:cNvPr id="278" name="テキスト ボックス 277"/>
        <xdr:cNvSpPr txBox="1"/>
      </xdr:nvSpPr>
      <xdr:spPr>
        <a:xfrm>
          <a:off x="14020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79" name="円/楕円 278"/>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0" name="テキスト ボックス 279"/>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年度における人口千人当たり職員数は</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人と、類似団体平均を１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人上回っており、その要因として、当村の人口がわずか４５０人程と少ないことが大きく影響していると考えられる。</a:t>
          </a:r>
          <a:endParaRPr lang="ja-JP" altLang="ja-JP" sz="1400">
            <a:effectLst/>
          </a:endParaRPr>
        </a:p>
        <a:p>
          <a:pPr rtl="0"/>
          <a:r>
            <a:rPr lang="ja-JP" altLang="ja-JP" sz="1100" b="0" i="0" baseline="0">
              <a:solidFill>
                <a:schemeClr val="dk1"/>
              </a:solidFill>
              <a:effectLst/>
              <a:latin typeface="+mn-lt"/>
              <a:ea typeface="+mn-ea"/>
              <a:cs typeface="+mn-cs"/>
            </a:rPr>
            <a:t>　平成２７年度において北山村定員管理計画を策定した</a:t>
          </a:r>
          <a:r>
            <a:rPr lang="ja-JP" altLang="en-US" sz="1100" b="0" i="0" baseline="0">
              <a:solidFill>
                <a:schemeClr val="dk1"/>
              </a:solidFill>
              <a:effectLst/>
              <a:latin typeface="+mn-lt"/>
              <a:ea typeface="+mn-ea"/>
              <a:cs typeface="+mn-cs"/>
            </a:rPr>
            <a:t>ので、</a:t>
          </a:r>
          <a:r>
            <a:rPr lang="ja-JP" altLang="ja-JP" sz="1100" b="0" i="0" baseline="0">
              <a:solidFill>
                <a:schemeClr val="dk1"/>
              </a:solidFill>
              <a:effectLst/>
              <a:latin typeface="+mn-lt"/>
              <a:ea typeface="+mn-ea"/>
              <a:cs typeface="+mn-cs"/>
            </a:rPr>
            <a:t>今後は計画に沿った職員採用を行</a:t>
          </a:r>
          <a:r>
            <a:rPr lang="ja-JP" altLang="en-US" sz="1100" b="0" i="0" baseline="0">
              <a:solidFill>
                <a:schemeClr val="dk1"/>
              </a:solidFill>
              <a:effectLst/>
              <a:latin typeface="+mn-lt"/>
              <a:ea typeface="+mn-ea"/>
              <a:cs typeface="+mn-cs"/>
            </a:rPr>
            <a:t>うとともに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再任用職員、臨時職員を活用するなど、</a:t>
          </a:r>
          <a:r>
            <a:rPr lang="ja-JP" altLang="ja-JP" sz="1100" b="0" i="0" baseline="0">
              <a:solidFill>
                <a:schemeClr val="dk1"/>
              </a:solidFill>
              <a:effectLst/>
              <a:latin typeface="+mn-lt"/>
              <a:ea typeface="+mn-ea"/>
              <a:cs typeface="+mn-cs"/>
            </a:rPr>
            <a:t>より一層職員数の適正化に努める。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102362</xdr:rowOff>
    </xdr:from>
    <xdr:to>
      <xdr:col>24</xdr:col>
      <xdr:colOff>558800</xdr:colOff>
      <xdr:row>63</xdr:row>
      <xdr:rowOff>19791</xdr:rowOff>
    </xdr:to>
    <xdr:cxnSp macro="">
      <xdr:nvCxnSpPr>
        <xdr:cNvPr id="314" name="直線コネクタ 313"/>
        <xdr:cNvCxnSpPr/>
      </xdr:nvCxnSpPr>
      <xdr:spPr>
        <a:xfrm>
          <a:off x="16179800" y="10732262"/>
          <a:ext cx="8382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86476</xdr:rowOff>
    </xdr:from>
    <xdr:to>
      <xdr:col>23</xdr:col>
      <xdr:colOff>406400</xdr:colOff>
      <xdr:row>62</xdr:row>
      <xdr:rowOff>102362</xdr:rowOff>
    </xdr:to>
    <xdr:cxnSp macro="">
      <xdr:nvCxnSpPr>
        <xdr:cNvPr id="317" name="直線コネクタ 316"/>
        <xdr:cNvCxnSpPr/>
      </xdr:nvCxnSpPr>
      <xdr:spPr>
        <a:xfrm>
          <a:off x="15290800" y="10716376"/>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77428</xdr:rowOff>
    </xdr:from>
    <xdr:to>
      <xdr:col>22</xdr:col>
      <xdr:colOff>203200</xdr:colOff>
      <xdr:row>62</xdr:row>
      <xdr:rowOff>86476</xdr:rowOff>
    </xdr:to>
    <xdr:cxnSp macro="">
      <xdr:nvCxnSpPr>
        <xdr:cNvPr id="320" name="直線コネクタ 319"/>
        <xdr:cNvCxnSpPr/>
      </xdr:nvCxnSpPr>
      <xdr:spPr>
        <a:xfrm>
          <a:off x="14401800" y="10707328"/>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77428</xdr:rowOff>
    </xdr:from>
    <xdr:to>
      <xdr:col>21</xdr:col>
      <xdr:colOff>0</xdr:colOff>
      <xdr:row>62</xdr:row>
      <xdr:rowOff>141975</xdr:rowOff>
    </xdr:to>
    <xdr:cxnSp macro="">
      <xdr:nvCxnSpPr>
        <xdr:cNvPr id="323" name="直線コネクタ 322"/>
        <xdr:cNvCxnSpPr/>
      </xdr:nvCxnSpPr>
      <xdr:spPr>
        <a:xfrm flipV="1">
          <a:off x="13512800" y="10707328"/>
          <a:ext cx="889000" cy="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140441</xdr:rowOff>
    </xdr:from>
    <xdr:to>
      <xdr:col>24</xdr:col>
      <xdr:colOff>609600</xdr:colOff>
      <xdr:row>63</xdr:row>
      <xdr:rowOff>70591</xdr:rowOff>
    </xdr:to>
    <xdr:sp macro="" textlink="">
      <xdr:nvSpPr>
        <xdr:cNvPr id="333" name="円/楕円 332"/>
        <xdr:cNvSpPr/>
      </xdr:nvSpPr>
      <xdr:spPr>
        <a:xfrm>
          <a:off x="169672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112518</xdr:rowOff>
    </xdr:from>
    <xdr:ext cx="762000" cy="259045"/>
    <xdr:sp macro="" textlink="">
      <xdr:nvSpPr>
        <xdr:cNvPr id="334" name="定員管理の状況該当値テキスト"/>
        <xdr:cNvSpPr txBox="1"/>
      </xdr:nvSpPr>
      <xdr:spPr>
        <a:xfrm>
          <a:off x="17106900" y="1074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51562</xdr:rowOff>
    </xdr:from>
    <xdr:to>
      <xdr:col>23</xdr:col>
      <xdr:colOff>457200</xdr:colOff>
      <xdr:row>62</xdr:row>
      <xdr:rowOff>153162</xdr:rowOff>
    </xdr:to>
    <xdr:sp macro="" textlink="">
      <xdr:nvSpPr>
        <xdr:cNvPr id="335" name="円/楕円 334"/>
        <xdr:cNvSpPr/>
      </xdr:nvSpPr>
      <xdr:spPr>
        <a:xfrm>
          <a:off x="16129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137939</xdr:rowOff>
    </xdr:from>
    <xdr:ext cx="736600" cy="259045"/>
    <xdr:sp macro="" textlink="">
      <xdr:nvSpPr>
        <xdr:cNvPr id="336" name="テキスト ボックス 335"/>
        <xdr:cNvSpPr txBox="1"/>
      </xdr:nvSpPr>
      <xdr:spPr>
        <a:xfrm>
          <a:off x="15798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35676</xdr:rowOff>
    </xdr:from>
    <xdr:to>
      <xdr:col>22</xdr:col>
      <xdr:colOff>254000</xdr:colOff>
      <xdr:row>62</xdr:row>
      <xdr:rowOff>137276</xdr:rowOff>
    </xdr:to>
    <xdr:sp macro="" textlink="">
      <xdr:nvSpPr>
        <xdr:cNvPr id="337" name="円/楕円 336"/>
        <xdr:cNvSpPr/>
      </xdr:nvSpPr>
      <xdr:spPr>
        <a:xfrm>
          <a:off x="15240000" y="106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122053</xdr:rowOff>
    </xdr:from>
    <xdr:ext cx="762000" cy="259045"/>
    <xdr:sp macro="" textlink="">
      <xdr:nvSpPr>
        <xdr:cNvPr id="338" name="テキスト ボックス 337"/>
        <xdr:cNvSpPr txBox="1"/>
      </xdr:nvSpPr>
      <xdr:spPr>
        <a:xfrm>
          <a:off x="14909800" y="1075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26628</xdr:rowOff>
    </xdr:from>
    <xdr:to>
      <xdr:col>21</xdr:col>
      <xdr:colOff>50800</xdr:colOff>
      <xdr:row>62</xdr:row>
      <xdr:rowOff>128228</xdr:rowOff>
    </xdr:to>
    <xdr:sp macro="" textlink="">
      <xdr:nvSpPr>
        <xdr:cNvPr id="339" name="円/楕円 338"/>
        <xdr:cNvSpPr/>
      </xdr:nvSpPr>
      <xdr:spPr>
        <a:xfrm>
          <a:off x="14351000" y="10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113005</xdr:rowOff>
    </xdr:from>
    <xdr:ext cx="762000" cy="259045"/>
    <xdr:sp macro="" textlink="">
      <xdr:nvSpPr>
        <xdr:cNvPr id="340" name="テキスト ボックス 339"/>
        <xdr:cNvSpPr txBox="1"/>
      </xdr:nvSpPr>
      <xdr:spPr>
        <a:xfrm>
          <a:off x="14020800" y="1074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91175</xdr:rowOff>
    </xdr:from>
    <xdr:to>
      <xdr:col>19</xdr:col>
      <xdr:colOff>533400</xdr:colOff>
      <xdr:row>63</xdr:row>
      <xdr:rowOff>21325</xdr:rowOff>
    </xdr:to>
    <xdr:sp macro="" textlink="">
      <xdr:nvSpPr>
        <xdr:cNvPr id="341" name="円/楕円 340"/>
        <xdr:cNvSpPr/>
      </xdr:nvSpPr>
      <xdr:spPr>
        <a:xfrm>
          <a:off x="13462000" y="107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6102</xdr:rowOff>
    </xdr:from>
    <xdr:ext cx="762000" cy="259045"/>
    <xdr:sp macro="" textlink="">
      <xdr:nvSpPr>
        <xdr:cNvPr id="342" name="テキスト ボックス 341"/>
        <xdr:cNvSpPr txBox="1"/>
      </xdr:nvSpPr>
      <xdr:spPr>
        <a:xfrm>
          <a:off x="13131800" y="1080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当村の実質公債費比率は年々減少傾向にあり、平成２７年度においては３．８％と</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いる。その</a:t>
          </a:r>
          <a:r>
            <a:rPr lang="ja-JP" altLang="ja-JP" sz="1100" b="0" i="0" baseline="0">
              <a:solidFill>
                <a:schemeClr val="dk1"/>
              </a:solidFill>
              <a:effectLst/>
              <a:latin typeface="+mn-lt"/>
              <a:ea typeface="+mn-ea"/>
              <a:cs typeface="+mn-cs"/>
            </a:rPr>
            <a:t>要因としては、村営の施設整備等の大型工事が完了し、公共工事等の縮小に伴い過疎債等の地方債発行額の減少が大きく影響していると考えられる。</a:t>
          </a:r>
          <a:endParaRPr lang="ja-JP" altLang="ja-JP" sz="1400">
            <a:effectLst/>
          </a:endParaRPr>
        </a:p>
        <a:p>
          <a:pPr rtl="0"/>
          <a:r>
            <a:rPr lang="ja-JP" altLang="ja-JP" sz="1100" b="0" i="0" baseline="0">
              <a:solidFill>
                <a:schemeClr val="dk1"/>
              </a:solidFill>
              <a:effectLst/>
              <a:latin typeface="+mn-lt"/>
              <a:ea typeface="+mn-ea"/>
              <a:cs typeface="+mn-cs"/>
            </a:rPr>
            <a:t>　現在実施中の林道開設事業や計画中のじゃばら加工場の建設事業など</a:t>
          </a:r>
          <a:r>
            <a:rPr lang="ja-JP" altLang="en-US" sz="1100" b="0" i="0" baseline="0">
              <a:solidFill>
                <a:schemeClr val="dk1"/>
              </a:solidFill>
              <a:effectLst/>
              <a:latin typeface="+mn-lt"/>
              <a:ea typeface="+mn-ea"/>
              <a:cs typeface="+mn-cs"/>
            </a:rPr>
            <a:t>地方債</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が増えることが見込まれているため、交付税算入率の高い過疎債活用などにより実質公債費</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の上昇を抑制する必要がある。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43362</xdr:rowOff>
    </xdr:from>
    <xdr:to>
      <xdr:col>24</xdr:col>
      <xdr:colOff>558800</xdr:colOff>
      <xdr:row>39</xdr:row>
      <xdr:rowOff>77833</xdr:rowOff>
    </xdr:to>
    <xdr:cxnSp macro="">
      <xdr:nvCxnSpPr>
        <xdr:cNvPr id="377" name="直線コネクタ 376"/>
        <xdr:cNvCxnSpPr/>
      </xdr:nvCxnSpPr>
      <xdr:spPr>
        <a:xfrm flipV="1">
          <a:off x="16179800" y="672991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77833</xdr:rowOff>
    </xdr:from>
    <xdr:to>
      <xdr:col>23</xdr:col>
      <xdr:colOff>406400</xdr:colOff>
      <xdr:row>39</xdr:row>
      <xdr:rowOff>126093</xdr:rowOff>
    </xdr:to>
    <xdr:cxnSp macro="">
      <xdr:nvCxnSpPr>
        <xdr:cNvPr id="380" name="直線コネクタ 379"/>
        <xdr:cNvCxnSpPr/>
      </xdr:nvCxnSpPr>
      <xdr:spPr>
        <a:xfrm flipV="1">
          <a:off x="15290800" y="67643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126093</xdr:rowOff>
    </xdr:from>
    <xdr:to>
      <xdr:col>22</xdr:col>
      <xdr:colOff>203200</xdr:colOff>
      <xdr:row>39</xdr:row>
      <xdr:rowOff>160565</xdr:rowOff>
    </xdr:to>
    <xdr:cxnSp macro="">
      <xdr:nvCxnSpPr>
        <xdr:cNvPr id="383" name="直線コネクタ 382"/>
        <xdr:cNvCxnSpPr/>
      </xdr:nvCxnSpPr>
      <xdr:spPr>
        <a:xfrm flipV="1">
          <a:off x="14401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160565</xdr:rowOff>
    </xdr:from>
    <xdr:to>
      <xdr:col>21</xdr:col>
      <xdr:colOff>0</xdr:colOff>
      <xdr:row>40</xdr:row>
      <xdr:rowOff>37374</xdr:rowOff>
    </xdr:to>
    <xdr:cxnSp macro="">
      <xdr:nvCxnSpPr>
        <xdr:cNvPr id="386" name="直線コネクタ 385"/>
        <xdr:cNvCxnSpPr/>
      </xdr:nvCxnSpPr>
      <xdr:spPr>
        <a:xfrm flipV="1">
          <a:off x="13512800" y="68471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164012</xdr:rowOff>
    </xdr:from>
    <xdr:to>
      <xdr:col>24</xdr:col>
      <xdr:colOff>609600</xdr:colOff>
      <xdr:row>39</xdr:row>
      <xdr:rowOff>94162</xdr:rowOff>
    </xdr:to>
    <xdr:sp macro="" textlink="">
      <xdr:nvSpPr>
        <xdr:cNvPr id="396" name="円/楕円 395"/>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9089</xdr:rowOff>
    </xdr:from>
    <xdr:ext cx="762000" cy="259045"/>
    <xdr:sp macro="" textlink="">
      <xdr:nvSpPr>
        <xdr:cNvPr id="397"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27033</xdr:rowOff>
    </xdr:from>
    <xdr:to>
      <xdr:col>23</xdr:col>
      <xdr:colOff>457200</xdr:colOff>
      <xdr:row>39</xdr:row>
      <xdr:rowOff>128633</xdr:rowOff>
    </xdr:to>
    <xdr:sp macro="" textlink="">
      <xdr:nvSpPr>
        <xdr:cNvPr id="398" name="円/楕円 397"/>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138810</xdr:rowOff>
    </xdr:from>
    <xdr:ext cx="736600" cy="259045"/>
    <xdr:sp macro="" textlink="">
      <xdr:nvSpPr>
        <xdr:cNvPr id="399" name="テキスト ボックス 398"/>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75293</xdr:rowOff>
    </xdr:from>
    <xdr:to>
      <xdr:col>22</xdr:col>
      <xdr:colOff>254000</xdr:colOff>
      <xdr:row>40</xdr:row>
      <xdr:rowOff>5443</xdr:rowOff>
    </xdr:to>
    <xdr:sp macro="" textlink="">
      <xdr:nvSpPr>
        <xdr:cNvPr id="400" name="円/楕円 399"/>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15620</xdr:rowOff>
    </xdr:from>
    <xdr:ext cx="762000" cy="259045"/>
    <xdr:sp macro="" textlink="">
      <xdr:nvSpPr>
        <xdr:cNvPr id="401" name="テキスト ボックス 40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402" name="円/楕円 401"/>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403" name="テキスト ボックス 402"/>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158024</xdr:rowOff>
    </xdr:from>
    <xdr:to>
      <xdr:col>19</xdr:col>
      <xdr:colOff>533400</xdr:colOff>
      <xdr:row>40</xdr:row>
      <xdr:rowOff>88174</xdr:rowOff>
    </xdr:to>
    <xdr:sp macro="" textlink="">
      <xdr:nvSpPr>
        <xdr:cNvPr id="404" name="円/楕円 403"/>
        <xdr:cNvSpPr/>
      </xdr:nvSpPr>
      <xdr:spPr>
        <a:xfrm>
          <a:off x="13462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98351</xdr:rowOff>
    </xdr:from>
    <xdr:ext cx="762000" cy="259045"/>
    <xdr:sp macro="" textlink="">
      <xdr:nvSpPr>
        <xdr:cNvPr id="405" name="テキスト ボックス 404"/>
        <xdr:cNvSpPr txBox="1"/>
      </xdr:nvSpPr>
      <xdr:spPr>
        <a:xfrm>
          <a:off x="13131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財政調整基金の増加等の理由により将来負担額を充当可能財源等が</a:t>
          </a:r>
          <a:endParaRPr lang="ja-JP" altLang="ja-JP" sz="1400">
            <a:effectLst/>
          </a:endParaRPr>
        </a:p>
        <a:p>
          <a:pPr rtl="0"/>
          <a:r>
            <a:rPr lang="ja-JP" altLang="ja-JP" sz="1100" b="0" i="0" baseline="0">
              <a:solidFill>
                <a:schemeClr val="dk1"/>
              </a:solidFill>
              <a:effectLst/>
              <a:latin typeface="+mn-lt"/>
              <a:ea typeface="+mn-ea"/>
              <a:cs typeface="+mn-cs"/>
            </a:rPr>
            <a:t>大きく上回っているため、数値としては表れていない。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
460
48.20
1,259,378
1,169,941
63,332
633,237
1,086,638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a:t>
          </a:r>
          <a:r>
            <a:rPr lang="ja-JP" altLang="en-US" sz="1100" b="0" i="0" baseline="0">
              <a:solidFill>
                <a:schemeClr val="dk1"/>
              </a:solidFill>
              <a:effectLst/>
              <a:latin typeface="+mn-lt"/>
              <a:ea typeface="+mn-ea"/>
              <a:cs typeface="+mn-cs"/>
            </a:rPr>
            <a:t>に係る経常収支比率</a:t>
          </a:r>
          <a:r>
            <a:rPr lang="ja-JP" altLang="ja-JP" sz="1100" b="0" i="0" baseline="0">
              <a:solidFill>
                <a:schemeClr val="dk1"/>
              </a:solidFill>
              <a:effectLst/>
              <a:latin typeface="+mn-lt"/>
              <a:ea typeface="+mn-ea"/>
              <a:cs typeface="+mn-cs"/>
            </a:rPr>
            <a:t>は、２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ポイントと前年度と比較し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．２ポイント増加とな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、類似団体平均との比較では</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以前から</a:t>
          </a:r>
          <a:r>
            <a:rPr lang="ja-JP" altLang="en-US" sz="1100" b="0" i="0" baseline="0">
              <a:solidFill>
                <a:schemeClr val="dk1"/>
              </a:solidFill>
              <a:effectLst/>
              <a:latin typeface="+mn-lt"/>
              <a:ea typeface="+mn-ea"/>
              <a:cs typeface="+mn-cs"/>
            </a:rPr>
            <a:t>採用者を最小限に留めるなど</a:t>
          </a:r>
          <a:r>
            <a:rPr lang="ja-JP" altLang="ja-JP" sz="1100" b="0" i="0" baseline="0">
              <a:solidFill>
                <a:schemeClr val="dk1"/>
              </a:solidFill>
              <a:effectLst/>
              <a:latin typeface="+mn-lt"/>
              <a:ea typeface="+mn-ea"/>
              <a:cs typeface="+mn-cs"/>
            </a:rPr>
            <a:t>人件費の抑制に取り組んでいるが、今後は再任用制度を活用するとともに、平成２７年度において策定した北山村定員管理計画に沿った職員採用を行うことで人件費の削減に努める。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95976</xdr:rowOff>
    </xdr:from>
    <xdr:to>
      <xdr:col>7</xdr:col>
      <xdr:colOff>15875</xdr:colOff>
      <xdr:row>37</xdr:row>
      <xdr:rowOff>135164</xdr:rowOff>
    </xdr:to>
    <xdr:cxnSp macro="">
      <xdr:nvCxnSpPr>
        <xdr:cNvPr id="67" name="直線コネクタ 66"/>
        <xdr:cNvCxnSpPr/>
      </xdr:nvCxnSpPr>
      <xdr:spPr>
        <a:xfrm>
          <a:off x="3987800" y="64396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162923</xdr:rowOff>
    </xdr:from>
    <xdr:to>
      <xdr:col>5</xdr:col>
      <xdr:colOff>549275</xdr:colOff>
      <xdr:row>37</xdr:row>
      <xdr:rowOff>95976</xdr:rowOff>
    </xdr:to>
    <xdr:cxnSp macro="">
      <xdr:nvCxnSpPr>
        <xdr:cNvPr id="70" name="直線コネクタ 69"/>
        <xdr:cNvCxnSpPr/>
      </xdr:nvCxnSpPr>
      <xdr:spPr>
        <a:xfrm>
          <a:off x="3098800" y="63351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162923</xdr:rowOff>
    </xdr:from>
    <xdr:to>
      <xdr:col>4</xdr:col>
      <xdr:colOff>346075</xdr:colOff>
      <xdr:row>37</xdr:row>
      <xdr:rowOff>76381</xdr:rowOff>
    </xdr:to>
    <xdr:cxnSp macro="">
      <xdr:nvCxnSpPr>
        <xdr:cNvPr id="73" name="直線コネクタ 72"/>
        <xdr:cNvCxnSpPr/>
      </xdr:nvCxnSpPr>
      <xdr:spPr>
        <a:xfrm flipV="1">
          <a:off x="2209800" y="63351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76381</xdr:rowOff>
    </xdr:from>
    <xdr:to>
      <xdr:col>3</xdr:col>
      <xdr:colOff>142875</xdr:colOff>
      <xdr:row>38</xdr:row>
      <xdr:rowOff>136797</xdr:rowOff>
    </xdr:to>
    <xdr:cxnSp macro="">
      <xdr:nvCxnSpPr>
        <xdr:cNvPr id="76" name="直線コネクタ 75"/>
        <xdr:cNvCxnSpPr/>
      </xdr:nvCxnSpPr>
      <xdr:spPr>
        <a:xfrm flipV="1">
          <a:off x="1320800" y="6420031"/>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7"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45176</xdr:rowOff>
    </xdr:from>
    <xdr:to>
      <xdr:col>5</xdr:col>
      <xdr:colOff>600075</xdr:colOff>
      <xdr:row>37</xdr:row>
      <xdr:rowOff>146776</xdr:rowOff>
    </xdr:to>
    <xdr:sp macro="" textlink="">
      <xdr:nvSpPr>
        <xdr:cNvPr id="88" name="円/楕円 87"/>
        <xdr:cNvSpPr/>
      </xdr:nvSpPr>
      <xdr:spPr>
        <a:xfrm>
          <a:off x="3937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131553</xdr:rowOff>
    </xdr:from>
    <xdr:ext cx="736600" cy="259045"/>
    <xdr:sp macro="" textlink="">
      <xdr:nvSpPr>
        <xdr:cNvPr id="89" name="テキスト ボックス 88"/>
        <xdr:cNvSpPr txBox="1"/>
      </xdr:nvSpPr>
      <xdr:spPr>
        <a:xfrm>
          <a:off x="3606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112123</xdr:rowOff>
    </xdr:from>
    <xdr:to>
      <xdr:col>4</xdr:col>
      <xdr:colOff>396875</xdr:colOff>
      <xdr:row>37</xdr:row>
      <xdr:rowOff>42273</xdr:rowOff>
    </xdr:to>
    <xdr:sp macro="" textlink="">
      <xdr:nvSpPr>
        <xdr:cNvPr id="90" name="円/楕円 89"/>
        <xdr:cNvSpPr/>
      </xdr:nvSpPr>
      <xdr:spPr>
        <a:xfrm>
          <a:off x="3048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52450</xdr:rowOff>
    </xdr:from>
    <xdr:ext cx="762000" cy="259045"/>
    <xdr:sp macro="" textlink="">
      <xdr:nvSpPr>
        <xdr:cNvPr id="91" name="テキスト ボックス 90"/>
        <xdr:cNvSpPr txBox="1"/>
      </xdr:nvSpPr>
      <xdr:spPr>
        <a:xfrm>
          <a:off x="2717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25581</xdr:rowOff>
    </xdr:from>
    <xdr:to>
      <xdr:col>3</xdr:col>
      <xdr:colOff>193675</xdr:colOff>
      <xdr:row>37</xdr:row>
      <xdr:rowOff>127181</xdr:rowOff>
    </xdr:to>
    <xdr:sp macro="" textlink="">
      <xdr:nvSpPr>
        <xdr:cNvPr id="92" name="円/楕円 91"/>
        <xdr:cNvSpPr/>
      </xdr:nvSpPr>
      <xdr:spPr>
        <a:xfrm>
          <a:off x="2159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111958</xdr:rowOff>
    </xdr:from>
    <xdr:ext cx="762000" cy="259045"/>
    <xdr:sp macro="" textlink="">
      <xdr:nvSpPr>
        <xdr:cNvPr id="93" name="テキスト ボックス 92"/>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85997</xdr:rowOff>
    </xdr:from>
    <xdr:to>
      <xdr:col>1</xdr:col>
      <xdr:colOff>676275</xdr:colOff>
      <xdr:row>39</xdr:row>
      <xdr:rowOff>16147</xdr:rowOff>
    </xdr:to>
    <xdr:sp macro="" textlink="">
      <xdr:nvSpPr>
        <xdr:cNvPr id="94" name="円/楕円 93"/>
        <xdr:cNvSpPr/>
      </xdr:nvSpPr>
      <xdr:spPr>
        <a:xfrm>
          <a:off x="12700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924</xdr:rowOff>
    </xdr:from>
    <xdr:ext cx="762000" cy="259045"/>
    <xdr:sp macro="" textlink="">
      <xdr:nvSpPr>
        <xdr:cNvPr id="95" name="テキスト ボックス 94"/>
        <xdr:cNvSpPr txBox="1"/>
      </xdr:nvSpPr>
      <xdr:spPr>
        <a:xfrm>
          <a:off x="939800" y="668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年度における物件費は１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ポイントと</a:t>
          </a:r>
          <a:r>
            <a:rPr lang="ja-JP" altLang="en-US" sz="1100" b="0" i="0" baseline="0">
              <a:solidFill>
                <a:schemeClr val="dk1"/>
              </a:solidFill>
              <a:effectLst/>
              <a:latin typeface="+mn-lt"/>
              <a:ea typeface="+mn-ea"/>
              <a:cs typeface="+mn-cs"/>
            </a:rPr>
            <a:t>前年度に比べると０．８ポイント低い値となっているが、</a:t>
          </a:r>
          <a:r>
            <a:rPr lang="ja-JP" altLang="ja-JP" sz="1100" b="0" i="0" baseline="0">
              <a:solidFill>
                <a:schemeClr val="dk1"/>
              </a:solidFill>
              <a:effectLst/>
              <a:latin typeface="+mn-lt"/>
              <a:ea typeface="+mn-ea"/>
              <a:cs typeface="+mn-cs"/>
            </a:rPr>
            <a:t>類似団体の平均より</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ポイント高</a:t>
          </a:r>
          <a:r>
            <a:rPr lang="ja-JP" altLang="en-US" sz="1100" b="0" i="0" baseline="0">
              <a:solidFill>
                <a:schemeClr val="dk1"/>
              </a:solidFill>
              <a:effectLst/>
              <a:latin typeface="+mn-lt"/>
              <a:ea typeface="+mn-ea"/>
              <a:cs typeface="+mn-cs"/>
            </a:rPr>
            <a:t>い水準と</a:t>
          </a:r>
          <a:r>
            <a:rPr lang="ja-JP" altLang="ja-JP" sz="1100" b="0" i="0" baseline="0">
              <a:solidFill>
                <a:schemeClr val="dk1"/>
              </a:solidFill>
              <a:effectLst/>
              <a:latin typeface="+mn-lt"/>
              <a:ea typeface="+mn-ea"/>
              <a:cs typeface="+mn-cs"/>
            </a:rPr>
            <a:t>なっている。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この原因は、</a:t>
          </a:r>
          <a:r>
            <a:rPr lang="ja-JP" altLang="en-US" sz="1100" b="0" i="0" baseline="0">
              <a:solidFill>
                <a:schemeClr val="dk1"/>
              </a:solidFill>
              <a:effectLst/>
              <a:latin typeface="+mn-lt"/>
              <a:ea typeface="+mn-ea"/>
              <a:cs typeface="+mn-cs"/>
            </a:rPr>
            <a:t>当村の人口が４５０人と極端に少ないことによるものであるが、特に番号法制度導入によるシステムの導入費や高齢者生活福祉センターの運営委託料などが</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の割合が高くなる原因となっている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今後、消耗品などの需用費は職員のコスト管理意識の向上に努めることで削減に努め、委託費は委託先の見直しなどでコスト抑制に努める。</a:t>
          </a:r>
          <a:endParaRPr lang="ja-JP" altLang="ja-JP" sz="1400">
            <a:effectLst/>
          </a:endParaRPr>
        </a:p>
        <a:p>
          <a:pPr rtl="0"/>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49276</xdr:rowOff>
    </xdr:to>
    <xdr:cxnSp macro="">
      <xdr:nvCxnSpPr>
        <xdr:cNvPr id="125" name="直線コネクタ 124"/>
        <xdr:cNvCxnSpPr/>
      </xdr:nvCxnSpPr>
      <xdr:spPr>
        <a:xfrm flipV="1">
          <a:off x="15671800" y="3098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78994</xdr:rowOff>
    </xdr:from>
    <xdr:to>
      <xdr:col>22</xdr:col>
      <xdr:colOff>565150</xdr:colOff>
      <xdr:row>18</xdr:row>
      <xdr:rowOff>49276</xdr:rowOff>
    </xdr:to>
    <xdr:cxnSp macro="">
      <xdr:nvCxnSpPr>
        <xdr:cNvPr id="128" name="直線コネクタ 127"/>
        <xdr:cNvCxnSpPr/>
      </xdr:nvCxnSpPr>
      <xdr:spPr>
        <a:xfrm>
          <a:off x="14782800" y="2993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60706</xdr:rowOff>
    </xdr:from>
    <xdr:to>
      <xdr:col>21</xdr:col>
      <xdr:colOff>361950</xdr:colOff>
      <xdr:row>17</xdr:row>
      <xdr:rowOff>78994</xdr:rowOff>
    </xdr:to>
    <xdr:cxnSp macro="">
      <xdr:nvCxnSpPr>
        <xdr:cNvPr id="131" name="直線コネクタ 130"/>
        <xdr:cNvCxnSpPr/>
      </xdr:nvCxnSpPr>
      <xdr:spPr>
        <a:xfrm>
          <a:off x="13893800" y="2975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60706</xdr:rowOff>
    </xdr:from>
    <xdr:to>
      <xdr:col>20</xdr:col>
      <xdr:colOff>158750</xdr:colOff>
      <xdr:row>18</xdr:row>
      <xdr:rowOff>99568</xdr:rowOff>
    </xdr:to>
    <xdr:cxnSp macro="">
      <xdr:nvCxnSpPr>
        <xdr:cNvPr id="134" name="直線コネクタ 133"/>
        <xdr:cNvCxnSpPr/>
      </xdr:nvCxnSpPr>
      <xdr:spPr>
        <a:xfrm flipV="1">
          <a:off x="13004800" y="29753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4" name="円/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169926</xdr:rowOff>
    </xdr:from>
    <xdr:to>
      <xdr:col>22</xdr:col>
      <xdr:colOff>615950</xdr:colOff>
      <xdr:row>18</xdr:row>
      <xdr:rowOff>100076</xdr:rowOff>
    </xdr:to>
    <xdr:sp macro="" textlink="">
      <xdr:nvSpPr>
        <xdr:cNvPr id="146" name="円/楕円 145"/>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84853</xdr:rowOff>
    </xdr:from>
    <xdr:ext cx="736600" cy="259045"/>
    <xdr:sp macro="" textlink="">
      <xdr:nvSpPr>
        <xdr:cNvPr id="147" name="テキスト ボックス 146"/>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28194</xdr:rowOff>
    </xdr:from>
    <xdr:to>
      <xdr:col>21</xdr:col>
      <xdr:colOff>412750</xdr:colOff>
      <xdr:row>17</xdr:row>
      <xdr:rowOff>129794</xdr:rowOff>
    </xdr:to>
    <xdr:sp macro="" textlink="">
      <xdr:nvSpPr>
        <xdr:cNvPr id="148" name="円/楕円 147"/>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114571</xdr:rowOff>
    </xdr:from>
    <xdr:ext cx="762000" cy="259045"/>
    <xdr:sp macro="" textlink="">
      <xdr:nvSpPr>
        <xdr:cNvPr id="149" name="テキスト ボックス 148"/>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9906</xdr:rowOff>
    </xdr:from>
    <xdr:to>
      <xdr:col>20</xdr:col>
      <xdr:colOff>209550</xdr:colOff>
      <xdr:row>17</xdr:row>
      <xdr:rowOff>111506</xdr:rowOff>
    </xdr:to>
    <xdr:sp macro="" textlink="">
      <xdr:nvSpPr>
        <xdr:cNvPr id="150" name="円/楕円 149"/>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96283</xdr:rowOff>
    </xdr:from>
    <xdr:ext cx="762000" cy="259045"/>
    <xdr:sp macro="" textlink="">
      <xdr:nvSpPr>
        <xdr:cNvPr id="151" name="テキスト ボックス 150"/>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48768</xdr:rowOff>
    </xdr:from>
    <xdr:to>
      <xdr:col>19</xdr:col>
      <xdr:colOff>6350</xdr:colOff>
      <xdr:row>18</xdr:row>
      <xdr:rowOff>150368</xdr:rowOff>
    </xdr:to>
    <xdr:sp macro="" textlink="">
      <xdr:nvSpPr>
        <xdr:cNvPr id="152" name="円/楕円 151"/>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135145</xdr:rowOff>
    </xdr:from>
    <xdr:ext cx="762000" cy="259045"/>
    <xdr:sp macro="" textlink="">
      <xdr:nvSpPr>
        <xdr:cNvPr id="153" name="テキスト ボックス 152"/>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扶助費に係る経常収支比率は１．４ポイントと類似団体の平均を１．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ポイント下回っているが、今後は、少子高齢化の進捗による影響でますます扶助費の増加が見込まれているため、検診率向上対策や、健康づくり対策等の医療費抑制に向けた取り組みを進める。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85" name="直線コネクタ 184"/>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8" name="直線コネクタ 187"/>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107950</xdr:rowOff>
    </xdr:to>
    <xdr:cxnSp macro="">
      <xdr:nvCxnSpPr>
        <xdr:cNvPr id="191" name="直線コネクタ 190"/>
        <xdr:cNvCxnSpPr/>
      </xdr:nvCxnSpPr>
      <xdr:spPr>
        <a:xfrm>
          <a:off x="2209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165100</xdr:rowOff>
    </xdr:to>
    <xdr:cxnSp macro="">
      <xdr:nvCxnSpPr>
        <xdr:cNvPr id="194" name="直線コネクタ 193"/>
        <xdr:cNvCxnSpPr/>
      </xdr:nvCxnSpPr>
      <xdr:spPr>
        <a:xfrm flipV="1">
          <a:off x="1320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6" name="円/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0" name="円/楕円 209"/>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1" name="テキスト ボックス 210"/>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2" name="円/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3" name="テキスト ボックス 21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その他に係る経常収支比率が類似団体平均を下回っているのは、繰出金の減少が主な要因であり、観光事業や特産物販売事業など、公営企業会計への繰出金が減少していることによる。　</a:t>
          </a:r>
          <a:r>
            <a:rPr kumimoji="1" lang="ja-JP" altLang="ja-JP" sz="1100" b="0" i="0" baseline="0">
              <a:solidFill>
                <a:schemeClr val="dk1"/>
              </a:solidFill>
              <a:effectLst/>
              <a:latin typeface="+mn-lt"/>
              <a:ea typeface="+mn-ea"/>
              <a:cs typeface="+mn-cs"/>
            </a:rPr>
            <a:t>介護保険事業特別会計や後期高齢者医療事業特別会計への繰出金の占める割合が大きく、また、介護保険特別会計への繰出金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年々増加しており、今後も増加が懸念される。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簡易水道会計においては再編推進事業が進められており、今後は起債の償還に対する費用の増加が見込まれているので、水道料金の見直し</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行うとともに、できる限り</a:t>
          </a:r>
          <a:r>
            <a:rPr lang="ja-JP" altLang="ja-JP" sz="1100" b="0" i="0">
              <a:solidFill>
                <a:schemeClr val="dk1"/>
              </a:solidFill>
              <a:effectLst/>
              <a:latin typeface="+mn-lt"/>
              <a:ea typeface="+mn-ea"/>
              <a:cs typeface="+mn-cs"/>
            </a:rPr>
            <a:t>行政の効率化に努め、財政の健全化を図る必要がある。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40132</xdr:rowOff>
    </xdr:from>
    <xdr:to>
      <xdr:col>24</xdr:col>
      <xdr:colOff>31750</xdr:colOff>
      <xdr:row>54</xdr:row>
      <xdr:rowOff>67564</xdr:rowOff>
    </xdr:to>
    <xdr:cxnSp macro="">
      <xdr:nvCxnSpPr>
        <xdr:cNvPr id="243" name="直線コネクタ 242"/>
        <xdr:cNvCxnSpPr/>
      </xdr:nvCxnSpPr>
      <xdr:spPr>
        <a:xfrm>
          <a:off x="15671800" y="92984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40132</xdr:rowOff>
    </xdr:from>
    <xdr:to>
      <xdr:col>22</xdr:col>
      <xdr:colOff>565150</xdr:colOff>
      <xdr:row>54</xdr:row>
      <xdr:rowOff>62992</xdr:rowOff>
    </xdr:to>
    <xdr:cxnSp macro="">
      <xdr:nvCxnSpPr>
        <xdr:cNvPr id="246" name="直線コネクタ 245"/>
        <xdr:cNvCxnSpPr/>
      </xdr:nvCxnSpPr>
      <xdr:spPr>
        <a:xfrm flipV="1">
          <a:off x="14782800" y="9298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62992</xdr:rowOff>
    </xdr:from>
    <xdr:to>
      <xdr:col>21</xdr:col>
      <xdr:colOff>361950</xdr:colOff>
      <xdr:row>54</xdr:row>
      <xdr:rowOff>76708</xdr:rowOff>
    </xdr:to>
    <xdr:cxnSp macro="">
      <xdr:nvCxnSpPr>
        <xdr:cNvPr id="249" name="直線コネクタ 248"/>
        <xdr:cNvCxnSpPr/>
      </xdr:nvCxnSpPr>
      <xdr:spPr>
        <a:xfrm flipV="1">
          <a:off x="13893800" y="9321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120142</xdr:rowOff>
    </xdr:from>
    <xdr:to>
      <xdr:col>20</xdr:col>
      <xdr:colOff>158750</xdr:colOff>
      <xdr:row>54</xdr:row>
      <xdr:rowOff>76708</xdr:rowOff>
    </xdr:to>
    <xdr:cxnSp macro="">
      <xdr:nvCxnSpPr>
        <xdr:cNvPr id="252" name="直線コネクタ 251"/>
        <xdr:cNvCxnSpPr/>
      </xdr:nvCxnSpPr>
      <xdr:spPr>
        <a:xfrm>
          <a:off x="13004800" y="92069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16764</xdr:rowOff>
    </xdr:from>
    <xdr:to>
      <xdr:col>24</xdr:col>
      <xdr:colOff>82550</xdr:colOff>
      <xdr:row>54</xdr:row>
      <xdr:rowOff>118364</xdr:rowOff>
    </xdr:to>
    <xdr:sp macro="" textlink="">
      <xdr:nvSpPr>
        <xdr:cNvPr id="262" name="円/楕円 261"/>
        <xdr:cNvSpPr/>
      </xdr:nvSpPr>
      <xdr:spPr>
        <a:xfrm>
          <a:off x="164592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33291</xdr:rowOff>
    </xdr:from>
    <xdr:ext cx="762000" cy="259045"/>
    <xdr:sp macro="" textlink="">
      <xdr:nvSpPr>
        <xdr:cNvPr id="263" name="その他該当値テキスト"/>
        <xdr:cNvSpPr txBox="1"/>
      </xdr:nvSpPr>
      <xdr:spPr>
        <a:xfrm>
          <a:off x="16598900" y="91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160782</xdr:rowOff>
    </xdr:from>
    <xdr:to>
      <xdr:col>22</xdr:col>
      <xdr:colOff>615950</xdr:colOff>
      <xdr:row>54</xdr:row>
      <xdr:rowOff>90932</xdr:rowOff>
    </xdr:to>
    <xdr:sp macro="" textlink="">
      <xdr:nvSpPr>
        <xdr:cNvPr id="264" name="円/楕円 263"/>
        <xdr:cNvSpPr/>
      </xdr:nvSpPr>
      <xdr:spPr>
        <a:xfrm>
          <a:off x="15621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101109</xdr:rowOff>
    </xdr:from>
    <xdr:ext cx="736600" cy="259045"/>
    <xdr:sp macro="" textlink="">
      <xdr:nvSpPr>
        <xdr:cNvPr id="265" name="テキスト ボックス 264"/>
        <xdr:cNvSpPr txBox="1"/>
      </xdr:nvSpPr>
      <xdr:spPr>
        <a:xfrm>
          <a:off x="15290800" y="901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xdr:rowOff>
    </xdr:from>
    <xdr:to>
      <xdr:col>21</xdr:col>
      <xdr:colOff>412750</xdr:colOff>
      <xdr:row>54</xdr:row>
      <xdr:rowOff>113792</xdr:rowOff>
    </xdr:to>
    <xdr:sp macro="" textlink="">
      <xdr:nvSpPr>
        <xdr:cNvPr id="266" name="円/楕円 265"/>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123969</xdr:rowOff>
    </xdr:from>
    <xdr:ext cx="762000" cy="259045"/>
    <xdr:sp macro="" textlink="">
      <xdr:nvSpPr>
        <xdr:cNvPr id="267" name="テキスト ボックス 266"/>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25908</xdr:rowOff>
    </xdr:from>
    <xdr:to>
      <xdr:col>20</xdr:col>
      <xdr:colOff>209550</xdr:colOff>
      <xdr:row>54</xdr:row>
      <xdr:rowOff>127508</xdr:rowOff>
    </xdr:to>
    <xdr:sp macro="" textlink="">
      <xdr:nvSpPr>
        <xdr:cNvPr id="268" name="円/楕円 267"/>
        <xdr:cNvSpPr/>
      </xdr:nvSpPr>
      <xdr:spPr>
        <a:xfrm>
          <a:off x="13843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137685</xdr:rowOff>
    </xdr:from>
    <xdr:ext cx="762000" cy="259045"/>
    <xdr:sp macro="" textlink="">
      <xdr:nvSpPr>
        <xdr:cNvPr id="269" name="テキスト ボックス 268"/>
        <xdr:cNvSpPr txBox="1"/>
      </xdr:nvSpPr>
      <xdr:spPr>
        <a:xfrm>
          <a:off x="13512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69342</xdr:rowOff>
    </xdr:from>
    <xdr:to>
      <xdr:col>19</xdr:col>
      <xdr:colOff>6350</xdr:colOff>
      <xdr:row>53</xdr:row>
      <xdr:rowOff>170942</xdr:rowOff>
    </xdr:to>
    <xdr:sp macro="" textlink="">
      <xdr:nvSpPr>
        <xdr:cNvPr id="270" name="円/楕円 269"/>
        <xdr:cNvSpPr/>
      </xdr:nvSpPr>
      <xdr:spPr>
        <a:xfrm>
          <a:off x="12954000" y="91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9669</xdr:rowOff>
    </xdr:from>
    <xdr:ext cx="762000" cy="259045"/>
    <xdr:sp macro="" textlink="">
      <xdr:nvSpPr>
        <xdr:cNvPr id="271" name="テキスト ボックス 270"/>
        <xdr:cNvSpPr txBox="1"/>
      </xdr:nvSpPr>
      <xdr:spPr>
        <a:xfrm>
          <a:off x="12623800" y="892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年度における補助費の水準は６</a:t>
          </a:r>
          <a:r>
            <a:rPr lang="ja-JP" altLang="en-US" sz="1100" b="0" i="0" baseline="0">
              <a:solidFill>
                <a:schemeClr val="dk1"/>
              </a:solidFill>
              <a:effectLst/>
              <a:latin typeface="+mn-lt"/>
              <a:ea typeface="+mn-ea"/>
              <a:cs typeface="+mn-cs"/>
            </a:rPr>
            <a:t>．１ポイント</a:t>
          </a:r>
          <a:r>
            <a:rPr lang="ja-JP" altLang="ja-JP" sz="1100" b="0" i="0" baseline="0">
              <a:solidFill>
                <a:schemeClr val="dk1"/>
              </a:solidFill>
              <a:effectLst/>
              <a:latin typeface="+mn-lt"/>
              <a:ea typeface="+mn-ea"/>
              <a:cs typeface="+mn-cs"/>
            </a:rPr>
            <a:t>と類似団体の平均である１２．</a:t>
          </a:r>
          <a:r>
            <a:rPr lang="ja-JP" altLang="en-US" sz="1100" b="0" i="0" baseline="0">
              <a:solidFill>
                <a:schemeClr val="dk1"/>
              </a:solidFill>
              <a:effectLst/>
              <a:latin typeface="+mn-lt"/>
              <a:ea typeface="+mn-ea"/>
              <a:cs typeface="+mn-cs"/>
            </a:rPr>
            <a:t>５ポイント</a:t>
          </a:r>
          <a:r>
            <a:rPr lang="ja-JP" altLang="ja-JP" sz="1100" b="0" i="0" baseline="0">
              <a:solidFill>
                <a:schemeClr val="dk1"/>
              </a:solidFill>
              <a:effectLst/>
              <a:latin typeface="+mn-lt"/>
              <a:ea typeface="+mn-ea"/>
              <a:cs typeface="+mn-cs"/>
            </a:rPr>
            <a:t>を大きく下回っている。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補助金の交付について明確な基準を設けるなど、今後も不適当な補助金の交付は行わない方針とし、</a:t>
          </a:r>
          <a:r>
            <a:rPr lang="ja-JP" altLang="ja-JP" sz="1100">
              <a:solidFill>
                <a:schemeClr val="dk1"/>
              </a:solidFill>
              <a:effectLst/>
              <a:latin typeface="+mn-lt"/>
              <a:ea typeface="+mn-ea"/>
              <a:cs typeface="+mn-cs"/>
            </a:rPr>
            <a:t>毎年、当初予算編成時にそれぞれの補助金が有効に利用されているか、など見直しを図る必要がある。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35</xdr:row>
      <xdr:rowOff>5842</xdr:rowOff>
    </xdr:to>
    <xdr:cxnSp macro="">
      <xdr:nvCxnSpPr>
        <xdr:cNvPr id="301" name="直線コネクタ 300"/>
        <xdr:cNvCxnSpPr/>
      </xdr:nvCxnSpPr>
      <xdr:spPr>
        <a:xfrm>
          <a:off x="15671800" y="59380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49276</xdr:rowOff>
    </xdr:from>
    <xdr:to>
      <xdr:col>22</xdr:col>
      <xdr:colOff>565150</xdr:colOff>
      <xdr:row>34</xdr:row>
      <xdr:rowOff>108712</xdr:rowOff>
    </xdr:to>
    <xdr:cxnSp macro="">
      <xdr:nvCxnSpPr>
        <xdr:cNvPr id="304" name="直線コネクタ 303"/>
        <xdr:cNvCxnSpPr/>
      </xdr:nvCxnSpPr>
      <xdr:spPr>
        <a:xfrm>
          <a:off x="14782800" y="5878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44704</xdr:rowOff>
    </xdr:from>
    <xdr:to>
      <xdr:col>21</xdr:col>
      <xdr:colOff>361950</xdr:colOff>
      <xdr:row>34</xdr:row>
      <xdr:rowOff>49276</xdr:rowOff>
    </xdr:to>
    <xdr:cxnSp macro="">
      <xdr:nvCxnSpPr>
        <xdr:cNvPr id="307" name="直線コネクタ 306"/>
        <xdr:cNvCxnSpPr/>
      </xdr:nvCxnSpPr>
      <xdr:spPr>
        <a:xfrm>
          <a:off x="13893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140716</xdr:rowOff>
    </xdr:to>
    <xdr:cxnSp macro="">
      <xdr:nvCxnSpPr>
        <xdr:cNvPr id="310" name="直線コネクタ 309"/>
        <xdr:cNvCxnSpPr/>
      </xdr:nvCxnSpPr>
      <xdr:spPr>
        <a:xfrm flipV="1">
          <a:off x="13004800" y="58740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126492</xdr:rowOff>
    </xdr:from>
    <xdr:to>
      <xdr:col>24</xdr:col>
      <xdr:colOff>82550</xdr:colOff>
      <xdr:row>35</xdr:row>
      <xdr:rowOff>56642</xdr:rowOff>
    </xdr:to>
    <xdr:sp macro="" textlink="">
      <xdr:nvSpPr>
        <xdr:cNvPr id="320" name="円/楕円 319"/>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143019</xdr:rowOff>
    </xdr:from>
    <xdr:ext cx="762000" cy="259045"/>
    <xdr:sp macro="" textlink="">
      <xdr:nvSpPr>
        <xdr:cNvPr id="321"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2" name="円/楕円 321"/>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23" name="テキスト ボックス 322"/>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169926</xdr:rowOff>
    </xdr:from>
    <xdr:to>
      <xdr:col>21</xdr:col>
      <xdr:colOff>412750</xdr:colOff>
      <xdr:row>34</xdr:row>
      <xdr:rowOff>100076</xdr:rowOff>
    </xdr:to>
    <xdr:sp macro="" textlink="">
      <xdr:nvSpPr>
        <xdr:cNvPr id="324" name="円/楕円 323"/>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110253</xdr:rowOff>
    </xdr:from>
    <xdr:ext cx="762000" cy="259045"/>
    <xdr:sp macro="" textlink="">
      <xdr:nvSpPr>
        <xdr:cNvPr id="325" name="テキスト ボックス 324"/>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165354</xdr:rowOff>
    </xdr:from>
    <xdr:to>
      <xdr:col>20</xdr:col>
      <xdr:colOff>209550</xdr:colOff>
      <xdr:row>34</xdr:row>
      <xdr:rowOff>95504</xdr:rowOff>
    </xdr:to>
    <xdr:sp macro="" textlink="">
      <xdr:nvSpPr>
        <xdr:cNvPr id="326" name="円/楕円 325"/>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105681</xdr:rowOff>
    </xdr:from>
    <xdr:ext cx="762000" cy="259045"/>
    <xdr:sp macro="" textlink="">
      <xdr:nvSpPr>
        <xdr:cNvPr id="327" name="テキスト ボックス 326"/>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28" name="円/楕円 327"/>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29" name="テキスト ボックス 328"/>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公債費比率については</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．０％と類似団体平均を２．３ポイント上回っているが、近年大型の整備事業が減少していたこともあり、平成２３年度以降、公債費比率は着実に減少傾向にあった。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現在実施中の林道開設事業や計画中のじゃばら加工場の建設事業など</a:t>
          </a:r>
          <a:r>
            <a:rPr lang="ja-JP" altLang="en-US" sz="1100" b="0" i="0" baseline="0">
              <a:solidFill>
                <a:schemeClr val="dk1"/>
              </a:solidFill>
              <a:effectLst/>
              <a:latin typeface="+mn-lt"/>
              <a:ea typeface="+mn-ea"/>
              <a:cs typeface="+mn-cs"/>
            </a:rPr>
            <a:t>地方債発行額</a:t>
          </a:r>
          <a:r>
            <a:rPr lang="ja-JP" altLang="ja-JP" sz="1100" b="0" i="0" baseline="0">
              <a:solidFill>
                <a:schemeClr val="dk1"/>
              </a:solidFill>
              <a:effectLst/>
              <a:latin typeface="+mn-lt"/>
              <a:ea typeface="+mn-ea"/>
              <a:cs typeface="+mn-cs"/>
            </a:rPr>
            <a:t>の増加が見込まれているため、交付税算入率の高い過疎債活用などにより実質公債費</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の上昇を抑制する必要がある。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69850</xdr:rowOff>
    </xdr:to>
    <xdr:cxnSp macro="">
      <xdr:nvCxnSpPr>
        <xdr:cNvPr id="361" name="直線コネクタ 360"/>
        <xdr:cNvCxnSpPr/>
      </xdr:nvCxnSpPr>
      <xdr:spPr>
        <a:xfrm flipV="1">
          <a:off x="3987800" y="1319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77470</xdr:rowOff>
    </xdr:to>
    <xdr:cxnSp macro="">
      <xdr:nvCxnSpPr>
        <xdr:cNvPr id="364" name="直線コネクタ 363"/>
        <xdr:cNvCxnSpPr/>
      </xdr:nvCxnSpPr>
      <xdr:spPr>
        <a:xfrm flipV="1">
          <a:off x="3098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77470</xdr:rowOff>
    </xdr:to>
    <xdr:cxnSp macro="">
      <xdr:nvCxnSpPr>
        <xdr:cNvPr id="367" name="直線コネクタ 366"/>
        <xdr:cNvCxnSpPr/>
      </xdr:nvCxnSpPr>
      <xdr:spPr>
        <a:xfrm>
          <a:off x="2209800" y="13267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78</xdr:row>
      <xdr:rowOff>134620</xdr:rowOff>
    </xdr:to>
    <xdr:cxnSp macro="">
      <xdr:nvCxnSpPr>
        <xdr:cNvPr id="370" name="直線コネクタ 369"/>
        <xdr:cNvCxnSpPr/>
      </xdr:nvCxnSpPr>
      <xdr:spPr>
        <a:xfrm flipV="1">
          <a:off x="1320800" y="132676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0" name="円/楕円 379"/>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81"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2" name="円/楕円 38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83" name="テキスト ボックス 38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4" name="円/楕円 383"/>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5" name="テキスト ボックス 384"/>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6" name="円/楕円 385"/>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7" name="テキスト ボックス 386"/>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8" name="円/楕円 387"/>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9" name="テキスト ボックス 388"/>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a:t>
          </a:r>
          <a:r>
            <a:rPr lang="ja-JP" altLang="en-US" sz="1100" b="0" i="0" baseline="0">
              <a:solidFill>
                <a:schemeClr val="dk1"/>
              </a:solidFill>
              <a:effectLst/>
              <a:latin typeface="+mn-lt"/>
              <a:ea typeface="+mn-ea"/>
              <a:cs typeface="+mn-cs"/>
            </a:rPr>
            <a:t>は昨年と比較して２．５ポイント増加しているが、類似</a:t>
          </a:r>
          <a:r>
            <a:rPr lang="ja-JP" altLang="ja-JP" sz="1100" b="0" i="0" baseline="0">
              <a:solidFill>
                <a:schemeClr val="dk1"/>
              </a:solidFill>
              <a:effectLst/>
              <a:latin typeface="+mn-lt"/>
              <a:ea typeface="+mn-ea"/>
              <a:cs typeface="+mn-cs"/>
            </a:rPr>
            <a:t>団体に比べ</a:t>
          </a:r>
          <a:r>
            <a:rPr lang="ja-JP" altLang="en-US" sz="1100" b="0" i="0" baseline="0">
              <a:solidFill>
                <a:schemeClr val="dk1"/>
              </a:solidFill>
              <a:effectLst/>
              <a:latin typeface="+mn-lt"/>
              <a:ea typeface="+mn-ea"/>
              <a:cs typeface="+mn-cs"/>
            </a:rPr>
            <a:t>ると７．９</a:t>
          </a:r>
          <a:r>
            <a:rPr lang="ja-JP" altLang="ja-JP" sz="1100" b="0" i="0" baseline="0">
              <a:solidFill>
                <a:schemeClr val="dk1"/>
              </a:solidFill>
              <a:effectLst/>
              <a:latin typeface="+mn-lt"/>
              <a:ea typeface="+mn-ea"/>
              <a:cs typeface="+mn-cs"/>
            </a:rPr>
            <a:t>ポイントと大幅に下回って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この要因として、</a:t>
          </a:r>
          <a:r>
            <a:rPr lang="ja-JP" altLang="en-US" sz="1100" b="0" i="0" baseline="0">
              <a:solidFill>
                <a:schemeClr val="dk1"/>
              </a:solidFill>
              <a:effectLst/>
              <a:latin typeface="+mn-lt"/>
              <a:ea typeface="+mn-ea"/>
              <a:cs typeface="+mn-cs"/>
            </a:rPr>
            <a:t>地域振興特別会計への繰出金が大きく減少したことが</a:t>
          </a:r>
          <a:r>
            <a:rPr lang="ja-JP" altLang="ja-JP" sz="1100" b="0" i="0" baseline="0">
              <a:solidFill>
                <a:schemeClr val="dk1"/>
              </a:solidFill>
              <a:effectLst/>
              <a:latin typeface="+mn-lt"/>
              <a:ea typeface="+mn-ea"/>
              <a:cs typeface="+mn-cs"/>
            </a:rPr>
            <a:t>主となっている。</a:t>
          </a:r>
          <a:endParaRPr lang="ja-JP" altLang="ja-JP" sz="1400">
            <a:effectLst/>
          </a:endParaRPr>
        </a:p>
        <a:p>
          <a:pPr rtl="0"/>
          <a:r>
            <a:rPr lang="ja-JP" altLang="ja-JP" sz="1100" b="0" i="0" baseline="0">
              <a:solidFill>
                <a:schemeClr val="dk1"/>
              </a:solidFill>
              <a:effectLst/>
              <a:latin typeface="+mn-lt"/>
              <a:ea typeface="+mn-ea"/>
              <a:cs typeface="+mn-cs"/>
            </a:rPr>
            <a:t>　今後も事業計画において費用対効果を検証し、緊急性のない事業等はできるだけ抑制するとともに、実施の際には補助金等を活用し、後年に大きな負担を残さないよう努力する。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11068</xdr:rowOff>
    </xdr:from>
    <xdr:to>
      <xdr:col>24</xdr:col>
      <xdr:colOff>31750</xdr:colOff>
      <xdr:row>77</xdr:row>
      <xdr:rowOff>92711</xdr:rowOff>
    </xdr:to>
    <xdr:cxnSp macro="">
      <xdr:nvCxnSpPr>
        <xdr:cNvPr id="424" name="直線コネクタ 423"/>
        <xdr:cNvCxnSpPr/>
      </xdr:nvCxnSpPr>
      <xdr:spPr>
        <a:xfrm>
          <a:off x="15671800" y="1321271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125367</xdr:rowOff>
    </xdr:from>
    <xdr:to>
      <xdr:col>22</xdr:col>
      <xdr:colOff>565150</xdr:colOff>
      <xdr:row>77</xdr:row>
      <xdr:rowOff>11068</xdr:rowOff>
    </xdr:to>
    <xdr:cxnSp macro="">
      <xdr:nvCxnSpPr>
        <xdr:cNvPr id="427" name="直線コネクタ 426"/>
        <xdr:cNvCxnSpPr/>
      </xdr:nvCxnSpPr>
      <xdr:spPr>
        <a:xfrm>
          <a:off x="14782800" y="12984117"/>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125367</xdr:rowOff>
    </xdr:from>
    <xdr:to>
      <xdr:col>21</xdr:col>
      <xdr:colOff>361950</xdr:colOff>
      <xdr:row>76</xdr:row>
      <xdr:rowOff>19231</xdr:rowOff>
    </xdr:to>
    <xdr:cxnSp macro="">
      <xdr:nvCxnSpPr>
        <xdr:cNvPr id="430" name="直線コネクタ 429"/>
        <xdr:cNvCxnSpPr/>
      </xdr:nvCxnSpPr>
      <xdr:spPr>
        <a:xfrm flipV="1">
          <a:off x="13893800" y="129841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19231</xdr:rowOff>
    </xdr:from>
    <xdr:to>
      <xdr:col>20</xdr:col>
      <xdr:colOff>158750</xdr:colOff>
      <xdr:row>78</xdr:row>
      <xdr:rowOff>58420</xdr:rowOff>
    </xdr:to>
    <xdr:cxnSp macro="">
      <xdr:nvCxnSpPr>
        <xdr:cNvPr id="433" name="直線コネクタ 432"/>
        <xdr:cNvCxnSpPr/>
      </xdr:nvCxnSpPr>
      <xdr:spPr>
        <a:xfrm flipV="1">
          <a:off x="13004800" y="13049431"/>
          <a:ext cx="8890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3" name="円/楕円 442"/>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44"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131718</xdr:rowOff>
    </xdr:from>
    <xdr:to>
      <xdr:col>22</xdr:col>
      <xdr:colOff>615950</xdr:colOff>
      <xdr:row>77</xdr:row>
      <xdr:rowOff>61868</xdr:rowOff>
    </xdr:to>
    <xdr:sp macro="" textlink="">
      <xdr:nvSpPr>
        <xdr:cNvPr id="445" name="円/楕円 444"/>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72044</xdr:rowOff>
    </xdr:from>
    <xdr:ext cx="736600" cy="259045"/>
    <xdr:sp macro="" textlink="">
      <xdr:nvSpPr>
        <xdr:cNvPr id="446" name="テキスト ボックス 445"/>
        <xdr:cNvSpPr txBox="1"/>
      </xdr:nvSpPr>
      <xdr:spPr>
        <a:xfrm>
          <a:off x="15290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74567</xdr:rowOff>
    </xdr:from>
    <xdr:to>
      <xdr:col>21</xdr:col>
      <xdr:colOff>412750</xdr:colOff>
      <xdr:row>76</xdr:row>
      <xdr:rowOff>4716</xdr:rowOff>
    </xdr:to>
    <xdr:sp macro="" textlink="">
      <xdr:nvSpPr>
        <xdr:cNvPr id="447" name="円/楕円 446"/>
        <xdr:cNvSpPr/>
      </xdr:nvSpPr>
      <xdr:spPr>
        <a:xfrm>
          <a:off x="14732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14894</xdr:rowOff>
    </xdr:from>
    <xdr:ext cx="762000" cy="259045"/>
    <xdr:sp macro="" textlink="">
      <xdr:nvSpPr>
        <xdr:cNvPr id="448" name="テキスト ボックス 447"/>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139881</xdr:rowOff>
    </xdr:from>
    <xdr:to>
      <xdr:col>20</xdr:col>
      <xdr:colOff>209550</xdr:colOff>
      <xdr:row>76</xdr:row>
      <xdr:rowOff>70031</xdr:rowOff>
    </xdr:to>
    <xdr:sp macro="" textlink="">
      <xdr:nvSpPr>
        <xdr:cNvPr id="449" name="円/楕円 448"/>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80208</xdr:rowOff>
    </xdr:from>
    <xdr:ext cx="762000" cy="259045"/>
    <xdr:sp macro="" textlink="">
      <xdr:nvSpPr>
        <xdr:cNvPr id="450" name="テキスト ボックス 449"/>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1" name="円/楕円 450"/>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52" name="テキスト ボックス 451"/>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8134</xdr:rowOff>
    </xdr:from>
    <xdr:to>
      <xdr:col>4</xdr:col>
      <xdr:colOff>1117600</xdr:colOff>
      <xdr:row>15</xdr:row>
      <xdr:rowOff>99391</xdr:rowOff>
    </xdr:to>
    <xdr:cxnSp macro="">
      <xdr:nvCxnSpPr>
        <xdr:cNvPr id="49" name="直線コネクタ 48"/>
        <xdr:cNvCxnSpPr/>
      </xdr:nvCxnSpPr>
      <xdr:spPr bwMode="auto">
        <a:xfrm>
          <a:off x="5003800" y="2627509"/>
          <a:ext cx="647700" cy="9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8134</xdr:rowOff>
    </xdr:from>
    <xdr:to>
      <xdr:col>4</xdr:col>
      <xdr:colOff>469900</xdr:colOff>
      <xdr:row>16</xdr:row>
      <xdr:rowOff>18343</xdr:rowOff>
    </xdr:to>
    <xdr:cxnSp macro="">
      <xdr:nvCxnSpPr>
        <xdr:cNvPr id="52" name="直線コネクタ 51"/>
        <xdr:cNvCxnSpPr/>
      </xdr:nvCxnSpPr>
      <xdr:spPr bwMode="auto">
        <a:xfrm flipV="1">
          <a:off x="4305300" y="2627509"/>
          <a:ext cx="698500" cy="18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159094</xdr:rowOff>
    </xdr:from>
    <xdr:to>
      <xdr:col>3</xdr:col>
      <xdr:colOff>904875</xdr:colOff>
      <xdr:row>16</xdr:row>
      <xdr:rowOff>18343</xdr:rowOff>
    </xdr:to>
    <xdr:cxnSp macro="">
      <xdr:nvCxnSpPr>
        <xdr:cNvPr id="55" name="直線コネクタ 54"/>
        <xdr:cNvCxnSpPr/>
      </xdr:nvCxnSpPr>
      <xdr:spPr bwMode="auto">
        <a:xfrm>
          <a:off x="3606800" y="2778469"/>
          <a:ext cx="698500" cy="3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159094</xdr:rowOff>
    </xdr:from>
    <xdr:to>
      <xdr:col>3</xdr:col>
      <xdr:colOff>206375</xdr:colOff>
      <xdr:row>16</xdr:row>
      <xdr:rowOff>11730</xdr:rowOff>
    </xdr:to>
    <xdr:cxnSp macro="">
      <xdr:nvCxnSpPr>
        <xdr:cNvPr id="58" name="直線コネクタ 57"/>
        <xdr:cNvCxnSpPr/>
      </xdr:nvCxnSpPr>
      <xdr:spPr bwMode="auto">
        <a:xfrm flipV="1">
          <a:off x="2908300" y="2778469"/>
          <a:ext cx="698500" cy="2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48591</xdr:rowOff>
    </xdr:from>
    <xdr:to>
      <xdr:col>5</xdr:col>
      <xdr:colOff>34925</xdr:colOff>
      <xdr:row>15</xdr:row>
      <xdr:rowOff>150191</xdr:rowOff>
    </xdr:to>
    <xdr:sp macro="" textlink="">
      <xdr:nvSpPr>
        <xdr:cNvPr id="68" name="円/楕円 67"/>
        <xdr:cNvSpPr/>
      </xdr:nvSpPr>
      <xdr:spPr bwMode="auto">
        <a:xfrm>
          <a:off x="5600700" y="26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65118</xdr:rowOff>
    </xdr:from>
    <xdr:ext cx="762000" cy="259045"/>
    <xdr:sp macro="" textlink="">
      <xdr:nvSpPr>
        <xdr:cNvPr id="69" name="人口1人当たり決算額の推移該当値テキスト130"/>
        <xdr:cNvSpPr txBox="1"/>
      </xdr:nvSpPr>
      <xdr:spPr>
        <a:xfrm>
          <a:off x="5740400" y="251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439,493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128784</xdr:rowOff>
    </xdr:from>
    <xdr:to>
      <xdr:col>4</xdr:col>
      <xdr:colOff>520700</xdr:colOff>
      <xdr:row>15</xdr:row>
      <xdr:rowOff>58934</xdr:rowOff>
    </xdr:to>
    <xdr:sp macro="" textlink="">
      <xdr:nvSpPr>
        <xdr:cNvPr id="70" name="円/楕円 69"/>
        <xdr:cNvSpPr/>
      </xdr:nvSpPr>
      <xdr:spPr bwMode="auto">
        <a:xfrm>
          <a:off x="4953000" y="257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69111</xdr:rowOff>
    </xdr:from>
    <xdr:ext cx="736600" cy="259045"/>
    <xdr:sp macro="" textlink="">
      <xdr:nvSpPr>
        <xdr:cNvPr id="71" name="テキスト ボックス 70"/>
        <xdr:cNvSpPr txBox="1"/>
      </xdr:nvSpPr>
      <xdr:spPr>
        <a:xfrm>
          <a:off x="4622800" y="234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138993</xdr:rowOff>
    </xdr:from>
    <xdr:to>
      <xdr:col>3</xdr:col>
      <xdr:colOff>955675</xdr:colOff>
      <xdr:row>16</xdr:row>
      <xdr:rowOff>69143</xdr:rowOff>
    </xdr:to>
    <xdr:sp macro="" textlink="">
      <xdr:nvSpPr>
        <xdr:cNvPr id="72" name="円/楕円 71"/>
        <xdr:cNvSpPr/>
      </xdr:nvSpPr>
      <xdr:spPr bwMode="auto">
        <a:xfrm>
          <a:off x="4254500" y="275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79320</xdr:rowOff>
    </xdr:from>
    <xdr:ext cx="762000" cy="259045"/>
    <xdr:sp macro="" textlink="">
      <xdr:nvSpPr>
        <xdr:cNvPr id="73" name="テキスト ボックス 72"/>
        <xdr:cNvSpPr txBox="1"/>
      </xdr:nvSpPr>
      <xdr:spPr>
        <a:xfrm>
          <a:off x="3924300" y="252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108294</xdr:rowOff>
    </xdr:from>
    <xdr:to>
      <xdr:col>3</xdr:col>
      <xdr:colOff>257175</xdr:colOff>
      <xdr:row>16</xdr:row>
      <xdr:rowOff>38444</xdr:rowOff>
    </xdr:to>
    <xdr:sp macro="" textlink="">
      <xdr:nvSpPr>
        <xdr:cNvPr id="74" name="円/楕円 73"/>
        <xdr:cNvSpPr/>
      </xdr:nvSpPr>
      <xdr:spPr bwMode="auto">
        <a:xfrm>
          <a:off x="3556000" y="272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48621</xdr:rowOff>
    </xdr:from>
    <xdr:ext cx="762000" cy="259045"/>
    <xdr:sp macro="" textlink="">
      <xdr:nvSpPr>
        <xdr:cNvPr id="75" name="テキスト ボックス 74"/>
        <xdr:cNvSpPr txBox="1"/>
      </xdr:nvSpPr>
      <xdr:spPr>
        <a:xfrm>
          <a:off x="3225800" y="24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408,153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132380</xdr:rowOff>
    </xdr:from>
    <xdr:to>
      <xdr:col>2</xdr:col>
      <xdr:colOff>692150</xdr:colOff>
      <xdr:row>16</xdr:row>
      <xdr:rowOff>62530</xdr:rowOff>
    </xdr:to>
    <xdr:sp macro="" textlink="">
      <xdr:nvSpPr>
        <xdr:cNvPr id="76" name="円/楕円 75"/>
        <xdr:cNvSpPr/>
      </xdr:nvSpPr>
      <xdr:spPr bwMode="auto">
        <a:xfrm>
          <a:off x="2857500" y="275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72707</xdr:rowOff>
    </xdr:from>
    <xdr:ext cx="762000" cy="259045"/>
    <xdr:sp macro="" textlink="">
      <xdr:nvSpPr>
        <xdr:cNvPr id="77" name="テキスト ボックス 76"/>
        <xdr:cNvSpPr txBox="1"/>
      </xdr:nvSpPr>
      <xdr:spPr>
        <a:xfrm>
          <a:off x="2527300" y="252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395,509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213040</xdr:rowOff>
    </xdr:from>
    <xdr:to>
      <xdr:col>4</xdr:col>
      <xdr:colOff>1117600</xdr:colOff>
      <xdr:row>35</xdr:row>
      <xdr:rowOff>261266</xdr:rowOff>
    </xdr:to>
    <xdr:cxnSp macro="">
      <xdr:nvCxnSpPr>
        <xdr:cNvPr id="108" name="直線コネクタ 107"/>
        <xdr:cNvCxnSpPr/>
      </xdr:nvCxnSpPr>
      <xdr:spPr bwMode="auto">
        <a:xfrm>
          <a:off x="5003800" y="6823390"/>
          <a:ext cx="647700" cy="4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152960</xdr:rowOff>
    </xdr:from>
    <xdr:to>
      <xdr:col>4</xdr:col>
      <xdr:colOff>469900</xdr:colOff>
      <xdr:row>35</xdr:row>
      <xdr:rowOff>213040</xdr:rowOff>
    </xdr:to>
    <xdr:cxnSp macro="">
      <xdr:nvCxnSpPr>
        <xdr:cNvPr id="111" name="直線コネクタ 110"/>
        <xdr:cNvCxnSpPr/>
      </xdr:nvCxnSpPr>
      <xdr:spPr bwMode="auto">
        <a:xfrm>
          <a:off x="4305300" y="6763310"/>
          <a:ext cx="698500" cy="6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152960</xdr:rowOff>
    </xdr:from>
    <xdr:to>
      <xdr:col>3</xdr:col>
      <xdr:colOff>904875</xdr:colOff>
      <xdr:row>35</xdr:row>
      <xdr:rowOff>166187</xdr:rowOff>
    </xdr:to>
    <xdr:cxnSp macro="">
      <xdr:nvCxnSpPr>
        <xdr:cNvPr id="114" name="直線コネクタ 113"/>
        <xdr:cNvCxnSpPr/>
      </xdr:nvCxnSpPr>
      <xdr:spPr bwMode="auto">
        <a:xfrm flipV="1">
          <a:off x="3606800" y="6763310"/>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166187</xdr:rowOff>
    </xdr:from>
    <xdr:to>
      <xdr:col>3</xdr:col>
      <xdr:colOff>206375</xdr:colOff>
      <xdr:row>35</xdr:row>
      <xdr:rowOff>193377</xdr:rowOff>
    </xdr:to>
    <xdr:cxnSp macro="">
      <xdr:nvCxnSpPr>
        <xdr:cNvPr id="117" name="直線コネクタ 116"/>
        <xdr:cNvCxnSpPr/>
      </xdr:nvCxnSpPr>
      <xdr:spPr bwMode="auto">
        <a:xfrm flipV="1">
          <a:off x="2908300" y="6776537"/>
          <a:ext cx="698500" cy="2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210466</xdr:rowOff>
    </xdr:from>
    <xdr:to>
      <xdr:col>5</xdr:col>
      <xdr:colOff>34925</xdr:colOff>
      <xdr:row>35</xdr:row>
      <xdr:rowOff>312066</xdr:rowOff>
    </xdr:to>
    <xdr:sp macro="" textlink="">
      <xdr:nvSpPr>
        <xdr:cNvPr id="127" name="円/楕円 126"/>
        <xdr:cNvSpPr/>
      </xdr:nvSpPr>
      <xdr:spPr bwMode="auto">
        <a:xfrm>
          <a:off x="5600700" y="682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182543</xdr:rowOff>
    </xdr:from>
    <xdr:ext cx="762000" cy="259045"/>
    <xdr:sp macro="" textlink="">
      <xdr:nvSpPr>
        <xdr:cNvPr id="128" name="人口1人当たり決算額の推移該当値テキスト445"/>
        <xdr:cNvSpPr txBox="1"/>
      </xdr:nvSpPr>
      <xdr:spPr>
        <a:xfrm>
          <a:off x="5740400" y="67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162240</xdr:rowOff>
    </xdr:from>
    <xdr:to>
      <xdr:col>4</xdr:col>
      <xdr:colOff>520700</xdr:colOff>
      <xdr:row>35</xdr:row>
      <xdr:rowOff>263840</xdr:rowOff>
    </xdr:to>
    <xdr:sp macro="" textlink="">
      <xdr:nvSpPr>
        <xdr:cNvPr id="129" name="円/楕円 128"/>
        <xdr:cNvSpPr/>
      </xdr:nvSpPr>
      <xdr:spPr bwMode="auto">
        <a:xfrm>
          <a:off x="4953000" y="677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274017</xdr:rowOff>
    </xdr:from>
    <xdr:ext cx="736600" cy="259045"/>
    <xdr:sp macro="" textlink="">
      <xdr:nvSpPr>
        <xdr:cNvPr id="130" name="テキスト ボックス 129"/>
        <xdr:cNvSpPr txBox="1"/>
      </xdr:nvSpPr>
      <xdr:spPr>
        <a:xfrm>
          <a:off x="4622800" y="654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102160</xdr:rowOff>
    </xdr:from>
    <xdr:to>
      <xdr:col>3</xdr:col>
      <xdr:colOff>955675</xdr:colOff>
      <xdr:row>35</xdr:row>
      <xdr:rowOff>203760</xdr:rowOff>
    </xdr:to>
    <xdr:sp macro="" textlink="">
      <xdr:nvSpPr>
        <xdr:cNvPr id="131" name="円/楕円 130"/>
        <xdr:cNvSpPr/>
      </xdr:nvSpPr>
      <xdr:spPr bwMode="auto">
        <a:xfrm>
          <a:off x="4254500" y="671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213937</xdr:rowOff>
    </xdr:from>
    <xdr:ext cx="762000" cy="259045"/>
    <xdr:sp macro="" textlink="">
      <xdr:nvSpPr>
        <xdr:cNvPr id="132" name="テキスト ボックス 131"/>
        <xdr:cNvSpPr txBox="1"/>
      </xdr:nvSpPr>
      <xdr:spPr>
        <a:xfrm>
          <a:off x="3924300" y="648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115387</xdr:rowOff>
    </xdr:from>
    <xdr:to>
      <xdr:col>3</xdr:col>
      <xdr:colOff>257175</xdr:colOff>
      <xdr:row>35</xdr:row>
      <xdr:rowOff>216987</xdr:rowOff>
    </xdr:to>
    <xdr:sp macro="" textlink="">
      <xdr:nvSpPr>
        <xdr:cNvPr id="133" name="円/楕円 132"/>
        <xdr:cNvSpPr/>
      </xdr:nvSpPr>
      <xdr:spPr bwMode="auto">
        <a:xfrm>
          <a:off x="3556000" y="67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227164</xdr:rowOff>
    </xdr:from>
    <xdr:ext cx="762000" cy="259045"/>
    <xdr:sp macro="" textlink="">
      <xdr:nvSpPr>
        <xdr:cNvPr id="134" name="テキスト ボックス 133"/>
        <xdr:cNvSpPr txBox="1"/>
      </xdr:nvSpPr>
      <xdr:spPr>
        <a:xfrm>
          <a:off x="3225800" y="6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142577</xdr:rowOff>
    </xdr:from>
    <xdr:to>
      <xdr:col>2</xdr:col>
      <xdr:colOff>692150</xdr:colOff>
      <xdr:row>35</xdr:row>
      <xdr:rowOff>244177</xdr:rowOff>
    </xdr:to>
    <xdr:sp macro="" textlink="">
      <xdr:nvSpPr>
        <xdr:cNvPr id="135" name="円/楕円 134"/>
        <xdr:cNvSpPr/>
      </xdr:nvSpPr>
      <xdr:spPr bwMode="auto">
        <a:xfrm>
          <a:off x="2857500" y="675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228954</xdr:rowOff>
    </xdr:from>
    <xdr:ext cx="762000" cy="259045"/>
    <xdr:sp macro="" textlink="">
      <xdr:nvSpPr>
        <xdr:cNvPr id="136" name="テキスト ボックス 135"/>
        <xdr:cNvSpPr txBox="1"/>
      </xdr:nvSpPr>
      <xdr:spPr>
        <a:xfrm>
          <a:off x="2527300" y="68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
460
4,820.00
1,259,378
1,169,941
63,332
633,237
1,086,638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85289</xdr:rowOff>
    </xdr:from>
    <xdr:to>
      <xdr:col>6</xdr:col>
      <xdr:colOff>511175</xdr:colOff>
      <xdr:row>34</xdr:row>
      <xdr:rowOff>102150</xdr:rowOff>
    </xdr:to>
    <xdr:cxnSp macro="">
      <xdr:nvCxnSpPr>
        <xdr:cNvPr id="60" name="直線コネクタ 59"/>
        <xdr:cNvCxnSpPr/>
      </xdr:nvCxnSpPr>
      <xdr:spPr>
        <a:xfrm>
          <a:off x="3797300" y="5914589"/>
          <a:ext cx="8382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85289</xdr:rowOff>
    </xdr:from>
    <xdr:to>
      <xdr:col>5</xdr:col>
      <xdr:colOff>358775</xdr:colOff>
      <xdr:row>35</xdr:row>
      <xdr:rowOff>29825</xdr:rowOff>
    </xdr:to>
    <xdr:cxnSp macro="">
      <xdr:nvCxnSpPr>
        <xdr:cNvPr id="63" name="直線コネクタ 62"/>
        <xdr:cNvCxnSpPr/>
      </xdr:nvCxnSpPr>
      <xdr:spPr>
        <a:xfrm flipV="1">
          <a:off x="2908300" y="5914589"/>
          <a:ext cx="889000" cy="1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7108</xdr:rowOff>
    </xdr:from>
    <xdr:to>
      <xdr:col>4</xdr:col>
      <xdr:colOff>155575</xdr:colOff>
      <xdr:row>35</xdr:row>
      <xdr:rowOff>29825</xdr:rowOff>
    </xdr:to>
    <xdr:cxnSp macro="">
      <xdr:nvCxnSpPr>
        <xdr:cNvPr id="66" name="直線コネクタ 65"/>
        <xdr:cNvCxnSpPr/>
      </xdr:nvCxnSpPr>
      <xdr:spPr>
        <a:xfrm>
          <a:off x="2019300" y="6007858"/>
          <a:ext cx="889000" cy="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7108</xdr:rowOff>
    </xdr:from>
    <xdr:to>
      <xdr:col>2</xdr:col>
      <xdr:colOff>638175</xdr:colOff>
      <xdr:row>35</xdr:row>
      <xdr:rowOff>46911</xdr:rowOff>
    </xdr:to>
    <xdr:cxnSp macro="">
      <xdr:nvCxnSpPr>
        <xdr:cNvPr id="69" name="直線コネクタ 68"/>
        <xdr:cNvCxnSpPr/>
      </xdr:nvCxnSpPr>
      <xdr:spPr>
        <a:xfrm flipV="1">
          <a:off x="1130300" y="6007858"/>
          <a:ext cx="889000" cy="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51350</xdr:rowOff>
    </xdr:from>
    <xdr:to>
      <xdr:col>6</xdr:col>
      <xdr:colOff>561975</xdr:colOff>
      <xdr:row>34</xdr:row>
      <xdr:rowOff>152950</xdr:rowOff>
    </xdr:to>
    <xdr:sp macro="" textlink="">
      <xdr:nvSpPr>
        <xdr:cNvPr id="79" name="円/楕円 78"/>
        <xdr:cNvSpPr/>
      </xdr:nvSpPr>
      <xdr:spPr>
        <a:xfrm>
          <a:off x="4584700" y="5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74227</xdr:rowOff>
    </xdr:from>
    <xdr:ext cx="599010" cy="259045"/>
    <xdr:sp macro="" textlink="">
      <xdr:nvSpPr>
        <xdr:cNvPr id="80" name="人件費該当値テキスト"/>
        <xdr:cNvSpPr txBox="1"/>
      </xdr:nvSpPr>
      <xdr:spPr>
        <a:xfrm>
          <a:off x="4686300" y="573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34489</xdr:rowOff>
    </xdr:from>
    <xdr:to>
      <xdr:col>5</xdr:col>
      <xdr:colOff>409575</xdr:colOff>
      <xdr:row>34</xdr:row>
      <xdr:rowOff>136089</xdr:rowOff>
    </xdr:to>
    <xdr:sp macro="" textlink="">
      <xdr:nvSpPr>
        <xdr:cNvPr id="81" name="円/楕円 80"/>
        <xdr:cNvSpPr/>
      </xdr:nvSpPr>
      <xdr:spPr>
        <a:xfrm>
          <a:off x="3746500" y="58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152616</xdr:rowOff>
    </xdr:from>
    <xdr:ext cx="599010" cy="259045"/>
    <xdr:sp macro="" textlink="">
      <xdr:nvSpPr>
        <xdr:cNvPr id="82" name="テキスト ボックス 81"/>
        <xdr:cNvSpPr txBox="1"/>
      </xdr:nvSpPr>
      <xdr:spPr>
        <a:xfrm>
          <a:off x="3497794" y="56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428,562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150475</xdr:rowOff>
    </xdr:from>
    <xdr:to>
      <xdr:col>4</xdr:col>
      <xdr:colOff>206375</xdr:colOff>
      <xdr:row>35</xdr:row>
      <xdr:rowOff>80625</xdr:rowOff>
    </xdr:to>
    <xdr:sp macro="" textlink="">
      <xdr:nvSpPr>
        <xdr:cNvPr id="83" name="円/楕円 82"/>
        <xdr:cNvSpPr/>
      </xdr:nvSpPr>
      <xdr:spPr>
        <a:xfrm>
          <a:off x="2857500" y="59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97152</xdr:rowOff>
    </xdr:from>
    <xdr:ext cx="599010" cy="259045"/>
    <xdr:sp macro="" textlink="">
      <xdr:nvSpPr>
        <xdr:cNvPr id="84" name="テキスト ボックス 83"/>
        <xdr:cNvSpPr txBox="1"/>
      </xdr:nvSpPr>
      <xdr:spPr>
        <a:xfrm>
          <a:off x="2608794" y="575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127758</xdr:rowOff>
    </xdr:from>
    <xdr:to>
      <xdr:col>3</xdr:col>
      <xdr:colOff>3175</xdr:colOff>
      <xdr:row>35</xdr:row>
      <xdr:rowOff>57908</xdr:rowOff>
    </xdr:to>
    <xdr:sp macro="" textlink="">
      <xdr:nvSpPr>
        <xdr:cNvPr id="85" name="円/楕円 84"/>
        <xdr:cNvSpPr/>
      </xdr:nvSpPr>
      <xdr:spPr>
        <a:xfrm>
          <a:off x="1968500" y="59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74435</xdr:rowOff>
    </xdr:from>
    <xdr:ext cx="599010" cy="259045"/>
    <xdr:sp macro="" textlink="">
      <xdr:nvSpPr>
        <xdr:cNvPr id="86" name="テキスト ボックス 85"/>
        <xdr:cNvSpPr txBox="1"/>
      </xdr:nvSpPr>
      <xdr:spPr>
        <a:xfrm>
          <a:off x="1719794" y="573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167561</xdr:rowOff>
    </xdr:from>
    <xdr:to>
      <xdr:col>1</xdr:col>
      <xdr:colOff>485775</xdr:colOff>
      <xdr:row>35</xdr:row>
      <xdr:rowOff>97711</xdr:rowOff>
    </xdr:to>
    <xdr:sp macro="" textlink="">
      <xdr:nvSpPr>
        <xdr:cNvPr id="87" name="円/楕円 86"/>
        <xdr:cNvSpPr/>
      </xdr:nvSpPr>
      <xdr:spPr>
        <a:xfrm>
          <a:off x="1079500" y="59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114238</xdr:rowOff>
    </xdr:from>
    <xdr:ext cx="599010" cy="259045"/>
    <xdr:sp macro="" textlink="">
      <xdr:nvSpPr>
        <xdr:cNvPr id="88" name="テキスト ボックス 87"/>
        <xdr:cNvSpPr txBox="1"/>
      </xdr:nvSpPr>
      <xdr:spPr>
        <a:xfrm>
          <a:off x="830794" y="5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67538</xdr:rowOff>
    </xdr:from>
    <xdr:to>
      <xdr:col>6</xdr:col>
      <xdr:colOff>511175</xdr:colOff>
      <xdr:row>57</xdr:row>
      <xdr:rowOff>7382</xdr:rowOff>
    </xdr:to>
    <xdr:cxnSp macro="">
      <xdr:nvCxnSpPr>
        <xdr:cNvPr id="117" name="直線コネクタ 116"/>
        <xdr:cNvCxnSpPr/>
      </xdr:nvCxnSpPr>
      <xdr:spPr>
        <a:xfrm>
          <a:off x="3797300" y="9668738"/>
          <a:ext cx="838200" cy="1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67538</xdr:rowOff>
    </xdr:from>
    <xdr:to>
      <xdr:col>5</xdr:col>
      <xdr:colOff>358775</xdr:colOff>
      <xdr:row>57</xdr:row>
      <xdr:rowOff>125219</xdr:rowOff>
    </xdr:to>
    <xdr:cxnSp macro="">
      <xdr:nvCxnSpPr>
        <xdr:cNvPr id="120" name="直線コネクタ 119"/>
        <xdr:cNvCxnSpPr/>
      </xdr:nvCxnSpPr>
      <xdr:spPr>
        <a:xfrm flipV="1">
          <a:off x="2908300" y="9668738"/>
          <a:ext cx="889000" cy="2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114171</xdr:rowOff>
    </xdr:from>
    <xdr:to>
      <xdr:col>4</xdr:col>
      <xdr:colOff>155575</xdr:colOff>
      <xdr:row>57</xdr:row>
      <xdr:rowOff>125219</xdr:rowOff>
    </xdr:to>
    <xdr:cxnSp macro="">
      <xdr:nvCxnSpPr>
        <xdr:cNvPr id="123" name="直線コネクタ 122"/>
        <xdr:cNvCxnSpPr/>
      </xdr:nvCxnSpPr>
      <xdr:spPr>
        <a:xfrm>
          <a:off x="2019300" y="9886821"/>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78245</xdr:rowOff>
    </xdr:from>
    <xdr:to>
      <xdr:col>2</xdr:col>
      <xdr:colOff>638175</xdr:colOff>
      <xdr:row>57</xdr:row>
      <xdr:rowOff>114171</xdr:rowOff>
    </xdr:to>
    <xdr:cxnSp macro="">
      <xdr:nvCxnSpPr>
        <xdr:cNvPr id="126" name="直線コネクタ 125"/>
        <xdr:cNvCxnSpPr/>
      </xdr:nvCxnSpPr>
      <xdr:spPr>
        <a:xfrm>
          <a:off x="1130300" y="9850895"/>
          <a:ext cx="889000" cy="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128032</xdr:rowOff>
    </xdr:from>
    <xdr:to>
      <xdr:col>6</xdr:col>
      <xdr:colOff>561975</xdr:colOff>
      <xdr:row>57</xdr:row>
      <xdr:rowOff>58182</xdr:rowOff>
    </xdr:to>
    <xdr:sp macro="" textlink="">
      <xdr:nvSpPr>
        <xdr:cNvPr id="136" name="円/楕円 135"/>
        <xdr:cNvSpPr/>
      </xdr:nvSpPr>
      <xdr:spPr>
        <a:xfrm>
          <a:off x="4584700" y="97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150909</xdr:rowOff>
    </xdr:from>
    <xdr:ext cx="599010" cy="259045"/>
    <xdr:sp macro="" textlink="">
      <xdr:nvSpPr>
        <xdr:cNvPr id="137" name="物件費該当値テキスト"/>
        <xdr:cNvSpPr txBox="1"/>
      </xdr:nvSpPr>
      <xdr:spPr>
        <a:xfrm>
          <a:off x="4686300" y="958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498,646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16738</xdr:rowOff>
    </xdr:from>
    <xdr:to>
      <xdr:col>5</xdr:col>
      <xdr:colOff>409575</xdr:colOff>
      <xdr:row>56</xdr:row>
      <xdr:rowOff>118338</xdr:rowOff>
    </xdr:to>
    <xdr:sp macro="" textlink="">
      <xdr:nvSpPr>
        <xdr:cNvPr id="138" name="円/楕円 137"/>
        <xdr:cNvSpPr/>
      </xdr:nvSpPr>
      <xdr:spPr>
        <a:xfrm>
          <a:off x="3746500" y="9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134865</xdr:rowOff>
    </xdr:from>
    <xdr:ext cx="599010" cy="259045"/>
    <xdr:sp macro="" textlink="">
      <xdr:nvSpPr>
        <xdr:cNvPr id="139" name="テキスト ボックス 138"/>
        <xdr:cNvSpPr txBox="1"/>
      </xdr:nvSpPr>
      <xdr:spPr>
        <a:xfrm>
          <a:off x="3497794" y="93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74419</xdr:rowOff>
    </xdr:from>
    <xdr:to>
      <xdr:col>4</xdr:col>
      <xdr:colOff>206375</xdr:colOff>
      <xdr:row>58</xdr:row>
      <xdr:rowOff>4569</xdr:rowOff>
    </xdr:to>
    <xdr:sp macro="" textlink="">
      <xdr:nvSpPr>
        <xdr:cNvPr id="140" name="円/楕円 139"/>
        <xdr:cNvSpPr/>
      </xdr:nvSpPr>
      <xdr:spPr>
        <a:xfrm>
          <a:off x="2857500" y="98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21096</xdr:rowOff>
    </xdr:from>
    <xdr:ext cx="599010" cy="259045"/>
    <xdr:sp macro="" textlink="">
      <xdr:nvSpPr>
        <xdr:cNvPr id="141" name="テキスト ボックス 140"/>
        <xdr:cNvSpPr txBox="1"/>
      </xdr:nvSpPr>
      <xdr:spPr>
        <a:xfrm>
          <a:off x="2608794" y="962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63371</xdr:rowOff>
    </xdr:from>
    <xdr:to>
      <xdr:col>3</xdr:col>
      <xdr:colOff>3175</xdr:colOff>
      <xdr:row>57</xdr:row>
      <xdr:rowOff>164971</xdr:rowOff>
    </xdr:to>
    <xdr:sp macro="" textlink="">
      <xdr:nvSpPr>
        <xdr:cNvPr id="142" name="円/楕円 141"/>
        <xdr:cNvSpPr/>
      </xdr:nvSpPr>
      <xdr:spPr>
        <a:xfrm>
          <a:off x="1968500" y="98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10048</xdr:rowOff>
    </xdr:from>
    <xdr:ext cx="599010" cy="259045"/>
    <xdr:sp macro="" textlink="">
      <xdr:nvSpPr>
        <xdr:cNvPr id="143" name="テキスト ボックス 142"/>
        <xdr:cNvSpPr txBox="1"/>
      </xdr:nvSpPr>
      <xdr:spPr>
        <a:xfrm>
          <a:off x="1719794" y="96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27445</xdr:rowOff>
    </xdr:from>
    <xdr:to>
      <xdr:col>1</xdr:col>
      <xdr:colOff>485775</xdr:colOff>
      <xdr:row>57</xdr:row>
      <xdr:rowOff>129045</xdr:rowOff>
    </xdr:to>
    <xdr:sp macro="" textlink="">
      <xdr:nvSpPr>
        <xdr:cNvPr id="144" name="円/楕円 143"/>
        <xdr:cNvSpPr/>
      </xdr:nvSpPr>
      <xdr:spPr>
        <a:xfrm>
          <a:off x="1079500" y="98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145572</xdr:rowOff>
    </xdr:from>
    <xdr:ext cx="599010" cy="259045"/>
    <xdr:sp macro="" textlink="">
      <xdr:nvSpPr>
        <xdr:cNvPr id="145" name="テキスト ボックス 144"/>
        <xdr:cNvSpPr txBox="1"/>
      </xdr:nvSpPr>
      <xdr:spPr>
        <a:xfrm>
          <a:off x="830794" y="957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64779</xdr:rowOff>
    </xdr:from>
    <xdr:to>
      <xdr:col>6</xdr:col>
      <xdr:colOff>511175</xdr:colOff>
      <xdr:row>78</xdr:row>
      <xdr:rowOff>39038</xdr:rowOff>
    </xdr:to>
    <xdr:cxnSp macro="">
      <xdr:nvCxnSpPr>
        <xdr:cNvPr id="172" name="直線コネクタ 171"/>
        <xdr:cNvCxnSpPr/>
      </xdr:nvCxnSpPr>
      <xdr:spPr>
        <a:xfrm flipV="1">
          <a:off x="3797300" y="13266429"/>
          <a:ext cx="838200" cy="1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159781</xdr:rowOff>
    </xdr:from>
    <xdr:to>
      <xdr:col>5</xdr:col>
      <xdr:colOff>358775</xdr:colOff>
      <xdr:row>78</xdr:row>
      <xdr:rowOff>39038</xdr:rowOff>
    </xdr:to>
    <xdr:cxnSp macro="">
      <xdr:nvCxnSpPr>
        <xdr:cNvPr id="175" name="直線コネクタ 174"/>
        <xdr:cNvCxnSpPr/>
      </xdr:nvCxnSpPr>
      <xdr:spPr>
        <a:xfrm>
          <a:off x="2908300" y="13361431"/>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159781</xdr:rowOff>
    </xdr:from>
    <xdr:to>
      <xdr:col>4</xdr:col>
      <xdr:colOff>155575</xdr:colOff>
      <xdr:row>78</xdr:row>
      <xdr:rowOff>35280</xdr:rowOff>
    </xdr:to>
    <xdr:cxnSp macro="">
      <xdr:nvCxnSpPr>
        <xdr:cNvPr id="178" name="直線コネクタ 177"/>
        <xdr:cNvCxnSpPr/>
      </xdr:nvCxnSpPr>
      <xdr:spPr>
        <a:xfrm flipV="1">
          <a:off x="2019300" y="13361431"/>
          <a:ext cx="889000" cy="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35280</xdr:rowOff>
    </xdr:from>
    <xdr:to>
      <xdr:col>2</xdr:col>
      <xdr:colOff>638175</xdr:colOff>
      <xdr:row>78</xdr:row>
      <xdr:rowOff>97382</xdr:rowOff>
    </xdr:to>
    <xdr:cxnSp macro="">
      <xdr:nvCxnSpPr>
        <xdr:cNvPr id="181" name="直線コネクタ 180"/>
        <xdr:cNvCxnSpPr/>
      </xdr:nvCxnSpPr>
      <xdr:spPr>
        <a:xfrm flipV="1">
          <a:off x="1130300" y="13408380"/>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13979</xdr:rowOff>
    </xdr:from>
    <xdr:to>
      <xdr:col>6</xdr:col>
      <xdr:colOff>561975</xdr:colOff>
      <xdr:row>77</xdr:row>
      <xdr:rowOff>115579</xdr:rowOff>
    </xdr:to>
    <xdr:sp macro="" textlink="">
      <xdr:nvSpPr>
        <xdr:cNvPr id="191" name="円/楕円 190"/>
        <xdr:cNvSpPr/>
      </xdr:nvSpPr>
      <xdr:spPr>
        <a:xfrm>
          <a:off x="4584700" y="132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36856</xdr:rowOff>
    </xdr:from>
    <xdr:ext cx="534377" cy="259045"/>
    <xdr:sp macro="" textlink="">
      <xdr:nvSpPr>
        <xdr:cNvPr id="192" name="維持補修費該当値テキスト"/>
        <xdr:cNvSpPr txBox="1"/>
      </xdr:nvSpPr>
      <xdr:spPr>
        <a:xfrm>
          <a:off x="4686300" y="1306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159688</xdr:rowOff>
    </xdr:from>
    <xdr:to>
      <xdr:col>5</xdr:col>
      <xdr:colOff>409575</xdr:colOff>
      <xdr:row>78</xdr:row>
      <xdr:rowOff>89838</xdr:rowOff>
    </xdr:to>
    <xdr:sp macro="" textlink="">
      <xdr:nvSpPr>
        <xdr:cNvPr id="193" name="円/楕円 192"/>
        <xdr:cNvSpPr/>
      </xdr:nvSpPr>
      <xdr:spPr>
        <a:xfrm>
          <a:off x="3746500" y="133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106365</xdr:rowOff>
    </xdr:from>
    <xdr:ext cx="534377" cy="259045"/>
    <xdr:sp macro="" textlink="">
      <xdr:nvSpPr>
        <xdr:cNvPr id="194" name="テキスト ボックス 193"/>
        <xdr:cNvSpPr txBox="1"/>
      </xdr:nvSpPr>
      <xdr:spPr>
        <a:xfrm>
          <a:off x="3530111" y="131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108981</xdr:rowOff>
    </xdr:from>
    <xdr:to>
      <xdr:col>4</xdr:col>
      <xdr:colOff>206375</xdr:colOff>
      <xdr:row>78</xdr:row>
      <xdr:rowOff>39131</xdr:rowOff>
    </xdr:to>
    <xdr:sp macro="" textlink="">
      <xdr:nvSpPr>
        <xdr:cNvPr id="195" name="円/楕円 194"/>
        <xdr:cNvSpPr/>
      </xdr:nvSpPr>
      <xdr:spPr>
        <a:xfrm>
          <a:off x="2857500" y="133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55658</xdr:rowOff>
    </xdr:from>
    <xdr:ext cx="534377" cy="259045"/>
    <xdr:sp macro="" textlink="">
      <xdr:nvSpPr>
        <xdr:cNvPr id="196" name="テキスト ボックス 195"/>
        <xdr:cNvSpPr txBox="1"/>
      </xdr:nvSpPr>
      <xdr:spPr>
        <a:xfrm>
          <a:off x="2641111" y="130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155930</xdr:rowOff>
    </xdr:from>
    <xdr:to>
      <xdr:col>3</xdr:col>
      <xdr:colOff>3175</xdr:colOff>
      <xdr:row>78</xdr:row>
      <xdr:rowOff>86080</xdr:rowOff>
    </xdr:to>
    <xdr:sp macro="" textlink="">
      <xdr:nvSpPr>
        <xdr:cNvPr id="197" name="円/楕円 196"/>
        <xdr:cNvSpPr/>
      </xdr:nvSpPr>
      <xdr:spPr>
        <a:xfrm>
          <a:off x="1968500" y="133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102607</xdr:rowOff>
    </xdr:from>
    <xdr:ext cx="534377" cy="259045"/>
    <xdr:sp macro="" textlink="">
      <xdr:nvSpPr>
        <xdr:cNvPr id="198" name="テキスト ボックス 197"/>
        <xdr:cNvSpPr txBox="1"/>
      </xdr:nvSpPr>
      <xdr:spPr>
        <a:xfrm>
          <a:off x="1752111" y="131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46582</xdr:rowOff>
    </xdr:from>
    <xdr:to>
      <xdr:col>1</xdr:col>
      <xdr:colOff>485775</xdr:colOff>
      <xdr:row>78</xdr:row>
      <xdr:rowOff>148182</xdr:rowOff>
    </xdr:to>
    <xdr:sp macro="" textlink="">
      <xdr:nvSpPr>
        <xdr:cNvPr id="199" name="円/楕円 198"/>
        <xdr:cNvSpPr/>
      </xdr:nvSpPr>
      <xdr:spPr>
        <a:xfrm>
          <a:off x="1079500" y="134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139309</xdr:rowOff>
    </xdr:from>
    <xdr:ext cx="469744" cy="259045"/>
    <xdr:sp macro="" textlink="">
      <xdr:nvSpPr>
        <xdr:cNvPr id="200" name="テキスト ボックス 199"/>
        <xdr:cNvSpPr txBox="1"/>
      </xdr:nvSpPr>
      <xdr:spPr>
        <a:xfrm>
          <a:off x="895427" y="135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96799</xdr:rowOff>
    </xdr:from>
    <xdr:to>
      <xdr:col>6</xdr:col>
      <xdr:colOff>511175</xdr:colOff>
      <xdr:row>94</xdr:row>
      <xdr:rowOff>96701</xdr:rowOff>
    </xdr:to>
    <xdr:cxnSp macro="">
      <xdr:nvCxnSpPr>
        <xdr:cNvPr id="231" name="直線コネクタ 230"/>
        <xdr:cNvCxnSpPr/>
      </xdr:nvCxnSpPr>
      <xdr:spPr>
        <a:xfrm flipV="1">
          <a:off x="3797300" y="15870199"/>
          <a:ext cx="838200" cy="3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96701</xdr:rowOff>
    </xdr:from>
    <xdr:to>
      <xdr:col>5</xdr:col>
      <xdr:colOff>358775</xdr:colOff>
      <xdr:row>94</xdr:row>
      <xdr:rowOff>128564</xdr:rowOff>
    </xdr:to>
    <xdr:cxnSp macro="">
      <xdr:nvCxnSpPr>
        <xdr:cNvPr id="234" name="直線コネクタ 233"/>
        <xdr:cNvCxnSpPr/>
      </xdr:nvCxnSpPr>
      <xdr:spPr>
        <a:xfrm flipV="1">
          <a:off x="2908300" y="16213001"/>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120617</xdr:rowOff>
    </xdr:from>
    <xdr:to>
      <xdr:col>4</xdr:col>
      <xdr:colOff>155575</xdr:colOff>
      <xdr:row>94</xdr:row>
      <xdr:rowOff>128564</xdr:rowOff>
    </xdr:to>
    <xdr:cxnSp macro="">
      <xdr:nvCxnSpPr>
        <xdr:cNvPr id="237" name="直線コネクタ 236"/>
        <xdr:cNvCxnSpPr/>
      </xdr:nvCxnSpPr>
      <xdr:spPr>
        <a:xfrm>
          <a:off x="2019300" y="16236917"/>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120617</xdr:rowOff>
    </xdr:from>
    <xdr:to>
      <xdr:col>2</xdr:col>
      <xdr:colOff>638175</xdr:colOff>
      <xdr:row>95</xdr:row>
      <xdr:rowOff>22211</xdr:rowOff>
    </xdr:to>
    <xdr:cxnSp macro="">
      <xdr:nvCxnSpPr>
        <xdr:cNvPr id="240" name="直線コネクタ 239"/>
        <xdr:cNvCxnSpPr/>
      </xdr:nvCxnSpPr>
      <xdr:spPr>
        <a:xfrm flipV="1">
          <a:off x="1130300" y="16236917"/>
          <a:ext cx="889000" cy="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45999</xdr:rowOff>
    </xdr:from>
    <xdr:to>
      <xdr:col>6</xdr:col>
      <xdr:colOff>561975</xdr:colOff>
      <xdr:row>92</xdr:row>
      <xdr:rowOff>147599</xdr:rowOff>
    </xdr:to>
    <xdr:sp macro="" textlink="">
      <xdr:nvSpPr>
        <xdr:cNvPr id="250" name="円/楕円 249"/>
        <xdr:cNvSpPr/>
      </xdr:nvSpPr>
      <xdr:spPr>
        <a:xfrm>
          <a:off x="4584700" y="158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68876</xdr:rowOff>
    </xdr:from>
    <xdr:ext cx="599010" cy="259045"/>
    <xdr:sp macro="" textlink="">
      <xdr:nvSpPr>
        <xdr:cNvPr id="251" name="扶助費該当値テキスト"/>
        <xdr:cNvSpPr txBox="1"/>
      </xdr:nvSpPr>
      <xdr:spPr>
        <a:xfrm>
          <a:off x="4686300" y="156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45901</xdr:rowOff>
    </xdr:from>
    <xdr:to>
      <xdr:col>5</xdr:col>
      <xdr:colOff>409575</xdr:colOff>
      <xdr:row>94</xdr:row>
      <xdr:rowOff>147501</xdr:rowOff>
    </xdr:to>
    <xdr:sp macro="" textlink="">
      <xdr:nvSpPr>
        <xdr:cNvPr id="252" name="円/楕円 251"/>
        <xdr:cNvSpPr/>
      </xdr:nvSpPr>
      <xdr:spPr>
        <a:xfrm>
          <a:off x="3746500" y="161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164028</xdr:rowOff>
    </xdr:from>
    <xdr:ext cx="534377" cy="259045"/>
    <xdr:sp macro="" textlink="">
      <xdr:nvSpPr>
        <xdr:cNvPr id="253" name="テキスト ボックス 252"/>
        <xdr:cNvSpPr txBox="1"/>
      </xdr:nvSpPr>
      <xdr:spPr>
        <a:xfrm>
          <a:off x="3530111" y="159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77764</xdr:rowOff>
    </xdr:from>
    <xdr:to>
      <xdr:col>4</xdr:col>
      <xdr:colOff>206375</xdr:colOff>
      <xdr:row>95</xdr:row>
      <xdr:rowOff>7914</xdr:rowOff>
    </xdr:to>
    <xdr:sp macro="" textlink="">
      <xdr:nvSpPr>
        <xdr:cNvPr id="254" name="円/楕円 253"/>
        <xdr:cNvSpPr/>
      </xdr:nvSpPr>
      <xdr:spPr>
        <a:xfrm>
          <a:off x="2857500" y="161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24441</xdr:rowOff>
    </xdr:from>
    <xdr:ext cx="534377" cy="259045"/>
    <xdr:sp macro="" textlink="">
      <xdr:nvSpPr>
        <xdr:cNvPr id="255" name="テキスト ボックス 254"/>
        <xdr:cNvSpPr txBox="1"/>
      </xdr:nvSpPr>
      <xdr:spPr>
        <a:xfrm>
          <a:off x="2641111" y="159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69817</xdr:rowOff>
    </xdr:from>
    <xdr:to>
      <xdr:col>3</xdr:col>
      <xdr:colOff>3175</xdr:colOff>
      <xdr:row>94</xdr:row>
      <xdr:rowOff>171417</xdr:rowOff>
    </xdr:to>
    <xdr:sp macro="" textlink="">
      <xdr:nvSpPr>
        <xdr:cNvPr id="256" name="円/楕円 255"/>
        <xdr:cNvSpPr/>
      </xdr:nvSpPr>
      <xdr:spPr>
        <a:xfrm>
          <a:off x="1968500" y="161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16494</xdr:rowOff>
    </xdr:from>
    <xdr:ext cx="534377" cy="259045"/>
    <xdr:sp macro="" textlink="">
      <xdr:nvSpPr>
        <xdr:cNvPr id="257" name="テキスト ボックス 256"/>
        <xdr:cNvSpPr txBox="1"/>
      </xdr:nvSpPr>
      <xdr:spPr>
        <a:xfrm>
          <a:off x="1752111" y="1596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142861</xdr:rowOff>
    </xdr:from>
    <xdr:to>
      <xdr:col>1</xdr:col>
      <xdr:colOff>485775</xdr:colOff>
      <xdr:row>95</xdr:row>
      <xdr:rowOff>73011</xdr:rowOff>
    </xdr:to>
    <xdr:sp macro="" textlink="">
      <xdr:nvSpPr>
        <xdr:cNvPr id="258" name="円/楕円 257"/>
        <xdr:cNvSpPr/>
      </xdr:nvSpPr>
      <xdr:spPr>
        <a:xfrm>
          <a:off x="1079500" y="162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89538</xdr:rowOff>
    </xdr:from>
    <xdr:ext cx="534377" cy="259045"/>
    <xdr:sp macro="" textlink="">
      <xdr:nvSpPr>
        <xdr:cNvPr id="259" name="テキスト ボックス 258"/>
        <xdr:cNvSpPr txBox="1"/>
      </xdr:nvSpPr>
      <xdr:spPr>
        <a:xfrm>
          <a:off x="863111" y="160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153814</xdr:rowOff>
    </xdr:from>
    <xdr:to>
      <xdr:col>15</xdr:col>
      <xdr:colOff>180975</xdr:colOff>
      <xdr:row>36</xdr:row>
      <xdr:rowOff>48763</xdr:rowOff>
    </xdr:to>
    <xdr:cxnSp macro="">
      <xdr:nvCxnSpPr>
        <xdr:cNvPr id="290" name="直線コネクタ 289"/>
        <xdr:cNvCxnSpPr/>
      </xdr:nvCxnSpPr>
      <xdr:spPr>
        <a:xfrm flipV="1">
          <a:off x="9639300" y="5468764"/>
          <a:ext cx="838200" cy="7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143384</xdr:rowOff>
    </xdr:from>
    <xdr:to>
      <xdr:col>14</xdr:col>
      <xdr:colOff>28575</xdr:colOff>
      <xdr:row>36</xdr:row>
      <xdr:rowOff>48763</xdr:rowOff>
    </xdr:to>
    <xdr:cxnSp macro="">
      <xdr:nvCxnSpPr>
        <xdr:cNvPr id="293" name="直線コネクタ 292"/>
        <xdr:cNvCxnSpPr/>
      </xdr:nvCxnSpPr>
      <xdr:spPr>
        <a:xfrm>
          <a:off x="8750300" y="6144134"/>
          <a:ext cx="889000" cy="7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143384</xdr:rowOff>
    </xdr:from>
    <xdr:to>
      <xdr:col>12</xdr:col>
      <xdr:colOff>511175</xdr:colOff>
      <xdr:row>37</xdr:row>
      <xdr:rowOff>108800</xdr:rowOff>
    </xdr:to>
    <xdr:cxnSp macro="">
      <xdr:nvCxnSpPr>
        <xdr:cNvPr id="296" name="直線コネクタ 295"/>
        <xdr:cNvCxnSpPr/>
      </xdr:nvCxnSpPr>
      <xdr:spPr>
        <a:xfrm flipV="1">
          <a:off x="7861300" y="6144134"/>
          <a:ext cx="889000" cy="30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108800</xdr:rowOff>
    </xdr:from>
    <xdr:to>
      <xdr:col>11</xdr:col>
      <xdr:colOff>307975</xdr:colOff>
      <xdr:row>37</xdr:row>
      <xdr:rowOff>138975</xdr:rowOff>
    </xdr:to>
    <xdr:cxnSp macro="">
      <xdr:nvCxnSpPr>
        <xdr:cNvPr id="299" name="直線コネクタ 298"/>
        <xdr:cNvCxnSpPr/>
      </xdr:nvCxnSpPr>
      <xdr:spPr>
        <a:xfrm flipV="1">
          <a:off x="6972300" y="645245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103014</xdr:rowOff>
    </xdr:from>
    <xdr:to>
      <xdr:col>15</xdr:col>
      <xdr:colOff>231775</xdr:colOff>
      <xdr:row>32</xdr:row>
      <xdr:rowOff>33164</xdr:rowOff>
    </xdr:to>
    <xdr:sp macro="" textlink="">
      <xdr:nvSpPr>
        <xdr:cNvPr id="309" name="円/楕円 308"/>
        <xdr:cNvSpPr/>
      </xdr:nvSpPr>
      <xdr:spPr>
        <a:xfrm>
          <a:off x="10426700" y="54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125891</xdr:rowOff>
    </xdr:from>
    <xdr:ext cx="599010" cy="259045"/>
    <xdr:sp macro="" textlink="">
      <xdr:nvSpPr>
        <xdr:cNvPr id="310" name="補助費等該当値テキスト"/>
        <xdr:cNvSpPr txBox="1"/>
      </xdr:nvSpPr>
      <xdr:spPr>
        <a:xfrm>
          <a:off x="10528300" y="52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169413</xdr:rowOff>
    </xdr:from>
    <xdr:to>
      <xdr:col>14</xdr:col>
      <xdr:colOff>79375</xdr:colOff>
      <xdr:row>36</xdr:row>
      <xdr:rowOff>99563</xdr:rowOff>
    </xdr:to>
    <xdr:sp macro="" textlink="">
      <xdr:nvSpPr>
        <xdr:cNvPr id="311" name="円/楕円 310"/>
        <xdr:cNvSpPr/>
      </xdr:nvSpPr>
      <xdr:spPr>
        <a:xfrm>
          <a:off x="95885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116090</xdr:rowOff>
    </xdr:from>
    <xdr:ext cx="599010" cy="259045"/>
    <xdr:sp macro="" textlink="">
      <xdr:nvSpPr>
        <xdr:cNvPr id="312" name="テキスト ボックス 311"/>
        <xdr:cNvSpPr txBox="1"/>
      </xdr:nvSpPr>
      <xdr:spPr>
        <a:xfrm>
          <a:off x="9339794" y="594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92584</xdr:rowOff>
    </xdr:from>
    <xdr:to>
      <xdr:col>12</xdr:col>
      <xdr:colOff>561975</xdr:colOff>
      <xdr:row>36</xdr:row>
      <xdr:rowOff>22734</xdr:rowOff>
    </xdr:to>
    <xdr:sp macro="" textlink="">
      <xdr:nvSpPr>
        <xdr:cNvPr id="313" name="円/楕円 312"/>
        <xdr:cNvSpPr/>
      </xdr:nvSpPr>
      <xdr:spPr>
        <a:xfrm>
          <a:off x="8699500" y="6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39261</xdr:rowOff>
    </xdr:from>
    <xdr:ext cx="599010" cy="259045"/>
    <xdr:sp macro="" textlink="">
      <xdr:nvSpPr>
        <xdr:cNvPr id="314" name="テキスト ボックス 313"/>
        <xdr:cNvSpPr txBox="1"/>
      </xdr:nvSpPr>
      <xdr:spPr>
        <a:xfrm>
          <a:off x="8450794" y="586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58000</xdr:rowOff>
    </xdr:from>
    <xdr:to>
      <xdr:col>11</xdr:col>
      <xdr:colOff>358775</xdr:colOff>
      <xdr:row>37</xdr:row>
      <xdr:rowOff>159600</xdr:rowOff>
    </xdr:to>
    <xdr:sp macro="" textlink="">
      <xdr:nvSpPr>
        <xdr:cNvPr id="315" name="円/楕円 314"/>
        <xdr:cNvSpPr/>
      </xdr:nvSpPr>
      <xdr:spPr>
        <a:xfrm>
          <a:off x="7810500" y="6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150727</xdr:rowOff>
    </xdr:from>
    <xdr:ext cx="599010" cy="259045"/>
    <xdr:sp macro="" textlink="">
      <xdr:nvSpPr>
        <xdr:cNvPr id="316" name="テキスト ボックス 315"/>
        <xdr:cNvSpPr txBox="1"/>
      </xdr:nvSpPr>
      <xdr:spPr>
        <a:xfrm>
          <a:off x="7561794" y="649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88175</xdr:rowOff>
    </xdr:from>
    <xdr:to>
      <xdr:col>10</xdr:col>
      <xdr:colOff>155575</xdr:colOff>
      <xdr:row>38</xdr:row>
      <xdr:rowOff>18324</xdr:rowOff>
    </xdr:to>
    <xdr:sp macro="" textlink="">
      <xdr:nvSpPr>
        <xdr:cNvPr id="317" name="円/楕円 316"/>
        <xdr:cNvSpPr/>
      </xdr:nvSpPr>
      <xdr:spPr>
        <a:xfrm>
          <a:off x="6921500" y="6431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9452</xdr:rowOff>
    </xdr:from>
    <xdr:ext cx="534377" cy="259045"/>
    <xdr:sp macro="" textlink="">
      <xdr:nvSpPr>
        <xdr:cNvPr id="318" name="テキスト ボックス 317"/>
        <xdr:cNvSpPr txBox="1"/>
      </xdr:nvSpPr>
      <xdr:spPr>
        <a:xfrm>
          <a:off x="6705111" y="65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35995</xdr:rowOff>
    </xdr:from>
    <xdr:to>
      <xdr:col>15</xdr:col>
      <xdr:colOff>180975</xdr:colOff>
      <xdr:row>56</xdr:row>
      <xdr:rowOff>78218</xdr:rowOff>
    </xdr:to>
    <xdr:cxnSp macro="">
      <xdr:nvCxnSpPr>
        <xdr:cNvPr id="343" name="直線コネクタ 342"/>
        <xdr:cNvCxnSpPr/>
      </xdr:nvCxnSpPr>
      <xdr:spPr>
        <a:xfrm>
          <a:off x="9639300" y="9465745"/>
          <a:ext cx="838200" cy="2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35995</xdr:rowOff>
    </xdr:from>
    <xdr:to>
      <xdr:col>14</xdr:col>
      <xdr:colOff>28575</xdr:colOff>
      <xdr:row>56</xdr:row>
      <xdr:rowOff>82874</xdr:rowOff>
    </xdr:to>
    <xdr:cxnSp macro="">
      <xdr:nvCxnSpPr>
        <xdr:cNvPr id="346" name="直線コネクタ 345"/>
        <xdr:cNvCxnSpPr/>
      </xdr:nvCxnSpPr>
      <xdr:spPr>
        <a:xfrm flipV="1">
          <a:off x="8750300" y="9465745"/>
          <a:ext cx="889000" cy="2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82874</xdr:rowOff>
    </xdr:from>
    <xdr:to>
      <xdr:col>12</xdr:col>
      <xdr:colOff>511175</xdr:colOff>
      <xdr:row>56</xdr:row>
      <xdr:rowOff>139838</xdr:rowOff>
    </xdr:to>
    <xdr:cxnSp macro="">
      <xdr:nvCxnSpPr>
        <xdr:cNvPr id="349" name="直線コネクタ 348"/>
        <xdr:cNvCxnSpPr/>
      </xdr:nvCxnSpPr>
      <xdr:spPr>
        <a:xfrm flipV="1">
          <a:off x="7861300" y="9684074"/>
          <a:ext cx="889000" cy="5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122788</xdr:rowOff>
    </xdr:from>
    <xdr:to>
      <xdr:col>11</xdr:col>
      <xdr:colOff>307975</xdr:colOff>
      <xdr:row>56</xdr:row>
      <xdr:rowOff>139838</xdr:rowOff>
    </xdr:to>
    <xdr:cxnSp macro="">
      <xdr:nvCxnSpPr>
        <xdr:cNvPr id="352" name="直線コネクタ 351"/>
        <xdr:cNvCxnSpPr/>
      </xdr:nvCxnSpPr>
      <xdr:spPr>
        <a:xfrm>
          <a:off x="6972300" y="9552538"/>
          <a:ext cx="889000" cy="1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27418</xdr:rowOff>
    </xdr:from>
    <xdr:to>
      <xdr:col>15</xdr:col>
      <xdr:colOff>231775</xdr:colOff>
      <xdr:row>56</xdr:row>
      <xdr:rowOff>129018</xdr:rowOff>
    </xdr:to>
    <xdr:sp macro="" textlink="">
      <xdr:nvSpPr>
        <xdr:cNvPr id="362" name="円/楕円 361"/>
        <xdr:cNvSpPr/>
      </xdr:nvSpPr>
      <xdr:spPr>
        <a:xfrm>
          <a:off x="10426700" y="96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50295</xdr:rowOff>
    </xdr:from>
    <xdr:ext cx="599010" cy="259045"/>
    <xdr:sp macro="" textlink="">
      <xdr:nvSpPr>
        <xdr:cNvPr id="363" name="普通建設事業費該当値テキスト"/>
        <xdr:cNvSpPr txBox="1"/>
      </xdr:nvSpPr>
      <xdr:spPr>
        <a:xfrm>
          <a:off x="10528300" y="948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507,580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156645</xdr:rowOff>
    </xdr:from>
    <xdr:to>
      <xdr:col>14</xdr:col>
      <xdr:colOff>79375</xdr:colOff>
      <xdr:row>55</xdr:row>
      <xdr:rowOff>86795</xdr:rowOff>
    </xdr:to>
    <xdr:sp macro="" textlink="">
      <xdr:nvSpPr>
        <xdr:cNvPr id="364" name="円/楕円 363"/>
        <xdr:cNvSpPr/>
      </xdr:nvSpPr>
      <xdr:spPr>
        <a:xfrm>
          <a:off x="9588500" y="94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103322</xdr:rowOff>
    </xdr:from>
    <xdr:ext cx="599010" cy="259045"/>
    <xdr:sp macro="" textlink="">
      <xdr:nvSpPr>
        <xdr:cNvPr id="365" name="テキスト ボックス 364"/>
        <xdr:cNvSpPr txBox="1"/>
      </xdr:nvSpPr>
      <xdr:spPr>
        <a:xfrm>
          <a:off x="9339794" y="919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32074</xdr:rowOff>
    </xdr:from>
    <xdr:to>
      <xdr:col>12</xdr:col>
      <xdr:colOff>561975</xdr:colOff>
      <xdr:row>56</xdr:row>
      <xdr:rowOff>133674</xdr:rowOff>
    </xdr:to>
    <xdr:sp macro="" textlink="">
      <xdr:nvSpPr>
        <xdr:cNvPr id="366" name="円/楕円 365"/>
        <xdr:cNvSpPr/>
      </xdr:nvSpPr>
      <xdr:spPr>
        <a:xfrm>
          <a:off x="8699500" y="96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150201</xdr:rowOff>
    </xdr:from>
    <xdr:ext cx="599010" cy="259045"/>
    <xdr:sp macro="" textlink="">
      <xdr:nvSpPr>
        <xdr:cNvPr id="367" name="テキスト ボックス 366"/>
        <xdr:cNvSpPr txBox="1"/>
      </xdr:nvSpPr>
      <xdr:spPr>
        <a:xfrm>
          <a:off x="8450794" y="940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499,433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89038</xdr:rowOff>
    </xdr:from>
    <xdr:to>
      <xdr:col>11</xdr:col>
      <xdr:colOff>358775</xdr:colOff>
      <xdr:row>57</xdr:row>
      <xdr:rowOff>19188</xdr:rowOff>
    </xdr:to>
    <xdr:sp macro="" textlink="">
      <xdr:nvSpPr>
        <xdr:cNvPr id="368" name="円/楕円 367"/>
        <xdr:cNvSpPr/>
      </xdr:nvSpPr>
      <xdr:spPr>
        <a:xfrm>
          <a:off x="7810500" y="96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35715</xdr:rowOff>
    </xdr:from>
    <xdr:ext cx="599010" cy="259045"/>
    <xdr:sp macro="" textlink="">
      <xdr:nvSpPr>
        <xdr:cNvPr id="369" name="テキスト ボックス 368"/>
        <xdr:cNvSpPr txBox="1"/>
      </xdr:nvSpPr>
      <xdr:spPr>
        <a:xfrm>
          <a:off x="7561794" y="946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399,759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71988</xdr:rowOff>
    </xdr:from>
    <xdr:to>
      <xdr:col>10</xdr:col>
      <xdr:colOff>155575</xdr:colOff>
      <xdr:row>56</xdr:row>
      <xdr:rowOff>2138</xdr:rowOff>
    </xdr:to>
    <xdr:sp macro="" textlink="">
      <xdr:nvSpPr>
        <xdr:cNvPr id="370" name="円/楕円 369"/>
        <xdr:cNvSpPr/>
      </xdr:nvSpPr>
      <xdr:spPr>
        <a:xfrm>
          <a:off x="6921500" y="95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18665</xdr:rowOff>
    </xdr:from>
    <xdr:ext cx="599010" cy="259045"/>
    <xdr:sp macro="" textlink="">
      <xdr:nvSpPr>
        <xdr:cNvPr id="371" name="テキスト ボックス 370"/>
        <xdr:cNvSpPr txBox="1"/>
      </xdr:nvSpPr>
      <xdr:spPr>
        <a:xfrm>
          <a:off x="6672794" y="927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114159</xdr:rowOff>
    </xdr:from>
    <xdr:to>
      <xdr:col>15</xdr:col>
      <xdr:colOff>180975</xdr:colOff>
      <xdr:row>76</xdr:row>
      <xdr:rowOff>76995</xdr:rowOff>
    </xdr:to>
    <xdr:cxnSp macro="">
      <xdr:nvCxnSpPr>
        <xdr:cNvPr id="400" name="直線コネクタ 399"/>
        <xdr:cNvCxnSpPr/>
      </xdr:nvCxnSpPr>
      <xdr:spPr>
        <a:xfrm>
          <a:off x="9639300" y="12801459"/>
          <a:ext cx="838200" cy="30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26195</xdr:rowOff>
    </xdr:from>
    <xdr:to>
      <xdr:col>15</xdr:col>
      <xdr:colOff>231775</xdr:colOff>
      <xdr:row>76</xdr:row>
      <xdr:rowOff>127795</xdr:rowOff>
    </xdr:to>
    <xdr:sp macro="" textlink="">
      <xdr:nvSpPr>
        <xdr:cNvPr id="410" name="円/楕円 409"/>
        <xdr:cNvSpPr/>
      </xdr:nvSpPr>
      <xdr:spPr>
        <a:xfrm>
          <a:off x="10426700" y="130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49072</xdr:rowOff>
    </xdr:from>
    <xdr:ext cx="599010" cy="259045"/>
    <xdr:sp macro="" textlink="">
      <xdr:nvSpPr>
        <xdr:cNvPr id="411" name="普通建設事業費 （ うち新規整備　）該当値テキスト"/>
        <xdr:cNvSpPr txBox="1"/>
      </xdr:nvSpPr>
      <xdr:spPr>
        <a:xfrm>
          <a:off x="10528300" y="1290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379,374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63359</xdr:rowOff>
    </xdr:from>
    <xdr:to>
      <xdr:col>14</xdr:col>
      <xdr:colOff>79375</xdr:colOff>
      <xdr:row>74</xdr:row>
      <xdr:rowOff>164959</xdr:rowOff>
    </xdr:to>
    <xdr:sp macro="" textlink="">
      <xdr:nvSpPr>
        <xdr:cNvPr id="412" name="円/楕円 411"/>
        <xdr:cNvSpPr/>
      </xdr:nvSpPr>
      <xdr:spPr>
        <a:xfrm>
          <a:off x="9588500" y="127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10036</xdr:rowOff>
    </xdr:from>
    <xdr:ext cx="599010" cy="259045"/>
    <xdr:sp macro="" textlink="">
      <xdr:nvSpPr>
        <xdr:cNvPr id="413" name="テキスト ボックス 412"/>
        <xdr:cNvSpPr txBox="1"/>
      </xdr:nvSpPr>
      <xdr:spPr>
        <a:xfrm>
          <a:off x="9339794" y="1252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133423</xdr:rowOff>
    </xdr:from>
    <xdr:to>
      <xdr:col>15</xdr:col>
      <xdr:colOff>180975</xdr:colOff>
      <xdr:row>98</xdr:row>
      <xdr:rowOff>117050</xdr:rowOff>
    </xdr:to>
    <xdr:cxnSp macro="">
      <xdr:nvCxnSpPr>
        <xdr:cNvPr id="440" name="直線コネクタ 439"/>
        <xdr:cNvCxnSpPr/>
      </xdr:nvCxnSpPr>
      <xdr:spPr>
        <a:xfrm>
          <a:off x="9639300" y="16764073"/>
          <a:ext cx="838200" cy="15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66250</xdr:rowOff>
    </xdr:from>
    <xdr:to>
      <xdr:col>15</xdr:col>
      <xdr:colOff>231775</xdr:colOff>
      <xdr:row>98</xdr:row>
      <xdr:rowOff>167850</xdr:rowOff>
    </xdr:to>
    <xdr:sp macro="" textlink="">
      <xdr:nvSpPr>
        <xdr:cNvPr id="450" name="円/楕円 449"/>
        <xdr:cNvSpPr/>
      </xdr:nvSpPr>
      <xdr:spPr>
        <a:xfrm>
          <a:off x="10426700" y="168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152627</xdr:rowOff>
    </xdr:from>
    <xdr:ext cx="534377" cy="259045"/>
    <xdr:sp macro="" textlink="">
      <xdr:nvSpPr>
        <xdr:cNvPr id="451" name="普通建設事業費 （ うち更新整備　）該当値テキスト"/>
        <xdr:cNvSpPr txBox="1"/>
      </xdr:nvSpPr>
      <xdr:spPr>
        <a:xfrm>
          <a:off x="10528300" y="167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82623</xdr:rowOff>
    </xdr:from>
    <xdr:to>
      <xdr:col>14</xdr:col>
      <xdr:colOff>79375</xdr:colOff>
      <xdr:row>98</xdr:row>
      <xdr:rowOff>12773</xdr:rowOff>
    </xdr:to>
    <xdr:sp macro="" textlink="">
      <xdr:nvSpPr>
        <xdr:cNvPr id="452" name="円/楕円 451"/>
        <xdr:cNvSpPr/>
      </xdr:nvSpPr>
      <xdr:spPr>
        <a:xfrm>
          <a:off x="9588500" y="167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29300</xdr:rowOff>
    </xdr:from>
    <xdr:ext cx="599010" cy="259045"/>
    <xdr:sp macro="" textlink="">
      <xdr:nvSpPr>
        <xdr:cNvPr id="453" name="テキスト ボックス 452"/>
        <xdr:cNvSpPr txBox="1"/>
      </xdr:nvSpPr>
      <xdr:spPr>
        <a:xfrm>
          <a:off x="9339794" y="1648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7162</xdr:rowOff>
    </xdr:from>
    <xdr:to>
      <xdr:col>23</xdr:col>
      <xdr:colOff>517525</xdr:colOff>
      <xdr:row>39</xdr:row>
      <xdr:rowOff>35489</xdr:rowOff>
    </xdr:to>
    <xdr:cxnSp macro="">
      <xdr:nvCxnSpPr>
        <xdr:cNvPr id="482" name="直線コネクタ 481"/>
        <xdr:cNvCxnSpPr/>
      </xdr:nvCxnSpPr>
      <xdr:spPr>
        <a:xfrm flipV="1">
          <a:off x="15481300" y="6693712"/>
          <a:ext cx="8382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135051</xdr:rowOff>
    </xdr:from>
    <xdr:to>
      <xdr:col>22</xdr:col>
      <xdr:colOff>365125</xdr:colOff>
      <xdr:row>39</xdr:row>
      <xdr:rowOff>35489</xdr:rowOff>
    </xdr:to>
    <xdr:cxnSp macro="">
      <xdr:nvCxnSpPr>
        <xdr:cNvPr id="485" name="直線コネクタ 484"/>
        <xdr:cNvCxnSpPr/>
      </xdr:nvCxnSpPr>
      <xdr:spPr>
        <a:xfrm>
          <a:off x="14592300" y="6650151"/>
          <a:ext cx="889000" cy="7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135051</xdr:rowOff>
    </xdr:from>
    <xdr:to>
      <xdr:col>21</xdr:col>
      <xdr:colOff>161925</xdr:colOff>
      <xdr:row>39</xdr:row>
      <xdr:rowOff>6811</xdr:rowOff>
    </xdr:to>
    <xdr:cxnSp macro="">
      <xdr:nvCxnSpPr>
        <xdr:cNvPr id="488" name="直線コネクタ 487"/>
        <xdr:cNvCxnSpPr/>
      </xdr:nvCxnSpPr>
      <xdr:spPr>
        <a:xfrm flipV="1">
          <a:off x="13703300" y="6650151"/>
          <a:ext cx="889000" cy="4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61591</xdr:rowOff>
    </xdr:from>
    <xdr:to>
      <xdr:col>19</xdr:col>
      <xdr:colOff>644525</xdr:colOff>
      <xdr:row>39</xdr:row>
      <xdr:rowOff>6811</xdr:rowOff>
    </xdr:to>
    <xdr:cxnSp macro="">
      <xdr:nvCxnSpPr>
        <xdr:cNvPr id="491" name="直線コネクタ 490"/>
        <xdr:cNvCxnSpPr/>
      </xdr:nvCxnSpPr>
      <xdr:spPr>
        <a:xfrm>
          <a:off x="12814300" y="6576691"/>
          <a:ext cx="889000" cy="1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127812</xdr:rowOff>
    </xdr:from>
    <xdr:to>
      <xdr:col>23</xdr:col>
      <xdr:colOff>568325</xdr:colOff>
      <xdr:row>39</xdr:row>
      <xdr:rowOff>57962</xdr:rowOff>
    </xdr:to>
    <xdr:sp macro="" textlink="">
      <xdr:nvSpPr>
        <xdr:cNvPr id="501" name="円/楕円 500"/>
        <xdr:cNvSpPr/>
      </xdr:nvSpPr>
      <xdr:spPr>
        <a:xfrm>
          <a:off x="16268700" y="66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87189</xdr:rowOff>
    </xdr:from>
    <xdr:ext cx="534377" cy="259045"/>
    <xdr:sp macro="" textlink="">
      <xdr:nvSpPr>
        <xdr:cNvPr id="502" name="災害復旧事業費該当値テキスト"/>
        <xdr:cNvSpPr txBox="1"/>
      </xdr:nvSpPr>
      <xdr:spPr>
        <a:xfrm>
          <a:off x="16370300" y="64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156139</xdr:rowOff>
    </xdr:from>
    <xdr:to>
      <xdr:col>22</xdr:col>
      <xdr:colOff>415925</xdr:colOff>
      <xdr:row>39</xdr:row>
      <xdr:rowOff>86289</xdr:rowOff>
    </xdr:to>
    <xdr:sp macro="" textlink="">
      <xdr:nvSpPr>
        <xdr:cNvPr id="503" name="円/楕円 502"/>
        <xdr:cNvSpPr/>
      </xdr:nvSpPr>
      <xdr:spPr>
        <a:xfrm>
          <a:off x="15430500" y="66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77416</xdr:rowOff>
    </xdr:from>
    <xdr:ext cx="469744" cy="259045"/>
    <xdr:sp macro="" textlink="">
      <xdr:nvSpPr>
        <xdr:cNvPr id="504" name="テキスト ボックス 503"/>
        <xdr:cNvSpPr txBox="1"/>
      </xdr:nvSpPr>
      <xdr:spPr>
        <a:xfrm>
          <a:off x="15246427" y="676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84251</xdr:rowOff>
    </xdr:from>
    <xdr:to>
      <xdr:col>21</xdr:col>
      <xdr:colOff>212725</xdr:colOff>
      <xdr:row>39</xdr:row>
      <xdr:rowOff>14401</xdr:rowOff>
    </xdr:to>
    <xdr:sp macro="" textlink="">
      <xdr:nvSpPr>
        <xdr:cNvPr id="505" name="円/楕円 504"/>
        <xdr:cNvSpPr/>
      </xdr:nvSpPr>
      <xdr:spPr>
        <a:xfrm>
          <a:off x="14541500" y="65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30929</xdr:rowOff>
    </xdr:from>
    <xdr:ext cx="534377" cy="259045"/>
    <xdr:sp macro="" textlink="">
      <xdr:nvSpPr>
        <xdr:cNvPr id="506" name="テキスト ボックス 505"/>
        <xdr:cNvSpPr txBox="1"/>
      </xdr:nvSpPr>
      <xdr:spPr>
        <a:xfrm>
          <a:off x="14325111" y="63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127461</xdr:rowOff>
    </xdr:from>
    <xdr:to>
      <xdr:col>20</xdr:col>
      <xdr:colOff>9525</xdr:colOff>
      <xdr:row>39</xdr:row>
      <xdr:rowOff>57611</xdr:rowOff>
    </xdr:to>
    <xdr:sp macro="" textlink="">
      <xdr:nvSpPr>
        <xdr:cNvPr id="507" name="円/楕円 506"/>
        <xdr:cNvSpPr/>
      </xdr:nvSpPr>
      <xdr:spPr>
        <a:xfrm>
          <a:off x="13652500" y="66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74138</xdr:rowOff>
    </xdr:from>
    <xdr:ext cx="534377" cy="259045"/>
    <xdr:sp macro="" textlink="">
      <xdr:nvSpPr>
        <xdr:cNvPr id="508" name="テキスト ボックス 507"/>
        <xdr:cNvSpPr txBox="1"/>
      </xdr:nvSpPr>
      <xdr:spPr>
        <a:xfrm>
          <a:off x="13436111" y="64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10791</xdr:rowOff>
    </xdr:from>
    <xdr:to>
      <xdr:col>18</xdr:col>
      <xdr:colOff>492125</xdr:colOff>
      <xdr:row>38</xdr:row>
      <xdr:rowOff>112391</xdr:rowOff>
    </xdr:to>
    <xdr:sp macro="" textlink="">
      <xdr:nvSpPr>
        <xdr:cNvPr id="509" name="円/楕円 508"/>
        <xdr:cNvSpPr/>
      </xdr:nvSpPr>
      <xdr:spPr>
        <a:xfrm>
          <a:off x="12763500" y="65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128918</xdr:rowOff>
    </xdr:from>
    <xdr:ext cx="599010" cy="259045"/>
    <xdr:sp macro="" textlink="">
      <xdr:nvSpPr>
        <xdr:cNvPr id="510" name="テキスト ボックス 509"/>
        <xdr:cNvSpPr txBox="1"/>
      </xdr:nvSpPr>
      <xdr:spPr>
        <a:xfrm>
          <a:off x="12514794" y="630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34401</xdr:rowOff>
    </xdr:from>
    <xdr:to>
      <xdr:col>23</xdr:col>
      <xdr:colOff>517525</xdr:colOff>
      <xdr:row>76</xdr:row>
      <xdr:rowOff>75981</xdr:rowOff>
    </xdr:to>
    <xdr:cxnSp macro="">
      <xdr:nvCxnSpPr>
        <xdr:cNvPr id="596" name="直線コネクタ 595"/>
        <xdr:cNvCxnSpPr/>
      </xdr:nvCxnSpPr>
      <xdr:spPr>
        <a:xfrm>
          <a:off x="15481300" y="13064601"/>
          <a:ext cx="8382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169396</xdr:rowOff>
    </xdr:from>
    <xdr:to>
      <xdr:col>22</xdr:col>
      <xdr:colOff>365125</xdr:colOff>
      <xdr:row>76</xdr:row>
      <xdr:rowOff>34401</xdr:rowOff>
    </xdr:to>
    <xdr:cxnSp macro="">
      <xdr:nvCxnSpPr>
        <xdr:cNvPr id="599" name="直線コネクタ 598"/>
        <xdr:cNvCxnSpPr/>
      </xdr:nvCxnSpPr>
      <xdr:spPr>
        <a:xfrm>
          <a:off x="14592300" y="13028146"/>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169396</xdr:rowOff>
    </xdr:from>
    <xdr:to>
      <xdr:col>21</xdr:col>
      <xdr:colOff>161925</xdr:colOff>
      <xdr:row>76</xdr:row>
      <xdr:rowOff>13027</xdr:rowOff>
    </xdr:to>
    <xdr:cxnSp macro="">
      <xdr:nvCxnSpPr>
        <xdr:cNvPr id="602" name="直線コネクタ 601"/>
        <xdr:cNvCxnSpPr/>
      </xdr:nvCxnSpPr>
      <xdr:spPr>
        <a:xfrm flipV="1">
          <a:off x="13703300" y="13028146"/>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13027</xdr:rowOff>
    </xdr:from>
    <xdr:to>
      <xdr:col>19</xdr:col>
      <xdr:colOff>644525</xdr:colOff>
      <xdr:row>76</xdr:row>
      <xdr:rowOff>32463</xdr:rowOff>
    </xdr:to>
    <xdr:cxnSp macro="">
      <xdr:nvCxnSpPr>
        <xdr:cNvPr id="605" name="直線コネクタ 604"/>
        <xdr:cNvCxnSpPr/>
      </xdr:nvCxnSpPr>
      <xdr:spPr>
        <a:xfrm flipV="1">
          <a:off x="12814300" y="1304322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25181</xdr:rowOff>
    </xdr:from>
    <xdr:to>
      <xdr:col>23</xdr:col>
      <xdr:colOff>568325</xdr:colOff>
      <xdr:row>76</xdr:row>
      <xdr:rowOff>126781</xdr:rowOff>
    </xdr:to>
    <xdr:sp macro="" textlink="">
      <xdr:nvSpPr>
        <xdr:cNvPr id="615" name="円/楕円 614"/>
        <xdr:cNvSpPr/>
      </xdr:nvSpPr>
      <xdr:spPr>
        <a:xfrm>
          <a:off x="16268700" y="130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48058</xdr:rowOff>
    </xdr:from>
    <xdr:ext cx="599010" cy="259045"/>
    <xdr:sp macro="" textlink="">
      <xdr:nvSpPr>
        <xdr:cNvPr id="616" name="公債費該当値テキスト"/>
        <xdr:cNvSpPr txBox="1"/>
      </xdr:nvSpPr>
      <xdr:spPr>
        <a:xfrm>
          <a:off x="16370300" y="1290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155051</xdr:rowOff>
    </xdr:from>
    <xdr:to>
      <xdr:col>22</xdr:col>
      <xdr:colOff>415925</xdr:colOff>
      <xdr:row>76</xdr:row>
      <xdr:rowOff>85201</xdr:rowOff>
    </xdr:to>
    <xdr:sp macro="" textlink="">
      <xdr:nvSpPr>
        <xdr:cNvPr id="617" name="円/楕円 616"/>
        <xdr:cNvSpPr/>
      </xdr:nvSpPr>
      <xdr:spPr>
        <a:xfrm>
          <a:off x="15430500" y="130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101728</xdr:rowOff>
    </xdr:from>
    <xdr:ext cx="599010" cy="259045"/>
    <xdr:sp macro="" textlink="">
      <xdr:nvSpPr>
        <xdr:cNvPr id="618" name="テキスト ボックス 617"/>
        <xdr:cNvSpPr txBox="1"/>
      </xdr:nvSpPr>
      <xdr:spPr>
        <a:xfrm>
          <a:off x="15181794" y="1278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118595</xdr:rowOff>
    </xdr:from>
    <xdr:to>
      <xdr:col>21</xdr:col>
      <xdr:colOff>212725</xdr:colOff>
      <xdr:row>76</xdr:row>
      <xdr:rowOff>48744</xdr:rowOff>
    </xdr:to>
    <xdr:sp macro="" textlink="">
      <xdr:nvSpPr>
        <xdr:cNvPr id="619" name="円/楕円 618"/>
        <xdr:cNvSpPr/>
      </xdr:nvSpPr>
      <xdr:spPr>
        <a:xfrm>
          <a:off x="14541500" y="129773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65272</xdr:rowOff>
    </xdr:from>
    <xdr:ext cx="599010" cy="259045"/>
    <xdr:sp macro="" textlink="">
      <xdr:nvSpPr>
        <xdr:cNvPr id="620" name="テキスト ボックス 619"/>
        <xdr:cNvSpPr txBox="1"/>
      </xdr:nvSpPr>
      <xdr:spPr>
        <a:xfrm>
          <a:off x="14292794" y="1275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133677</xdr:rowOff>
    </xdr:from>
    <xdr:to>
      <xdr:col>20</xdr:col>
      <xdr:colOff>9525</xdr:colOff>
      <xdr:row>76</xdr:row>
      <xdr:rowOff>63827</xdr:rowOff>
    </xdr:to>
    <xdr:sp macro="" textlink="">
      <xdr:nvSpPr>
        <xdr:cNvPr id="621" name="円/楕円 620"/>
        <xdr:cNvSpPr/>
      </xdr:nvSpPr>
      <xdr:spPr>
        <a:xfrm>
          <a:off x="13652500" y="129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80354</xdr:rowOff>
    </xdr:from>
    <xdr:ext cx="599010" cy="259045"/>
    <xdr:sp macro="" textlink="">
      <xdr:nvSpPr>
        <xdr:cNvPr id="622" name="テキスト ボックス 621"/>
        <xdr:cNvSpPr txBox="1"/>
      </xdr:nvSpPr>
      <xdr:spPr>
        <a:xfrm>
          <a:off x="13403794" y="127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153113</xdr:rowOff>
    </xdr:from>
    <xdr:to>
      <xdr:col>18</xdr:col>
      <xdr:colOff>492125</xdr:colOff>
      <xdr:row>76</xdr:row>
      <xdr:rowOff>83263</xdr:rowOff>
    </xdr:to>
    <xdr:sp macro="" textlink="">
      <xdr:nvSpPr>
        <xdr:cNvPr id="623" name="円/楕円 622"/>
        <xdr:cNvSpPr/>
      </xdr:nvSpPr>
      <xdr:spPr>
        <a:xfrm>
          <a:off x="12763500" y="130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99791</xdr:rowOff>
    </xdr:from>
    <xdr:ext cx="599010" cy="259045"/>
    <xdr:sp macro="" textlink="">
      <xdr:nvSpPr>
        <xdr:cNvPr id="624" name="テキスト ボックス 623"/>
        <xdr:cNvSpPr txBox="1"/>
      </xdr:nvSpPr>
      <xdr:spPr>
        <a:xfrm>
          <a:off x="12514794" y="1278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166815</xdr:rowOff>
    </xdr:from>
    <xdr:to>
      <xdr:col>23</xdr:col>
      <xdr:colOff>517525</xdr:colOff>
      <xdr:row>99</xdr:row>
      <xdr:rowOff>39449</xdr:rowOff>
    </xdr:to>
    <xdr:cxnSp macro="">
      <xdr:nvCxnSpPr>
        <xdr:cNvPr id="653" name="直線コネクタ 652"/>
        <xdr:cNvCxnSpPr/>
      </xdr:nvCxnSpPr>
      <xdr:spPr>
        <a:xfrm flipV="1">
          <a:off x="15481300" y="16968915"/>
          <a:ext cx="838200" cy="4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92370</xdr:rowOff>
    </xdr:from>
    <xdr:to>
      <xdr:col>22</xdr:col>
      <xdr:colOff>365125</xdr:colOff>
      <xdr:row>99</xdr:row>
      <xdr:rowOff>39449</xdr:rowOff>
    </xdr:to>
    <xdr:cxnSp macro="">
      <xdr:nvCxnSpPr>
        <xdr:cNvPr id="656" name="直線コネクタ 655"/>
        <xdr:cNvCxnSpPr/>
      </xdr:nvCxnSpPr>
      <xdr:spPr>
        <a:xfrm>
          <a:off x="14592300" y="16037220"/>
          <a:ext cx="889000" cy="9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92370</xdr:rowOff>
    </xdr:from>
    <xdr:to>
      <xdr:col>21</xdr:col>
      <xdr:colOff>161925</xdr:colOff>
      <xdr:row>95</xdr:row>
      <xdr:rowOff>129290</xdr:rowOff>
    </xdr:to>
    <xdr:cxnSp macro="">
      <xdr:nvCxnSpPr>
        <xdr:cNvPr id="659" name="直線コネクタ 658"/>
        <xdr:cNvCxnSpPr/>
      </xdr:nvCxnSpPr>
      <xdr:spPr>
        <a:xfrm flipV="1">
          <a:off x="13703300" y="16037220"/>
          <a:ext cx="889000" cy="3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129290</xdr:rowOff>
    </xdr:from>
    <xdr:to>
      <xdr:col>19</xdr:col>
      <xdr:colOff>644525</xdr:colOff>
      <xdr:row>99</xdr:row>
      <xdr:rowOff>8341</xdr:rowOff>
    </xdr:to>
    <xdr:cxnSp macro="">
      <xdr:nvCxnSpPr>
        <xdr:cNvPr id="662" name="直線コネクタ 661"/>
        <xdr:cNvCxnSpPr/>
      </xdr:nvCxnSpPr>
      <xdr:spPr>
        <a:xfrm flipV="1">
          <a:off x="12814300" y="16417040"/>
          <a:ext cx="889000" cy="56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116015</xdr:rowOff>
    </xdr:from>
    <xdr:to>
      <xdr:col>23</xdr:col>
      <xdr:colOff>568325</xdr:colOff>
      <xdr:row>99</xdr:row>
      <xdr:rowOff>46165</xdr:rowOff>
    </xdr:to>
    <xdr:sp macro="" textlink="">
      <xdr:nvSpPr>
        <xdr:cNvPr id="672" name="円/楕円 671"/>
        <xdr:cNvSpPr/>
      </xdr:nvSpPr>
      <xdr:spPr>
        <a:xfrm>
          <a:off x="16268700" y="169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30942</xdr:rowOff>
    </xdr:from>
    <xdr:ext cx="534377" cy="259045"/>
    <xdr:sp macro="" textlink="">
      <xdr:nvSpPr>
        <xdr:cNvPr id="673" name="積立金該当値テキスト"/>
        <xdr:cNvSpPr txBox="1"/>
      </xdr:nvSpPr>
      <xdr:spPr>
        <a:xfrm>
          <a:off x="16370300" y="168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160099</xdr:rowOff>
    </xdr:from>
    <xdr:to>
      <xdr:col>22</xdr:col>
      <xdr:colOff>415925</xdr:colOff>
      <xdr:row>99</xdr:row>
      <xdr:rowOff>90249</xdr:rowOff>
    </xdr:to>
    <xdr:sp macro="" textlink="">
      <xdr:nvSpPr>
        <xdr:cNvPr id="674" name="円/楕円 673"/>
        <xdr:cNvSpPr/>
      </xdr:nvSpPr>
      <xdr:spPr>
        <a:xfrm>
          <a:off x="15430500" y="169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81376</xdr:rowOff>
    </xdr:from>
    <xdr:ext cx="469744" cy="259045"/>
    <xdr:sp macro="" textlink="">
      <xdr:nvSpPr>
        <xdr:cNvPr id="675" name="テキスト ボックス 674"/>
        <xdr:cNvSpPr txBox="1"/>
      </xdr:nvSpPr>
      <xdr:spPr>
        <a:xfrm>
          <a:off x="15246427" y="170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41570</xdr:rowOff>
    </xdr:from>
    <xdr:to>
      <xdr:col>21</xdr:col>
      <xdr:colOff>212725</xdr:colOff>
      <xdr:row>93</xdr:row>
      <xdr:rowOff>143170</xdr:rowOff>
    </xdr:to>
    <xdr:sp macro="" textlink="">
      <xdr:nvSpPr>
        <xdr:cNvPr id="676" name="円/楕円 675"/>
        <xdr:cNvSpPr/>
      </xdr:nvSpPr>
      <xdr:spPr>
        <a:xfrm>
          <a:off x="14541500" y="159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159697</xdr:rowOff>
    </xdr:from>
    <xdr:ext cx="599010" cy="259045"/>
    <xdr:sp macro="" textlink="">
      <xdr:nvSpPr>
        <xdr:cNvPr id="677" name="テキスト ボックス 676"/>
        <xdr:cNvSpPr txBox="1"/>
      </xdr:nvSpPr>
      <xdr:spPr>
        <a:xfrm>
          <a:off x="14292794" y="157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78490</xdr:rowOff>
    </xdr:from>
    <xdr:to>
      <xdr:col>20</xdr:col>
      <xdr:colOff>9525</xdr:colOff>
      <xdr:row>96</xdr:row>
      <xdr:rowOff>8640</xdr:rowOff>
    </xdr:to>
    <xdr:sp macro="" textlink="">
      <xdr:nvSpPr>
        <xdr:cNvPr id="678" name="円/楕円 677"/>
        <xdr:cNvSpPr/>
      </xdr:nvSpPr>
      <xdr:spPr>
        <a:xfrm>
          <a:off x="13652500" y="16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25167</xdr:rowOff>
    </xdr:from>
    <xdr:ext cx="599010" cy="259045"/>
    <xdr:sp macro="" textlink="">
      <xdr:nvSpPr>
        <xdr:cNvPr id="679" name="テキスト ボックス 678"/>
        <xdr:cNvSpPr txBox="1"/>
      </xdr:nvSpPr>
      <xdr:spPr>
        <a:xfrm>
          <a:off x="13403794" y="1614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128991</xdr:rowOff>
    </xdr:from>
    <xdr:to>
      <xdr:col>18</xdr:col>
      <xdr:colOff>492125</xdr:colOff>
      <xdr:row>99</xdr:row>
      <xdr:rowOff>59141</xdr:rowOff>
    </xdr:to>
    <xdr:sp macro="" textlink="">
      <xdr:nvSpPr>
        <xdr:cNvPr id="680" name="円/楕円 679"/>
        <xdr:cNvSpPr/>
      </xdr:nvSpPr>
      <xdr:spPr>
        <a:xfrm>
          <a:off x="12763500" y="169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50268</xdr:rowOff>
    </xdr:from>
    <xdr:ext cx="534377" cy="259045"/>
    <xdr:sp macro="" textlink="">
      <xdr:nvSpPr>
        <xdr:cNvPr id="681" name="テキスト ボックス 680"/>
        <xdr:cNvSpPr txBox="1"/>
      </xdr:nvSpPr>
      <xdr:spPr>
        <a:xfrm>
          <a:off x="12547111" y="170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169228</xdr:rowOff>
    </xdr:from>
    <xdr:to>
      <xdr:col>28</xdr:col>
      <xdr:colOff>314325</xdr:colOff>
      <xdr:row>39</xdr:row>
      <xdr:rowOff>44450</xdr:rowOff>
    </xdr:to>
    <xdr:cxnSp macro="">
      <xdr:nvCxnSpPr>
        <xdr:cNvPr id="719" name="直線コネクタ 718"/>
        <xdr:cNvCxnSpPr/>
      </xdr:nvCxnSpPr>
      <xdr:spPr>
        <a:xfrm>
          <a:off x="18656300" y="6341428"/>
          <a:ext cx="889000" cy="3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58107</xdr:rowOff>
    </xdr:from>
    <xdr:ext cx="378565" cy="259045"/>
    <xdr:sp macro="" textlink="">
      <xdr:nvSpPr>
        <xdr:cNvPr id="723" name="テキスト ボックス 722"/>
        <xdr:cNvSpPr txBox="1"/>
      </xdr:nvSpPr>
      <xdr:spPr>
        <a:xfrm>
          <a:off x="18467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118428</xdr:rowOff>
    </xdr:from>
    <xdr:to>
      <xdr:col>27</xdr:col>
      <xdr:colOff>161925</xdr:colOff>
      <xdr:row>37</xdr:row>
      <xdr:rowOff>48578</xdr:rowOff>
    </xdr:to>
    <xdr:sp macro="" textlink="">
      <xdr:nvSpPr>
        <xdr:cNvPr id="737" name="円/楕円 736"/>
        <xdr:cNvSpPr/>
      </xdr:nvSpPr>
      <xdr:spPr>
        <a:xfrm>
          <a:off x="18605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65105</xdr:rowOff>
    </xdr:from>
    <xdr:ext cx="534377" cy="259045"/>
    <xdr:sp macro="" textlink="">
      <xdr:nvSpPr>
        <xdr:cNvPr id="738" name="テキスト ボックス 737"/>
        <xdr:cNvSpPr txBox="1"/>
      </xdr:nvSpPr>
      <xdr:spPr>
        <a:xfrm>
          <a:off x="18389111" y="60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144546</xdr:rowOff>
    </xdr:from>
    <xdr:to>
      <xdr:col>32</xdr:col>
      <xdr:colOff>187325</xdr:colOff>
      <xdr:row>58</xdr:row>
      <xdr:rowOff>20417</xdr:rowOff>
    </xdr:to>
    <xdr:cxnSp macro="">
      <xdr:nvCxnSpPr>
        <xdr:cNvPr id="765" name="直線コネクタ 764"/>
        <xdr:cNvCxnSpPr/>
      </xdr:nvCxnSpPr>
      <xdr:spPr>
        <a:xfrm>
          <a:off x="21323300" y="9917196"/>
          <a:ext cx="8382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144546</xdr:rowOff>
    </xdr:from>
    <xdr:to>
      <xdr:col>31</xdr:col>
      <xdr:colOff>34925</xdr:colOff>
      <xdr:row>58</xdr:row>
      <xdr:rowOff>23206</xdr:rowOff>
    </xdr:to>
    <xdr:cxnSp macro="">
      <xdr:nvCxnSpPr>
        <xdr:cNvPr id="768" name="直線コネクタ 767"/>
        <xdr:cNvCxnSpPr/>
      </xdr:nvCxnSpPr>
      <xdr:spPr>
        <a:xfrm flipV="1">
          <a:off x="20434300" y="9917196"/>
          <a:ext cx="889000" cy="5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58089</xdr:rowOff>
    </xdr:from>
    <xdr:to>
      <xdr:col>29</xdr:col>
      <xdr:colOff>517525</xdr:colOff>
      <xdr:row>58</xdr:row>
      <xdr:rowOff>23206</xdr:rowOff>
    </xdr:to>
    <xdr:cxnSp macro="">
      <xdr:nvCxnSpPr>
        <xdr:cNvPr id="771" name="直線コネクタ 770"/>
        <xdr:cNvCxnSpPr/>
      </xdr:nvCxnSpPr>
      <xdr:spPr>
        <a:xfrm>
          <a:off x="19545300" y="9830739"/>
          <a:ext cx="889000" cy="13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58089</xdr:rowOff>
    </xdr:from>
    <xdr:to>
      <xdr:col>28</xdr:col>
      <xdr:colOff>314325</xdr:colOff>
      <xdr:row>57</xdr:row>
      <xdr:rowOff>86756</xdr:rowOff>
    </xdr:to>
    <xdr:cxnSp macro="">
      <xdr:nvCxnSpPr>
        <xdr:cNvPr id="774" name="直線コネクタ 773"/>
        <xdr:cNvCxnSpPr/>
      </xdr:nvCxnSpPr>
      <xdr:spPr>
        <a:xfrm flipV="1">
          <a:off x="18656300" y="9830739"/>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141067</xdr:rowOff>
    </xdr:from>
    <xdr:to>
      <xdr:col>32</xdr:col>
      <xdr:colOff>238125</xdr:colOff>
      <xdr:row>58</xdr:row>
      <xdr:rowOff>71217</xdr:rowOff>
    </xdr:to>
    <xdr:sp macro="" textlink="">
      <xdr:nvSpPr>
        <xdr:cNvPr id="784" name="円/楕円 783"/>
        <xdr:cNvSpPr/>
      </xdr:nvSpPr>
      <xdr:spPr>
        <a:xfrm>
          <a:off x="22110700" y="99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55994</xdr:rowOff>
    </xdr:from>
    <xdr:ext cx="469744" cy="259045"/>
    <xdr:sp macro="" textlink="">
      <xdr:nvSpPr>
        <xdr:cNvPr id="785" name="貸付金該当値テキスト"/>
        <xdr:cNvSpPr txBox="1"/>
      </xdr:nvSpPr>
      <xdr:spPr>
        <a:xfrm>
          <a:off x="22212300" y="982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93746</xdr:rowOff>
    </xdr:from>
    <xdr:to>
      <xdr:col>31</xdr:col>
      <xdr:colOff>85725</xdr:colOff>
      <xdr:row>58</xdr:row>
      <xdr:rowOff>23896</xdr:rowOff>
    </xdr:to>
    <xdr:sp macro="" textlink="">
      <xdr:nvSpPr>
        <xdr:cNvPr id="786" name="円/楕円 785"/>
        <xdr:cNvSpPr/>
      </xdr:nvSpPr>
      <xdr:spPr>
        <a:xfrm>
          <a:off x="21272500" y="98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15023</xdr:rowOff>
    </xdr:from>
    <xdr:ext cx="469744" cy="259045"/>
    <xdr:sp macro="" textlink="">
      <xdr:nvSpPr>
        <xdr:cNvPr id="787" name="テキスト ボックス 786"/>
        <xdr:cNvSpPr txBox="1"/>
      </xdr:nvSpPr>
      <xdr:spPr>
        <a:xfrm>
          <a:off x="21088427" y="995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143856</xdr:rowOff>
    </xdr:from>
    <xdr:to>
      <xdr:col>29</xdr:col>
      <xdr:colOff>568325</xdr:colOff>
      <xdr:row>58</xdr:row>
      <xdr:rowOff>74006</xdr:rowOff>
    </xdr:to>
    <xdr:sp macro="" textlink="">
      <xdr:nvSpPr>
        <xdr:cNvPr id="788" name="円/楕円 787"/>
        <xdr:cNvSpPr/>
      </xdr:nvSpPr>
      <xdr:spPr>
        <a:xfrm>
          <a:off x="20383500" y="99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65133</xdr:rowOff>
    </xdr:from>
    <xdr:ext cx="469744" cy="259045"/>
    <xdr:sp macro="" textlink="">
      <xdr:nvSpPr>
        <xdr:cNvPr id="789" name="テキスト ボックス 788"/>
        <xdr:cNvSpPr txBox="1"/>
      </xdr:nvSpPr>
      <xdr:spPr>
        <a:xfrm>
          <a:off x="20199427" y="1000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7289</xdr:rowOff>
    </xdr:from>
    <xdr:to>
      <xdr:col>28</xdr:col>
      <xdr:colOff>365125</xdr:colOff>
      <xdr:row>57</xdr:row>
      <xdr:rowOff>108889</xdr:rowOff>
    </xdr:to>
    <xdr:sp macro="" textlink="">
      <xdr:nvSpPr>
        <xdr:cNvPr id="790" name="円/楕円 789"/>
        <xdr:cNvSpPr/>
      </xdr:nvSpPr>
      <xdr:spPr>
        <a:xfrm>
          <a:off x="19494500" y="9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100016</xdr:rowOff>
    </xdr:from>
    <xdr:ext cx="469744" cy="259045"/>
    <xdr:sp macro="" textlink="">
      <xdr:nvSpPr>
        <xdr:cNvPr id="791" name="テキスト ボックス 790"/>
        <xdr:cNvSpPr txBox="1"/>
      </xdr:nvSpPr>
      <xdr:spPr>
        <a:xfrm>
          <a:off x="19310427" y="987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35956</xdr:rowOff>
    </xdr:from>
    <xdr:to>
      <xdr:col>27</xdr:col>
      <xdr:colOff>161925</xdr:colOff>
      <xdr:row>57</xdr:row>
      <xdr:rowOff>137556</xdr:rowOff>
    </xdr:to>
    <xdr:sp macro="" textlink="">
      <xdr:nvSpPr>
        <xdr:cNvPr id="792" name="円/楕円 791"/>
        <xdr:cNvSpPr/>
      </xdr:nvSpPr>
      <xdr:spPr>
        <a:xfrm>
          <a:off x="18605500" y="98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128683</xdr:rowOff>
    </xdr:from>
    <xdr:ext cx="469744" cy="259045"/>
    <xdr:sp macro="" textlink="">
      <xdr:nvSpPr>
        <xdr:cNvPr id="793" name="テキスト ボックス 792"/>
        <xdr:cNvSpPr txBox="1"/>
      </xdr:nvSpPr>
      <xdr:spPr>
        <a:xfrm>
          <a:off x="18421427" y="99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147914</xdr:rowOff>
    </xdr:from>
    <xdr:to>
      <xdr:col>32</xdr:col>
      <xdr:colOff>187325</xdr:colOff>
      <xdr:row>73</xdr:row>
      <xdr:rowOff>163619</xdr:rowOff>
    </xdr:to>
    <xdr:cxnSp macro="">
      <xdr:nvCxnSpPr>
        <xdr:cNvPr id="822" name="直線コネクタ 821"/>
        <xdr:cNvCxnSpPr/>
      </xdr:nvCxnSpPr>
      <xdr:spPr>
        <a:xfrm>
          <a:off x="21323300" y="12320864"/>
          <a:ext cx="838200" cy="3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147914</xdr:rowOff>
    </xdr:from>
    <xdr:to>
      <xdr:col>31</xdr:col>
      <xdr:colOff>34925</xdr:colOff>
      <xdr:row>75</xdr:row>
      <xdr:rowOff>53533</xdr:rowOff>
    </xdr:to>
    <xdr:cxnSp macro="">
      <xdr:nvCxnSpPr>
        <xdr:cNvPr id="825" name="直線コネクタ 824"/>
        <xdr:cNvCxnSpPr/>
      </xdr:nvCxnSpPr>
      <xdr:spPr>
        <a:xfrm flipV="1">
          <a:off x="20434300" y="12320864"/>
          <a:ext cx="889000" cy="59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1317</xdr:rowOff>
    </xdr:from>
    <xdr:to>
      <xdr:col>29</xdr:col>
      <xdr:colOff>517525</xdr:colOff>
      <xdr:row>75</xdr:row>
      <xdr:rowOff>53533</xdr:rowOff>
    </xdr:to>
    <xdr:cxnSp macro="">
      <xdr:nvCxnSpPr>
        <xdr:cNvPr id="828" name="直線コネクタ 827"/>
        <xdr:cNvCxnSpPr/>
      </xdr:nvCxnSpPr>
      <xdr:spPr>
        <a:xfrm>
          <a:off x="19545300" y="12688617"/>
          <a:ext cx="889000" cy="2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1317</xdr:rowOff>
    </xdr:from>
    <xdr:to>
      <xdr:col>28</xdr:col>
      <xdr:colOff>314325</xdr:colOff>
      <xdr:row>75</xdr:row>
      <xdr:rowOff>43795</xdr:rowOff>
    </xdr:to>
    <xdr:cxnSp macro="">
      <xdr:nvCxnSpPr>
        <xdr:cNvPr id="831" name="直線コネクタ 830"/>
        <xdr:cNvCxnSpPr/>
      </xdr:nvCxnSpPr>
      <xdr:spPr>
        <a:xfrm flipV="1">
          <a:off x="18656300" y="12688617"/>
          <a:ext cx="889000" cy="2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112819</xdr:rowOff>
    </xdr:from>
    <xdr:to>
      <xdr:col>32</xdr:col>
      <xdr:colOff>238125</xdr:colOff>
      <xdr:row>74</xdr:row>
      <xdr:rowOff>42969</xdr:rowOff>
    </xdr:to>
    <xdr:sp macro="" textlink="">
      <xdr:nvSpPr>
        <xdr:cNvPr id="841" name="円/楕円 840"/>
        <xdr:cNvSpPr/>
      </xdr:nvSpPr>
      <xdr:spPr>
        <a:xfrm>
          <a:off x="22110700" y="126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135696</xdr:rowOff>
    </xdr:from>
    <xdr:ext cx="599010" cy="259045"/>
    <xdr:sp macro="" textlink="">
      <xdr:nvSpPr>
        <xdr:cNvPr id="842" name="繰出金該当値テキスト"/>
        <xdr:cNvSpPr txBox="1"/>
      </xdr:nvSpPr>
      <xdr:spPr>
        <a:xfrm>
          <a:off x="22212300" y="124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238,722</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97114</xdr:rowOff>
    </xdr:from>
    <xdr:to>
      <xdr:col>31</xdr:col>
      <xdr:colOff>85725</xdr:colOff>
      <xdr:row>72</xdr:row>
      <xdr:rowOff>27264</xdr:rowOff>
    </xdr:to>
    <xdr:sp macro="" textlink="">
      <xdr:nvSpPr>
        <xdr:cNvPr id="843" name="円/楕円 842"/>
        <xdr:cNvSpPr/>
      </xdr:nvSpPr>
      <xdr:spPr>
        <a:xfrm>
          <a:off x="21272500" y="1227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43791</xdr:rowOff>
    </xdr:from>
    <xdr:ext cx="599010" cy="259045"/>
    <xdr:sp macro="" textlink="">
      <xdr:nvSpPr>
        <xdr:cNvPr id="844" name="テキスト ボックス 843"/>
        <xdr:cNvSpPr txBox="1"/>
      </xdr:nvSpPr>
      <xdr:spPr>
        <a:xfrm>
          <a:off x="21023794" y="120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2733</xdr:rowOff>
    </xdr:from>
    <xdr:to>
      <xdr:col>29</xdr:col>
      <xdr:colOff>568325</xdr:colOff>
      <xdr:row>75</xdr:row>
      <xdr:rowOff>104333</xdr:rowOff>
    </xdr:to>
    <xdr:sp macro="" textlink="">
      <xdr:nvSpPr>
        <xdr:cNvPr id="845" name="円/楕円 844"/>
        <xdr:cNvSpPr/>
      </xdr:nvSpPr>
      <xdr:spPr>
        <a:xfrm>
          <a:off x="20383500" y="128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120860</xdr:rowOff>
    </xdr:from>
    <xdr:ext cx="599010" cy="259045"/>
    <xdr:sp macro="" textlink="">
      <xdr:nvSpPr>
        <xdr:cNvPr id="846" name="テキスト ボックス 845"/>
        <xdr:cNvSpPr txBox="1"/>
      </xdr:nvSpPr>
      <xdr:spPr>
        <a:xfrm>
          <a:off x="20134794" y="1263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121967</xdr:rowOff>
    </xdr:from>
    <xdr:to>
      <xdr:col>28</xdr:col>
      <xdr:colOff>365125</xdr:colOff>
      <xdr:row>74</xdr:row>
      <xdr:rowOff>52117</xdr:rowOff>
    </xdr:to>
    <xdr:sp macro="" textlink="">
      <xdr:nvSpPr>
        <xdr:cNvPr id="847" name="円/楕円 846"/>
        <xdr:cNvSpPr/>
      </xdr:nvSpPr>
      <xdr:spPr>
        <a:xfrm>
          <a:off x="19494500" y="12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68644</xdr:rowOff>
    </xdr:from>
    <xdr:ext cx="599010" cy="259045"/>
    <xdr:sp macro="" textlink="">
      <xdr:nvSpPr>
        <xdr:cNvPr id="848" name="テキスト ボックス 847"/>
        <xdr:cNvSpPr txBox="1"/>
      </xdr:nvSpPr>
      <xdr:spPr>
        <a:xfrm>
          <a:off x="19245794" y="1241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236,321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164445</xdr:rowOff>
    </xdr:from>
    <xdr:to>
      <xdr:col>27</xdr:col>
      <xdr:colOff>161925</xdr:colOff>
      <xdr:row>75</xdr:row>
      <xdr:rowOff>94595</xdr:rowOff>
    </xdr:to>
    <xdr:sp macro="" textlink="">
      <xdr:nvSpPr>
        <xdr:cNvPr id="849" name="円/楕円 848"/>
        <xdr:cNvSpPr/>
      </xdr:nvSpPr>
      <xdr:spPr>
        <a:xfrm>
          <a:off x="18605500" y="128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111122</xdr:rowOff>
    </xdr:from>
    <xdr:ext cx="599010" cy="259045"/>
    <xdr:sp macro="" textlink="">
      <xdr:nvSpPr>
        <xdr:cNvPr id="850" name="テキスト ボックス 849"/>
        <xdr:cNvSpPr txBox="1"/>
      </xdr:nvSpPr>
      <xdr:spPr>
        <a:xfrm>
          <a:off x="18356794" y="126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性質別歳出の１人当たりのコストについては、人件費、扶助費、補助費について類似団体を大幅に上回っている。この要因としては当村の人口が４５０人と極端に少ないことがあげられる。公債費、繰出金についても同様の理由で一人当たりのコストが上回っている。</a:t>
          </a:r>
          <a:endParaRPr kumimoji="1" lang="en-US" altLang="ja-JP" sz="1200">
            <a:latin typeface="ＭＳ Ｐゴシック"/>
          </a:endParaRPr>
        </a:p>
        <a:p>
          <a:r>
            <a:rPr kumimoji="1" lang="ja-JP" altLang="en-US" sz="1200">
              <a:latin typeface="ＭＳ Ｐゴシック"/>
            </a:rPr>
            <a:t>普通建設事業費や積立金については、分母が極端に小さいことにより事業の実施により変動幅が大きくなってしまうため、長期的な数値の分析が難しいが、事業の実施の際にはできるだけ</a:t>
          </a:r>
          <a:r>
            <a:rPr lang="ja-JP" altLang="ja-JP" sz="1200" b="0" i="0" baseline="0">
              <a:solidFill>
                <a:schemeClr val="dk1"/>
              </a:solidFill>
              <a:effectLst/>
              <a:latin typeface="+mn-lt"/>
              <a:ea typeface="+mn-ea"/>
              <a:cs typeface="+mn-cs"/>
            </a:rPr>
            <a:t>費用対効果を検証し、緊急性のない事業等はできるだけ抑制するとともに、実施の際には補助金等を活用し、後年に大きな負担を残さないよう努力する。</a:t>
          </a:r>
          <a:endParaRPr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　扶助費においては、平成２７年度において水害の被害にあった方に対して災害見舞金を給付したことにより、前年度と比較して急増している。</a:t>
          </a:r>
          <a:r>
            <a:rPr kumimoji="1" lang="ja-JP" altLang="en-US" sz="1200" b="0" i="0" baseline="0">
              <a:solidFill>
                <a:schemeClr val="dk1"/>
              </a:solidFill>
              <a:effectLst/>
              <a:latin typeface="ＭＳ Ｐゴシック"/>
              <a:ea typeface="+mn-ea"/>
              <a:cs typeface="+mn-cs"/>
            </a:rPr>
            <a:t>また、補助費においては、国体実行委員会への補助額が大きく前年度と比較して、急増している。</a:t>
          </a:r>
          <a:endParaRPr kumimoji="1" lang="en-US" altLang="ja-JP" sz="12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
460
4,820.00
1,259,378
1,169,941
63,332
633,237
1,086,638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75953</xdr:rowOff>
    </xdr:from>
    <xdr:to>
      <xdr:col>6</xdr:col>
      <xdr:colOff>511175</xdr:colOff>
      <xdr:row>31</xdr:row>
      <xdr:rowOff>158347</xdr:rowOff>
    </xdr:to>
    <xdr:cxnSp macro="">
      <xdr:nvCxnSpPr>
        <xdr:cNvPr id="62" name="直線コネクタ 61"/>
        <xdr:cNvCxnSpPr/>
      </xdr:nvCxnSpPr>
      <xdr:spPr>
        <a:xfrm flipV="1">
          <a:off x="3797300" y="5390903"/>
          <a:ext cx="8382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158347</xdr:rowOff>
    </xdr:from>
    <xdr:to>
      <xdr:col>5</xdr:col>
      <xdr:colOff>358775</xdr:colOff>
      <xdr:row>32</xdr:row>
      <xdr:rowOff>47901</xdr:rowOff>
    </xdr:to>
    <xdr:cxnSp macro="">
      <xdr:nvCxnSpPr>
        <xdr:cNvPr id="65" name="直線コネクタ 64"/>
        <xdr:cNvCxnSpPr/>
      </xdr:nvCxnSpPr>
      <xdr:spPr>
        <a:xfrm flipV="1">
          <a:off x="2908300" y="5473297"/>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47901</xdr:rowOff>
    </xdr:from>
    <xdr:to>
      <xdr:col>4</xdr:col>
      <xdr:colOff>155575</xdr:colOff>
      <xdr:row>33</xdr:row>
      <xdr:rowOff>31540</xdr:rowOff>
    </xdr:to>
    <xdr:cxnSp macro="">
      <xdr:nvCxnSpPr>
        <xdr:cNvPr id="68" name="直線コネクタ 67"/>
        <xdr:cNvCxnSpPr/>
      </xdr:nvCxnSpPr>
      <xdr:spPr>
        <a:xfrm flipV="1">
          <a:off x="2019300" y="5534301"/>
          <a:ext cx="889000" cy="1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31540</xdr:rowOff>
    </xdr:from>
    <xdr:to>
      <xdr:col>2</xdr:col>
      <xdr:colOff>638175</xdr:colOff>
      <xdr:row>34</xdr:row>
      <xdr:rowOff>44668</xdr:rowOff>
    </xdr:to>
    <xdr:cxnSp macro="">
      <xdr:nvCxnSpPr>
        <xdr:cNvPr id="71" name="直線コネクタ 70"/>
        <xdr:cNvCxnSpPr/>
      </xdr:nvCxnSpPr>
      <xdr:spPr>
        <a:xfrm flipV="1">
          <a:off x="1130300" y="5689390"/>
          <a:ext cx="889000" cy="18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25153</xdr:rowOff>
    </xdr:from>
    <xdr:to>
      <xdr:col>6</xdr:col>
      <xdr:colOff>561975</xdr:colOff>
      <xdr:row>31</xdr:row>
      <xdr:rowOff>126753</xdr:rowOff>
    </xdr:to>
    <xdr:sp macro="" textlink="">
      <xdr:nvSpPr>
        <xdr:cNvPr id="81" name="円/楕円 80"/>
        <xdr:cNvSpPr/>
      </xdr:nvSpPr>
      <xdr:spPr>
        <a:xfrm>
          <a:off x="4584700" y="53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48030</xdr:rowOff>
    </xdr:from>
    <xdr:ext cx="534377" cy="259045"/>
    <xdr:sp macro="" textlink="">
      <xdr:nvSpPr>
        <xdr:cNvPr id="82" name="議会費該当値テキスト"/>
        <xdr:cNvSpPr txBox="1"/>
      </xdr:nvSpPr>
      <xdr:spPr>
        <a:xfrm>
          <a:off x="4686300" y="51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107547</xdr:rowOff>
    </xdr:from>
    <xdr:to>
      <xdr:col>5</xdr:col>
      <xdr:colOff>409575</xdr:colOff>
      <xdr:row>32</xdr:row>
      <xdr:rowOff>37697</xdr:rowOff>
    </xdr:to>
    <xdr:sp macro="" textlink="">
      <xdr:nvSpPr>
        <xdr:cNvPr id="83" name="円/楕円 82"/>
        <xdr:cNvSpPr/>
      </xdr:nvSpPr>
      <xdr:spPr>
        <a:xfrm>
          <a:off x="3746500" y="54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54224</xdr:rowOff>
    </xdr:from>
    <xdr:ext cx="534377" cy="259045"/>
    <xdr:sp macro="" textlink="">
      <xdr:nvSpPr>
        <xdr:cNvPr id="84" name="テキスト ボックス 83"/>
        <xdr:cNvSpPr txBox="1"/>
      </xdr:nvSpPr>
      <xdr:spPr>
        <a:xfrm>
          <a:off x="3530111" y="51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168551</xdr:rowOff>
    </xdr:from>
    <xdr:to>
      <xdr:col>4</xdr:col>
      <xdr:colOff>206375</xdr:colOff>
      <xdr:row>32</xdr:row>
      <xdr:rowOff>98701</xdr:rowOff>
    </xdr:to>
    <xdr:sp macro="" textlink="">
      <xdr:nvSpPr>
        <xdr:cNvPr id="85" name="円/楕円 84"/>
        <xdr:cNvSpPr/>
      </xdr:nvSpPr>
      <xdr:spPr>
        <a:xfrm>
          <a:off x="2857500" y="54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115228</xdr:rowOff>
    </xdr:from>
    <xdr:ext cx="534377" cy="259045"/>
    <xdr:sp macro="" textlink="">
      <xdr:nvSpPr>
        <xdr:cNvPr id="86" name="テキスト ボックス 85"/>
        <xdr:cNvSpPr txBox="1"/>
      </xdr:nvSpPr>
      <xdr:spPr>
        <a:xfrm>
          <a:off x="2641111" y="52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152190</xdr:rowOff>
    </xdr:from>
    <xdr:to>
      <xdr:col>3</xdr:col>
      <xdr:colOff>3175</xdr:colOff>
      <xdr:row>33</xdr:row>
      <xdr:rowOff>82340</xdr:rowOff>
    </xdr:to>
    <xdr:sp macro="" textlink="">
      <xdr:nvSpPr>
        <xdr:cNvPr id="87" name="円/楕円 86"/>
        <xdr:cNvSpPr/>
      </xdr:nvSpPr>
      <xdr:spPr>
        <a:xfrm>
          <a:off x="1968500" y="56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98867</xdr:rowOff>
    </xdr:from>
    <xdr:ext cx="534377" cy="259045"/>
    <xdr:sp macro="" textlink="">
      <xdr:nvSpPr>
        <xdr:cNvPr id="88" name="テキスト ボックス 87"/>
        <xdr:cNvSpPr txBox="1"/>
      </xdr:nvSpPr>
      <xdr:spPr>
        <a:xfrm>
          <a:off x="1752111" y="54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165318</xdr:rowOff>
    </xdr:from>
    <xdr:to>
      <xdr:col>1</xdr:col>
      <xdr:colOff>485775</xdr:colOff>
      <xdr:row>34</xdr:row>
      <xdr:rowOff>95468</xdr:rowOff>
    </xdr:to>
    <xdr:sp macro="" textlink="">
      <xdr:nvSpPr>
        <xdr:cNvPr id="89" name="円/楕円 88"/>
        <xdr:cNvSpPr/>
      </xdr:nvSpPr>
      <xdr:spPr>
        <a:xfrm>
          <a:off x="1079500" y="5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111995</xdr:rowOff>
    </xdr:from>
    <xdr:ext cx="534377" cy="259045"/>
    <xdr:sp macro="" textlink="">
      <xdr:nvSpPr>
        <xdr:cNvPr id="90" name="テキスト ボックス 89"/>
        <xdr:cNvSpPr txBox="1"/>
      </xdr:nvSpPr>
      <xdr:spPr>
        <a:xfrm>
          <a:off x="863111" y="55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59397</xdr:rowOff>
    </xdr:from>
    <xdr:to>
      <xdr:col>6</xdr:col>
      <xdr:colOff>511175</xdr:colOff>
      <xdr:row>56</xdr:row>
      <xdr:rowOff>116385</xdr:rowOff>
    </xdr:to>
    <xdr:cxnSp macro="">
      <xdr:nvCxnSpPr>
        <xdr:cNvPr id="115" name="直線コネクタ 114"/>
        <xdr:cNvCxnSpPr/>
      </xdr:nvCxnSpPr>
      <xdr:spPr>
        <a:xfrm flipV="1">
          <a:off x="3797300" y="9660597"/>
          <a:ext cx="838200" cy="5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52299</xdr:rowOff>
    </xdr:from>
    <xdr:to>
      <xdr:col>5</xdr:col>
      <xdr:colOff>358775</xdr:colOff>
      <xdr:row>56</xdr:row>
      <xdr:rowOff>116385</xdr:rowOff>
    </xdr:to>
    <xdr:cxnSp macro="">
      <xdr:nvCxnSpPr>
        <xdr:cNvPr id="118" name="直線コネクタ 117"/>
        <xdr:cNvCxnSpPr/>
      </xdr:nvCxnSpPr>
      <xdr:spPr>
        <a:xfrm>
          <a:off x="2908300" y="9482049"/>
          <a:ext cx="889000" cy="2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52299</xdr:rowOff>
    </xdr:from>
    <xdr:to>
      <xdr:col>4</xdr:col>
      <xdr:colOff>155575</xdr:colOff>
      <xdr:row>55</xdr:row>
      <xdr:rowOff>136610</xdr:rowOff>
    </xdr:to>
    <xdr:cxnSp macro="">
      <xdr:nvCxnSpPr>
        <xdr:cNvPr id="121" name="直線コネクタ 120"/>
        <xdr:cNvCxnSpPr/>
      </xdr:nvCxnSpPr>
      <xdr:spPr>
        <a:xfrm flipV="1">
          <a:off x="2019300" y="9482049"/>
          <a:ext cx="889000" cy="8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136610</xdr:rowOff>
    </xdr:from>
    <xdr:to>
      <xdr:col>2</xdr:col>
      <xdr:colOff>638175</xdr:colOff>
      <xdr:row>56</xdr:row>
      <xdr:rowOff>160219</xdr:rowOff>
    </xdr:to>
    <xdr:cxnSp macro="">
      <xdr:nvCxnSpPr>
        <xdr:cNvPr id="124" name="直線コネクタ 123"/>
        <xdr:cNvCxnSpPr/>
      </xdr:nvCxnSpPr>
      <xdr:spPr>
        <a:xfrm flipV="1">
          <a:off x="1130300" y="9566360"/>
          <a:ext cx="889000" cy="1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8597</xdr:rowOff>
    </xdr:from>
    <xdr:to>
      <xdr:col>6</xdr:col>
      <xdr:colOff>561975</xdr:colOff>
      <xdr:row>56</xdr:row>
      <xdr:rowOff>110197</xdr:rowOff>
    </xdr:to>
    <xdr:sp macro="" textlink="">
      <xdr:nvSpPr>
        <xdr:cNvPr id="134" name="円/楕円 133"/>
        <xdr:cNvSpPr/>
      </xdr:nvSpPr>
      <xdr:spPr>
        <a:xfrm>
          <a:off x="4584700" y="96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31474</xdr:rowOff>
    </xdr:from>
    <xdr:ext cx="599010" cy="259045"/>
    <xdr:sp macro="" textlink="">
      <xdr:nvSpPr>
        <xdr:cNvPr id="135" name="総務費該当値テキスト"/>
        <xdr:cNvSpPr txBox="1"/>
      </xdr:nvSpPr>
      <xdr:spPr>
        <a:xfrm>
          <a:off x="4686300" y="946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65585</xdr:rowOff>
    </xdr:from>
    <xdr:to>
      <xdr:col>5</xdr:col>
      <xdr:colOff>409575</xdr:colOff>
      <xdr:row>56</xdr:row>
      <xdr:rowOff>167185</xdr:rowOff>
    </xdr:to>
    <xdr:sp macro="" textlink="">
      <xdr:nvSpPr>
        <xdr:cNvPr id="136" name="円/楕円 135"/>
        <xdr:cNvSpPr/>
      </xdr:nvSpPr>
      <xdr:spPr>
        <a:xfrm>
          <a:off x="3746500" y="96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12262</xdr:rowOff>
    </xdr:from>
    <xdr:ext cx="599010" cy="259045"/>
    <xdr:sp macro="" textlink="">
      <xdr:nvSpPr>
        <xdr:cNvPr id="137" name="テキスト ボックス 136"/>
        <xdr:cNvSpPr txBox="1"/>
      </xdr:nvSpPr>
      <xdr:spPr>
        <a:xfrm>
          <a:off x="3497794" y="944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440,796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1499</xdr:rowOff>
    </xdr:from>
    <xdr:to>
      <xdr:col>4</xdr:col>
      <xdr:colOff>206375</xdr:colOff>
      <xdr:row>55</xdr:row>
      <xdr:rowOff>103099</xdr:rowOff>
    </xdr:to>
    <xdr:sp macro="" textlink="">
      <xdr:nvSpPr>
        <xdr:cNvPr id="138" name="円/楕円 137"/>
        <xdr:cNvSpPr/>
      </xdr:nvSpPr>
      <xdr:spPr>
        <a:xfrm>
          <a:off x="2857500" y="94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119626</xdr:rowOff>
    </xdr:from>
    <xdr:ext cx="599010" cy="259045"/>
    <xdr:sp macro="" textlink="">
      <xdr:nvSpPr>
        <xdr:cNvPr id="139" name="テキスト ボックス 138"/>
        <xdr:cNvSpPr txBox="1"/>
      </xdr:nvSpPr>
      <xdr:spPr>
        <a:xfrm>
          <a:off x="2608794" y="920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85810</xdr:rowOff>
    </xdr:from>
    <xdr:to>
      <xdr:col>3</xdr:col>
      <xdr:colOff>3175</xdr:colOff>
      <xdr:row>56</xdr:row>
      <xdr:rowOff>15960</xdr:rowOff>
    </xdr:to>
    <xdr:sp macro="" textlink="">
      <xdr:nvSpPr>
        <xdr:cNvPr id="140" name="円/楕円 139"/>
        <xdr:cNvSpPr/>
      </xdr:nvSpPr>
      <xdr:spPr>
        <a:xfrm>
          <a:off x="1968500" y="95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32487</xdr:rowOff>
    </xdr:from>
    <xdr:ext cx="599010" cy="259045"/>
    <xdr:sp macro="" textlink="">
      <xdr:nvSpPr>
        <xdr:cNvPr id="141" name="テキスト ボックス 140"/>
        <xdr:cNvSpPr txBox="1"/>
      </xdr:nvSpPr>
      <xdr:spPr>
        <a:xfrm>
          <a:off x="1719794" y="929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109419</xdr:rowOff>
    </xdr:from>
    <xdr:to>
      <xdr:col>1</xdr:col>
      <xdr:colOff>485775</xdr:colOff>
      <xdr:row>57</xdr:row>
      <xdr:rowOff>39569</xdr:rowOff>
    </xdr:to>
    <xdr:sp macro="" textlink="">
      <xdr:nvSpPr>
        <xdr:cNvPr id="142" name="円/楕円 141"/>
        <xdr:cNvSpPr/>
      </xdr:nvSpPr>
      <xdr:spPr>
        <a:xfrm>
          <a:off x="1079500" y="97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56096</xdr:rowOff>
    </xdr:from>
    <xdr:ext cx="599010" cy="259045"/>
    <xdr:sp macro="" textlink="">
      <xdr:nvSpPr>
        <xdr:cNvPr id="143" name="テキスト ボックス 142"/>
        <xdr:cNvSpPr txBox="1"/>
      </xdr:nvSpPr>
      <xdr:spPr>
        <a:xfrm>
          <a:off x="830794" y="948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113415</xdr:rowOff>
    </xdr:from>
    <xdr:to>
      <xdr:col>6</xdr:col>
      <xdr:colOff>511175</xdr:colOff>
      <xdr:row>77</xdr:row>
      <xdr:rowOff>115232</xdr:rowOff>
    </xdr:to>
    <xdr:cxnSp macro="">
      <xdr:nvCxnSpPr>
        <xdr:cNvPr id="172" name="直線コネクタ 171"/>
        <xdr:cNvCxnSpPr/>
      </xdr:nvCxnSpPr>
      <xdr:spPr>
        <a:xfrm flipV="1">
          <a:off x="3797300" y="13315065"/>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46806</xdr:rowOff>
    </xdr:from>
    <xdr:to>
      <xdr:col>5</xdr:col>
      <xdr:colOff>358775</xdr:colOff>
      <xdr:row>77</xdr:row>
      <xdr:rowOff>115232</xdr:rowOff>
    </xdr:to>
    <xdr:cxnSp macro="">
      <xdr:nvCxnSpPr>
        <xdr:cNvPr id="175" name="直線コネクタ 174"/>
        <xdr:cNvCxnSpPr/>
      </xdr:nvCxnSpPr>
      <xdr:spPr>
        <a:xfrm>
          <a:off x="2908300" y="13248456"/>
          <a:ext cx="889000" cy="6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46806</xdr:rowOff>
    </xdr:from>
    <xdr:to>
      <xdr:col>4</xdr:col>
      <xdr:colOff>155575</xdr:colOff>
      <xdr:row>77</xdr:row>
      <xdr:rowOff>93523</xdr:rowOff>
    </xdr:to>
    <xdr:cxnSp macro="">
      <xdr:nvCxnSpPr>
        <xdr:cNvPr id="178" name="直線コネクタ 177"/>
        <xdr:cNvCxnSpPr/>
      </xdr:nvCxnSpPr>
      <xdr:spPr>
        <a:xfrm flipV="1">
          <a:off x="2019300" y="13248456"/>
          <a:ext cx="889000" cy="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93523</xdr:rowOff>
    </xdr:from>
    <xdr:to>
      <xdr:col>2</xdr:col>
      <xdr:colOff>638175</xdr:colOff>
      <xdr:row>77</xdr:row>
      <xdr:rowOff>142771</xdr:rowOff>
    </xdr:to>
    <xdr:cxnSp macro="">
      <xdr:nvCxnSpPr>
        <xdr:cNvPr id="181" name="直線コネクタ 180"/>
        <xdr:cNvCxnSpPr/>
      </xdr:nvCxnSpPr>
      <xdr:spPr>
        <a:xfrm flipV="1">
          <a:off x="1130300" y="13295173"/>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62615</xdr:rowOff>
    </xdr:from>
    <xdr:to>
      <xdr:col>6</xdr:col>
      <xdr:colOff>561975</xdr:colOff>
      <xdr:row>77</xdr:row>
      <xdr:rowOff>164215</xdr:rowOff>
    </xdr:to>
    <xdr:sp macro="" textlink="">
      <xdr:nvSpPr>
        <xdr:cNvPr id="191" name="円/楕円 190"/>
        <xdr:cNvSpPr/>
      </xdr:nvSpPr>
      <xdr:spPr>
        <a:xfrm>
          <a:off x="4584700" y="132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85492</xdr:rowOff>
    </xdr:from>
    <xdr:ext cx="599010" cy="259045"/>
    <xdr:sp macro="" textlink="">
      <xdr:nvSpPr>
        <xdr:cNvPr id="192" name="民生費該当値テキスト"/>
        <xdr:cNvSpPr txBox="1"/>
      </xdr:nvSpPr>
      <xdr:spPr>
        <a:xfrm>
          <a:off x="4686300" y="131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64432</xdr:rowOff>
    </xdr:from>
    <xdr:to>
      <xdr:col>5</xdr:col>
      <xdr:colOff>409575</xdr:colOff>
      <xdr:row>77</xdr:row>
      <xdr:rowOff>166032</xdr:rowOff>
    </xdr:to>
    <xdr:sp macro="" textlink="">
      <xdr:nvSpPr>
        <xdr:cNvPr id="193" name="円/楕円 192"/>
        <xdr:cNvSpPr/>
      </xdr:nvSpPr>
      <xdr:spPr>
        <a:xfrm>
          <a:off x="3746500" y="132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11109</xdr:rowOff>
    </xdr:from>
    <xdr:ext cx="599010" cy="259045"/>
    <xdr:sp macro="" textlink="">
      <xdr:nvSpPr>
        <xdr:cNvPr id="194" name="テキスト ボックス 193"/>
        <xdr:cNvSpPr txBox="1"/>
      </xdr:nvSpPr>
      <xdr:spPr>
        <a:xfrm>
          <a:off x="3497794" y="1304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167456</xdr:rowOff>
    </xdr:from>
    <xdr:to>
      <xdr:col>4</xdr:col>
      <xdr:colOff>206375</xdr:colOff>
      <xdr:row>77</xdr:row>
      <xdr:rowOff>97606</xdr:rowOff>
    </xdr:to>
    <xdr:sp macro="" textlink="">
      <xdr:nvSpPr>
        <xdr:cNvPr id="195" name="円/楕円 194"/>
        <xdr:cNvSpPr/>
      </xdr:nvSpPr>
      <xdr:spPr>
        <a:xfrm>
          <a:off x="2857500" y="13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114133</xdr:rowOff>
    </xdr:from>
    <xdr:ext cx="599010" cy="259045"/>
    <xdr:sp macro="" textlink="">
      <xdr:nvSpPr>
        <xdr:cNvPr id="196" name="テキスト ボックス 195"/>
        <xdr:cNvSpPr txBox="1"/>
      </xdr:nvSpPr>
      <xdr:spPr>
        <a:xfrm>
          <a:off x="2608794" y="129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42723</xdr:rowOff>
    </xdr:from>
    <xdr:to>
      <xdr:col>3</xdr:col>
      <xdr:colOff>3175</xdr:colOff>
      <xdr:row>77</xdr:row>
      <xdr:rowOff>144323</xdr:rowOff>
    </xdr:to>
    <xdr:sp macro="" textlink="">
      <xdr:nvSpPr>
        <xdr:cNvPr id="197" name="円/楕円 196"/>
        <xdr:cNvSpPr/>
      </xdr:nvSpPr>
      <xdr:spPr>
        <a:xfrm>
          <a:off x="1968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160850</xdr:rowOff>
    </xdr:from>
    <xdr:ext cx="599010" cy="259045"/>
    <xdr:sp macro="" textlink="">
      <xdr:nvSpPr>
        <xdr:cNvPr id="198" name="テキスト ボックス 197"/>
        <xdr:cNvSpPr txBox="1"/>
      </xdr:nvSpPr>
      <xdr:spPr>
        <a:xfrm>
          <a:off x="1719794" y="1301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91971</xdr:rowOff>
    </xdr:from>
    <xdr:to>
      <xdr:col>1</xdr:col>
      <xdr:colOff>485775</xdr:colOff>
      <xdr:row>78</xdr:row>
      <xdr:rowOff>22121</xdr:rowOff>
    </xdr:to>
    <xdr:sp macro="" textlink="">
      <xdr:nvSpPr>
        <xdr:cNvPr id="199" name="円/楕円 198"/>
        <xdr:cNvSpPr/>
      </xdr:nvSpPr>
      <xdr:spPr>
        <a:xfrm>
          <a:off x="1079500" y="132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38648</xdr:rowOff>
    </xdr:from>
    <xdr:ext cx="599010" cy="259045"/>
    <xdr:sp macro="" textlink="">
      <xdr:nvSpPr>
        <xdr:cNvPr id="200" name="テキスト ボックス 199"/>
        <xdr:cNvSpPr txBox="1"/>
      </xdr:nvSpPr>
      <xdr:spPr>
        <a:xfrm>
          <a:off x="830794" y="1306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60917</xdr:rowOff>
    </xdr:from>
    <xdr:to>
      <xdr:col>6</xdr:col>
      <xdr:colOff>511175</xdr:colOff>
      <xdr:row>97</xdr:row>
      <xdr:rowOff>38607</xdr:rowOff>
    </xdr:to>
    <xdr:cxnSp macro="">
      <xdr:nvCxnSpPr>
        <xdr:cNvPr id="231" name="直線コネクタ 230"/>
        <xdr:cNvCxnSpPr/>
      </xdr:nvCxnSpPr>
      <xdr:spPr>
        <a:xfrm flipV="1">
          <a:off x="3797300" y="16348667"/>
          <a:ext cx="838200" cy="3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23878</xdr:rowOff>
    </xdr:from>
    <xdr:to>
      <xdr:col>5</xdr:col>
      <xdr:colOff>358775</xdr:colOff>
      <xdr:row>97</xdr:row>
      <xdr:rowOff>38607</xdr:rowOff>
    </xdr:to>
    <xdr:cxnSp macro="">
      <xdr:nvCxnSpPr>
        <xdr:cNvPr id="234" name="直線コネクタ 233"/>
        <xdr:cNvCxnSpPr/>
      </xdr:nvCxnSpPr>
      <xdr:spPr>
        <a:xfrm>
          <a:off x="2908300" y="1665452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2181</xdr:rowOff>
    </xdr:from>
    <xdr:to>
      <xdr:col>4</xdr:col>
      <xdr:colOff>155575</xdr:colOff>
      <xdr:row>97</xdr:row>
      <xdr:rowOff>23878</xdr:rowOff>
    </xdr:to>
    <xdr:cxnSp macro="">
      <xdr:nvCxnSpPr>
        <xdr:cNvPr id="237" name="直線コネクタ 236"/>
        <xdr:cNvCxnSpPr/>
      </xdr:nvCxnSpPr>
      <xdr:spPr>
        <a:xfrm>
          <a:off x="2019300" y="16632831"/>
          <a:ext cx="889000" cy="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118463</xdr:rowOff>
    </xdr:from>
    <xdr:to>
      <xdr:col>2</xdr:col>
      <xdr:colOff>638175</xdr:colOff>
      <xdr:row>97</xdr:row>
      <xdr:rowOff>2181</xdr:rowOff>
    </xdr:to>
    <xdr:cxnSp macro="">
      <xdr:nvCxnSpPr>
        <xdr:cNvPr id="240" name="直線コネクタ 239"/>
        <xdr:cNvCxnSpPr/>
      </xdr:nvCxnSpPr>
      <xdr:spPr>
        <a:xfrm>
          <a:off x="1130300" y="16577663"/>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10117</xdr:rowOff>
    </xdr:from>
    <xdr:to>
      <xdr:col>6</xdr:col>
      <xdr:colOff>561975</xdr:colOff>
      <xdr:row>95</xdr:row>
      <xdr:rowOff>111717</xdr:rowOff>
    </xdr:to>
    <xdr:sp macro="" textlink="">
      <xdr:nvSpPr>
        <xdr:cNvPr id="250" name="円/楕円 249"/>
        <xdr:cNvSpPr/>
      </xdr:nvSpPr>
      <xdr:spPr>
        <a:xfrm>
          <a:off x="4584700" y="1629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32994</xdr:rowOff>
    </xdr:from>
    <xdr:ext cx="599010" cy="259045"/>
    <xdr:sp macro="" textlink="">
      <xdr:nvSpPr>
        <xdr:cNvPr id="251" name="衛生費該当値テキスト"/>
        <xdr:cNvSpPr txBox="1"/>
      </xdr:nvSpPr>
      <xdr:spPr>
        <a:xfrm>
          <a:off x="4686300" y="1614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159257</xdr:rowOff>
    </xdr:from>
    <xdr:to>
      <xdr:col>5</xdr:col>
      <xdr:colOff>409575</xdr:colOff>
      <xdr:row>97</xdr:row>
      <xdr:rowOff>89407</xdr:rowOff>
    </xdr:to>
    <xdr:sp macro="" textlink="">
      <xdr:nvSpPr>
        <xdr:cNvPr id="252" name="円/楕円 251"/>
        <xdr:cNvSpPr/>
      </xdr:nvSpPr>
      <xdr:spPr>
        <a:xfrm>
          <a:off x="3746500" y="166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105934</xdr:rowOff>
    </xdr:from>
    <xdr:ext cx="599010" cy="259045"/>
    <xdr:sp macro="" textlink="">
      <xdr:nvSpPr>
        <xdr:cNvPr id="253" name="テキスト ボックス 252"/>
        <xdr:cNvSpPr txBox="1"/>
      </xdr:nvSpPr>
      <xdr:spPr>
        <a:xfrm>
          <a:off x="3497794" y="1639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144528</xdr:rowOff>
    </xdr:from>
    <xdr:to>
      <xdr:col>4</xdr:col>
      <xdr:colOff>206375</xdr:colOff>
      <xdr:row>97</xdr:row>
      <xdr:rowOff>74678</xdr:rowOff>
    </xdr:to>
    <xdr:sp macro="" textlink="">
      <xdr:nvSpPr>
        <xdr:cNvPr id="254" name="円/楕円 253"/>
        <xdr:cNvSpPr/>
      </xdr:nvSpPr>
      <xdr:spPr>
        <a:xfrm>
          <a:off x="2857500" y="166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91205</xdr:rowOff>
    </xdr:from>
    <xdr:ext cx="599010" cy="259045"/>
    <xdr:sp macro="" textlink="">
      <xdr:nvSpPr>
        <xdr:cNvPr id="255" name="テキスト ボックス 254"/>
        <xdr:cNvSpPr txBox="1"/>
      </xdr:nvSpPr>
      <xdr:spPr>
        <a:xfrm>
          <a:off x="2608794" y="163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122831</xdr:rowOff>
    </xdr:from>
    <xdr:to>
      <xdr:col>3</xdr:col>
      <xdr:colOff>3175</xdr:colOff>
      <xdr:row>97</xdr:row>
      <xdr:rowOff>52981</xdr:rowOff>
    </xdr:to>
    <xdr:sp macro="" textlink="">
      <xdr:nvSpPr>
        <xdr:cNvPr id="256" name="円/楕円 255"/>
        <xdr:cNvSpPr/>
      </xdr:nvSpPr>
      <xdr:spPr>
        <a:xfrm>
          <a:off x="1968500" y="16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69508</xdr:rowOff>
    </xdr:from>
    <xdr:ext cx="599010" cy="259045"/>
    <xdr:sp macro="" textlink="">
      <xdr:nvSpPr>
        <xdr:cNvPr id="257" name="テキスト ボックス 256"/>
        <xdr:cNvSpPr txBox="1"/>
      </xdr:nvSpPr>
      <xdr:spPr>
        <a:xfrm>
          <a:off x="1719794" y="163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67663</xdr:rowOff>
    </xdr:from>
    <xdr:to>
      <xdr:col>1</xdr:col>
      <xdr:colOff>485775</xdr:colOff>
      <xdr:row>96</xdr:row>
      <xdr:rowOff>169263</xdr:rowOff>
    </xdr:to>
    <xdr:sp macro="" textlink="">
      <xdr:nvSpPr>
        <xdr:cNvPr id="258" name="円/楕円 257"/>
        <xdr:cNvSpPr/>
      </xdr:nvSpPr>
      <xdr:spPr>
        <a:xfrm>
          <a:off x="10795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14340</xdr:rowOff>
    </xdr:from>
    <xdr:ext cx="599010" cy="259045"/>
    <xdr:sp macro="" textlink="">
      <xdr:nvSpPr>
        <xdr:cNvPr id="259" name="テキスト ボックス 258"/>
        <xdr:cNvSpPr txBox="1"/>
      </xdr:nvSpPr>
      <xdr:spPr>
        <a:xfrm>
          <a:off x="830794" y="1630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148882</xdr:rowOff>
    </xdr:from>
    <xdr:to>
      <xdr:col>12</xdr:col>
      <xdr:colOff>511175</xdr:colOff>
      <xdr:row>39</xdr:row>
      <xdr:rowOff>44450</xdr:rowOff>
    </xdr:to>
    <xdr:cxnSp macro="">
      <xdr:nvCxnSpPr>
        <xdr:cNvPr id="294" name="直線コネクタ 293"/>
        <xdr:cNvCxnSpPr/>
      </xdr:nvCxnSpPr>
      <xdr:spPr>
        <a:xfrm>
          <a:off x="7861300" y="6321082"/>
          <a:ext cx="889000" cy="4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148882</xdr:rowOff>
    </xdr:from>
    <xdr:to>
      <xdr:col>11</xdr:col>
      <xdr:colOff>307975</xdr:colOff>
      <xdr:row>39</xdr:row>
      <xdr:rowOff>44450</xdr:rowOff>
    </xdr:to>
    <xdr:cxnSp macro="">
      <xdr:nvCxnSpPr>
        <xdr:cNvPr id="297" name="直線コネクタ 296"/>
        <xdr:cNvCxnSpPr/>
      </xdr:nvCxnSpPr>
      <xdr:spPr>
        <a:xfrm flipV="1">
          <a:off x="6972300" y="6321082"/>
          <a:ext cx="889000" cy="4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98082</xdr:rowOff>
    </xdr:from>
    <xdr:to>
      <xdr:col>11</xdr:col>
      <xdr:colOff>358775</xdr:colOff>
      <xdr:row>37</xdr:row>
      <xdr:rowOff>28232</xdr:rowOff>
    </xdr:to>
    <xdr:sp macro="" textlink="">
      <xdr:nvSpPr>
        <xdr:cNvPr id="313" name="円/楕円 312"/>
        <xdr:cNvSpPr/>
      </xdr:nvSpPr>
      <xdr:spPr>
        <a:xfrm>
          <a:off x="7810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44759</xdr:rowOff>
    </xdr:from>
    <xdr:ext cx="534377" cy="259045"/>
    <xdr:sp macro="" textlink="">
      <xdr:nvSpPr>
        <xdr:cNvPr id="314" name="テキスト ボックス 313"/>
        <xdr:cNvSpPr txBox="1"/>
      </xdr:nvSpPr>
      <xdr:spPr>
        <a:xfrm>
          <a:off x="7594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167658</xdr:rowOff>
    </xdr:from>
    <xdr:to>
      <xdr:col>15</xdr:col>
      <xdr:colOff>180975</xdr:colOff>
      <xdr:row>57</xdr:row>
      <xdr:rowOff>38030</xdr:rowOff>
    </xdr:to>
    <xdr:cxnSp macro="">
      <xdr:nvCxnSpPr>
        <xdr:cNvPr id="343" name="直線コネクタ 342"/>
        <xdr:cNvCxnSpPr/>
      </xdr:nvCxnSpPr>
      <xdr:spPr>
        <a:xfrm>
          <a:off x="9639300" y="9768858"/>
          <a:ext cx="8382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167658</xdr:rowOff>
    </xdr:from>
    <xdr:to>
      <xdr:col>14</xdr:col>
      <xdr:colOff>28575</xdr:colOff>
      <xdr:row>57</xdr:row>
      <xdr:rowOff>95514</xdr:rowOff>
    </xdr:to>
    <xdr:cxnSp macro="">
      <xdr:nvCxnSpPr>
        <xdr:cNvPr id="346" name="直線コネクタ 345"/>
        <xdr:cNvCxnSpPr/>
      </xdr:nvCxnSpPr>
      <xdr:spPr>
        <a:xfrm flipV="1">
          <a:off x="8750300" y="9768858"/>
          <a:ext cx="889000" cy="9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95514</xdr:rowOff>
    </xdr:from>
    <xdr:to>
      <xdr:col>12</xdr:col>
      <xdr:colOff>511175</xdr:colOff>
      <xdr:row>57</xdr:row>
      <xdr:rowOff>163746</xdr:rowOff>
    </xdr:to>
    <xdr:cxnSp macro="">
      <xdr:nvCxnSpPr>
        <xdr:cNvPr id="349" name="直線コネクタ 348"/>
        <xdr:cNvCxnSpPr/>
      </xdr:nvCxnSpPr>
      <xdr:spPr>
        <a:xfrm flipV="1">
          <a:off x="7861300" y="9868164"/>
          <a:ext cx="889000" cy="6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159956</xdr:rowOff>
    </xdr:from>
    <xdr:to>
      <xdr:col>11</xdr:col>
      <xdr:colOff>307975</xdr:colOff>
      <xdr:row>57</xdr:row>
      <xdr:rowOff>163746</xdr:rowOff>
    </xdr:to>
    <xdr:cxnSp macro="">
      <xdr:nvCxnSpPr>
        <xdr:cNvPr id="352" name="直線コネクタ 351"/>
        <xdr:cNvCxnSpPr/>
      </xdr:nvCxnSpPr>
      <xdr:spPr>
        <a:xfrm>
          <a:off x="6972300" y="9932606"/>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158680</xdr:rowOff>
    </xdr:from>
    <xdr:to>
      <xdr:col>15</xdr:col>
      <xdr:colOff>231775</xdr:colOff>
      <xdr:row>57</xdr:row>
      <xdr:rowOff>88830</xdr:rowOff>
    </xdr:to>
    <xdr:sp macro="" textlink="">
      <xdr:nvSpPr>
        <xdr:cNvPr id="362" name="円/楕円 361"/>
        <xdr:cNvSpPr/>
      </xdr:nvSpPr>
      <xdr:spPr>
        <a:xfrm>
          <a:off x="10426700" y="97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10107</xdr:rowOff>
    </xdr:from>
    <xdr:ext cx="599010" cy="259045"/>
    <xdr:sp macro="" textlink="">
      <xdr:nvSpPr>
        <xdr:cNvPr id="363" name="農林水産業費該当値テキスト"/>
        <xdr:cNvSpPr txBox="1"/>
      </xdr:nvSpPr>
      <xdr:spPr>
        <a:xfrm>
          <a:off x="10528300" y="961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116858</xdr:rowOff>
    </xdr:from>
    <xdr:to>
      <xdr:col>14</xdr:col>
      <xdr:colOff>79375</xdr:colOff>
      <xdr:row>57</xdr:row>
      <xdr:rowOff>47008</xdr:rowOff>
    </xdr:to>
    <xdr:sp macro="" textlink="">
      <xdr:nvSpPr>
        <xdr:cNvPr id="364" name="円/楕円 363"/>
        <xdr:cNvSpPr/>
      </xdr:nvSpPr>
      <xdr:spPr>
        <a:xfrm>
          <a:off x="9588500" y="97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63535</xdr:rowOff>
    </xdr:from>
    <xdr:ext cx="599010" cy="259045"/>
    <xdr:sp macro="" textlink="">
      <xdr:nvSpPr>
        <xdr:cNvPr id="365" name="テキスト ボックス 364"/>
        <xdr:cNvSpPr txBox="1"/>
      </xdr:nvSpPr>
      <xdr:spPr>
        <a:xfrm>
          <a:off x="9339794" y="949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44714</xdr:rowOff>
    </xdr:from>
    <xdr:to>
      <xdr:col>12</xdr:col>
      <xdr:colOff>561975</xdr:colOff>
      <xdr:row>57</xdr:row>
      <xdr:rowOff>146314</xdr:rowOff>
    </xdr:to>
    <xdr:sp macro="" textlink="">
      <xdr:nvSpPr>
        <xdr:cNvPr id="366" name="円/楕円 365"/>
        <xdr:cNvSpPr/>
      </xdr:nvSpPr>
      <xdr:spPr>
        <a:xfrm>
          <a:off x="8699500" y="98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162841</xdr:rowOff>
    </xdr:from>
    <xdr:ext cx="599010" cy="259045"/>
    <xdr:sp macro="" textlink="">
      <xdr:nvSpPr>
        <xdr:cNvPr id="367" name="テキスト ボックス 366"/>
        <xdr:cNvSpPr txBox="1"/>
      </xdr:nvSpPr>
      <xdr:spPr>
        <a:xfrm>
          <a:off x="8450794" y="959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112946</xdr:rowOff>
    </xdr:from>
    <xdr:to>
      <xdr:col>11</xdr:col>
      <xdr:colOff>358775</xdr:colOff>
      <xdr:row>58</xdr:row>
      <xdr:rowOff>43096</xdr:rowOff>
    </xdr:to>
    <xdr:sp macro="" textlink="">
      <xdr:nvSpPr>
        <xdr:cNvPr id="368" name="円/楕円 367"/>
        <xdr:cNvSpPr/>
      </xdr:nvSpPr>
      <xdr:spPr>
        <a:xfrm>
          <a:off x="7810500" y="98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59623</xdr:rowOff>
    </xdr:from>
    <xdr:ext cx="599010" cy="259045"/>
    <xdr:sp macro="" textlink="">
      <xdr:nvSpPr>
        <xdr:cNvPr id="369" name="テキスト ボックス 368"/>
        <xdr:cNvSpPr txBox="1"/>
      </xdr:nvSpPr>
      <xdr:spPr>
        <a:xfrm>
          <a:off x="7561794" y="966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109156</xdr:rowOff>
    </xdr:from>
    <xdr:to>
      <xdr:col>10</xdr:col>
      <xdr:colOff>155575</xdr:colOff>
      <xdr:row>58</xdr:row>
      <xdr:rowOff>39306</xdr:rowOff>
    </xdr:to>
    <xdr:sp macro="" textlink="">
      <xdr:nvSpPr>
        <xdr:cNvPr id="370" name="円/楕円 369"/>
        <xdr:cNvSpPr/>
      </xdr:nvSpPr>
      <xdr:spPr>
        <a:xfrm>
          <a:off x="6921500" y="98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55833</xdr:rowOff>
    </xdr:from>
    <xdr:ext cx="599010" cy="259045"/>
    <xdr:sp macro="" textlink="">
      <xdr:nvSpPr>
        <xdr:cNvPr id="371" name="テキスト ボックス 370"/>
        <xdr:cNvSpPr txBox="1"/>
      </xdr:nvSpPr>
      <xdr:spPr>
        <a:xfrm>
          <a:off x="6672794" y="965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78650</xdr:rowOff>
    </xdr:from>
    <xdr:to>
      <xdr:col>15</xdr:col>
      <xdr:colOff>180340</xdr:colOff>
      <xdr:row>78</xdr:row>
      <xdr:rowOff>137523</xdr:rowOff>
    </xdr:to>
    <xdr:cxnSp macro="">
      <xdr:nvCxnSpPr>
        <xdr:cNvPr id="393" name="直線コネクタ 392"/>
        <xdr:cNvCxnSpPr/>
      </xdr:nvCxnSpPr>
      <xdr:spPr>
        <a:xfrm flipV="1">
          <a:off x="10475595" y="12423050"/>
          <a:ext cx="1270" cy="108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141350</xdr:rowOff>
    </xdr:from>
    <xdr:ext cx="378565" cy="259045"/>
    <xdr:sp macro="" textlink="">
      <xdr:nvSpPr>
        <xdr:cNvPr id="394" name="商工費最小値テキスト"/>
        <xdr:cNvSpPr txBox="1"/>
      </xdr:nvSpPr>
      <xdr:spPr>
        <a:xfrm>
          <a:off x="10528300" y="1351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78</xdr:row>
      <xdr:rowOff>137523</xdr:rowOff>
    </xdr:from>
    <xdr:to>
      <xdr:col>15</xdr:col>
      <xdr:colOff>269875</xdr:colOff>
      <xdr:row>78</xdr:row>
      <xdr:rowOff>137523</xdr:rowOff>
    </xdr:to>
    <xdr:cxnSp macro="">
      <xdr:nvCxnSpPr>
        <xdr:cNvPr id="395" name="直線コネクタ 394"/>
        <xdr:cNvCxnSpPr/>
      </xdr:nvCxnSpPr>
      <xdr:spPr>
        <a:xfrm>
          <a:off x="10388600" y="1351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25327</xdr:rowOff>
    </xdr:from>
    <xdr:ext cx="599010" cy="259045"/>
    <xdr:sp macro="" textlink="">
      <xdr:nvSpPr>
        <xdr:cNvPr id="396" name="商工費最大値テキスト"/>
        <xdr:cNvSpPr txBox="1"/>
      </xdr:nvSpPr>
      <xdr:spPr>
        <a:xfrm>
          <a:off x="10528300" y="1219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72</xdr:row>
      <xdr:rowOff>78650</xdr:rowOff>
    </xdr:from>
    <xdr:to>
      <xdr:col>15</xdr:col>
      <xdr:colOff>269875</xdr:colOff>
      <xdr:row>72</xdr:row>
      <xdr:rowOff>78650</xdr:rowOff>
    </xdr:to>
    <xdr:cxnSp macro="">
      <xdr:nvCxnSpPr>
        <xdr:cNvPr id="397" name="直線コネクタ 396"/>
        <xdr:cNvCxnSpPr/>
      </xdr:nvCxnSpPr>
      <xdr:spPr>
        <a:xfrm>
          <a:off x="10388600" y="124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162148</xdr:rowOff>
    </xdr:from>
    <xdr:to>
      <xdr:col>15</xdr:col>
      <xdr:colOff>180975</xdr:colOff>
      <xdr:row>77</xdr:row>
      <xdr:rowOff>98140</xdr:rowOff>
    </xdr:to>
    <xdr:cxnSp macro="">
      <xdr:nvCxnSpPr>
        <xdr:cNvPr id="398" name="直線コネクタ 397"/>
        <xdr:cNvCxnSpPr/>
      </xdr:nvCxnSpPr>
      <xdr:spPr>
        <a:xfrm>
          <a:off x="9639300" y="12335098"/>
          <a:ext cx="838200"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104123</xdr:rowOff>
    </xdr:from>
    <xdr:ext cx="534377" cy="259045"/>
    <xdr:sp macro="" textlink="">
      <xdr:nvSpPr>
        <xdr:cNvPr id="399" name="商工費平均値テキスト"/>
        <xdr:cNvSpPr txBox="1"/>
      </xdr:nvSpPr>
      <xdr:spPr>
        <a:xfrm>
          <a:off x="10528300" y="1330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125696</xdr:rowOff>
    </xdr:from>
    <xdr:to>
      <xdr:col>15</xdr:col>
      <xdr:colOff>231775</xdr:colOff>
      <xdr:row>78</xdr:row>
      <xdr:rowOff>55846</xdr:rowOff>
    </xdr:to>
    <xdr:sp macro="" textlink="">
      <xdr:nvSpPr>
        <xdr:cNvPr id="400" name="フローチャート : 判断 399"/>
        <xdr:cNvSpPr/>
      </xdr:nvSpPr>
      <xdr:spPr>
        <a:xfrm>
          <a:off x="104267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162148</xdr:rowOff>
    </xdr:from>
    <xdr:to>
      <xdr:col>14</xdr:col>
      <xdr:colOff>28575</xdr:colOff>
      <xdr:row>77</xdr:row>
      <xdr:rowOff>28792</xdr:rowOff>
    </xdr:to>
    <xdr:cxnSp macro="">
      <xdr:nvCxnSpPr>
        <xdr:cNvPr id="401" name="直線コネクタ 400"/>
        <xdr:cNvCxnSpPr/>
      </xdr:nvCxnSpPr>
      <xdr:spPr>
        <a:xfrm flipV="1">
          <a:off x="8750300" y="12335098"/>
          <a:ext cx="889000" cy="89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133240</xdr:rowOff>
    </xdr:from>
    <xdr:to>
      <xdr:col>14</xdr:col>
      <xdr:colOff>79375</xdr:colOff>
      <xdr:row>78</xdr:row>
      <xdr:rowOff>63390</xdr:rowOff>
    </xdr:to>
    <xdr:sp macro="" textlink="">
      <xdr:nvSpPr>
        <xdr:cNvPr id="402" name="フローチャート : 判断 401"/>
        <xdr:cNvSpPr/>
      </xdr:nvSpPr>
      <xdr:spPr>
        <a:xfrm>
          <a:off x="9588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54517</xdr:rowOff>
    </xdr:from>
    <xdr:ext cx="534377" cy="259045"/>
    <xdr:sp macro="" textlink="">
      <xdr:nvSpPr>
        <xdr:cNvPr id="403" name="テキスト ボックス 402"/>
        <xdr:cNvSpPr txBox="1"/>
      </xdr:nvSpPr>
      <xdr:spPr>
        <a:xfrm>
          <a:off x="9372111" y="134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28792</xdr:rowOff>
    </xdr:from>
    <xdr:to>
      <xdr:col>12</xdr:col>
      <xdr:colOff>511175</xdr:colOff>
      <xdr:row>77</xdr:row>
      <xdr:rowOff>78519</xdr:rowOff>
    </xdr:to>
    <xdr:cxnSp macro="">
      <xdr:nvCxnSpPr>
        <xdr:cNvPr id="404" name="直線コネクタ 403"/>
        <xdr:cNvCxnSpPr/>
      </xdr:nvCxnSpPr>
      <xdr:spPr>
        <a:xfrm flipV="1">
          <a:off x="7861300" y="13230442"/>
          <a:ext cx="889000" cy="4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139257</xdr:rowOff>
    </xdr:from>
    <xdr:to>
      <xdr:col>12</xdr:col>
      <xdr:colOff>561975</xdr:colOff>
      <xdr:row>78</xdr:row>
      <xdr:rowOff>69407</xdr:rowOff>
    </xdr:to>
    <xdr:sp macro="" textlink="">
      <xdr:nvSpPr>
        <xdr:cNvPr id="405" name="フローチャート : 判断 404"/>
        <xdr:cNvSpPr/>
      </xdr:nvSpPr>
      <xdr:spPr>
        <a:xfrm>
          <a:off x="8699500" y="133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60534</xdr:rowOff>
    </xdr:from>
    <xdr:ext cx="534377" cy="259045"/>
    <xdr:sp macro="" textlink="">
      <xdr:nvSpPr>
        <xdr:cNvPr id="406" name="テキスト ボックス 405"/>
        <xdr:cNvSpPr txBox="1"/>
      </xdr:nvSpPr>
      <xdr:spPr>
        <a:xfrm>
          <a:off x="8483111" y="13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145038</xdr:rowOff>
    </xdr:from>
    <xdr:to>
      <xdr:col>11</xdr:col>
      <xdr:colOff>307975</xdr:colOff>
      <xdr:row>77</xdr:row>
      <xdr:rowOff>78519</xdr:rowOff>
    </xdr:to>
    <xdr:cxnSp macro="">
      <xdr:nvCxnSpPr>
        <xdr:cNvPr id="407" name="直線コネクタ 406"/>
        <xdr:cNvCxnSpPr/>
      </xdr:nvCxnSpPr>
      <xdr:spPr>
        <a:xfrm>
          <a:off x="6972300" y="12660888"/>
          <a:ext cx="889000" cy="6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152174</xdr:rowOff>
    </xdr:from>
    <xdr:to>
      <xdr:col>11</xdr:col>
      <xdr:colOff>358775</xdr:colOff>
      <xdr:row>78</xdr:row>
      <xdr:rowOff>82324</xdr:rowOff>
    </xdr:to>
    <xdr:sp macro="" textlink="">
      <xdr:nvSpPr>
        <xdr:cNvPr id="408" name="フローチャート : 判断 407"/>
        <xdr:cNvSpPr/>
      </xdr:nvSpPr>
      <xdr:spPr>
        <a:xfrm>
          <a:off x="7810500" y="1335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73451</xdr:rowOff>
    </xdr:from>
    <xdr:ext cx="534377" cy="259045"/>
    <xdr:sp macro="" textlink="">
      <xdr:nvSpPr>
        <xdr:cNvPr id="409" name="テキスト ボックス 408"/>
        <xdr:cNvSpPr txBox="1"/>
      </xdr:nvSpPr>
      <xdr:spPr>
        <a:xfrm>
          <a:off x="7594111" y="134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155232</xdr:rowOff>
    </xdr:from>
    <xdr:to>
      <xdr:col>10</xdr:col>
      <xdr:colOff>155575</xdr:colOff>
      <xdr:row>78</xdr:row>
      <xdr:rowOff>85382</xdr:rowOff>
    </xdr:to>
    <xdr:sp macro="" textlink="">
      <xdr:nvSpPr>
        <xdr:cNvPr id="410" name="フローチャート : 判断 409"/>
        <xdr:cNvSpPr/>
      </xdr:nvSpPr>
      <xdr:spPr>
        <a:xfrm>
          <a:off x="6921500" y="1335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76509</xdr:rowOff>
    </xdr:from>
    <xdr:ext cx="534377" cy="259045"/>
    <xdr:sp macro="" textlink="">
      <xdr:nvSpPr>
        <xdr:cNvPr id="411" name="テキスト ボックス 410"/>
        <xdr:cNvSpPr txBox="1"/>
      </xdr:nvSpPr>
      <xdr:spPr>
        <a:xfrm>
          <a:off x="6705111" y="134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47340</xdr:rowOff>
    </xdr:from>
    <xdr:to>
      <xdr:col>15</xdr:col>
      <xdr:colOff>231775</xdr:colOff>
      <xdr:row>77</xdr:row>
      <xdr:rowOff>148940</xdr:rowOff>
    </xdr:to>
    <xdr:sp macro="" textlink="">
      <xdr:nvSpPr>
        <xdr:cNvPr id="417" name="円/楕円 416"/>
        <xdr:cNvSpPr/>
      </xdr:nvSpPr>
      <xdr:spPr>
        <a:xfrm>
          <a:off x="104267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70217</xdr:rowOff>
    </xdr:from>
    <xdr:ext cx="534377" cy="259045"/>
    <xdr:sp macro="" textlink="">
      <xdr:nvSpPr>
        <xdr:cNvPr id="418" name="商工費該当値テキスト"/>
        <xdr:cNvSpPr txBox="1"/>
      </xdr:nvSpPr>
      <xdr:spPr>
        <a:xfrm>
          <a:off x="10528300" y="131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93,180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111348</xdr:rowOff>
    </xdr:from>
    <xdr:to>
      <xdr:col>14</xdr:col>
      <xdr:colOff>79375</xdr:colOff>
      <xdr:row>72</xdr:row>
      <xdr:rowOff>41498</xdr:rowOff>
    </xdr:to>
    <xdr:sp macro="" textlink="">
      <xdr:nvSpPr>
        <xdr:cNvPr id="419" name="円/楕円 418"/>
        <xdr:cNvSpPr/>
      </xdr:nvSpPr>
      <xdr:spPr>
        <a:xfrm>
          <a:off x="9588500" y="122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58025</xdr:rowOff>
    </xdr:from>
    <xdr:ext cx="599010" cy="259045"/>
    <xdr:sp macro="" textlink="">
      <xdr:nvSpPr>
        <xdr:cNvPr id="420" name="テキスト ボックス 419"/>
        <xdr:cNvSpPr txBox="1"/>
      </xdr:nvSpPr>
      <xdr:spPr>
        <a:xfrm>
          <a:off x="9339794" y="1205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149442</xdr:rowOff>
    </xdr:from>
    <xdr:to>
      <xdr:col>12</xdr:col>
      <xdr:colOff>561975</xdr:colOff>
      <xdr:row>77</xdr:row>
      <xdr:rowOff>79592</xdr:rowOff>
    </xdr:to>
    <xdr:sp macro="" textlink="">
      <xdr:nvSpPr>
        <xdr:cNvPr id="421" name="円/楕円 420"/>
        <xdr:cNvSpPr/>
      </xdr:nvSpPr>
      <xdr:spPr>
        <a:xfrm>
          <a:off x="8699500" y="13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96119</xdr:rowOff>
    </xdr:from>
    <xdr:ext cx="599010" cy="259045"/>
    <xdr:sp macro="" textlink="">
      <xdr:nvSpPr>
        <xdr:cNvPr id="422" name="テキスト ボックス 421"/>
        <xdr:cNvSpPr txBox="1"/>
      </xdr:nvSpPr>
      <xdr:spPr>
        <a:xfrm>
          <a:off x="8450794" y="12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123,516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27719</xdr:rowOff>
    </xdr:from>
    <xdr:to>
      <xdr:col>11</xdr:col>
      <xdr:colOff>358775</xdr:colOff>
      <xdr:row>77</xdr:row>
      <xdr:rowOff>129319</xdr:rowOff>
    </xdr:to>
    <xdr:sp macro="" textlink="">
      <xdr:nvSpPr>
        <xdr:cNvPr id="423" name="円/楕円 422"/>
        <xdr:cNvSpPr/>
      </xdr:nvSpPr>
      <xdr:spPr>
        <a:xfrm>
          <a:off x="7810500" y="132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145846</xdr:rowOff>
    </xdr:from>
    <xdr:ext cx="599010" cy="259045"/>
    <xdr:sp macro="" textlink="">
      <xdr:nvSpPr>
        <xdr:cNvPr id="424" name="テキスト ボックス 423"/>
        <xdr:cNvSpPr txBox="1"/>
      </xdr:nvSpPr>
      <xdr:spPr>
        <a:xfrm>
          <a:off x="7561794" y="130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94238</xdr:rowOff>
    </xdr:from>
    <xdr:to>
      <xdr:col>10</xdr:col>
      <xdr:colOff>155575</xdr:colOff>
      <xdr:row>74</xdr:row>
      <xdr:rowOff>24388</xdr:rowOff>
    </xdr:to>
    <xdr:sp macro="" textlink="">
      <xdr:nvSpPr>
        <xdr:cNvPr id="425" name="円/楕円 424"/>
        <xdr:cNvSpPr/>
      </xdr:nvSpPr>
      <xdr:spPr>
        <a:xfrm>
          <a:off x="6921500" y="126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72</xdr:row>
      <xdr:rowOff>40915</xdr:rowOff>
    </xdr:from>
    <xdr:ext cx="599010" cy="259045"/>
    <xdr:sp macro="" textlink="">
      <xdr:nvSpPr>
        <xdr:cNvPr id="426" name="テキスト ボックス 425"/>
        <xdr:cNvSpPr txBox="1"/>
      </xdr:nvSpPr>
      <xdr:spPr>
        <a:xfrm>
          <a:off x="6672794" y="1238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2" name="直線コネクタ 451"/>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3"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4" name="直線コネクタ 453"/>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5"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56" name="直線コネクタ 455"/>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108502</xdr:rowOff>
    </xdr:from>
    <xdr:to>
      <xdr:col>15</xdr:col>
      <xdr:colOff>180975</xdr:colOff>
      <xdr:row>97</xdr:row>
      <xdr:rowOff>115967</xdr:rowOff>
    </xdr:to>
    <xdr:cxnSp macro="">
      <xdr:nvCxnSpPr>
        <xdr:cNvPr id="457" name="直線コネクタ 456"/>
        <xdr:cNvCxnSpPr/>
      </xdr:nvCxnSpPr>
      <xdr:spPr>
        <a:xfrm>
          <a:off x="9639300" y="16396252"/>
          <a:ext cx="838200" cy="35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58"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59" name="フローチャート : 判断 458"/>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108502</xdr:rowOff>
    </xdr:from>
    <xdr:to>
      <xdr:col>14</xdr:col>
      <xdr:colOff>28575</xdr:colOff>
      <xdr:row>97</xdr:row>
      <xdr:rowOff>162004</xdr:rowOff>
    </xdr:to>
    <xdr:cxnSp macro="">
      <xdr:nvCxnSpPr>
        <xdr:cNvPr id="460" name="直線コネクタ 459"/>
        <xdr:cNvCxnSpPr/>
      </xdr:nvCxnSpPr>
      <xdr:spPr>
        <a:xfrm flipV="1">
          <a:off x="8750300" y="16396252"/>
          <a:ext cx="889000" cy="39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1" name="フローチャート : 判断 460"/>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2" name="テキスト ボックス 461"/>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139289</xdr:rowOff>
    </xdr:from>
    <xdr:to>
      <xdr:col>12</xdr:col>
      <xdr:colOff>511175</xdr:colOff>
      <xdr:row>97</xdr:row>
      <xdr:rowOff>162004</xdr:rowOff>
    </xdr:to>
    <xdr:cxnSp macro="">
      <xdr:nvCxnSpPr>
        <xdr:cNvPr id="463" name="直線コネクタ 462"/>
        <xdr:cNvCxnSpPr/>
      </xdr:nvCxnSpPr>
      <xdr:spPr>
        <a:xfrm>
          <a:off x="7861300" y="16769939"/>
          <a:ext cx="889000" cy="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4" name="フローチャート : 判断 463"/>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5" name="テキスト ボックス 464"/>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127922</xdr:rowOff>
    </xdr:from>
    <xdr:to>
      <xdr:col>11</xdr:col>
      <xdr:colOff>307975</xdr:colOff>
      <xdr:row>97</xdr:row>
      <xdr:rowOff>139289</xdr:rowOff>
    </xdr:to>
    <xdr:cxnSp macro="">
      <xdr:nvCxnSpPr>
        <xdr:cNvPr id="466" name="直線コネクタ 465"/>
        <xdr:cNvCxnSpPr/>
      </xdr:nvCxnSpPr>
      <xdr:spPr>
        <a:xfrm>
          <a:off x="6972300" y="16587122"/>
          <a:ext cx="889000" cy="18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67" name="フローチャート : 判断 466"/>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68" name="テキスト ボックス 467"/>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69" name="フローチャート : 判断 468"/>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0" name="テキスト ボックス 469"/>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65167</xdr:rowOff>
    </xdr:from>
    <xdr:to>
      <xdr:col>15</xdr:col>
      <xdr:colOff>231775</xdr:colOff>
      <xdr:row>97</xdr:row>
      <xdr:rowOff>166767</xdr:rowOff>
    </xdr:to>
    <xdr:sp macro="" textlink="">
      <xdr:nvSpPr>
        <xdr:cNvPr id="476" name="円/楕円 475"/>
        <xdr:cNvSpPr/>
      </xdr:nvSpPr>
      <xdr:spPr>
        <a:xfrm>
          <a:off x="10426700" y="166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88044</xdr:rowOff>
    </xdr:from>
    <xdr:ext cx="599010" cy="259045"/>
    <xdr:sp macro="" textlink="">
      <xdr:nvSpPr>
        <xdr:cNvPr id="477" name="土木費該当値テキスト"/>
        <xdr:cNvSpPr txBox="1"/>
      </xdr:nvSpPr>
      <xdr:spPr>
        <a:xfrm>
          <a:off x="10528300" y="1654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199,535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57702</xdr:rowOff>
    </xdr:from>
    <xdr:to>
      <xdr:col>14</xdr:col>
      <xdr:colOff>79375</xdr:colOff>
      <xdr:row>95</xdr:row>
      <xdr:rowOff>159302</xdr:rowOff>
    </xdr:to>
    <xdr:sp macro="" textlink="">
      <xdr:nvSpPr>
        <xdr:cNvPr id="478" name="円/楕円 477"/>
        <xdr:cNvSpPr/>
      </xdr:nvSpPr>
      <xdr:spPr>
        <a:xfrm>
          <a:off x="9588500" y="163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4379</xdr:rowOff>
    </xdr:from>
    <xdr:ext cx="599010" cy="259045"/>
    <xdr:sp macro="" textlink="">
      <xdr:nvSpPr>
        <xdr:cNvPr id="479" name="テキスト ボックス 478"/>
        <xdr:cNvSpPr txBox="1"/>
      </xdr:nvSpPr>
      <xdr:spPr>
        <a:xfrm>
          <a:off x="9339794" y="161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111204</xdr:rowOff>
    </xdr:from>
    <xdr:to>
      <xdr:col>12</xdr:col>
      <xdr:colOff>561975</xdr:colOff>
      <xdr:row>98</xdr:row>
      <xdr:rowOff>41354</xdr:rowOff>
    </xdr:to>
    <xdr:sp macro="" textlink="">
      <xdr:nvSpPr>
        <xdr:cNvPr id="480" name="円/楕円 479"/>
        <xdr:cNvSpPr/>
      </xdr:nvSpPr>
      <xdr:spPr>
        <a:xfrm>
          <a:off x="8699500" y="167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57881</xdr:rowOff>
    </xdr:from>
    <xdr:ext cx="599010" cy="259045"/>
    <xdr:sp macro="" textlink="">
      <xdr:nvSpPr>
        <xdr:cNvPr id="481" name="テキスト ボックス 480"/>
        <xdr:cNvSpPr txBox="1"/>
      </xdr:nvSpPr>
      <xdr:spPr>
        <a:xfrm>
          <a:off x="8450794" y="1651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88489</xdr:rowOff>
    </xdr:from>
    <xdr:to>
      <xdr:col>11</xdr:col>
      <xdr:colOff>358775</xdr:colOff>
      <xdr:row>98</xdr:row>
      <xdr:rowOff>18639</xdr:rowOff>
    </xdr:to>
    <xdr:sp macro="" textlink="">
      <xdr:nvSpPr>
        <xdr:cNvPr id="482" name="円/楕円 481"/>
        <xdr:cNvSpPr/>
      </xdr:nvSpPr>
      <xdr:spPr>
        <a:xfrm>
          <a:off x="7810500" y="167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35166</xdr:rowOff>
    </xdr:from>
    <xdr:ext cx="599010" cy="259045"/>
    <xdr:sp macro="" textlink="">
      <xdr:nvSpPr>
        <xdr:cNvPr id="483" name="テキスト ボックス 482"/>
        <xdr:cNvSpPr txBox="1"/>
      </xdr:nvSpPr>
      <xdr:spPr>
        <a:xfrm>
          <a:off x="7561794" y="1649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77122</xdr:rowOff>
    </xdr:from>
    <xdr:to>
      <xdr:col>10</xdr:col>
      <xdr:colOff>155575</xdr:colOff>
      <xdr:row>97</xdr:row>
      <xdr:rowOff>7272</xdr:rowOff>
    </xdr:to>
    <xdr:sp macro="" textlink="">
      <xdr:nvSpPr>
        <xdr:cNvPr id="484" name="円/楕円 483"/>
        <xdr:cNvSpPr/>
      </xdr:nvSpPr>
      <xdr:spPr>
        <a:xfrm>
          <a:off x="6921500" y="165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23799</xdr:rowOff>
    </xdr:from>
    <xdr:ext cx="599010" cy="259045"/>
    <xdr:sp macro="" textlink="">
      <xdr:nvSpPr>
        <xdr:cNvPr id="485" name="テキスト ボックス 484"/>
        <xdr:cNvSpPr txBox="1"/>
      </xdr:nvSpPr>
      <xdr:spPr>
        <a:xfrm>
          <a:off x="6672794" y="163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1" name="直線コネクタ 510"/>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2"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4"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5" name="直線コネクタ 514"/>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108000</xdr:rowOff>
    </xdr:from>
    <xdr:to>
      <xdr:col>23</xdr:col>
      <xdr:colOff>517525</xdr:colOff>
      <xdr:row>37</xdr:row>
      <xdr:rowOff>42774</xdr:rowOff>
    </xdr:to>
    <xdr:cxnSp macro="">
      <xdr:nvCxnSpPr>
        <xdr:cNvPr id="516" name="直線コネクタ 515"/>
        <xdr:cNvCxnSpPr/>
      </xdr:nvCxnSpPr>
      <xdr:spPr>
        <a:xfrm flipV="1">
          <a:off x="15481300" y="6280200"/>
          <a:ext cx="838200" cy="10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17"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18" name="フローチャート : 判断 517"/>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42774</xdr:rowOff>
    </xdr:from>
    <xdr:to>
      <xdr:col>22</xdr:col>
      <xdr:colOff>365125</xdr:colOff>
      <xdr:row>38</xdr:row>
      <xdr:rowOff>69014</xdr:rowOff>
    </xdr:to>
    <xdr:cxnSp macro="">
      <xdr:nvCxnSpPr>
        <xdr:cNvPr id="519" name="直線コネクタ 518"/>
        <xdr:cNvCxnSpPr/>
      </xdr:nvCxnSpPr>
      <xdr:spPr>
        <a:xfrm flipV="1">
          <a:off x="14592300" y="6386424"/>
          <a:ext cx="889000" cy="1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0" name="フローチャート : 判断 519"/>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1" name="テキスト ボックス 520"/>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69014</xdr:rowOff>
    </xdr:from>
    <xdr:to>
      <xdr:col>21</xdr:col>
      <xdr:colOff>161925</xdr:colOff>
      <xdr:row>38</xdr:row>
      <xdr:rowOff>143370</xdr:rowOff>
    </xdr:to>
    <xdr:cxnSp macro="">
      <xdr:nvCxnSpPr>
        <xdr:cNvPr id="522" name="直線コネクタ 521"/>
        <xdr:cNvCxnSpPr/>
      </xdr:nvCxnSpPr>
      <xdr:spPr>
        <a:xfrm flipV="1">
          <a:off x="13703300" y="6584114"/>
          <a:ext cx="889000" cy="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3" name="フローチャート : 判断 522"/>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4" name="テキスト ボックス 523"/>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143370</xdr:rowOff>
    </xdr:from>
    <xdr:to>
      <xdr:col>19</xdr:col>
      <xdr:colOff>644525</xdr:colOff>
      <xdr:row>38</xdr:row>
      <xdr:rowOff>159160</xdr:rowOff>
    </xdr:to>
    <xdr:cxnSp macro="">
      <xdr:nvCxnSpPr>
        <xdr:cNvPr id="525" name="直線コネクタ 524"/>
        <xdr:cNvCxnSpPr/>
      </xdr:nvCxnSpPr>
      <xdr:spPr>
        <a:xfrm flipV="1">
          <a:off x="12814300" y="6658470"/>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6" name="フローチャート : 判断 525"/>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27" name="テキスト ボックス 526"/>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28" name="フローチャート : 判断 527"/>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29" name="テキスト ボックス 528"/>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57200</xdr:rowOff>
    </xdr:from>
    <xdr:to>
      <xdr:col>23</xdr:col>
      <xdr:colOff>568325</xdr:colOff>
      <xdr:row>36</xdr:row>
      <xdr:rowOff>158800</xdr:rowOff>
    </xdr:to>
    <xdr:sp macro="" textlink="">
      <xdr:nvSpPr>
        <xdr:cNvPr id="535" name="円/楕円 534"/>
        <xdr:cNvSpPr/>
      </xdr:nvSpPr>
      <xdr:spPr>
        <a:xfrm>
          <a:off x="16268700" y="6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80077</xdr:rowOff>
    </xdr:from>
    <xdr:ext cx="599010" cy="259045"/>
    <xdr:sp macro="" textlink="">
      <xdr:nvSpPr>
        <xdr:cNvPr id="536" name="消防費該当値テキスト"/>
        <xdr:cNvSpPr txBox="1"/>
      </xdr:nvSpPr>
      <xdr:spPr>
        <a:xfrm>
          <a:off x="16370300" y="608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163424</xdr:rowOff>
    </xdr:from>
    <xdr:to>
      <xdr:col>22</xdr:col>
      <xdr:colOff>415925</xdr:colOff>
      <xdr:row>37</xdr:row>
      <xdr:rowOff>93574</xdr:rowOff>
    </xdr:to>
    <xdr:sp macro="" textlink="">
      <xdr:nvSpPr>
        <xdr:cNvPr id="537" name="円/楕円 536"/>
        <xdr:cNvSpPr/>
      </xdr:nvSpPr>
      <xdr:spPr>
        <a:xfrm>
          <a:off x="15430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110101</xdr:rowOff>
    </xdr:from>
    <xdr:ext cx="599010" cy="259045"/>
    <xdr:sp macro="" textlink="">
      <xdr:nvSpPr>
        <xdr:cNvPr id="538" name="テキスト ボックス 537"/>
        <xdr:cNvSpPr txBox="1"/>
      </xdr:nvSpPr>
      <xdr:spPr>
        <a:xfrm>
          <a:off x="15181794" y="61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18214</xdr:rowOff>
    </xdr:from>
    <xdr:to>
      <xdr:col>21</xdr:col>
      <xdr:colOff>212725</xdr:colOff>
      <xdr:row>38</xdr:row>
      <xdr:rowOff>119814</xdr:rowOff>
    </xdr:to>
    <xdr:sp macro="" textlink="">
      <xdr:nvSpPr>
        <xdr:cNvPr id="539" name="円/楕円 538"/>
        <xdr:cNvSpPr/>
      </xdr:nvSpPr>
      <xdr:spPr>
        <a:xfrm>
          <a:off x="14541500" y="65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110941</xdr:rowOff>
    </xdr:from>
    <xdr:ext cx="534377" cy="259045"/>
    <xdr:sp macro="" textlink="">
      <xdr:nvSpPr>
        <xdr:cNvPr id="540" name="テキスト ボックス 539"/>
        <xdr:cNvSpPr txBox="1"/>
      </xdr:nvSpPr>
      <xdr:spPr>
        <a:xfrm>
          <a:off x="14325111" y="66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92570</xdr:rowOff>
    </xdr:from>
    <xdr:to>
      <xdr:col>20</xdr:col>
      <xdr:colOff>9525</xdr:colOff>
      <xdr:row>39</xdr:row>
      <xdr:rowOff>22720</xdr:rowOff>
    </xdr:to>
    <xdr:sp macro="" textlink="">
      <xdr:nvSpPr>
        <xdr:cNvPr id="541" name="円/楕円 540"/>
        <xdr:cNvSpPr/>
      </xdr:nvSpPr>
      <xdr:spPr>
        <a:xfrm>
          <a:off x="13652500" y="66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13847</xdr:rowOff>
    </xdr:from>
    <xdr:ext cx="534377" cy="259045"/>
    <xdr:sp macro="" textlink="">
      <xdr:nvSpPr>
        <xdr:cNvPr id="542" name="テキスト ボックス 541"/>
        <xdr:cNvSpPr txBox="1"/>
      </xdr:nvSpPr>
      <xdr:spPr>
        <a:xfrm>
          <a:off x="13436111" y="67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108360</xdr:rowOff>
    </xdr:from>
    <xdr:to>
      <xdr:col>18</xdr:col>
      <xdr:colOff>492125</xdr:colOff>
      <xdr:row>39</xdr:row>
      <xdr:rowOff>38510</xdr:rowOff>
    </xdr:to>
    <xdr:sp macro="" textlink="">
      <xdr:nvSpPr>
        <xdr:cNvPr id="543" name="円/楕円 542"/>
        <xdr:cNvSpPr/>
      </xdr:nvSpPr>
      <xdr:spPr>
        <a:xfrm>
          <a:off x="12763500" y="66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29637</xdr:rowOff>
    </xdr:from>
    <xdr:ext cx="534377" cy="259045"/>
    <xdr:sp macro="" textlink="">
      <xdr:nvSpPr>
        <xdr:cNvPr id="544" name="テキスト ボックス 543"/>
        <xdr:cNvSpPr txBox="1"/>
      </xdr:nvSpPr>
      <xdr:spPr>
        <a:xfrm>
          <a:off x="12547111" y="67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58" name="テキスト ボックス 557"/>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0" name="テキスト ボックス 559"/>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4" name="直線コネクタ 563"/>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5"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6" name="直線コネクタ 565"/>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7"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68" name="直線コネクタ 567"/>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21173</xdr:rowOff>
    </xdr:from>
    <xdr:to>
      <xdr:col>23</xdr:col>
      <xdr:colOff>517525</xdr:colOff>
      <xdr:row>57</xdr:row>
      <xdr:rowOff>99673</xdr:rowOff>
    </xdr:to>
    <xdr:cxnSp macro="">
      <xdr:nvCxnSpPr>
        <xdr:cNvPr id="569" name="直線コネクタ 568"/>
        <xdr:cNvCxnSpPr/>
      </xdr:nvCxnSpPr>
      <xdr:spPr>
        <a:xfrm flipV="1">
          <a:off x="15481300" y="9793823"/>
          <a:ext cx="838200" cy="7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0"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1" name="フローチャート : 判断 570"/>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99673</xdr:rowOff>
    </xdr:from>
    <xdr:to>
      <xdr:col>22</xdr:col>
      <xdr:colOff>365125</xdr:colOff>
      <xdr:row>57</xdr:row>
      <xdr:rowOff>131197</xdr:rowOff>
    </xdr:to>
    <xdr:cxnSp macro="">
      <xdr:nvCxnSpPr>
        <xdr:cNvPr id="572" name="直線コネクタ 571"/>
        <xdr:cNvCxnSpPr/>
      </xdr:nvCxnSpPr>
      <xdr:spPr>
        <a:xfrm flipV="1">
          <a:off x="14592300" y="987232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3" name="フローチャート : 判断 572"/>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4" name="テキスト ボックス 573"/>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131197</xdr:rowOff>
    </xdr:from>
    <xdr:to>
      <xdr:col>21</xdr:col>
      <xdr:colOff>161925</xdr:colOff>
      <xdr:row>57</xdr:row>
      <xdr:rowOff>136188</xdr:rowOff>
    </xdr:to>
    <xdr:cxnSp macro="">
      <xdr:nvCxnSpPr>
        <xdr:cNvPr id="575" name="直線コネクタ 574"/>
        <xdr:cNvCxnSpPr/>
      </xdr:nvCxnSpPr>
      <xdr:spPr>
        <a:xfrm flipV="1">
          <a:off x="13703300" y="990384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6" name="フローチャート : 判断 575"/>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7" name="テキスト ボックス 576"/>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129084</xdr:rowOff>
    </xdr:from>
    <xdr:to>
      <xdr:col>19</xdr:col>
      <xdr:colOff>644525</xdr:colOff>
      <xdr:row>57</xdr:row>
      <xdr:rowOff>136188</xdr:rowOff>
    </xdr:to>
    <xdr:cxnSp macro="">
      <xdr:nvCxnSpPr>
        <xdr:cNvPr id="578" name="直線コネクタ 577"/>
        <xdr:cNvCxnSpPr/>
      </xdr:nvCxnSpPr>
      <xdr:spPr>
        <a:xfrm>
          <a:off x="12814300" y="9901734"/>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79" name="フローチャート : 判断 578"/>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0" name="テキスト ボックス 579"/>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1" name="フローチャート : 判断 580"/>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2" name="テキスト ボックス 581"/>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141823</xdr:rowOff>
    </xdr:from>
    <xdr:to>
      <xdr:col>23</xdr:col>
      <xdr:colOff>568325</xdr:colOff>
      <xdr:row>57</xdr:row>
      <xdr:rowOff>71973</xdr:rowOff>
    </xdr:to>
    <xdr:sp macro="" textlink="">
      <xdr:nvSpPr>
        <xdr:cNvPr id="588" name="円/楕円 587"/>
        <xdr:cNvSpPr/>
      </xdr:nvSpPr>
      <xdr:spPr>
        <a:xfrm>
          <a:off x="16268700" y="97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164700</xdr:rowOff>
    </xdr:from>
    <xdr:ext cx="599010" cy="259045"/>
    <xdr:sp macro="" textlink="">
      <xdr:nvSpPr>
        <xdr:cNvPr id="589" name="教育費該当値テキスト"/>
        <xdr:cNvSpPr txBox="1"/>
      </xdr:nvSpPr>
      <xdr:spPr>
        <a:xfrm>
          <a:off x="16370300" y="95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48873</xdr:rowOff>
    </xdr:from>
    <xdr:to>
      <xdr:col>22</xdr:col>
      <xdr:colOff>415925</xdr:colOff>
      <xdr:row>57</xdr:row>
      <xdr:rowOff>150473</xdr:rowOff>
    </xdr:to>
    <xdr:sp macro="" textlink="">
      <xdr:nvSpPr>
        <xdr:cNvPr id="590" name="円/楕円 589"/>
        <xdr:cNvSpPr/>
      </xdr:nvSpPr>
      <xdr:spPr>
        <a:xfrm>
          <a:off x="15430500" y="98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167000</xdr:rowOff>
    </xdr:from>
    <xdr:ext cx="599010" cy="259045"/>
    <xdr:sp macro="" textlink="">
      <xdr:nvSpPr>
        <xdr:cNvPr id="591" name="テキスト ボックス 590"/>
        <xdr:cNvSpPr txBox="1"/>
      </xdr:nvSpPr>
      <xdr:spPr>
        <a:xfrm>
          <a:off x="15181794" y="959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80397</xdr:rowOff>
    </xdr:from>
    <xdr:to>
      <xdr:col>21</xdr:col>
      <xdr:colOff>212725</xdr:colOff>
      <xdr:row>58</xdr:row>
      <xdr:rowOff>10547</xdr:rowOff>
    </xdr:to>
    <xdr:sp macro="" textlink="">
      <xdr:nvSpPr>
        <xdr:cNvPr id="592" name="円/楕円 591"/>
        <xdr:cNvSpPr/>
      </xdr:nvSpPr>
      <xdr:spPr>
        <a:xfrm>
          <a:off x="14541500" y="98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27074</xdr:rowOff>
    </xdr:from>
    <xdr:ext cx="599010" cy="259045"/>
    <xdr:sp macro="" textlink="">
      <xdr:nvSpPr>
        <xdr:cNvPr id="593" name="テキスト ボックス 592"/>
        <xdr:cNvSpPr txBox="1"/>
      </xdr:nvSpPr>
      <xdr:spPr>
        <a:xfrm>
          <a:off x="14292794" y="962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85388</xdr:rowOff>
    </xdr:from>
    <xdr:to>
      <xdr:col>20</xdr:col>
      <xdr:colOff>9525</xdr:colOff>
      <xdr:row>58</xdr:row>
      <xdr:rowOff>15538</xdr:rowOff>
    </xdr:to>
    <xdr:sp macro="" textlink="">
      <xdr:nvSpPr>
        <xdr:cNvPr id="594" name="円/楕円 593"/>
        <xdr:cNvSpPr/>
      </xdr:nvSpPr>
      <xdr:spPr>
        <a:xfrm>
          <a:off x="13652500" y="9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6665</xdr:rowOff>
    </xdr:from>
    <xdr:ext cx="599010" cy="259045"/>
    <xdr:sp macro="" textlink="">
      <xdr:nvSpPr>
        <xdr:cNvPr id="595" name="テキスト ボックス 594"/>
        <xdr:cNvSpPr txBox="1"/>
      </xdr:nvSpPr>
      <xdr:spPr>
        <a:xfrm>
          <a:off x="13403794" y="995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78284</xdr:rowOff>
    </xdr:from>
    <xdr:to>
      <xdr:col>18</xdr:col>
      <xdr:colOff>492125</xdr:colOff>
      <xdr:row>58</xdr:row>
      <xdr:rowOff>8434</xdr:rowOff>
    </xdr:to>
    <xdr:sp macro="" textlink="">
      <xdr:nvSpPr>
        <xdr:cNvPr id="596" name="円/楕円 595"/>
        <xdr:cNvSpPr/>
      </xdr:nvSpPr>
      <xdr:spPr>
        <a:xfrm>
          <a:off x="12763500" y="98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24961</xdr:rowOff>
    </xdr:from>
    <xdr:ext cx="599010" cy="259045"/>
    <xdr:sp macro="" textlink="">
      <xdr:nvSpPr>
        <xdr:cNvPr id="597" name="テキスト ボックス 596"/>
        <xdr:cNvSpPr txBox="1"/>
      </xdr:nvSpPr>
      <xdr:spPr>
        <a:xfrm>
          <a:off x="12514794" y="96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7" name="テキスト ボックス 616"/>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1" name="直線コネクタ 620"/>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2"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4"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5" name="直線コネクタ 624"/>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7161</xdr:rowOff>
    </xdr:from>
    <xdr:to>
      <xdr:col>23</xdr:col>
      <xdr:colOff>517525</xdr:colOff>
      <xdr:row>79</xdr:row>
      <xdr:rowOff>35489</xdr:rowOff>
    </xdr:to>
    <xdr:cxnSp macro="">
      <xdr:nvCxnSpPr>
        <xdr:cNvPr id="626" name="直線コネクタ 625"/>
        <xdr:cNvCxnSpPr/>
      </xdr:nvCxnSpPr>
      <xdr:spPr>
        <a:xfrm flipV="1">
          <a:off x="15481300" y="13551711"/>
          <a:ext cx="8382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27"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28" name="フローチャート : 判断 627"/>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135052</xdr:rowOff>
    </xdr:from>
    <xdr:to>
      <xdr:col>22</xdr:col>
      <xdr:colOff>365125</xdr:colOff>
      <xdr:row>79</xdr:row>
      <xdr:rowOff>35489</xdr:rowOff>
    </xdr:to>
    <xdr:cxnSp macro="">
      <xdr:nvCxnSpPr>
        <xdr:cNvPr id="629" name="直線コネクタ 628"/>
        <xdr:cNvCxnSpPr/>
      </xdr:nvCxnSpPr>
      <xdr:spPr>
        <a:xfrm>
          <a:off x="14592300" y="13508152"/>
          <a:ext cx="889000" cy="7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0" name="フローチャート : 判断 629"/>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1" name="テキスト ボックス 630"/>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135052</xdr:rowOff>
    </xdr:from>
    <xdr:to>
      <xdr:col>21</xdr:col>
      <xdr:colOff>161925</xdr:colOff>
      <xdr:row>79</xdr:row>
      <xdr:rowOff>6810</xdr:rowOff>
    </xdr:to>
    <xdr:cxnSp macro="">
      <xdr:nvCxnSpPr>
        <xdr:cNvPr id="632" name="直線コネクタ 631"/>
        <xdr:cNvCxnSpPr/>
      </xdr:nvCxnSpPr>
      <xdr:spPr>
        <a:xfrm flipV="1">
          <a:off x="13703300" y="13508152"/>
          <a:ext cx="889000" cy="4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3" name="フローチャート : 判断 632"/>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4" name="テキスト ボックス 633"/>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61592</xdr:rowOff>
    </xdr:from>
    <xdr:to>
      <xdr:col>19</xdr:col>
      <xdr:colOff>644525</xdr:colOff>
      <xdr:row>79</xdr:row>
      <xdr:rowOff>6810</xdr:rowOff>
    </xdr:to>
    <xdr:cxnSp macro="">
      <xdr:nvCxnSpPr>
        <xdr:cNvPr id="635" name="直線コネクタ 634"/>
        <xdr:cNvCxnSpPr/>
      </xdr:nvCxnSpPr>
      <xdr:spPr>
        <a:xfrm>
          <a:off x="12814300" y="13434692"/>
          <a:ext cx="889000" cy="1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6" name="フローチャート : 判断 635"/>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37" name="テキスト ボックス 636"/>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38" name="フローチャート : 判断 637"/>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39" name="テキスト ボックス 638"/>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127811</xdr:rowOff>
    </xdr:from>
    <xdr:to>
      <xdr:col>23</xdr:col>
      <xdr:colOff>568325</xdr:colOff>
      <xdr:row>79</xdr:row>
      <xdr:rowOff>57961</xdr:rowOff>
    </xdr:to>
    <xdr:sp macro="" textlink="">
      <xdr:nvSpPr>
        <xdr:cNvPr id="645" name="円/楕円 644"/>
        <xdr:cNvSpPr/>
      </xdr:nvSpPr>
      <xdr:spPr>
        <a:xfrm>
          <a:off x="16268700" y="135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87188</xdr:rowOff>
    </xdr:from>
    <xdr:ext cx="534377" cy="259045"/>
    <xdr:sp macro="" textlink="">
      <xdr:nvSpPr>
        <xdr:cNvPr id="646" name="災害復旧費該当値テキスト"/>
        <xdr:cNvSpPr txBox="1"/>
      </xdr:nvSpPr>
      <xdr:spPr>
        <a:xfrm>
          <a:off x="16370300" y="1328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156139</xdr:rowOff>
    </xdr:from>
    <xdr:to>
      <xdr:col>22</xdr:col>
      <xdr:colOff>415925</xdr:colOff>
      <xdr:row>79</xdr:row>
      <xdr:rowOff>86289</xdr:rowOff>
    </xdr:to>
    <xdr:sp macro="" textlink="">
      <xdr:nvSpPr>
        <xdr:cNvPr id="647" name="円/楕円 646"/>
        <xdr:cNvSpPr/>
      </xdr:nvSpPr>
      <xdr:spPr>
        <a:xfrm>
          <a:off x="15430500" y="135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77416</xdr:rowOff>
    </xdr:from>
    <xdr:ext cx="469744" cy="259045"/>
    <xdr:sp macro="" textlink="">
      <xdr:nvSpPr>
        <xdr:cNvPr id="648" name="テキスト ボックス 647"/>
        <xdr:cNvSpPr txBox="1"/>
      </xdr:nvSpPr>
      <xdr:spPr>
        <a:xfrm>
          <a:off x="15246427" y="136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84252</xdr:rowOff>
    </xdr:from>
    <xdr:to>
      <xdr:col>21</xdr:col>
      <xdr:colOff>212725</xdr:colOff>
      <xdr:row>79</xdr:row>
      <xdr:rowOff>14402</xdr:rowOff>
    </xdr:to>
    <xdr:sp macro="" textlink="">
      <xdr:nvSpPr>
        <xdr:cNvPr id="649" name="円/楕円 648"/>
        <xdr:cNvSpPr/>
      </xdr:nvSpPr>
      <xdr:spPr>
        <a:xfrm>
          <a:off x="14541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30929</xdr:rowOff>
    </xdr:from>
    <xdr:ext cx="534377" cy="259045"/>
    <xdr:sp macro="" textlink="">
      <xdr:nvSpPr>
        <xdr:cNvPr id="650" name="テキスト ボックス 649"/>
        <xdr:cNvSpPr txBox="1"/>
      </xdr:nvSpPr>
      <xdr:spPr>
        <a:xfrm>
          <a:off x="14325111" y="132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127460</xdr:rowOff>
    </xdr:from>
    <xdr:to>
      <xdr:col>20</xdr:col>
      <xdr:colOff>9525</xdr:colOff>
      <xdr:row>79</xdr:row>
      <xdr:rowOff>57610</xdr:rowOff>
    </xdr:to>
    <xdr:sp macro="" textlink="">
      <xdr:nvSpPr>
        <xdr:cNvPr id="651" name="円/楕円 650"/>
        <xdr:cNvSpPr/>
      </xdr:nvSpPr>
      <xdr:spPr>
        <a:xfrm>
          <a:off x="13652500" y="135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74137</xdr:rowOff>
    </xdr:from>
    <xdr:ext cx="534377" cy="259045"/>
    <xdr:sp macro="" textlink="">
      <xdr:nvSpPr>
        <xdr:cNvPr id="652" name="テキスト ボックス 651"/>
        <xdr:cNvSpPr txBox="1"/>
      </xdr:nvSpPr>
      <xdr:spPr>
        <a:xfrm>
          <a:off x="13436111" y="132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10792</xdr:rowOff>
    </xdr:from>
    <xdr:to>
      <xdr:col>18</xdr:col>
      <xdr:colOff>492125</xdr:colOff>
      <xdr:row>78</xdr:row>
      <xdr:rowOff>112392</xdr:rowOff>
    </xdr:to>
    <xdr:sp macro="" textlink="">
      <xdr:nvSpPr>
        <xdr:cNvPr id="653" name="円/楕円 652"/>
        <xdr:cNvSpPr/>
      </xdr:nvSpPr>
      <xdr:spPr>
        <a:xfrm>
          <a:off x="12763500" y="133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128919</xdr:rowOff>
    </xdr:from>
    <xdr:ext cx="599010" cy="259045"/>
    <xdr:sp macro="" textlink="">
      <xdr:nvSpPr>
        <xdr:cNvPr id="654" name="テキスト ボックス 653"/>
        <xdr:cNvSpPr txBox="1"/>
      </xdr:nvSpPr>
      <xdr:spPr>
        <a:xfrm>
          <a:off x="12514794" y="131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78" name="直線コネクタ 677"/>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79"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0" name="直線コネクタ 679"/>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1"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2" name="直線コネクタ 681"/>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34401</xdr:rowOff>
    </xdr:from>
    <xdr:to>
      <xdr:col>23</xdr:col>
      <xdr:colOff>517525</xdr:colOff>
      <xdr:row>96</xdr:row>
      <xdr:rowOff>75981</xdr:rowOff>
    </xdr:to>
    <xdr:cxnSp macro="">
      <xdr:nvCxnSpPr>
        <xdr:cNvPr id="683" name="直線コネクタ 682"/>
        <xdr:cNvCxnSpPr/>
      </xdr:nvCxnSpPr>
      <xdr:spPr>
        <a:xfrm>
          <a:off x="15481300" y="16493601"/>
          <a:ext cx="8382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4"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5" name="フローチャート : 判断 684"/>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169396</xdr:rowOff>
    </xdr:from>
    <xdr:to>
      <xdr:col>22</xdr:col>
      <xdr:colOff>365125</xdr:colOff>
      <xdr:row>96</xdr:row>
      <xdr:rowOff>34401</xdr:rowOff>
    </xdr:to>
    <xdr:cxnSp macro="">
      <xdr:nvCxnSpPr>
        <xdr:cNvPr id="686" name="直線コネクタ 685"/>
        <xdr:cNvCxnSpPr/>
      </xdr:nvCxnSpPr>
      <xdr:spPr>
        <a:xfrm>
          <a:off x="14592300" y="16457146"/>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87" name="フローチャート : 判断 686"/>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88" name="テキスト ボックス 687"/>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169396</xdr:rowOff>
    </xdr:from>
    <xdr:to>
      <xdr:col>21</xdr:col>
      <xdr:colOff>161925</xdr:colOff>
      <xdr:row>96</xdr:row>
      <xdr:rowOff>13027</xdr:rowOff>
    </xdr:to>
    <xdr:cxnSp macro="">
      <xdr:nvCxnSpPr>
        <xdr:cNvPr id="689" name="直線コネクタ 688"/>
        <xdr:cNvCxnSpPr/>
      </xdr:nvCxnSpPr>
      <xdr:spPr>
        <a:xfrm flipV="1">
          <a:off x="13703300" y="16457146"/>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0" name="フローチャート : 判断 689"/>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1" name="テキスト ボックス 690"/>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13027</xdr:rowOff>
    </xdr:from>
    <xdr:to>
      <xdr:col>19</xdr:col>
      <xdr:colOff>644525</xdr:colOff>
      <xdr:row>96</xdr:row>
      <xdr:rowOff>32463</xdr:rowOff>
    </xdr:to>
    <xdr:cxnSp macro="">
      <xdr:nvCxnSpPr>
        <xdr:cNvPr id="692" name="直線コネクタ 691"/>
        <xdr:cNvCxnSpPr/>
      </xdr:nvCxnSpPr>
      <xdr:spPr>
        <a:xfrm flipV="1">
          <a:off x="12814300" y="1647222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3" name="フローチャート : 判断 692"/>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4" name="テキスト ボックス 693"/>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5" name="フローチャート : 判断 694"/>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696" name="テキスト ボックス 695"/>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25181</xdr:rowOff>
    </xdr:from>
    <xdr:to>
      <xdr:col>23</xdr:col>
      <xdr:colOff>568325</xdr:colOff>
      <xdr:row>96</xdr:row>
      <xdr:rowOff>126781</xdr:rowOff>
    </xdr:to>
    <xdr:sp macro="" textlink="">
      <xdr:nvSpPr>
        <xdr:cNvPr id="702" name="円/楕円 701"/>
        <xdr:cNvSpPr/>
      </xdr:nvSpPr>
      <xdr:spPr>
        <a:xfrm>
          <a:off x="16268700" y="164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48058</xdr:rowOff>
    </xdr:from>
    <xdr:ext cx="599010" cy="259045"/>
    <xdr:sp macro="" textlink="">
      <xdr:nvSpPr>
        <xdr:cNvPr id="703" name="公債費該当値テキスト"/>
        <xdr:cNvSpPr txBox="1"/>
      </xdr:nvSpPr>
      <xdr:spPr>
        <a:xfrm>
          <a:off x="16370300" y="1633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253,448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155051</xdr:rowOff>
    </xdr:from>
    <xdr:to>
      <xdr:col>22</xdr:col>
      <xdr:colOff>415925</xdr:colOff>
      <xdr:row>96</xdr:row>
      <xdr:rowOff>85201</xdr:rowOff>
    </xdr:to>
    <xdr:sp macro="" textlink="">
      <xdr:nvSpPr>
        <xdr:cNvPr id="704" name="円/楕円 703"/>
        <xdr:cNvSpPr/>
      </xdr:nvSpPr>
      <xdr:spPr>
        <a:xfrm>
          <a:off x="15430500" y="164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101728</xdr:rowOff>
    </xdr:from>
    <xdr:ext cx="599010" cy="259045"/>
    <xdr:sp macro="" textlink="">
      <xdr:nvSpPr>
        <xdr:cNvPr id="705" name="テキスト ボックス 704"/>
        <xdr:cNvSpPr txBox="1"/>
      </xdr:nvSpPr>
      <xdr:spPr>
        <a:xfrm>
          <a:off x="15181794" y="162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118596</xdr:rowOff>
    </xdr:from>
    <xdr:to>
      <xdr:col>21</xdr:col>
      <xdr:colOff>212725</xdr:colOff>
      <xdr:row>96</xdr:row>
      <xdr:rowOff>48746</xdr:rowOff>
    </xdr:to>
    <xdr:sp macro="" textlink="">
      <xdr:nvSpPr>
        <xdr:cNvPr id="706" name="円/楕円 705"/>
        <xdr:cNvSpPr/>
      </xdr:nvSpPr>
      <xdr:spPr>
        <a:xfrm>
          <a:off x="14541500" y="16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65273</xdr:rowOff>
    </xdr:from>
    <xdr:ext cx="599010" cy="259045"/>
    <xdr:sp macro="" textlink="">
      <xdr:nvSpPr>
        <xdr:cNvPr id="707" name="テキスト ボックス 706"/>
        <xdr:cNvSpPr txBox="1"/>
      </xdr:nvSpPr>
      <xdr:spPr>
        <a:xfrm>
          <a:off x="14292794" y="161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133677</xdr:rowOff>
    </xdr:from>
    <xdr:to>
      <xdr:col>20</xdr:col>
      <xdr:colOff>9525</xdr:colOff>
      <xdr:row>96</xdr:row>
      <xdr:rowOff>63827</xdr:rowOff>
    </xdr:to>
    <xdr:sp macro="" textlink="">
      <xdr:nvSpPr>
        <xdr:cNvPr id="708" name="円/楕円 707"/>
        <xdr:cNvSpPr/>
      </xdr:nvSpPr>
      <xdr:spPr>
        <a:xfrm>
          <a:off x="13652500" y="1642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80354</xdr:rowOff>
    </xdr:from>
    <xdr:ext cx="599010" cy="259045"/>
    <xdr:sp macro="" textlink="">
      <xdr:nvSpPr>
        <xdr:cNvPr id="709" name="テキスト ボックス 708"/>
        <xdr:cNvSpPr txBox="1"/>
      </xdr:nvSpPr>
      <xdr:spPr>
        <a:xfrm>
          <a:off x="13403794" y="161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153113</xdr:rowOff>
    </xdr:from>
    <xdr:to>
      <xdr:col>18</xdr:col>
      <xdr:colOff>492125</xdr:colOff>
      <xdr:row>96</xdr:row>
      <xdr:rowOff>83263</xdr:rowOff>
    </xdr:to>
    <xdr:sp macro="" textlink="">
      <xdr:nvSpPr>
        <xdr:cNvPr id="710" name="円/楕円 709"/>
        <xdr:cNvSpPr/>
      </xdr:nvSpPr>
      <xdr:spPr>
        <a:xfrm>
          <a:off x="12763500" y="164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99790</xdr:rowOff>
    </xdr:from>
    <xdr:ext cx="599010" cy="259045"/>
    <xdr:sp macro="" textlink="">
      <xdr:nvSpPr>
        <xdr:cNvPr id="711" name="テキスト ボックス 710"/>
        <xdr:cNvSpPr txBox="1"/>
      </xdr:nvSpPr>
      <xdr:spPr>
        <a:xfrm>
          <a:off x="12514794" y="1621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3" name="直線コネクタ 732"/>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36"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37" name="直線コネクタ 736"/>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39"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0" name="フローチャート : 判断 739"/>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2" name="フローチャート : 判断 741"/>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3" name="テキスト ボックス 742"/>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5" name="フローチャート : 判断 744"/>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46" name="テキスト ボックス 745"/>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48" name="フローチャート : 判断 747"/>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49" name="テキスト ボックス 748"/>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0" name="フローチャート : 判断 749"/>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1" name="テキスト ボックス 750"/>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7" name="円/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58"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9" name="円/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0" name="テキスト ボックス 75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1" name="円/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2" name="テキスト ボックス 76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3" name="円/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4" name="テキスト ボックス 76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5" name="円/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6" name="テキスト ボックス 76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目的別歳出の</a:t>
          </a:r>
          <a:r>
            <a:rPr kumimoji="1" lang="ja-JP" altLang="ja-JP" sz="1200">
              <a:solidFill>
                <a:schemeClr val="dk1"/>
              </a:solidFill>
              <a:effectLst/>
              <a:latin typeface="+mn-lt"/>
              <a:ea typeface="+mn-ea"/>
              <a:cs typeface="+mn-cs"/>
            </a:rPr>
            <a:t>１人当たりのコストにつ</a:t>
          </a:r>
          <a:r>
            <a:rPr kumimoji="1" lang="ja-JP" altLang="en-US" sz="1200">
              <a:solidFill>
                <a:schemeClr val="dk1"/>
              </a:solidFill>
              <a:effectLst/>
              <a:latin typeface="+mn-lt"/>
              <a:ea typeface="+mn-ea"/>
              <a:cs typeface="+mn-cs"/>
            </a:rPr>
            <a:t>いては議会費、衛生費、消防費などほとんどの費目において</a:t>
          </a:r>
          <a:r>
            <a:rPr kumimoji="1" lang="ja-JP" altLang="ja-JP" sz="1200">
              <a:solidFill>
                <a:schemeClr val="dk1"/>
              </a:solidFill>
              <a:effectLst/>
              <a:latin typeface="+mn-lt"/>
              <a:ea typeface="+mn-ea"/>
              <a:cs typeface="+mn-cs"/>
            </a:rPr>
            <a:t>類似団体を大幅に上回っている。この要因としては当村の人口が４５０人と極端に少ないことがあげられる。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今後も事業</a:t>
          </a:r>
          <a:r>
            <a:rPr kumimoji="1" lang="ja-JP" altLang="ja-JP" sz="1200">
              <a:solidFill>
                <a:schemeClr val="dk1"/>
              </a:solidFill>
              <a:effectLst/>
              <a:latin typeface="+mn-lt"/>
              <a:ea typeface="+mn-ea"/>
              <a:cs typeface="+mn-cs"/>
            </a:rPr>
            <a:t>の実施の際にはできるだけ</a:t>
          </a:r>
          <a:r>
            <a:rPr lang="ja-JP" altLang="ja-JP" sz="1200" b="0" i="0" baseline="0">
              <a:solidFill>
                <a:schemeClr val="dk1"/>
              </a:solidFill>
              <a:effectLst/>
              <a:latin typeface="+mn-lt"/>
              <a:ea typeface="+mn-ea"/>
              <a:cs typeface="+mn-cs"/>
            </a:rPr>
            <a:t>費用対効果を検証し、緊急性のない事業等はできるだけ抑制するとともに、実施の際には補助金等を活用し、後年に大きな負担を残さないよう努力する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平成２７年度において策定した北山村定員管理計画に沿った職員採用を行うことで人件費の削減に努める。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実質収支額、実質単年度収支ともに黒字となっている。今後も実質収支額は黒字で推移すると見込まれるが、補助金や交付税など国からの交付金の依存割合の高い本村にとっては、過疎化、高齢化により低迷している自主財源の確保が課題であ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今後も歳出削減に積極的に取り組み、財政の健全化を図るとともに、人口減少による普通交付税の減額を見据え、じゃばら産業や観光業などの活性化による自主財源の確保を図る。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平成２０年度より連結実質赤字比率による赤字はなく、黒字で継続しているが、平成２５年度以降は減少となっている。この要因としては、</a:t>
          </a:r>
          <a:r>
            <a:rPr lang="ja-JP" altLang="en-US" sz="1400" b="0" i="0" baseline="0">
              <a:solidFill>
                <a:schemeClr val="dk1"/>
              </a:solidFill>
              <a:effectLst/>
              <a:latin typeface="+mn-lt"/>
              <a:ea typeface="+mn-ea"/>
              <a:cs typeface="+mn-cs"/>
            </a:rPr>
            <a:t>平成２４年度を境に</a:t>
          </a:r>
          <a:r>
            <a:rPr lang="ja-JP" altLang="ja-JP" sz="1400" b="0" i="0" baseline="0">
              <a:solidFill>
                <a:schemeClr val="dk1"/>
              </a:solidFill>
              <a:effectLst/>
              <a:latin typeface="+mn-lt"/>
              <a:ea typeface="+mn-ea"/>
              <a:cs typeface="+mn-cs"/>
            </a:rPr>
            <a:t>特産物のじゃばらの売り上げが減少し、地域振興特別会計としての黒字額が減少したことが大きく影響している。</a:t>
          </a:r>
          <a:endParaRPr lang="ja-JP" altLang="ja-JP" sz="1400">
            <a:effectLst/>
          </a:endParaRPr>
        </a:p>
        <a:p>
          <a:pPr rtl="0"/>
          <a:r>
            <a:rPr lang="ja-JP" altLang="ja-JP" sz="1400" b="0" i="0" baseline="0">
              <a:solidFill>
                <a:schemeClr val="dk1"/>
              </a:solidFill>
              <a:effectLst/>
              <a:latin typeface="+mn-lt"/>
              <a:ea typeface="+mn-ea"/>
              <a:cs typeface="+mn-cs"/>
            </a:rPr>
            <a:t>　人口減少が続き、村税等の収入の増加は見込めないため、じゃばら</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販売や観光事業等による財源の確保に努めていく。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1259378</v>
      </c>
      <c r="BO4" s="409"/>
      <c r="BP4" s="409"/>
      <c r="BQ4" s="409"/>
      <c r="BR4" s="409"/>
      <c r="BS4" s="409"/>
      <c r="BT4" s="409"/>
      <c r="BU4" s="410"/>
      <c r="BV4" s="408">
        <v>1418527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1169941</v>
      </c>
      <c r="BO5" s="414"/>
      <c r="BP5" s="414"/>
      <c r="BQ5" s="414"/>
      <c r="BR5" s="414"/>
      <c r="BS5" s="414"/>
      <c r="BT5" s="414"/>
      <c r="BU5" s="415"/>
      <c r="BV5" s="413">
        <v>1313842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73.7</v>
      </c>
      <c r="CU5" s="384"/>
      <c r="CV5" s="384"/>
      <c r="CW5" s="384"/>
      <c r="CX5" s="384"/>
      <c r="CY5" s="384"/>
      <c r="CZ5" s="384"/>
      <c r="DA5" s="385"/>
      <c r="DB5" s="383">
        <v>73.2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89437</v>
      </c>
      <c r="BO6" s="414"/>
      <c r="BP6" s="414"/>
      <c r="BQ6" s="414"/>
      <c r="BR6" s="414"/>
      <c r="BS6" s="414"/>
      <c r="BT6" s="414"/>
      <c r="BU6" s="415"/>
      <c r="BV6" s="413">
        <v>104685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77.2</v>
      </c>
      <c r="CU6" s="560"/>
      <c r="CV6" s="560"/>
      <c r="CW6" s="560"/>
      <c r="CX6" s="560"/>
      <c r="CY6" s="560"/>
      <c r="CZ6" s="560"/>
      <c r="DA6" s="561"/>
      <c r="DB6" s="559">
        <v>77.099999999999994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26105</v>
      </c>
      <c r="BO7" s="414"/>
      <c r="BP7" s="414"/>
      <c r="BQ7" s="414"/>
      <c r="BR7" s="414"/>
      <c r="BS7" s="414"/>
      <c r="BT7" s="414"/>
      <c r="BU7" s="415"/>
      <c r="BV7" s="413">
        <v>43024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633237</v>
      </c>
      <c r="CU7" s="414"/>
      <c r="CV7" s="414"/>
      <c r="CW7" s="414"/>
      <c r="CX7" s="414"/>
      <c r="CY7" s="414"/>
      <c r="CZ7" s="414"/>
      <c r="DA7" s="415"/>
      <c r="DB7" s="413">
        <v>628605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63332</v>
      </c>
      <c r="BO8" s="414"/>
      <c r="BP8" s="414"/>
      <c r="BQ8" s="414"/>
      <c r="BR8" s="414"/>
      <c r="BS8" s="414"/>
      <c r="BT8" s="414"/>
      <c r="BU8" s="415"/>
      <c r="BV8" s="413">
        <v>61661</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0.1</v>
      </c>
      <c r="CU8" s="523"/>
      <c r="CV8" s="523"/>
      <c r="CW8" s="523"/>
      <c r="CX8" s="523"/>
      <c r="CY8" s="523"/>
      <c r="CZ8" s="523"/>
      <c r="DA8" s="524"/>
      <c r="DB8" s="522">
        <v>0.09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446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1671</v>
      </c>
      <c r="BO9" s="414"/>
      <c r="BP9" s="414"/>
      <c r="BQ9" s="414"/>
      <c r="BR9" s="414"/>
      <c r="BS9" s="414"/>
      <c r="BT9" s="414"/>
      <c r="BU9" s="415"/>
      <c r="BV9" s="413">
        <v>21226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13.6</v>
      </c>
      <c r="CU9" s="384"/>
      <c r="CV9" s="384"/>
      <c r="CW9" s="384"/>
      <c r="CX9" s="384"/>
      <c r="CY9" s="384"/>
      <c r="CZ9" s="384"/>
      <c r="DA9" s="385"/>
      <c r="DB9" s="383">
        <v>14.5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486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290</v>
      </c>
      <c r="BO10" s="414"/>
      <c r="BP10" s="414"/>
      <c r="BQ10" s="414"/>
      <c r="BR10" s="414"/>
      <c r="BS10" s="414"/>
      <c r="BT10" s="414"/>
      <c r="BU10" s="415"/>
      <c r="BV10" s="413">
        <v>236</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460</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460</v>
      </c>
      <c r="S13" s="515"/>
      <c r="T13" s="515"/>
      <c r="U13" s="515"/>
      <c r="V13" s="516"/>
      <c r="W13" s="502" t="s">
        <v>123</v>
      </c>
      <c r="X13" s="426"/>
      <c r="Y13" s="426"/>
      <c r="Z13" s="426"/>
      <c r="AA13" s="426"/>
      <c r="AB13" s="427"/>
      <c r="AC13" s="389">
        <v>13</v>
      </c>
      <c r="AD13" s="390"/>
      <c r="AE13" s="390"/>
      <c r="AF13" s="390"/>
      <c r="AG13" s="391"/>
      <c r="AH13" s="389">
        <v>5</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1961</v>
      </c>
      <c r="BO13" s="414"/>
      <c r="BP13" s="414"/>
      <c r="BQ13" s="414"/>
      <c r="BR13" s="414"/>
      <c r="BS13" s="414"/>
      <c r="BT13" s="414"/>
      <c r="BU13" s="415"/>
      <c r="BV13" s="413">
        <v>21462</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3.8</v>
      </c>
      <c r="CU13" s="384"/>
      <c r="CV13" s="384"/>
      <c r="CW13" s="384"/>
      <c r="CX13" s="384"/>
      <c r="CY13" s="384"/>
      <c r="CZ13" s="384"/>
      <c r="DA13" s="385"/>
      <c r="DB13" s="383">
        <v>4.3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461</v>
      </c>
      <c r="S14" s="515"/>
      <c r="T14" s="515"/>
      <c r="U14" s="515"/>
      <c r="V14" s="516"/>
      <c r="W14" s="517"/>
      <c r="X14" s="429"/>
      <c r="Y14" s="429"/>
      <c r="Z14" s="429"/>
      <c r="AA14" s="429"/>
      <c r="AB14" s="430"/>
      <c r="AC14" s="507">
        <v>8.1999999999999993</v>
      </c>
      <c r="AD14" s="508"/>
      <c r="AE14" s="508"/>
      <c r="AF14" s="508"/>
      <c r="AG14" s="509"/>
      <c r="AH14" s="507">
        <v>2.2999999999999998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t="s">
        <v>120</v>
      </c>
      <c r="CU14" s="486"/>
      <c r="CV14" s="486"/>
      <c r="CW14" s="486"/>
      <c r="CX14" s="486"/>
      <c r="CY14" s="486"/>
      <c r="CZ14" s="486"/>
      <c r="DA14" s="487"/>
      <c r="DB14" s="518" t="s">
        <v>120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461</v>
      </c>
      <c r="S15" s="515"/>
      <c r="T15" s="515"/>
      <c r="U15" s="515"/>
      <c r="V15" s="516"/>
      <c r="W15" s="502" t="s">
        <v>130</v>
      </c>
      <c r="X15" s="426"/>
      <c r="Y15" s="426"/>
      <c r="Z15" s="426"/>
      <c r="AA15" s="426"/>
      <c r="AB15" s="427"/>
      <c r="AC15" s="389">
        <v>28</v>
      </c>
      <c r="AD15" s="390"/>
      <c r="AE15" s="390"/>
      <c r="AF15" s="390"/>
      <c r="AG15" s="391"/>
      <c r="AH15" s="389">
        <v>58</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58016</v>
      </c>
      <c r="BO15" s="409"/>
      <c r="BP15" s="409"/>
      <c r="BQ15" s="409"/>
      <c r="BR15" s="409"/>
      <c r="BS15" s="409"/>
      <c r="BT15" s="409"/>
      <c r="BU15" s="410"/>
      <c r="BV15" s="408">
        <v>57821</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17.600000000000001</v>
      </c>
      <c r="AD16" s="508"/>
      <c r="AE16" s="508"/>
      <c r="AF16" s="508"/>
      <c r="AG16" s="509"/>
      <c r="AH16" s="507">
        <v>27</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588845</v>
      </c>
      <c r="BO16" s="414"/>
      <c r="BP16" s="414"/>
      <c r="BQ16" s="414"/>
      <c r="BR16" s="414"/>
      <c r="BS16" s="414"/>
      <c r="BT16" s="414"/>
      <c r="BU16" s="415"/>
      <c r="BV16" s="413">
        <v>581116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118</v>
      </c>
      <c r="AD17" s="390"/>
      <c r="AE17" s="390"/>
      <c r="AF17" s="390"/>
      <c r="AG17" s="391"/>
      <c r="AH17" s="389">
        <v>152</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72647</v>
      </c>
      <c r="BO17" s="414"/>
      <c r="BP17" s="414"/>
      <c r="BQ17" s="414"/>
      <c r="BR17" s="414"/>
      <c r="BS17" s="414"/>
      <c r="BT17" s="414"/>
      <c r="BU17" s="415"/>
      <c r="BV17" s="413">
        <v>73459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48.2</v>
      </c>
      <c r="M18" s="478"/>
      <c r="N18" s="478"/>
      <c r="O18" s="478"/>
      <c r="P18" s="478"/>
      <c r="Q18" s="478"/>
      <c r="R18" s="479"/>
      <c r="S18" s="479"/>
      <c r="T18" s="479"/>
      <c r="U18" s="479"/>
      <c r="V18" s="480"/>
      <c r="W18" s="494"/>
      <c r="X18" s="495"/>
      <c r="Y18" s="495"/>
      <c r="Z18" s="495"/>
      <c r="AA18" s="495"/>
      <c r="AB18" s="503"/>
      <c r="AC18" s="377">
        <v>74.2</v>
      </c>
      <c r="AD18" s="378"/>
      <c r="AE18" s="378"/>
      <c r="AF18" s="378"/>
      <c r="AG18" s="481"/>
      <c r="AH18" s="377">
        <v>70.7</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476290</v>
      </c>
      <c r="BO18" s="414"/>
      <c r="BP18" s="414"/>
      <c r="BQ18" s="414"/>
      <c r="BR18" s="414"/>
      <c r="BS18" s="414"/>
      <c r="BT18" s="414"/>
      <c r="BU18" s="415"/>
      <c r="BV18" s="413">
        <v>465379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854429</v>
      </c>
      <c r="BO19" s="414"/>
      <c r="BP19" s="414"/>
      <c r="BQ19" s="414"/>
      <c r="BR19" s="414"/>
      <c r="BS19" s="414"/>
      <c r="BT19" s="414"/>
      <c r="BU19" s="415"/>
      <c r="BV19" s="413">
        <v>877140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239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1086638</v>
      </c>
      <c r="BO23" s="414"/>
      <c r="BP23" s="414"/>
      <c r="BQ23" s="414"/>
      <c r="BR23" s="414"/>
      <c r="BS23" s="414"/>
      <c r="BT23" s="414"/>
      <c r="BU23" s="415"/>
      <c r="BV23" s="413">
        <v>1045668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5300</v>
      </c>
      <c r="R24" s="390"/>
      <c r="S24" s="390"/>
      <c r="T24" s="390"/>
      <c r="U24" s="390"/>
      <c r="V24" s="391"/>
      <c r="W24" s="455"/>
      <c r="X24" s="446"/>
      <c r="Y24" s="447"/>
      <c r="Z24" s="386" t="s">
        <v>153</v>
      </c>
      <c r="AA24" s="387"/>
      <c r="AB24" s="387"/>
      <c r="AC24" s="387"/>
      <c r="AD24" s="387"/>
      <c r="AE24" s="387"/>
      <c r="AF24" s="387"/>
      <c r="AG24" s="388"/>
      <c r="AH24" s="389">
        <v>19</v>
      </c>
      <c r="AI24" s="390"/>
      <c r="AJ24" s="390"/>
      <c r="AK24" s="390"/>
      <c r="AL24" s="391"/>
      <c r="AM24" s="389">
        <v>53599</v>
      </c>
      <c r="AN24" s="390"/>
      <c r="AO24" s="390"/>
      <c r="AP24" s="390"/>
      <c r="AQ24" s="390"/>
      <c r="AR24" s="391"/>
      <c r="AS24" s="389">
        <v>2821</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581224</v>
      </c>
      <c r="BO24" s="414"/>
      <c r="BP24" s="414"/>
      <c r="BQ24" s="414"/>
      <c r="BR24" s="414"/>
      <c r="BS24" s="414"/>
      <c r="BT24" s="414"/>
      <c r="BU24" s="415"/>
      <c r="BV24" s="413">
        <v>580728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t="s">
        <v>120</v>
      </c>
      <c r="M25" s="390"/>
      <c r="N25" s="390"/>
      <c r="O25" s="390"/>
      <c r="P25" s="391"/>
      <c r="Q25" s="389" t="s">
        <v>120</v>
      </c>
      <c r="R25" s="390"/>
      <c r="S25" s="390"/>
      <c r="T25" s="390"/>
      <c r="U25" s="390"/>
      <c r="V25" s="391"/>
      <c r="W25" s="455"/>
      <c r="X25" s="446"/>
      <c r="Y25" s="447"/>
      <c r="Z25" s="386" t="s">
        <v>156</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t="s">
        <v>120</v>
      </c>
      <c r="BO25" s="409"/>
      <c r="BP25" s="409"/>
      <c r="BQ25" s="409"/>
      <c r="BR25" s="409"/>
      <c r="BS25" s="409"/>
      <c r="BT25" s="409"/>
      <c r="BU25" s="410"/>
      <c r="BV25" s="408" t="s">
        <v>120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4300</v>
      </c>
      <c r="R26" s="390"/>
      <c r="S26" s="390"/>
      <c r="T26" s="390"/>
      <c r="U26" s="390"/>
      <c r="V26" s="391"/>
      <c r="W26" s="455"/>
      <c r="X26" s="446"/>
      <c r="Y26" s="447"/>
      <c r="Z26" s="386" t="s">
        <v>159</v>
      </c>
      <c r="AA26" s="468"/>
      <c r="AB26" s="468"/>
      <c r="AC26" s="468"/>
      <c r="AD26" s="468"/>
      <c r="AE26" s="468"/>
      <c r="AF26" s="468"/>
      <c r="AG26" s="469"/>
      <c r="AH26" s="389" t="s">
        <v>120</v>
      </c>
      <c r="AI26" s="390"/>
      <c r="AJ26" s="390"/>
      <c r="AK26" s="390"/>
      <c r="AL26" s="391"/>
      <c r="AM26" s="389" t="s">
        <v>120</v>
      </c>
      <c r="AN26" s="390"/>
      <c r="AO26" s="390"/>
      <c r="AP26" s="390"/>
      <c r="AQ26" s="390"/>
      <c r="AR26" s="391"/>
      <c r="AS26" s="389" t="s">
        <v>120</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2450</v>
      </c>
      <c r="R27" s="390"/>
      <c r="S27" s="390"/>
      <c r="T27" s="390"/>
      <c r="U27" s="390"/>
      <c r="V27" s="391"/>
      <c r="W27" s="455"/>
      <c r="X27" s="446"/>
      <c r="Y27" s="447"/>
      <c r="Z27" s="386" t="s">
        <v>162</v>
      </c>
      <c r="AA27" s="387"/>
      <c r="AB27" s="387"/>
      <c r="AC27" s="387"/>
      <c r="AD27" s="387"/>
      <c r="AE27" s="387"/>
      <c r="AF27" s="387"/>
      <c r="AG27" s="388"/>
      <c r="AH27" s="389" t="s">
        <v>120</v>
      </c>
      <c r="AI27" s="390"/>
      <c r="AJ27" s="390"/>
      <c r="AK27" s="390"/>
      <c r="AL27" s="391"/>
      <c r="AM27" s="389" t="s">
        <v>120</v>
      </c>
      <c r="AN27" s="390"/>
      <c r="AO27" s="390"/>
      <c r="AP27" s="390"/>
      <c r="AQ27" s="390"/>
      <c r="AR27" s="391"/>
      <c r="AS27" s="389" t="s">
        <v>120</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25950</v>
      </c>
      <c r="BO27" s="417"/>
      <c r="BP27" s="417"/>
      <c r="BQ27" s="417"/>
      <c r="BR27" s="417"/>
      <c r="BS27" s="417"/>
      <c r="BT27" s="417"/>
      <c r="BU27" s="418"/>
      <c r="BV27" s="416">
        <v>25942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1900</v>
      </c>
      <c r="R28" s="390"/>
      <c r="S28" s="390"/>
      <c r="T28" s="390"/>
      <c r="U28" s="390"/>
      <c r="V28" s="391"/>
      <c r="W28" s="455"/>
      <c r="X28" s="446"/>
      <c r="Y28" s="447"/>
      <c r="Z28" s="386" t="s">
        <v>165</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640672</v>
      </c>
      <c r="BO28" s="409"/>
      <c r="BP28" s="409"/>
      <c r="BQ28" s="409"/>
      <c r="BR28" s="409"/>
      <c r="BS28" s="409"/>
      <c r="BT28" s="409"/>
      <c r="BU28" s="410"/>
      <c r="BV28" s="408">
        <v>640382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4</v>
      </c>
      <c r="M29" s="390"/>
      <c r="N29" s="390"/>
      <c r="O29" s="390"/>
      <c r="P29" s="391"/>
      <c r="Q29" s="389">
        <v>1780</v>
      </c>
      <c r="R29" s="390"/>
      <c r="S29" s="390"/>
      <c r="T29" s="390"/>
      <c r="U29" s="390"/>
      <c r="V29" s="391"/>
      <c r="W29" s="456"/>
      <c r="X29" s="457"/>
      <c r="Y29" s="458"/>
      <c r="Z29" s="386" t="s">
        <v>169</v>
      </c>
      <c r="AA29" s="387"/>
      <c r="AB29" s="387"/>
      <c r="AC29" s="387"/>
      <c r="AD29" s="387"/>
      <c r="AE29" s="387"/>
      <c r="AF29" s="387"/>
      <c r="AG29" s="388"/>
      <c r="AH29" s="389">
        <v>19</v>
      </c>
      <c r="AI29" s="390"/>
      <c r="AJ29" s="390"/>
      <c r="AK29" s="390"/>
      <c r="AL29" s="391"/>
      <c r="AM29" s="389">
        <v>53599</v>
      </c>
      <c r="AN29" s="390"/>
      <c r="AO29" s="390"/>
      <c r="AP29" s="390"/>
      <c r="AQ29" s="390"/>
      <c r="AR29" s="391"/>
      <c r="AS29" s="389">
        <v>2821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74527</v>
      </c>
      <c r="BO29" s="414"/>
      <c r="BP29" s="414"/>
      <c r="BQ29" s="414"/>
      <c r="BR29" s="414"/>
      <c r="BS29" s="414"/>
      <c r="BT29" s="414"/>
      <c r="BU29" s="415"/>
      <c r="BV29" s="413">
        <v>74507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96.1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588723</v>
      </c>
      <c r="BO30" s="417"/>
      <c r="BP30" s="417"/>
      <c r="BQ30" s="417"/>
      <c r="BR30" s="417"/>
      <c r="BS30" s="417"/>
      <c r="BT30" s="417"/>
      <c r="BU30" s="418"/>
      <c r="BV30" s="416">
        <v>594508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北山振興株式会社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地域振興特別会計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紀南学園事務組合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国民健康保険直営診療所特別会計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紀南環境衛生事務組合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東牟婁郡町村新宮市老人福祉施設事務組合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新宮周辺広域市町村圏事務組合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和歌山県地方税回収機構</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和歌山県後期高齢者医療広域連合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和歌山県後期高齢者医療広域連合（特別会計分）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東牟婁郡町村新宮市老人福祉施設事務組合（公営企業会計）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1"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521</v>
      </c>
      <c r="D34" s="1181"/>
      <c r="E34" s="1182"/>
      <c r="F34" s="32">
        <v>10.7</v>
      </c>
      <c r="G34" s="33">
        <v>11.26</v>
      </c>
      <c r="H34" s="33">
        <v>5.96</v>
      </c>
      <c r="I34" s="33">
        <v>9.8000000000000007</v>
      </c>
      <c r="J34" s="34">
        <v>10</v>
      </c>
      <c r="K34" s="22"/>
      <c r="L34" s="22"/>
      <c r="M34" s="22"/>
      <c r="N34" s="22"/>
      <c r="O34" s="22"/>
      <c r="P34" s="22"/>
    </row>
    <row r="35" spans="1:16" ht="39" customHeight="1" x14ac:dyDescent="0.15">
      <c r="A35" s="22"/>
      <c r="B35" s="35"/>
      <c r="C35" s="1175" t="s">
        <v>522</v>
      </c>
      <c r="D35" s="1176"/>
      <c r="E35" s="1177"/>
      <c r="F35" s="36">
        <v>1.1399999999999999</v>
      </c>
      <c r="G35" s="37">
        <v>0.71</v>
      </c>
      <c r="H35" s="37">
        <v>0.27</v>
      </c>
      <c r="I35" s="37">
        <v>0.23</v>
      </c>
      <c r="J35" s="38">
        <v>0.21</v>
      </c>
      <c r="K35" s="22"/>
      <c r="L35" s="22"/>
      <c r="M35" s="22"/>
      <c r="N35" s="22"/>
      <c r="O35" s="22"/>
      <c r="P35" s="22"/>
    </row>
    <row r="36" spans="1:16" ht="39" customHeight="1" x14ac:dyDescent="0.15">
      <c r="A36" s="22"/>
      <c r="B36" s="35"/>
      <c r="C36" s="1175" t="s">
        <v>523</v>
      </c>
      <c r="D36" s="1176"/>
      <c r="E36" s="1177"/>
      <c r="F36" s="36">
        <v>1.0900000000000001</v>
      </c>
      <c r="G36" s="37">
        <v>1.75</v>
      </c>
      <c r="H36" s="37">
        <v>0.46</v>
      </c>
      <c r="I36" s="37">
        <v>0.54</v>
      </c>
      <c r="J36" s="38">
        <v>0.16</v>
      </c>
      <c r="K36" s="22"/>
      <c r="L36" s="22"/>
      <c r="M36" s="22"/>
      <c r="N36" s="22"/>
      <c r="O36" s="22"/>
      <c r="P36" s="22"/>
    </row>
    <row r="37" spans="1:16" ht="39" customHeight="1" x14ac:dyDescent="0.15">
      <c r="A37" s="22"/>
      <c r="B37" s="35"/>
      <c r="C37" s="1175" t="s">
        <v>524</v>
      </c>
      <c r="D37" s="1176"/>
      <c r="E37" s="1177"/>
      <c r="F37" s="36">
        <v>0</v>
      </c>
      <c r="G37" s="37">
        <v>0</v>
      </c>
      <c r="H37" s="37">
        <v>0</v>
      </c>
      <c r="I37" s="37">
        <v>0</v>
      </c>
      <c r="J37" s="38">
        <v>0</v>
      </c>
      <c r="K37" s="22"/>
      <c r="L37" s="22"/>
      <c r="M37" s="22"/>
      <c r="N37" s="22"/>
      <c r="O37" s="22"/>
      <c r="P37" s="22"/>
    </row>
    <row r="38" spans="1:16" ht="39" customHeight="1" x14ac:dyDescent="0.15">
      <c r="A38" s="22"/>
      <c r="B38" s="35"/>
      <c r="C38" s="1175" t="s">
        <v>525</v>
      </c>
      <c r="D38" s="1176"/>
      <c r="E38" s="1177"/>
      <c r="F38" s="36">
        <v>0.1</v>
      </c>
      <c r="G38" s="37">
        <v>0.81</v>
      </c>
      <c r="H38" s="37">
        <v>0.13</v>
      </c>
      <c r="I38" s="37">
        <v>0</v>
      </c>
      <c r="J38" s="38">
        <v>0</v>
      </c>
      <c r="K38" s="22"/>
      <c r="L38" s="22"/>
      <c r="M38" s="22"/>
      <c r="N38" s="22"/>
      <c r="O38" s="22"/>
      <c r="P38" s="22"/>
    </row>
    <row r="39" spans="1:16" ht="39" customHeight="1" x14ac:dyDescent="0.15">
      <c r="A39" s="22"/>
      <c r="B39" s="35"/>
      <c r="C39" s="1175" t="s">
        <v>526</v>
      </c>
      <c r="D39" s="1176"/>
      <c r="E39" s="1177"/>
      <c r="F39" s="36">
        <v>0.02</v>
      </c>
      <c r="G39" s="37">
        <v>0</v>
      </c>
      <c r="H39" s="37">
        <v>0</v>
      </c>
      <c r="I39" s="37">
        <v>0</v>
      </c>
      <c r="J39" s="38">
        <v>0</v>
      </c>
      <c r="K39" s="22"/>
      <c r="L39" s="22"/>
      <c r="M39" s="22"/>
      <c r="N39" s="22"/>
      <c r="O39" s="22"/>
      <c r="P39" s="22"/>
    </row>
    <row r="40" spans="1:16" ht="39" customHeight="1" x14ac:dyDescent="0.15">
      <c r="A40" s="22"/>
      <c r="B40" s="35"/>
      <c r="C40" s="1175" t="s">
        <v>527</v>
      </c>
      <c r="D40" s="1176"/>
      <c r="E40" s="1177"/>
      <c r="F40" s="36">
        <v>5.81</v>
      </c>
      <c r="G40" s="37">
        <v>4.5</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529</v>
      </c>
      <c r="D43" s="1179"/>
      <c r="E43" s="1180"/>
      <c r="F43" s="41" t="s">
        <v>474</v>
      </c>
      <c r="G43" s="42" t="s">
        <v>474</v>
      </c>
      <c r="H43" s="42" t="s">
        <v>474</v>
      </c>
      <c r="I43" s="42">
        <v>0</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135</v>
      </c>
      <c r="L45" s="60">
        <v>137</v>
      </c>
      <c r="M45" s="60">
        <v>139</v>
      </c>
      <c r="N45" s="60">
        <v>127</v>
      </c>
      <c r="O45" s="61">
        <v>117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t="s">
        <v>474</v>
      </c>
      <c r="L48" s="64" t="s">
        <v>474</v>
      </c>
      <c r="M48" s="64" t="s">
        <v>474</v>
      </c>
      <c r="N48" s="64" t="s">
        <v>474</v>
      </c>
      <c r="O48" s="65" t="s">
        <v>474</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474</v>
      </c>
      <c r="L49" s="64" t="s">
        <v>474</v>
      </c>
      <c r="M49" s="64" t="s">
        <v>474</v>
      </c>
      <c r="N49" s="64" t="s">
        <v>474</v>
      </c>
      <c r="O49" s="65" t="s">
        <v>474</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112</v>
      </c>
      <c r="L52" s="64">
        <v>111</v>
      </c>
      <c r="M52" s="64">
        <v>112</v>
      </c>
      <c r="N52" s="64">
        <v>107</v>
      </c>
      <c r="O52" s="65">
        <v>101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23</v>
      </c>
      <c r="L53" s="69">
        <v>26</v>
      </c>
      <c r="M53" s="69">
        <v>27</v>
      </c>
      <c r="N53" s="69">
        <v>20</v>
      </c>
      <c r="O53" s="70">
        <v>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40" zoomScaleSheetLayoutView="100" workbookViewId="0">
      <selection activeCell="E45" sqref="E45:H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1109</v>
      </c>
      <c r="J41" s="83">
        <v>1045</v>
      </c>
      <c r="K41" s="83">
        <v>1042</v>
      </c>
      <c r="L41" s="83">
        <v>1046</v>
      </c>
      <c r="M41" s="84">
        <v>1087</v>
      </c>
    </row>
    <row r="42" spans="2:13" ht="27.75" customHeight="1" x14ac:dyDescent="0.15">
      <c r="B42" s="1201"/>
      <c r="C42" s="1202"/>
      <c r="D42" s="85"/>
      <c r="E42" s="1205" t="s">
        <v>25</v>
      </c>
      <c r="F42" s="1205"/>
      <c r="G42" s="1205"/>
      <c r="H42" s="1206"/>
      <c r="I42" s="86" t="s">
        <v>474</v>
      </c>
      <c r="J42" s="87" t="s">
        <v>474</v>
      </c>
      <c r="K42" s="87" t="s">
        <v>474</v>
      </c>
      <c r="L42" s="87" t="s">
        <v>474</v>
      </c>
      <c r="M42" s="88" t="s">
        <v>474</v>
      </c>
    </row>
    <row r="43" spans="2:13" ht="27.75" customHeight="1" x14ac:dyDescent="0.15">
      <c r="B43" s="1201"/>
      <c r="C43" s="1202"/>
      <c r="D43" s="85"/>
      <c r="E43" s="1205" t="s">
        <v>26</v>
      </c>
      <c r="F43" s="1205"/>
      <c r="G43" s="1205"/>
      <c r="H43" s="1206"/>
      <c r="I43" s="86" t="s">
        <v>474</v>
      </c>
      <c r="J43" s="87">
        <v>26</v>
      </c>
      <c r="K43" s="87">
        <v>73</v>
      </c>
      <c r="L43" s="87">
        <v>107</v>
      </c>
      <c r="M43" s="88">
        <v>128</v>
      </c>
    </row>
    <row r="44" spans="2:13" ht="27.75" customHeight="1" x14ac:dyDescent="0.15">
      <c r="B44" s="1201"/>
      <c r="C44" s="1202"/>
      <c r="D44" s="85"/>
      <c r="E44" s="1205" t="s">
        <v>27</v>
      </c>
      <c r="F44" s="1205"/>
      <c r="G44" s="1205"/>
      <c r="H44" s="1206"/>
      <c r="I44" s="86" t="s">
        <v>474</v>
      </c>
      <c r="J44" s="87" t="s">
        <v>474</v>
      </c>
      <c r="K44" s="87">
        <v>25</v>
      </c>
      <c r="L44" s="87">
        <v>25</v>
      </c>
      <c r="M44" s="88">
        <v>28</v>
      </c>
    </row>
    <row r="45" spans="2:13" ht="27.75" customHeight="1" x14ac:dyDescent="0.15">
      <c r="B45" s="1201"/>
      <c r="C45" s="1202"/>
      <c r="D45" s="85"/>
      <c r="E45" s="1205" t="s">
        <v>28</v>
      </c>
      <c r="F45" s="1205"/>
      <c r="G45" s="1205"/>
      <c r="H45" s="1206"/>
      <c r="I45" s="86">
        <v>270</v>
      </c>
      <c r="J45" s="87">
        <v>271</v>
      </c>
      <c r="K45" s="87">
        <v>255</v>
      </c>
      <c r="L45" s="87">
        <v>291</v>
      </c>
      <c r="M45" s="88">
        <v>241</v>
      </c>
    </row>
    <row r="46" spans="2:13" ht="27.75" customHeight="1" x14ac:dyDescent="0.15">
      <c r="B46" s="1201"/>
      <c r="C46" s="1202"/>
      <c r="D46" s="85"/>
      <c r="E46" s="1205" t="s">
        <v>29</v>
      </c>
      <c r="F46" s="1205"/>
      <c r="G46" s="1205"/>
      <c r="H46" s="1206"/>
      <c r="I46" s="86" t="s">
        <v>474</v>
      </c>
      <c r="J46" s="87" t="s">
        <v>474</v>
      </c>
      <c r="K46" s="87" t="s">
        <v>474</v>
      </c>
      <c r="L46" s="87" t="s">
        <v>474</v>
      </c>
      <c r="M46" s="88" t="s">
        <v>474</v>
      </c>
    </row>
    <row r="47" spans="2:13" ht="27.75" customHeight="1" x14ac:dyDescent="0.15">
      <c r="B47" s="1201"/>
      <c r="C47" s="1202"/>
      <c r="D47" s="85"/>
      <c r="E47" s="1205" t="s">
        <v>30</v>
      </c>
      <c r="F47" s="1205"/>
      <c r="G47" s="1205"/>
      <c r="H47" s="1206"/>
      <c r="I47" s="86" t="s">
        <v>474</v>
      </c>
      <c r="J47" s="87" t="s">
        <v>474</v>
      </c>
      <c r="K47" s="87" t="s">
        <v>474</v>
      </c>
      <c r="L47" s="87" t="s">
        <v>474</v>
      </c>
      <c r="M47" s="88" t="s">
        <v>474</v>
      </c>
    </row>
    <row r="48" spans="2:13" ht="27.75" customHeight="1" x14ac:dyDescent="0.15">
      <c r="B48" s="1203"/>
      <c r="C48" s="1204"/>
      <c r="D48" s="85"/>
      <c r="E48" s="1205" t="s">
        <v>31</v>
      </c>
      <c r="F48" s="1205"/>
      <c r="G48" s="1205"/>
      <c r="H48" s="1206"/>
      <c r="I48" s="86" t="s">
        <v>474</v>
      </c>
      <c r="J48" s="87" t="s">
        <v>474</v>
      </c>
      <c r="K48" s="87" t="s">
        <v>474</v>
      </c>
      <c r="L48" s="87" t="s">
        <v>474</v>
      </c>
      <c r="M48" s="88" t="s">
        <v>474</v>
      </c>
    </row>
    <row r="49" spans="2:13" ht="27.75" customHeight="1" x14ac:dyDescent="0.15">
      <c r="B49" s="1199" t="s">
        <v>32</v>
      </c>
      <c r="C49" s="1200"/>
      <c r="D49" s="89"/>
      <c r="E49" s="1205" t="s">
        <v>33</v>
      </c>
      <c r="F49" s="1205"/>
      <c r="G49" s="1205"/>
      <c r="H49" s="1206"/>
      <c r="I49" s="86">
        <v>1002</v>
      </c>
      <c r="J49" s="87">
        <v>1172</v>
      </c>
      <c r="K49" s="87">
        <v>1415</v>
      </c>
      <c r="L49" s="87">
        <v>1335</v>
      </c>
      <c r="M49" s="88">
        <v>1330</v>
      </c>
    </row>
    <row r="50" spans="2:13" ht="27.75" customHeight="1" x14ac:dyDescent="0.15">
      <c r="B50" s="1201"/>
      <c r="C50" s="1202"/>
      <c r="D50" s="85"/>
      <c r="E50" s="1205" t="s">
        <v>34</v>
      </c>
      <c r="F50" s="1205"/>
      <c r="G50" s="1205"/>
      <c r="H50" s="1206"/>
      <c r="I50" s="86" t="s">
        <v>474</v>
      </c>
      <c r="J50" s="87" t="s">
        <v>474</v>
      </c>
      <c r="K50" s="87" t="s">
        <v>474</v>
      </c>
      <c r="L50" s="87" t="s">
        <v>474</v>
      </c>
      <c r="M50" s="88" t="s">
        <v>474</v>
      </c>
    </row>
    <row r="51" spans="2:13" ht="27.75" customHeight="1" x14ac:dyDescent="0.15">
      <c r="B51" s="1203"/>
      <c r="C51" s="1204"/>
      <c r="D51" s="85"/>
      <c r="E51" s="1205" t="s">
        <v>35</v>
      </c>
      <c r="F51" s="1205"/>
      <c r="G51" s="1205"/>
      <c r="H51" s="1206"/>
      <c r="I51" s="86">
        <v>884</v>
      </c>
      <c r="J51" s="87">
        <v>816</v>
      </c>
      <c r="K51" s="87">
        <v>838</v>
      </c>
      <c r="L51" s="87">
        <v>830</v>
      </c>
      <c r="M51" s="88">
        <v>886</v>
      </c>
    </row>
    <row r="52" spans="2:13" ht="27.75" customHeight="1" thickBot="1" x14ac:dyDescent="0.2">
      <c r="B52" s="1207" t="s">
        <v>36</v>
      </c>
      <c r="C52" s="1208"/>
      <c r="D52" s="90"/>
      <c r="E52" s="1209" t="s">
        <v>37</v>
      </c>
      <c r="F52" s="1209"/>
      <c r="G52" s="1209"/>
      <c r="H52" s="1210"/>
      <c r="I52" s="91">
        <v>-507</v>
      </c>
      <c r="J52" s="92">
        <v>-647</v>
      </c>
      <c r="K52" s="92">
        <v>-857</v>
      </c>
      <c r="L52" s="92">
        <v>-695</v>
      </c>
      <c r="M52" s="93">
        <v>-732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53" zoomScale="85" zoomScaleNormal="85" zoomScaleSheetLayoutView="55" workbookViewId="0">
      <selection activeCell="G70" sqref="G70"/>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546</v>
      </c>
      <c r="I42" s="352"/>
      <c r="J42" s="352"/>
      <c r="K42" s="352"/>
      <c r="L42" s="244"/>
      <c r="M42" s="244"/>
      <c r="N42" s="244"/>
      <c r="O42" s="244"/>
    </row>
    <row r="43" spans="2:17" ht="13.5" x14ac:dyDescent="0.15">
      <c r="B43" s="248"/>
      <c r="C43" s="244"/>
      <c r="D43" s="244"/>
      <c r="E43" s="244"/>
      <c r="F43" s="244"/>
      <c r="G43" s="1251" t="s">
        <v>545</v>
      </c>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63"/>
      <c r="I48" s="363"/>
      <c r="J48" s="363"/>
    </row>
    <row r="49" spans="1:17" ht="13.5" x14ac:dyDescent="0.15">
      <c r="B49" s="248"/>
      <c r="C49" s="244"/>
      <c r="D49" s="244"/>
      <c r="E49" s="244"/>
      <c r="F49" s="244"/>
      <c r="G49" s="243" t="s">
        <v>549</v>
      </c>
    </row>
    <row r="50" spans="1:17" ht="13.5" x14ac:dyDescent="0.15">
      <c r="B50" s="248"/>
      <c r="C50" s="244"/>
      <c r="D50" s="244"/>
      <c r="E50" s="244"/>
      <c r="F50" s="244"/>
      <c r="G50" s="1238"/>
      <c r="H50" s="1239"/>
      <c r="I50" s="1239"/>
      <c r="J50" s="1240"/>
      <c r="K50" s="345" t="s">
        <v>514</v>
      </c>
      <c r="L50" s="345" t="s">
        <v>515</v>
      </c>
      <c r="M50" s="345" t="s">
        <v>516</v>
      </c>
      <c r="N50" s="345" t="s">
        <v>517</v>
      </c>
      <c r="O50" s="345" t="s">
        <v>518</v>
      </c>
    </row>
    <row r="51" spans="1:17" ht="13.5" x14ac:dyDescent="0.15">
      <c r="B51" s="248"/>
      <c r="C51" s="244"/>
      <c r="D51" s="244"/>
      <c r="E51" s="244"/>
      <c r="F51" s="244"/>
      <c r="G51" s="1241" t="s">
        <v>543</v>
      </c>
      <c r="H51" s="1242"/>
      <c r="I51" s="1247" t="s">
        <v>541</v>
      </c>
      <c r="J51" s="1247"/>
      <c r="K51" s="1250"/>
      <c r="L51" s="1250"/>
      <c r="M51" s="1250"/>
      <c r="N51" s="1250"/>
      <c r="O51" s="1250"/>
    </row>
    <row r="52" spans="1:17" ht="13.5" x14ac:dyDescent="0.15">
      <c r="B52" s="248"/>
      <c r="C52" s="244"/>
      <c r="D52" s="244"/>
      <c r="E52" s="244"/>
      <c r="F52" s="244"/>
      <c r="G52" s="1243"/>
      <c r="H52" s="1244"/>
      <c r="I52" s="1248"/>
      <c r="J52" s="1248"/>
      <c r="K52" s="1217"/>
      <c r="L52" s="1217"/>
      <c r="M52" s="1217"/>
      <c r="N52" s="1217"/>
      <c r="O52" s="1217"/>
    </row>
    <row r="53" spans="1:17" ht="13.5" x14ac:dyDescent="0.15">
      <c r="A53" s="355"/>
      <c r="B53" s="248"/>
      <c r="C53" s="244"/>
      <c r="D53" s="244"/>
      <c r="E53" s="244"/>
      <c r="F53" s="244"/>
      <c r="G53" s="1243"/>
      <c r="H53" s="1244"/>
      <c r="I53" s="1227" t="s">
        <v>548</v>
      </c>
      <c r="J53" s="1227"/>
      <c r="K53" s="1249"/>
      <c r="L53" s="1249"/>
      <c r="M53" s="1249"/>
      <c r="N53" s="1249"/>
      <c r="O53" s="1249"/>
    </row>
    <row r="54" spans="1:17" ht="13.5" x14ac:dyDescent="0.15">
      <c r="A54" s="355"/>
      <c r="B54" s="248"/>
      <c r="C54" s="244"/>
      <c r="D54" s="244"/>
      <c r="E54" s="244"/>
      <c r="F54" s="244"/>
      <c r="G54" s="1245"/>
      <c r="H54" s="1246"/>
      <c r="I54" s="1227"/>
      <c r="J54" s="1227"/>
      <c r="K54" s="1216"/>
      <c r="L54" s="1216"/>
      <c r="M54" s="1216"/>
      <c r="N54" s="1216"/>
      <c r="O54" s="1216"/>
    </row>
    <row r="55" spans="1:17" ht="13.5" x14ac:dyDescent="0.15">
      <c r="A55" s="355"/>
      <c r="B55" s="248"/>
      <c r="C55" s="244"/>
      <c r="D55" s="244"/>
      <c r="E55" s="244"/>
      <c r="F55" s="244"/>
      <c r="G55" s="1221" t="s">
        <v>542</v>
      </c>
      <c r="H55" s="1222"/>
      <c r="I55" s="1227" t="s">
        <v>541</v>
      </c>
      <c r="J55" s="1227"/>
      <c r="K55" s="1250"/>
      <c r="L55" s="1250"/>
      <c r="M55" s="1250"/>
      <c r="N55" s="1250"/>
      <c r="O55" s="1250"/>
    </row>
    <row r="56" spans="1:17" ht="13.5" x14ac:dyDescent="0.15">
      <c r="A56" s="355"/>
      <c r="B56" s="248"/>
      <c r="C56" s="244"/>
      <c r="D56" s="244"/>
      <c r="E56" s="244"/>
      <c r="F56" s="244"/>
      <c r="G56" s="1223"/>
      <c r="H56" s="1224"/>
      <c r="I56" s="1227"/>
      <c r="J56" s="1227"/>
      <c r="K56" s="1217"/>
      <c r="L56" s="1217"/>
      <c r="M56" s="1217"/>
      <c r="N56" s="1217"/>
      <c r="O56" s="1217"/>
    </row>
    <row r="57" spans="1:17" s="355" customFormat="1" ht="13.5" x14ac:dyDescent="0.15">
      <c r="B57" s="356"/>
      <c r="C57" s="352"/>
      <c r="D57" s="352"/>
      <c r="E57" s="352"/>
      <c r="F57" s="352"/>
      <c r="G57" s="1223"/>
      <c r="H57" s="1224"/>
      <c r="I57" s="1219" t="s">
        <v>548</v>
      </c>
      <c r="J57" s="1219"/>
      <c r="K57" s="1249"/>
      <c r="L57" s="1249"/>
      <c r="M57" s="1249"/>
      <c r="N57" s="1249"/>
      <c r="O57" s="1249"/>
      <c r="P57" s="361"/>
      <c r="Q57" s="356"/>
    </row>
    <row r="58" spans="1:17" s="355" customFormat="1" ht="13.5" x14ac:dyDescent="0.15">
      <c r="A58" s="243"/>
      <c r="B58" s="356"/>
      <c r="C58" s="352"/>
      <c r="D58" s="352"/>
      <c r="E58" s="352"/>
      <c r="F58" s="352"/>
      <c r="G58" s="1225"/>
      <c r="H58" s="1226"/>
      <c r="I58" s="1219"/>
      <c r="J58" s="1219"/>
      <c r="K58" s="1216"/>
      <c r="L58" s="1216"/>
      <c r="M58" s="1216"/>
      <c r="N58" s="1216"/>
      <c r="O58" s="1216"/>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547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546</v>
      </c>
      <c r="I64" s="352"/>
      <c r="J64" s="352"/>
      <c r="K64" s="352"/>
      <c r="L64" s="244"/>
      <c r="M64" s="244"/>
      <c r="N64" s="244"/>
      <c r="O64" s="244"/>
    </row>
    <row r="65" spans="2:30" ht="13.5" x14ac:dyDescent="0.15">
      <c r="B65" s="248"/>
      <c r="C65" s="244"/>
      <c r="D65" s="244"/>
      <c r="E65" s="244"/>
      <c r="F65" s="244"/>
      <c r="G65" s="1229" t="s">
        <v>552</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544</v>
      </c>
      <c r="I71" s="349"/>
      <c r="J71" s="348"/>
      <c r="K71" s="348"/>
      <c r="L71" s="347"/>
      <c r="M71" s="348"/>
      <c r="N71" s="347"/>
      <c r="O71" s="346"/>
    </row>
    <row r="72" spans="2:30" ht="13.5" x14ac:dyDescent="0.15">
      <c r="B72" s="248"/>
      <c r="C72" s="244"/>
      <c r="D72" s="244"/>
      <c r="E72" s="244"/>
      <c r="F72" s="244"/>
      <c r="G72" s="1238"/>
      <c r="H72" s="1239"/>
      <c r="I72" s="1239"/>
      <c r="J72" s="1240"/>
      <c r="K72" s="345" t="s">
        <v>514</v>
      </c>
      <c r="L72" s="345" t="s">
        <v>515</v>
      </c>
      <c r="M72" s="345" t="s">
        <v>516</v>
      </c>
      <c r="N72" s="345" t="s">
        <v>517</v>
      </c>
      <c r="O72" s="345" t="s">
        <v>518</v>
      </c>
    </row>
    <row r="73" spans="2:30" ht="13.5" x14ac:dyDescent="0.15">
      <c r="B73" s="248"/>
      <c r="C73" s="244"/>
      <c r="D73" s="244"/>
      <c r="E73" s="244"/>
      <c r="F73" s="244"/>
      <c r="G73" s="1241" t="s">
        <v>543</v>
      </c>
      <c r="H73" s="1242"/>
      <c r="I73" s="1247" t="s">
        <v>541</v>
      </c>
      <c r="J73" s="1247"/>
      <c r="K73" s="1228"/>
      <c r="L73" s="1228"/>
      <c r="M73" s="1217"/>
      <c r="N73" s="1217"/>
      <c r="O73" s="1217"/>
      <c r="S73" s="243">
        <v>9.9</v>
      </c>
    </row>
    <row r="74" spans="2:30" ht="13.5" x14ac:dyDescent="0.15">
      <c r="B74" s="248"/>
      <c r="C74" s="244"/>
      <c r="D74" s="244"/>
      <c r="E74" s="244"/>
      <c r="F74" s="244"/>
      <c r="G74" s="1243"/>
      <c r="H74" s="1244"/>
      <c r="I74" s="1248"/>
      <c r="J74" s="1248"/>
      <c r="K74" s="1228"/>
      <c r="L74" s="1228"/>
      <c r="M74" s="1217"/>
      <c r="N74" s="1217"/>
      <c r="O74" s="1217"/>
    </row>
    <row r="75" spans="2:30" ht="13.5" x14ac:dyDescent="0.15">
      <c r="B75" s="248"/>
      <c r="C75" s="244"/>
      <c r="D75" s="244"/>
      <c r="E75" s="244"/>
      <c r="F75" s="244"/>
      <c r="G75" s="1243"/>
      <c r="H75" s="1244"/>
      <c r="I75" s="1227" t="s">
        <v>540</v>
      </c>
      <c r="J75" s="1227"/>
      <c r="K75" s="1215">
        <v>6.2</v>
      </c>
      <c r="L75" s="1215">
        <v>5.5</v>
      </c>
      <c r="M75" s="1215">
        <v>5</v>
      </c>
      <c r="N75" s="1215">
        <v>4.3</v>
      </c>
      <c r="O75" s="1215">
        <v>3.8</v>
      </c>
      <c r="U75" s="243">
        <v>81.2</v>
      </c>
      <c r="W75" s="243">
        <v>87.2</v>
      </c>
      <c r="Y75" s="243">
        <v>99.8</v>
      </c>
      <c r="AA75" s="243">
        <v>109.5</v>
      </c>
      <c r="AC75" s="243">
        <v>115.2</v>
      </c>
    </row>
    <row r="76" spans="2:30" ht="13.5" x14ac:dyDescent="0.15">
      <c r="B76" s="248"/>
      <c r="C76" s="244"/>
      <c r="D76" s="244"/>
      <c r="E76" s="244"/>
      <c r="F76" s="244"/>
      <c r="G76" s="1245"/>
      <c r="H76" s="1246"/>
      <c r="I76" s="1227"/>
      <c r="J76" s="1227"/>
      <c r="K76" s="1216"/>
      <c r="L76" s="1216"/>
      <c r="M76" s="1216"/>
      <c r="N76" s="1216"/>
      <c r="O76" s="1216"/>
    </row>
    <row r="77" spans="2:30" ht="13.5" x14ac:dyDescent="0.15">
      <c r="B77" s="248"/>
      <c r="C77" s="244"/>
      <c r="D77" s="244"/>
      <c r="E77" s="244"/>
      <c r="F77" s="244"/>
      <c r="G77" s="1221" t="s">
        <v>542</v>
      </c>
      <c r="H77" s="1222"/>
      <c r="I77" s="1227" t="s">
        <v>541</v>
      </c>
      <c r="J77" s="1227"/>
      <c r="K77" s="1228">
        <v>0</v>
      </c>
      <c r="L77" s="1228">
        <v>0</v>
      </c>
      <c r="M77" s="1217">
        <v>0</v>
      </c>
      <c r="N77" s="1217">
        <v>0</v>
      </c>
      <c r="O77" s="1217">
        <v>0</v>
      </c>
      <c r="R77" s="243">
        <v>12.3</v>
      </c>
      <c r="T77" s="243">
        <v>11.1</v>
      </c>
    </row>
    <row r="78" spans="2:30" ht="13.5" x14ac:dyDescent="0.15">
      <c r="B78" s="248"/>
      <c r="C78" s="244"/>
      <c r="D78" s="244"/>
      <c r="E78" s="244"/>
      <c r="F78" s="244"/>
      <c r="G78" s="1223"/>
      <c r="H78" s="1224"/>
      <c r="I78" s="1227"/>
      <c r="J78" s="1227"/>
      <c r="K78" s="1228"/>
      <c r="L78" s="1228"/>
      <c r="M78" s="1217"/>
      <c r="N78" s="1217"/>
      <c r="O78" s="1217"/>
    </row>
    <row r="79" spans="2:30" ht="13.5" x14ac:dyDescent="0.15">
      <c r="B79" s="248"/>
      <c r="C79" s="244"/>
      <c r="D79" s="244"/>
      <c r="E79" s="244"/>
      <c r="F79" s="244"/>
      <c r="G79" s="1223"/>
      <c r="H79" s="1224"/>
      <c r="I79" s="1218" t="s">
        <v>540</v>
      </c>
      <c r="J79" s="1219"/>
      <c r="K79" s="1220">
        <v>10.8</v>
      </c>
      <c r="L79" s="1220">
        <v>9.6999999999999993</v>
      </c>
      <c r="M79" s="1220">
        <v>8.6</v>
      </c>
      <c r="N79" s="1220">
        <v>7.7</v>
      </c>
      <c r="O79" s="1220">
        <v>6.4</v>
      </c>
      <c r="V79" s="243">
        <v>53.5</v>
      </c>
      <c r="X79" s="243">
        <v>48.2</v>
      </c>
      <c r="Z79" s="243">
        <v>34.200000000000003</v>
      </c>
      <c r="AB79" s="243">
        <v>30.3</v>
      </c>
      <c r="AD79" s="243">
        <v>28.9</v>
      </c>
    </row>
    <row r="80" spans="2:30" ht="13.5" x14ac:dyDescent="0.15">
      <c r="B80" s="248"/>
      <c r="C80" s="244"/>
      <c r="D80" s="244"/>
      <c r="E80" s="244"/>
      <c r="F80" s="244"/>
      <c r="G80" s="1225"/>
      <c r="H80" s="1226"/>
      <c r="I80" s="1219"/>
      <c r="J80" s="1219"/>
      <c r="K80" s="1220"/>
      <c r="L80" s="1220"/>
      <c r="M80" s="1220"/>
      <c r="N80" s="1220"/>
      <c r="O80" s="122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J65"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729593</v>
      </c>
      <c r="E3" s="116"/>
      <c r="F3" s="117">
        <v>203567</v>
      </c>
      <c r="G3" s="118"/>
      <c r="H3" s="119"/>
    </row>
    <row r="4" spans="1:8" x14ac:dyDescent="0.15">
      <c r="A4" s="120"/>
      <c r="B4" s="121"/>
      <c r="C4" s="122"/>
      <c r="D4" s="123">
        <v>384818</v>
      </c>
      <c r="E4" s="124"/>
      <c r="F4" s="125">
        <v>121137</v>
      </c>
      <c r="G4" s="126"/>
      <c r="H4" s="127"/>
    </row>
    <row r="5" spans="1:8" x14ac:dyDescent="0.15">
      <c r="A5" s="108" t="s">
        <v>508</v>
      </c>
      <c r="B5" s="113"/>
      <c r="C5" s="114"/>
      <c r="D5" s="115">
        <v>399759</v>
      </c>
      <c r="E5" s="116"/>
      <c r="F5" s="117">
        <v>185018</v>
      </c>
      <c r="G5" s="118"/>
      <c r="H5" s="119"/>
    </row>
    <row r="6" spans="1:8" x14ac:dyDescent="0.15">
      <c r="A6" s="120"/>
      <c r="B6" s="121"/>
      <c r="C6" s="122"/>
      <c r="D6" s="123">
        <v>142872</v>
      </c>
      <c r="E6" s="124"/>
      <c r="F6" s="125">
        <v>95064</v>
      </c>
      <c r="G6" s="126"/>
      <c r="H6" s="127"/>
    </row>
    <row r="7" spans="1:8" x14ac:dyDescent="0.15">
      <c r="A7" s="108" t="s">
        <v>509</v>
      </c>
      <c r="B7" s="113"/>
      <c r="C7" s="114"/>
      <c r="D7" s="115">
        <v>499433</v>
      </c>
      <c r="E7" s="116"/>
      <c r="F7" s="117">
        <v>238802</v>
      </c>
      <c r="G7" s="118"/>
      <c r="H7" s="119"/>
    </row>
    <row r="8" spans="1:8" x14ac:dyDescent="0.15">
      <c r="A8" s="120"/>
      <c r="B8" s="121"/>
      <c r="C8" s="122"/>
      <c r="D8" s="123">
        <v>193609</v>
      </c>
      <c r="E8" s="124"/>
      <c r="F8" s="125">
        <v>128562</v>
      </c>
      <c r="G8" s="126"/>
      <c r="H8" s="127"/>
    </row>
    <row r="9" spans="1:8" x14ac:dyDescent="0.15">
      <c r="A9" s="108" t="s">
        <v>510</v>
      </c>
      <c r="B9" s="113"/>
      <c r="C9" s="114"/>
      <c r="D9" s="115">
        <v>881462</v>
      </c>
      <c r="E9" s="116"/>
      <c r="F9" s="117">
        <v>288550</v>
      </c>
      <c r="G9" s="118"/>
      <c r="H9" s="119"/>
    </row>
    <row r="10" spans="1:8" x14ac:dyDescent="0.15">
      <c r="A10" s="120"/>
      <c r="B10" s="121"/>
      <c r="C10" s="122"/>
      <c r="D10" s="123">
        <v>399957</v>
      </c>
      <c r="E10" s="124"/>
      <c r="F10" s="125">
        <v>141525</v>
      </c>
      <c r="G10" s="126"/>
      <c r="H10" s="127"/>
    </row>
    <row r="11" spans="1:8" x14ac:dyDescent="0.15">
      <c r="A11" s="108" t="s">
        <v>511</v>
      </c>
      <c r="B11" s="113"/>
      <c r="C11" s="114"/>
      <c r="D11" s="115">
        <v>507580</v>
      </c>
      <c r="E11" s="116"/>
      <c r="F11" s="117">
        <v>287914</v>
      </c>
      <c r="G11" s="118"/>
      <c r="H11" s="119"/>
    </row>
    <row r="12" spans="1:8" x14ac:dyDescent="0.15">
      <c r="A12" s="120"/>
      <c r="B12" s="121"/>
      <c r="C12" s="128"/>
      <c r="D12" s="123">
        <v>394507</v>
      </c>
      <c r="E12" s="124"/>
      <c r="F12" s="125">
        <v>146531</v>
      </c>
      <c r="G12" s="126"/>
      <c r="H12" s="127"/>
    </row>
    <row r="13" spans="1:8" x14ac:dyDescent="0.15">
      <c r="A13" s="108"/>
      <c r="B13" s="113"/>
      <c r="C13" s="129"/>
      <c r="D13" s="130">
        <v>603565</v>
      </c>
      <c r="E13" s="131"/>
      <c r="F13" s="132">
        <v>240770</v>
      </c>
      <c r="G13" s="133"/>
      <c r="H13" s="119"/>
    </row>
    <row r="14" spans="1:8" x14ac:dyDescent="0.15">
      <c r="A14" s="120"/>
      <c r="B14" s="121"/>
      <c r="C14" s="122"/>
      <c r="D14" s="123">
        <v>303153</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10.7</v>
      </c>
      <c r="C19" s="134">
        <f>ROUND(VALUE(SUBSTITUTE(実質収支比率等に係る経年分析!G$48,"▲","-")),2)</f>
        <v>11.26</v>
      </c>
      <c r="D19" s="134">
        <f>ROUND(VALUE(SUBSTITUTE(実質収支比率等に係る経年分析!H$48,"▲","-")),2)</f>
        <v>5.96</v>
      </c>
      <c r="E19" s="134">
        <f>ROUND(VALUE(SUBSTITUTE(実質収支比率等に係る経年分析!I$48,"▲","-")),2)</f>
        <v>9.81</v>
      </c>
      <c r="F19" s="134">
        <f>ROUND(VALUE(SUBSTITUTE(実質収支比率等に係る経年分析!J$48,"▲","-")),2)</f>
        <v>10</v>
      </c>
    </row>
    <row r="20" spans="1:11" x14ac:dyDescent="0.15">
      <c r="A20" s="134" t="s">
        <v>42</v>
      </c>
      <c r="B20" s="134">
        <f>ROUND(VALUE(SUBSTITUTE(実質収支比率等に係る経年分析!F$47,"▲","-")),2)</f>
        <v>123.31</v>
      </c>
      <c r="C20" s="134">
        <f>ROUND(VALUE(SUBSTITUTE(実質収支比率等に係る経年分析!G$47,"▲","-")),2)</f>
        <v>94.59</v>
      </c>
      <c r="D20" s="134">
        <f>ROUND(VALUE(SUBSTITUTE(実質収支比率等に係る経年分析!H$47,"▲","-")),2)</f>
        <v>94.13</v>
      </c>
      <c r="E20" s="134">
        <f>ROUND(VALUE(SUBSTITUTE(実質収支比率等に係る経年分析!I$47,"▲","-")),2)</f>
        <v>101.87</v>
      </c>
      <c r="F20" s="134">
        <f>ROUND(VALUE(SUBSTITUTE(実質収支比率等に係る経年分析!J$47,"▲","-")),2)</f>
        <v>101.17</v>
      </c>
    </row>
    <row r="21" spans="1:11" x14ac:dyDescent="0.15">
      <c r="A21" s="134" t="s">
        <v>43</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6.38</v>
      </c>
      <c r="D21" s="134">
        <f>IF(ISNUMBER(VALUE(SUBSTITUTE(実質収支比率等に係る経年分析!H$49,"▲","-"))),ROUND(VALUE(SUBSTITUTE(実質収支比率等に係る経年分析!H$49,"▲","-")),2),NA())</f>
        <v>-5.15</v>
      </c>
      <c r="E21" s="134">
        <f>IF(ISNUMBER(VALUE(SUBSTITUTE(実質収支比率等に係る経年分析!I$49,"▲","-"))),ROUND(VALUE(SUBSTITUTE(実質収支比率等に係る経年分析!I$49,"▲","-")),2),NA())</f>
        <v>3.41</v>
      </c>
      <c r="F21" s="134">
        <f>IF(ISNUMBER(VALUE(SUBSTITUTE(実質収支比率等に係る経年分析!J$49,"▲","-"))),ROUND(VALUE(SUBSTITUTE(実質収支比率等に係る経年分析!J$49,"▲","-")),2),NA())</f>
        <v>0.31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地域振興特別会計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5.81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4.5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国民健康保険直営診療所特別会計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112</v>
      </c>
      <c r="E42" s="136"/>
      <c r="F42" s="136"/>
      <c r="G42" s="136">
        <f>'実質公債費比率（分子）の構造'!L$52</f>
        <v>111</v>
      </c>
      <c r="H42" s="136"/>
      <c r="I42" s="136"/>
      <c r="J42" s="136">
        <f>'実質公債費比率（分子）の構造'!M$52</f>
        <v>112</v>
      </c>
      <c r="K42" s="136"/>
      <c r="L42" s="136"/>
      <c r="M42" s="136">
        <f>'実質公債費比率（分子）の構造'!N$52</f>
        <v>107</v>
      </c>
      <c r="N42" s="136"/>
      <c r="O42" s="136"/>
      <c r="P42" s="136">
        <f>'実質公債費比率（分子）の構造'!O$52</f>
        <v>101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135</v>
      </c>
      <c r="C49" s="136"/>
      <c r="D49" s="136"/>
      <c r="E49" s="136">
        <f>'実質公債費比率（分子）の構造'!L$45</f>
        <v>137</v>
      </c>
      <c r="F49" s="136"/>
      <c r="G49" s="136"/>
      <c r="H49" s="136">
        <f>'実質公債費比率（分子）の構造'!M$45</f>
        <v>139</v>
      </c>
      <c r="I49" s="136"/>
      <c r="J49" s="136"/>
      <c r="K49" s="136">
        <f>'実質公債費比率（分子）の構造'!N$45</f>
        <v>127</v>
      </c>
      <c r="L49" s="136"/>
      <c r="M49" s="136"/>
      <c r="N49" s="136">
        <f>'実質公債費比率（分子）の構造'!O$45</f>
        <v>117</v>
      </c>
      <c r="O49" s="136"/>
      <c r="P49" s="136"/>
    </row>
    <row r="50" spans="1:16" x14ac:dyDescent="0.15">
      <c r="A50" s="136" t="s">
        <v>58</v>
      </c>
      <c r="B50" s="136" t="e">
        <f>NA()</f>
        <v>#N/A</v>
      </c>
      <c r="C50" s="136">
        <f>IF(ISNUMBER('実質公債費比率（分子）の構造'!K$53),'実質公債費比率（分子）の構造'!K$53,NA())</f>
        <v>23</v>
      </c>
      <c r="D50" s="136" t="e">
        <f>NA()</f>
        <v>#N/A</v>
      </c>
      <c r="E50" s="136" t="e">
        <f>NA()</f>
        <v>#N/A</v>
      </c>
      <c r="F50" s="136">
        <f>IF(ISNUMBER('実質公債費比率（分子）の構造'!L$53),'実質公債費比率（分子）の構造'!L$53,NA())</f>
        <v>26</v>
      </c>
      <c r="G50" s="136" t="e">
        <f>NA()</f>
        <v>#N/A</v>
      </c>
      <c r="H50" s="136" t="e">
        <f>NA()</f>
        <v>#N/A</v>
      </c>
      <c r="I50" s="136">
        <f>IF(ISNUMBER('実質公債費比率（分子）の構造'!M$53),'実質公債費比率（分子）の構造'!M$53,NA())</f>
        <v>27</v>
      </c>
      <c r="J50" s="136" t="e">
        <f>NA()</f>
        <v>#N/A</v>
      </c>
      <c r="K50" s="136" t="e">
        <f>NA()</f>
        <v>#N/A</v>
      </c>
      <c r="L50" s="136">
        <f>IF(ISNUMBER('実質公債費比率（分子）の構造'!N$53),'実質公債費比率（分子）の構造'!N$53,NA())</f>
        <v>20</v>
      </c>
      <c r="M50" s="136" t="e">
        <f>NA()</f>
        <v>#N/A</v>
      </c>
      <c r="N50" s="136" t="e">
        <f>NA()</f>
        <v>#N/A</v>
      </c>
      <c r="O50" s="136">
        <f>IF(ISNUMBER('実質公債費比率（分子）の構造'!O$53),'実質公債費比率（分子）の構造'!O$53,NA())</f>
        <v>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884</v>
      </c>
      <c r="E56" s="135"/>
      <c r="F56" s="135"/>
      <c r="G56" s="135">
        <f>'将来負担比率（分子）の構造'!J$51</f>
        <v>816</v>
      </c>
      <c r="H56" s="135"/>
      <c r="I56" s="135"/>
      <c r="J56" s="135">
        <f>'将来負担比率（分子）の構造'!K$51</f>
        <v>838</v>
      </c>
      <c r="K56" s="135"/>
      <c r="L56" s="135"/>
      <c r="M56" s="135">
        <f>'将来負担比率（分子）の構造'!L$51</f>
        <v>830</v>
      </c>
      <c r="N56" s="135"/>
      <c r="O56" s="135"/>
      <c r="P56" s="135">
        <f>'将来負担比率（分子）の構造'!M$51</f>
        <v>886</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1002</v>
      </c>
      <c r="E58" s="135"/>
      <c r="F58" s="135"/>
      <c r="G58" s="135">
        <f>'将来負担比率（分子）の構造'!J$49</f>
        <v>1172</v>
      </c>
      <c r="H58" s="135"/>
      <c r="I58" s="135"/>
      <c r="J58" s="135">
        <f>'将来負担比率（分子）の構造'!K$49</f>
        <v>1415</v>
      </c>
      <c r="K58" s="135"/>
      <c r="L58" s="135"/>
      <c r="M58" s="135">
        <f>'将来負担比率（分子）の構造'!L$49</f>
        <v>1335</v>
      </c>
      <c r="N58" s="135"/>
      <c r="O58" s="135"/>
      <c r="P58" s="135">
        <f>'将来負担比率（分子）の構造'!M$49</f>
        <v>1330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270</v>
      </c>
      <c r="C62" s="135"/>
      <c r="D62" s="135"/>
      <c r="E62" s="135">
        <f>'将来負担比率（分子）の構造'!J$45</f>
        <v>271</v>
      </c>
      <c r="F62" s="135"/>
      <c r="G62" s="135"/>
      <c r="H62" s="135">
        <f>'将来負担比率（分子）の構造'!K$45</f>
        <v>255</v>
      </c>
      <c r="I62" s="135"/>
      <c r="J62" s="135"/>
      <c r="K62" s="135">
        <f>'将来負担比率（分子）の構造'!L$45</f>
        <v>291</v>
      </c>
      <c r="L62" s="135"/>
      <c r="M62" s="135"/>
      <c r="N62" s="135">
        <f>'将来負担比率（分子）の構造'!M$45</f>
        <v>241</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25</v>
      </c>
      <c r="I63" s="135"/>
      <c r="J63" s="135"/>
      <c r="K63" s="135">
        <f>'将来負担比率（分子）の構造'!L$44</f>
        <v>25</v>
      </c>
      <c r="L63" s="135"/>
      <c r="M63" s="135"/>
      <c r="N63" s="135">
        <f>'将来負担比率（分子）の構造'!M$44</f>
        <v>28</v>
      </c>
      <c r="O63" s="135"/>
      <c r="P63" s="135"/>
    </row>
    <row r="64" spans="1:16" x14ac:dyDescent="0.15">
      <c r="A64" s="135" t="s">
        <v>26</v>
      </c>
      <c r="B64" s="135" t="str">
        <f>'将来負担比率（分子）の構造'!I$43</f>
        <v>-</v>
      </c>
      <c r="C64" s="135"/>
      <c r="D64" s="135"/>
      <c r="E64" s="135">
        <f>'将来負担比率（分子）の構造'!J$43</f>
        <v>26</v>
      </c>
      <c r="F64" s="135"/>
      <c r="G64" s="135"/>
      <c r="H64" s="135">
        <f>'将来負担比率（分子）の構造'!K$43</f>
        <v>73</v>
      </c>
      <c r="I64" s="135"/>
      <c r="J64" s="135"/>
      <c r="K64" s="135">
        <f>'将来負担比率（分子）の構造'!L$43</f>
        <v>107</v>
      </c>
      <c r="L64" s="135"/>
      <c r="M64" s="135"/>
      <c r="N64" s="135">
        <f>'将来負担比率（分子）の構造'!M$43</f>
        <v>128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1109</v>
      </c>
      <c r="C66" s="135"/>
      <c r="D66" s="135"/>
      <c r="E66" s="135">
        <f>'将来負担比率（分子）の構造'!J$41</f>
        <v>1045</v>
      </c>
      <c r="F66" s="135"/>
      <c r="G66" s="135"/>
      <c r="H66" s="135">
        <f>'将来負担比率（分子）の構造'!K$41</f>
        <v>1042</v>
      </c>
      <c r="I66" s="135"/>
      <c r="J66" s="135"/>
      <c r="K66" s="135">
        <f>'将来負担比率（分子）の構造'!L$41</f>
        <v>1046</v>
      </c>
      <c r="L66" s="135"/>
      <c r="M66" s="135"/>
      <c r="N66" s="135">
        <f>'将来負担比率（分子）の構造'!M$41</f>
        <v>1087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68048</v>
      </c>
      <c r="S5" s="669"/>
      <c r="T5" s="669"/>
      <c r="U5" s="669"/>
      <c r="V5" s="669"/>
      <c r="W5" s="669"/>
      <c r="X5" s="669"/>
      <c r="Y5" s="716"/>
      <c r="Z5" s="729">
        <v>5.4</v>
      </c>
      <c r="AA5" s="729"/>
      <c r="AB5" s="729"/>
      <c r="AC5" s="729"/>
      <c r="AD5" s="730">
        <v>68048</v>
      </c>
      <c r="AE5" s="730"/>
      <c r="AF5" s="730"/>
      <c r="AG5" s="730"/>
      <c r="AH5" s="730"/>
      <c r="AI5" s="730"/>
      <c r="AJ5" s="730"/>
      <c r="AK5" s="730"/>
      <c r="AL5" s="717">
        <v>11</v>
      </c>
      <c r="AM5" s="686"/>
      <c r="AN5" s="686"/>
      <c r="AO5" s="718"/>
      <c r="AP5" s="705" t="s">
        <v>208</v>
      </c>
      <c r="AQ5" s="706"/>
      <c r="AR5" s="706"/>
      <c r="AS5" s="706"/>
      <c r="AT5" s="706"/>
      <c r="AU5" s="706"/>
      <c r="AV5" s="706"/>
      <c r="AW5" s="706"/>
      <c r="AX5" s="706"/>
      <c r="AY5" s="706"/>
      <c r="AZ5" s="706"/>
      <c r="BA5" s="706"/>
      <c r="BB5" s="706"/>
      <c r="BC5" s="706"/>
      <c r="BD5" s="706"/>
      <c r="BE5" s="706"/>
      <c r="BF5" s="707"/>
      <c r="BG5" s="618">
        <v>67686</v>
      </c>
      <c r="BH5" s="619"/>
      <c r="BI5" s="619"/>
      <c r="BJ5" s="619"/>
      <c r="BK5" s="619"/>
      <c r="BL5" s="619"/>
      <c r="BM5" s="619"/>
      <c r="BN5" s="620"/>
      <c r="BO5" s="671">
        <v>99.5</v>
      </c>
      <c r="BP5" s="671"/>
      <c r="BQ5" s="671"/>
      <c r="BR5" s="671"/>
      <c r="BS5" s="672">
        <v>8068</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6787</v>
      </c>
      <c r="S6" s="619"/>
      <c r="T6" s="619"/>
      <c r="U6" s="619"/>
      <c r="V6" s="619"/>
      <c r="W6" s="619"/>
      <c r="X6" s="619"/>
      <c r="Y6" s="620"/>
      <c r="Z6" s="671">
        <v>0.5</v>
      </c>
      <c r="AA6" s="671"/>
      <c r="AB6" s="671"/>
      <c r="AC6" s="671"/>
      <c r="AD6" s="672">
        <v>6787</v>
      </c>
      <c r="AE6" s="672"/>
      <c r="AF6" s="672"/>
      <c r="AG6" s="672"/>
      <c r="AH6" s="672"/>
      <c r="AI6" s="672"/>
      <c r="AJ6" s="672"/>
      <c r="AK6" s="672"/>
      <c r="AL6" s="641">
        <v>1.1000000000000001</v>
      </c>
      <c r="AM6" s="673"/>
      <c r="AN6" s="673"/>
      <c r="AO6" s="674"/>
      <c r="AP6" s="615" t="s">
        <v>213</v>
      </c>
      <c r="AQ6" s="616"/>
      <c r="AR6" s="616"/>
      <c r="AS6" s="616"/>
      <c r="AT6" s="616"/>
      <c r="AU6" s="616"/>
      <c r="AV6" s="616"/>
      <c r="AW6" s="616"/>
      <c r="AX6" s="616"/>
      <c r="AY6" s="616"/>
      <c r="AZ6" s="616"/>
      <c r="BA6" s="616"/>
      <c r="BB6" s="616"/>
      <c r="BC6" s="616"/>
      <c r="BD6" s="616"/>
      <c r="BE6" s="616"/>
      <c r="BF6" s="617"/>
      <c r="BG6" s="618">
        <v>67686</v>
      </c>
      <c r="BH6" s="619"/>
      <c r="BI6" s="619"/>
      <c r="BJ6" s="619"/>
      <c r="BK6" s="619"/>
      <c r="BL6" s="619"/>
      <c r="BM6" s="619"/>
      <c r="BN6" s="620"/>
      <c r="BO6" s="671">
        <v>99.5</v>
      </c>
      <c r="BP6" s="671"/>
      <c r="BQ6" s="671"/>
      <c r="BR6" s="671"/>
      <c r="BS6" s="672">
        <v>8068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39286</v>
      </c>
      <c r="CS6" s="619"/>
      <c r="CT6" s="619"/>
      <c r="CU6" s="619"/>
      <c r="CV6" s="619"/>
      <c r="CW6" s="619"/>
      <c r="CX6" s="619"/>
      <c r="CY6" s="620"/>
      <c r="CZ6" s="671">
        <v>3.4</v>
      </c>
      <c r="DA6" s="671"/>
      <c r="DB6" s="671"/>
      <c r="DC6" s="671"/>
      <c r="DD6" s="624" t="s">
        <v>215</v>
      </c>
      <c r="DE6" s="619"/>
      <c r="DF6" s="619"/>
      <c r="DG6" s="619"/>
      <c r="DH6" s="619"/>
      <c r="DI6" s="619"/>
      <c r="DJ6" s="619"/>
      <c r="DK6" s="619"/>
      <c r="DL6" s="619"/>
      <c r="DM6" s="619"/>
      <c r="DN6" s="619"/>
      <c r="DO6" s="619"/>
      <c r="DP6" s="620"/>
      <c r="DQ6" s="624">
        <v>39286</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125</v>
      </c>
      <c r="S7" s="619"/>
      <c r="T7" s="619"/>
      <c r="U7" s="619"/>
      <c r="V7" s="619"/>
      <c r="W7" s="619"/>
      <c r="X7" s="619"/>
      <c r="Y7" s="620"/>
      <c r="Z7" s="671">
        <v>0</v>
      </c>
      <c r="AA7" s="671"/>
      <c r="AB7" s="671"/>
      <c r="AC7" s="671"/>
      <c r="AD7" s="672">
        <v>125</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18798</v>
      </c>
      <c r="BH7" s="619"/>
      <c r="BI7" s="619"/>
      <c r="BJ7" s="619"/>
      <c r="BK7" s="619"/>
      <c r="BL7" s="619"/>
      <c r="BM7" s="619"/>
      <c r="BN7" s="620"/>
      <c r="BO7" s="671">
        <v>27.6</v>
      </c>
      <c r="BP7" s="671"/>
      <c r="BQ7" s="671"/>
      <c r="BR7" s="671"/>
      <c r="BS7" s="672" t="s">
        <v>215</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248636</v>
      </c>
      <c r="CS7" s="619"/>
      <c r="CT7" s="619"/>
      <c r="CU7" s="619"/>
      <c r="CV7" s="619"/>
      <c r="CW7" s="619"/>
      <c r="CX7" s="619"/>
      <c r="CY7" s="620"/>
      <c r="CZ7" s="671">
        <v>21.3</v>
      </c>
      <c r="DA7" s="671"/>
      <c r="DB7" s="671"/>
      <c r="DC7" s="671"/>
      <c r="DD7" s="624">
        <v>15064</v>
      </c>
      <c r="DE7" s="619"/>
      <c r="DF7" s="619"/>
      <c r="DG7" s="619"/>
      <c r="DH7" s="619"/>
      <c r="DI7" s="619"/>
      <c r="DJ7" s="619"/>
      <c r="DK7" s="619"/>
      <c r="DL7" s="619"/>
      <c r="DM7" s="619"/>
      <c r="DN7" s="619"/>
      <c r="DO7" s="619"/>
      <c r="DP7" s="620"/>
      <c r="DQ7" s="624">
        <v>173950</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376</v>
      </c>
      <c r="S8" s="619"/>
      <c r="T8" s="619"/>
      <c r="U8" s="619"/>
      <c r="V8" s="619"/>
      <c r="W8" s="619"/>
      <c r="X8" s="619"/>
      <c r="Y8" s="620"/>
      <c r="Z8" s="671">
        <v>0</v>
      </c>
      <c r="AA8" s="671"/>
      <c r="AB8" s="671"/>
      <c r="AC8" s="671"/>
      <c r="AD8" s="672">
        <v>376</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594</v>
      </c>
      <c r="BH8" s="619"/>
      <c r="BI8" s="619"/>
      <c r="BJ8" s="619"/>
      <c r="BK8" s="619"/>
      <c r="BL8" s="619"/>
      <c r="BM8" s="619"/>
      <c r="BN8" s="620"/>
      <c r="BO8" s="671">
        <v>0.9</v>
      </c>
      <c r="BP8" s="671"/>
      <c r="BQ8" s="671"/>
      <c r="BR8" s="671"/>
      <c r="BS8" s="624" t="s">
        <v>111</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165368</v>
      </c>
      <c r="CS8" s="619"/>
      <c r="CT8" s="619"/>
      <c r="CU8" s="619"/>
      <c r="CV8" s="619"/>
      <c r="CW8" s="619"/>
      <c r="CX8" s="619"/>
      <c r="CY8" s="620"/>
      <c r="CZ8" s="671">
        <v>14.1</v>
      </c>
      <c r="DA8" s="671"/>
      <c r="DB8" s="671"/>
      <c r="DC8" s="671"/>
      <c r="DD8" s="624" t="s">
        <v>215</v>
      </c>
      <c r="DE8" s="619"/>
      <c r="DF8" s="619"/>
      <c r="DG8" s="619"/>
      <c r="DH8" s="619"/>
      <c r="DI8" s="619"/>
      <c r="DJ8" s="619"/>
      <c r="DK8" s="619"/>
      <c r="DL8" s="619"/>
      <c r="DM8" s="619"/>
      <c r="DN8" s="619"/>
      <c r="DO8" s="619"/>
      <c r="DP8" s="620"/>
      <c r="DQ8" s="624">
        <v>128875</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305</v>
      </c>
      <c r="S9" s="619"/>
      <c r="T9" s="619"/>
      <c r="U9" s="619"/>
      <c r="V9" s="619"/>
      <c r="W9" s="619"/>
      <c r="X9" s="619"/>
      <c r="Y9" s="620"/>
      <c r="Z9" s="671">
        <v>0</v>
      </c>
      <c r="AA9" s="671"/>
      <c r="AB9" s="671"/>
      <c r="AC9" s="671"/>
      <c r="AD9" s="672">
        <v>305</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13733</v>
      </c>
      <c r="BH9" s="619"/>
      <c r="BI9" s="619"/>
      <c r="BJ9" s="619"/>
      <c r="BK9" s="619"/>
      <c r="BL9" s="619"/>
      <c r="BM9" s="619"/>
      <c r="BN9" s="620"/>
      <c r="BO9" s="671">
        <v>20.2</v>
      </c>
      <c r="BP9" s="671"/>
      <c r="BQ9" s="671"/>
      <c r="BR9" s="671"/>
      <c r="BS9" s="624" t="s">
        <v>111</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101947</v>
      </c>
      <c r="CS9" s="619"/>
      <c r="CT9" s="619"/>
      <c r="CU9" s="619"/>
      <c r="CV9" s="619"/>
      <c r="CW9" s="619"/>
      <c r="CX9" s="619"/>
      <c r="CY9" s="620"/>
      <c r="CZ9" s="671">
        <v>8.6999999999999993</v>
      </c>
      <c r="DA9" s="671"/>
      <c r="DB9" s="671"/>
      <c r="DC9" s="671"/>
      <c r="DD9" s="624">
        <v>1078</v>
      </c>
      <c r="DE9" s="619"/>
      <c r="DF9" s="619"/>
      <c r="DG9" s="619"/>
      <c r="DH9" s="619"/>
      <c r="DI9" s="619"/>
      <c r="DJ9" s="619"/>
      <c r="DK9" s="619"/>
      <c r="DL9" s="619"/>
      <c r="DM9" s="619"/>
      <c r="DN9" s="619"/>
      <c r="DO9" s="619"/>
      <c r="DP9" s="620"/>
      <c r="DQ9" s="624">
        <v>84524</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8807</v>
      </c>
      <c r="S10" s="619"/>
      <c r="T10" s="619"/>
      <c r="U10" s="619"/>
      <c r="V10" s="619"/>
      <c r="W10" s="619"/>
      <c r="X10" s="619"/>
      <c r="Y10" s="620"/>
      <c r="Z10" s="671">
        <v>0.7</v>
      </c>
      <c r="AA10" s="671"/>
      <c r="AB10" s="671"/>
      <c r="AC10" s="671"/>
      <c r="AD10" s="672">
        <v>8807</v>
      </c>
      <c r="AE10" s="672"/>
      <c r="AF10" s="672"/>
      <c r="AG10" s="672"/>
      <c r="AH10" s="672"/>
      <c r="AI10" s="672"/>
      <c r="AJ10" s="672"/>
      <c r="AK10" s="672"/>
      <c r="AL10" s="641">
        <v>1.4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1445</v>
      </c>
      <c r="BH10" s="619"/>
      <c r="BI10" s="619"/>
      <c r="BJ10" s="619"/>
      <c r="BK10" s="619"/>
      <c r="BL10" s="619"/>
      <c r="BM10" s="619"/>
      <c r="BN10" s="620"/>
      <c r="BO10" s="671">
        <v>2.1</v>
      </c>
      <c r="BP10" s="671"/>
      <c r="BQ10" s="671"/>
      <c r="BR10" s="671"/>
      <c r="BS10" s="624" t="s">
        <v>111</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111</v>
      </c>
      <c r="CS10" s="619"/>
      <c r="CT10" s="619"/>
      <c r="CU10" s="619"/>
      <c r="CV10" s="619"/>
      <c r="CW10" s="619"/>
      <c r="CX10" s="619"/>
      <c r="CY10" s="620"/>
      <c r="CZ10" s="671" t="s">
        <v>111</v>
      </c>
      <c r="DA10" s="671"/>
      <c r="DB10" s="671"/>
      <c r="DC10" s="671"/>
      <c r="DD10" s="624" t="s">
        <v>111</v>
      </c>
      <c r="DE10" s="619"/>
      <c r="DF10" s="619"/>
      <c r="DG10" s="619"/>
      <c r="DH10" s="619"/>
      <c r="DI10" s="619"/>
      <c r="DJ10" s="619"/>
      <c r="DK10" s="619"/>
      <c r="DL10" s="619"/>
      <c r="DM10" s="619"/>
      <c r="DN10" s="619"/>
      <c r="DO10" s="619"/>
      <c r="DP10" s="620"/>
      <c r="DQ10" s="624" t="s">
        <v>111</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3026</v>
      </c>
      <c r="BH11" s="619"/>
      <c r="BI11" s="619"/>
      <c r="BJ11" s="619"/>
      <c r="BK11" s="619"/>
      <c r="BL11" s="619"/>
      <c r="BM11" s="619"/>
      <c r="BN11" s="620"/>
      <c r="BO11" s="671">
        <v>4.4000000000000004</v>
      </c>
      <c r="BP11" s="671"/>
      <c r="BQ11" s="671"/>
      <c r="BR11" s="671"/>
      <c r="BS11" s="624" t="s">
        <v>111</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137396</v>
      </c>
      <c r="CS11" s="619"/>
      <c r="CT11" s="619"/>
      <c r="CU11" s="619"/>
      <c r="CV11" s="619"/>
      <c r="CW11" s="619"/>
      <c r="CX11" s="619"/>
      <c r="CY11" s="620"/>
      <c r="CZ11" s="671">
        <v>11.7</v>
      </c>
      <c r="DA11" s="671"/>
      <c r="DB11" s="671"/>
      <c r="DC11" s="671"/>
      <c r="DD11" s="624">
        <v>93800</v>
      </c>
      <c r="DE11" s="619"/>
      <c r="DF11" s="619"/>
      <c r="DG11" s="619"/>
      <c r="DH11" s="619"/>
      <c r="DI11" s="619"/>
      <c r="DJ11" s="619"/>
      <c r="DK11" s="619"/>
      <c r="DL11" s="619"/>
      <c r="DM11" s="619"/>
      <c r="DN11" s="619"/>
      <c r="DO11" s="619"/>
      <c r="DP11" s="620"/>
      <c r="DQ11" s="624">
        <v>40386</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45750</v>
      </c>
      <c r="BH12" s="619"/>
      <c r="BI12" s="619"/>
      <c r="BJ12" s="619"/>
      <c r="BK12" s="619"/>
      <c r="BL12" s="619"/>
      <c r="BM12" s="619"/>
      <c r="BN12" s="620"/>
      <c r="BO12" s="671">
        <v>67.2</v>
      </c>
      <c r="BP12" s="671"/>
      <c r="BQ12" s="671"/>
      <c r="BR12" s="671"/>
      <c r="BS12" s="624">
        <v>8068</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42863</v>
      </c>
      <c r="CS12" s="619"/>
      <c r="CT12" s="619"/>
      <c r="CU12" s="619"/>
      <c r="CV12" s="619"/>
      <c r="CW12" s="619"/>
      <c r="CX12" s="619"/>
      <c r="CY12" s="620"/>
      <c r="CZ12" s="671">
        <v>3.7</v>
      </c>
      <c r="DA12" s="671"/>
      <c r="DB12" s="671"/>
      <c r="DC12" s="671"/>
      <c r="DD12" s="624">
        <v>9709</v>
      </c>
      <c r="DE12" s="619"/>
      <c r="DF12" s="619"/>
      <c r="DG12" s="619"/>
      <c r="DH12" s="619"/>
      <c r="DI12" s="619"/>
      <c r="DJ12" s="619"/>
      <c r="DK12" s="619"/>
      <c r="DL12" s="619"/>
      <c r="DM12" s="619"/>
      <c r="DN12" s="619"/>
      <c r="DO12" s="619"/>
      <c r="DP12" s="620"/>
      <c r="DQ12" s="624">
        <v>15994</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1505</v>
      </c>
      <c r="S13" s="619"/>
      <c r="T13" s="619"/>
      <c r="U13" s="619"/>
      <c r="V13" s="619"/>
      <c r="W13" s="619"/>
      <c r="X13" s="619"/>
      <c r="Y13" s="620"/>
      <c r="Z13" s="671">
        <v>0.1</v>
      </c>
      <c r="AA13" s="671"/>
      <c r="AB13" s="671"/>
      <c r="AC13" s="671"/>
      <c r="AD13" s="672">
        <v>1505</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45545</v>
      </c>
      <c r="BH13" s="619"/>
      <c r="BI13" s="619"/>
      <c r="BJ13" s="619"/>
      <c r="BK13" s="619"/>
      <c r="BL13" s="619"/>
      <c r="BM13" s="619"/>
      <c r="BN13" s="620"/>
      <c r="BO13" s="671">
        <v>66.900000000000006</v>
      </c>
      <c r="BP13" s="671"/>
      <c r="BQ13" s="671"/>
      <c r="BR13" s="671"/>
      <c r="BS13" s="624">
        <v>8068</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91786</v>
      </c>
      <c r="CS13" s="619"/>
      <c r="CT13" s="619"/>
      <c r="CU13" s="619"/>
      <c r="CV13" s="619"/>
      <c r="CW13" s="619"/>
      <c r="CX13" s="619"/>
      <c r="CY13" s="620"/>
      <c r="CZ13" s="671">
        <v>7.8</v>
      </c>
      <c r="DA13" s="671"/>
      <c r="DB13" s="671"/>
      <c r="DC13" s="671"/>
      <c r="DD13" s="624">
        <v>61900</v>
      </c>
      <c r="DE13" s="619"/>
      <c r="DF13" s="619"/>
      <c r="DG13" s="619"/>
      <c r="DH13" s="619"/>
      <c r="DI13" s="619"/>
      <c r="DJ13" s="619"/>
      <c r="DK13" s="619"/>
      <c r="DL13" s="619"/>
      <c r="DM13" s="619"/>
      <c r="DN13" s="619"/>
      <c r="DO13" s="619"/>
      <c r="DP13" s="620"/>
      <c r="DQ13" s="624">
        <v>57709</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1019</v>
      </c>
      <c r="BH14" s="619"/>
      <c r="BI14" s="619"/>
      <c r="BJ14" s="619"/>
      <c r="BK14" s="619"/>
      <c r="BL14" s="619"/>
      <c r="BM14" s="619"/>
      <c r="BN14" s="620"/>
      <c r="BO14" s="671">
        <v>1.5</v>
      </c>
      <c r="BP14" s="671"/>
      <c r="BQ14" s="671"/>
      <c r="BR14" s="671"/>
      <c r="BS14" s="624" t="s">
        <v>111</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71165</v>
      </c>
      <c r="CS14" s="619"/>
      <c r="CT14" s="619"/>
      <c r="CU14" s="619"/>
      <c r="CV14" s="619"/>
      <c r="CW14" s="619"/>
      <c r="CX14" s="619"/>
      <c r="CY14" s="620"/>
      <c r="CZ14" s="671">
        <v>6.1</v>
      </c>
      <c r="DA14" s="671"/>
      <c r="DB14" s="671"/>
      <c r="DC14" s="671"/>
      <c r="DD14" s="624">
        <v>51936</v>
      </c>
      <c r="DE14" s="619"/>
      <c r="DF14" s="619"/>
      <c r="DG14" s="619"/>
      <c r="DH14" s="619"/>
      <c r="DI14" s="619"/>
      <c r="DJ14" s="619"/>
      <c r="DK14" s="619"/>
      <c r="DL14" s="619"/>
      <c r="DM14" s="619"/>
      <c r="DN14" s="619"/>
      <c r="DO14" s="619"/>
      <c r="DP14" s="620"/>
      <c r="DQ14" s="624">
        <v>24753</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t="s">
        <v>111</v>
      </c>
      <c r="S15" s="619"/>
      <c r="T15" s="619"/>
      <c r="U15" s="619"/>
      <c r="V15" s="619"/>
      <c r="W15" s="619"/>
      <c r="X15" s="619"/>
      <c r="Y15" s="620"/>
      <c r="Z15" s="671" t="s">
        <v>111</v>
      </c>
      <c r="AA15" s="671"/>
      <c r="AB15" s="671"/>
      <c r="AC15" s="671"/>
      <c r="AD15" s="672" t="s">
        <v>111</v>
      </c>
      <c r="AE15" s="672"/>
      <c r="AF15" s="672"/>
      <c r="AG15" s="672"/>
      <c r="AH15" s="672"/>
      <c r="AI15" s="672"/>
      <c r="AJ15" s="672"/>
      <c r="AK15" s="672"/>
      <c r="AL15" s="641" t="s">
        <v>111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2119</v>
      </c>
      <c r="BH15" s="619"/>
      <c r="BI15" s="619"/>
      <c r="BJ15" s="619"/>
      <c r="BK15" s="619"/>
      <c r="BL15" s="619"/>
      <c r="BM15" s="619"/>
      <c r="BN15" s="620"/>
      <c r="BO15" s="671">
        <v>3.1</v>
      </c>
      <c r="BP15" s="671"/>
      <c r="BQ15" s="671"/>
      <c r="BR15" s="671"/>
      <c r="BS15" s="624" t="s">
        <v>111</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141402</v>
      </c>
      <c r="CS15" s="619"/>
      <c r="CT15" s="619"/>
      <c r="CU15" s="619"/>
      <c r="CV15" s="619"/>
      <c r="CW15" s="619"/>
      <c r="CX15" s="619"/>
      <c r="CY15" s="620"/>
      <c r="CZ15" s="671">
        <v>12.1</v>
      </c>
      <c r="DA15" s="671"/>
      <c r="DB15" s="671"/>
      <c r="DC15" s="671"/>
      <c r="DD15" s="624" t="s">
        <v>111</v>
      </c>
      <c r="DE15" s="619"/>
      <c r="DF15" s="619"/>
      <c r="DG15" s="619"/>
      <c r="DH15" s="619"/>
      <c r="DI15" s="619"/>
      <c r="DJ15" s="619"/>
      <c r="DK15" s="619"/>
      <c r="DL15" s="619"/>
      <c r="DM15" s="619"/>
      <c r="DN15" s="619"/>
      <c r="DO15" s="619"/>
      <c r="DP15" s="620"/>
      <c r="DQ15" s="624">
        <v>80392</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658702</v>
      </c>
      <c r="S16" s="619"/>
      <c r="T16" s="619"/>
      <c r="U16" s="619"/>
      <c r="V16" s="619"/>
      <c r="W16" s="619"/>
      <c r="X16" s="619"/>
      <c r="Y16" s="620"/>
      <c r="Z16" s="671">
        <v>52.3</v>
      </c>
      <c r="AA16" s="671"/>
      <c r="AB16" s="671"/>
      <c r="AC16" s="671"/>
      <c r="AD16" s="672">
        <v>530829</v>
      </c>
      <c r="AE16" s="672"/>
      <c r="AF16" s="672"/>
      <c r="AG16" s="672"/>
      <c r="AH16" s="672"/>
      <c r="AI16" s="672"/>
      <c r="AJ16" s="672"/>
      <c r="AK16" s="672"/>
      <c r="AL16" s="641">
        <v>86.1</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13506</v>
      </c>
      <c r="CS16" s="619"/>
      <c r="CT16" s="619"/>
      <c r="CU16" s="619"/>
      <c r="CV16" s="619"/>
      <c r="CW16" s="619"/>
      <c r="CX16" s="619"/>
      <c r="CY16" s="620"/>
      <c r="CZ16" s="671">
        <v>1.2</v>
      </c>
      <c r="DA16" s="671"/>
      <c r="DB16" s="671"/>
      <c r="DC16" s="671"/>
      <c r="DD16" s="624" t="s">
        <v>111</v>
      </c>
      <c r="DE16" s="619"/>
      <c r="DF16" s="619"/>
      <c r="DG16" s="619"/>
      <c r="DH16" s="619"/>
      <c r="DI16" s="619"/>
      <c r="DJ16" s="619"/>
      <c r="DK16" s="619"/>
      <c r="DL16" s="619"/>
      <c r="DM16" s="619"/>
      <c r="DN16" s="619"/>
      <c r="DO16" s="619"/>
      <c r="DP16" s="620"/>
      <c r="DQ16" s="624">
        <v>2537</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530829</v>
      </c>
      <c r="S17" s="619"/>
      <c r="T17" s="619"/>
      <c r="U17" s="619"/>
      <c r="V17" s="619"/>
      <c r="W17" s="619"/>
      <c r="X17" s="619"/>
      <c r="Y17" s="620"/>
      <c r="Z17" s="671">
        <v>42.2</v>
      </c>
      <c r="AA17" s="671"/>
      <c r="AB17" s="671"/>
      <c r="AC17" s="671"/>
      <c r="AD17" s="672">
        <v>530829</v>
      </c>
      <c r="AE17" s="672"/>
      <c r="AF17" s="672"/>
      <c r="AG17" s="672"/>
      <c r="AH17" s="672"/>
      <c r="AI17" s="672"/>
      <c r="AJ17" s="672"/>
      <c r="AK17" s="672"/>
      <c r="AL17" s="641">
        <v>86.1</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116586</v>
      </c>
      <c r="CS17" s="619"/>
      <c r="CT17" s="619"/>
      <c r="CU17" s="619"/>
      <c r="CV17" s="619"/>
      <c r="CW17" s="619"/>
      <c r="CX17" s="619"/>
      <c r="CY17" s="620"/>
      <c r="CZ17" s="671">
        <v>10</v>
      </c>
      <c r="DA17" s="671"/>
      <c r="DB17" s="671"/>
      <c r="DC17" s="671"/>
      <c r="DD17" s="624" t="s">
        <v>111</v>
      </c>
      <c r="DE17" s="619"/>
      <c r="DF17" s="619"/>
      <c r="DG17" s="619"/>
      <c r="DH17" s="619"/>
      <c r="DI17" s="619"/>
      <c r="DJ17" s="619"/>
      <c r="DK17" s="619"/>
      <c r="DL17" s="619"/>
      <c r="DM17" s="619"/>
      <c r="DN17" s="619"/>
      <c r="DO17" s="619"/>
      <c r="DP17" s="620"/>
      <c r="DQ17" s="624">
        <v>116586</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127873</v>
      </c>
      <c r="S18" s="619"/>
      <c r="T18" s="619"/>
      <c r="U18" s="619"/>
      <c r="V18" s="619"/>
      <c r="W18" s="619"/>
      <c r="X18" s="619"/>
      <c r="Y18" s="620"/>
      <c r="Z18" s="671">
        <v>10.199999999999999</v>
      </c>
      <c r="AA18" s="671"/>
      <c r="AB18" s="671"/>
      <c r="AC18" s="671"/>
      <c r="AD18" s="672" t="s">
        <v>111</v>
      </c>
      <c r="AE18" s="672"/>
      <c r="AF18" s="672"/>
      <c r="AG18" s="672"/>
      <c r="AH18" s="672"/>
      <c r="AI18" s="672"/>
      <c r="AJ18" s="672"/>
      <c r="AK18" s="672"/>
      <c r="AL18" s="641" t="s">
        <v>111</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362</v>
      </c>
      <c r="BH19" s="619"/>
      <c r="BI19" s="619"/>
      <c r="BJ19" s="619"/>
      <c r="BK19" s="619"/>
      <c r="BL19" s="619"/>
      <c r="BM19" s="619"/>
      <c r="BN19" s="620"/>
      <c r="BO19" s="671">
        <v>0.5</v>
      </c>
      <c r="BP19" s="671"/>
      <c r="BQ19" s="671"/>
      <c r="BR19" s="671"/>
      <c r="BS19" s="624" t="s">
        <v>111</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744655</v>
      </c>
      <c r="S20" s="619"/>
      <c r="T20" s="619"/>
      <c r="U20" s="619"/>
      <c r="V20" s="619"/>
      <c r="W20" s="619"/>
      <c r="X20" s="619"/>
      <c r="Y20" s="620"/>
      <c r="Z20" s="671">
        <v>59.1</v>
      </c>
      <c r="AA20" s="671"/>
      <c r="AB20" s="671"/>
      <c r="AC20" s="671"/>
      <c r="AD20" s="672">
        <v>616782</v>
      </c>
      <c r="AE20" s="672"/>
      <c r="AF20" s="672"/>
      <c r="AG20" s="672"/>
      <c r="AH20" s="672"/>
      <c r="AI20" s="672"/>
      <c r="AJ20" s="672"/>
      <c r="AK20" s="672"/>
      <c r="AL20" s="641">
        <v>100</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362</v>
      </c>
      <c r="BH20" s="619"/>
      <c r="BI20" s="619"/>
      <c r="BJ20" s="619"/>
      <c r="BK20" s="619"/>
      <c r="BL20" s="619"/>
      <c r="BM20" s="619"/>
      <c r="BN20" s="620"/>
      <c r="BO20" s="671">
        <v>0.5</v>
      </c>
      <c r="BP20" s="671"/>
      <c r="BQ20" s="671"/>
      <c r="BR20" s="671"/>
      <c r="BS20" s="624" t="s">
        <v>111</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1169941</v>
      </c>
      <c r="CS20" s="619"/>
      <c r="CT20" s="619"/>
      <c r="CU20" s="619"/>
      <c r="CV20" s="619"/>
      <c r="CW20" s="619"/>
      <c r="CX20" s="619"/>
      <c r="CY20" s="620"/>
      <c r="CZ20" s="671">
        <v>100</v>
      </c>
      <c r="DA20" s="671"/>
      <c r="DB20" s="671"/>
      <c r="DC20" s="671"/>
      <c r="DD20" s="624">
        <v>233487</v>
      </c>
      <c r="DE20" s="619"/>
      <c r="DF20" s="619"/>
      <c r="DG20" s="619"/>
      <c r="DH20" s="619"/>
      <c r="DI20" s="619"/>
      <c r="DJ20" s="619"/>
      <c r="DK20" s="619"/>
      <c r="DL20" s="619"/>
      <c r="DM20" s="619"/>
      <c r="DN20" s="619"/>
      <c r="DO20" s="619"/>
      <c r="DP20" s="620"/>
      <c r="DQ20" s="624">
        <v>764992</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t="s">
        <v>111</v>
      </c>
      <c r="S21" s="619"/>
      <c r="T21" s="619"/>
      <c r="U21" s="619"/>
      <c r="V21" s="619"/>
      <c r="W21" s="619"/>
      <c r="X21" s="619"/>
      <c r="Y21" s="620"/>
      <c r="Z21" s="671" t="s">
        <v>111</v>
      </c>
      <c r="AA21" s="671"/>
      <c r="AB21" s="671"/>
      <c r="AC21" s="671"/>
      <c r="AD21" s="672" t="s">
        <v>111</v>
      </c>
      <c r="AE21" s="672"/>
      <c r="AF21" s="672"/>
      <c r="AG21" s="672"/>
      <c r="AH21" s="672"/>
      <c r="AI21" s="672"/>
      <c r="AJ21" s="672"/>
      <c r="AK21" s="672"/>
      <c r="AL21" s="641" t="s">
        <v>111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362</v>
      </c>
      <c r="BH21" s="619"/>
      <c r="BI21" s="619"/>
      <c r="BJ21" s="619"/>
      <c r="BK21" s="619"/>
      <c r="BL21" s="619"/>
      <c r="BM21" s="619"/>
      <c r="BN21" s="620"/>
      <c r="BO21" s="671">
        <v>0.5</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1787</v>
      </c>
      <c r="S22" s="619"/>
      <c r="T22" s="619"/>
      <c r="U22" s="619"/>
      <c r="V22" s="619"/>
      <c r="W22" s="619"/>
      <c r="X22" s="619"/>
      <c r="Y22" s="620"/>
      <c r="Z22" s="671">
        <v>0.1</v>
      </c>
      <c r="AA22" s="671"/>
      <c r="AB22" s="671"/>
      <c r="AC22" s="671"/>
      <c r="AD22" s="672" t="s">
        <v>111</v>
      </c>
      <c r="AE22" s="672"/>
      <c r="AF22" s="672"/>
      <c r="AG22" s="672"/>
      <c r="AH22" s="672"/>
      <c r="AI22" s="672"/>
      <c r="AJ22" s="672"/>
      <c r="AK22" s="672"/>
      <c r="AL22" s="641" t="s">
        <v>111</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12625</v>
      </c>
      <c r="S23" s="619"/>
      <c r="T23" s="619"/>
      <c r="U23" s="619"/>
      <c r="V23" s="619"/>
      <c r="W23" s="619"/>
      <c r="X23" s="619"/>
      <c r="Y23" s="620"/>
      <c r="Z23" s="671">
        <v>1</v>
      </c>
      <c r="AA23" s="671"/>
      <c r="AB23" s="671"/>
      <c r="AC23" s="671"/>
      <c r="AD23" s="672" t="s">
        <v>111</v>
      </c>
      <c r="AE23" s="672"/>
      <c r="AF23" s="672"/>
      <c r="AG23" s="672"/>
      <c r="AH23" s="672"/>
      <c r="AI23" s="672"/>
      <c r="AJ23" s="672"/>
      <c r="AK23" s="672"/>
      <c r="AL23" s="641" t="s">
        <v>111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438</v>
      </c>
      <c r="S24" s="619"/>
      <c r="T24" s="619"/>
      <c r="U24" s="619"/>
      <c r="V24" s="619"/>
      <c r="W24" s="619"/>
      <c r="X24" s="619"/>
      <c r="Y24" s="620"/>
      <c r="Z24" s="671">
        <v>0</v>
      </c>
      <c r="AA24" s="671"/>
      <c r="AB24" s="671"/>
      <c r="AC24" s="671"/>
      <c r="AD24" s="672" t="s">
        <v>111</v>
      </c>
      <c r="AE24" s="672"/>
      <c r="AF24" s="672"/>
      <c r="AG24" s="672"/>
      <c r="AH24" s="672"/>
      <c r="AI24" s="672"/>
      <c r="AJ24" s="672"/>
      <c r="AK24" s="672"/>
      <c r="AL24" s="641" t="s">
        <v>111</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360456</v>
      </c>
      <c r="CS24" s="669"/>
      <c r="CT24" s="669"/>
      <c r="CU24" s="669"/>
      <c r="CV24" s="669"/>
      <c r="CW24" s="669"/>
      <c r="CX24" s="669"/>
      <c r="CY24" s="716"/>
      <c r="CZ24" s="720">
        <v>30.8</v>
      </c>
      <c r="DA24" s="721"/>
      <c r="DB24" s="721"/>
      <c r="DC24" s="722"/>
      <c r="DD24" s="715">
        <v>331064</v>
      </c>
      <c r="DE24" s="669"/>
      <c r="DF24" s="669"/>
      <c r="DG24" s="669"/>
      <c r="DH24" s="669"/>
      <c r="DI24" s="669"/>
      <c r="DJ24" s="669"/>
      <c r="DK24" s="716"/>
      <c r="DL24" s="715">
        <v>300482</v>
      </c>
      <c r="DM24" s="669"/>
      <c r="DN24" s="669"/>
      <c r="DO24" s="669"/>
      <c r="DP24" s="669"/>
      <c r="DQ24" s="669"/>
      <c r="DR24" s="669"/>
      <c r="DS24" s="669"/>
      <c r="DT24" s="669"/>
      <c r="DU24" s="669"/>
      <c r="DV24" s="716"/>
      <c r="DW24" s="717">
        <v>46.5</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65914</v>
      </c>
      <c r="S25" s="619"/>
      <c r="T25" s="619"/>
      <c r="U25" s="619"/>
      <c r="V25" s="619"/>
      <c r="W25" s="619"/>
      <c r="X25" s="619"/>
      <c r="Y25" s="620"/>
      <c r="Z25" s="671">
        <v>5.2</v>
      </c>
      <c r="AA25" s="671"/>
      <c r="AB25" s="671"/>
      <c r="AC25" s="671"/>
      <c r="AD25" s="672" t="s">
        <v>111</v>
      </c>
      <c r="AE25" s="672"/>
      <c r="AF25" s="672"/>
      <c r="AG25" s="672"/>
      <c r="AH25" s="672"/>
      <c r="AI25" s="672"/>
      <c r="AJ25" s="672"/>
      <c r="AK25" s="672"/>
      <c r="AL25" s="641" t="s">
        <v>111</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193067</v>
      </c>
      <c r="CS25" s="637"/>
      <c r="CT25" s="637"/>
      <c r="CU25" s="637"/>
      <c r="CV25" s="637"/>
      <c r="CW25" s="637"/>
      <c r="CX25" s="637"/>
      <c r="CY25" s="638"/>
      <c r="CZ25" s="621">
        <v>16.5</v>
      </c>
      <c r="DA25" s="639"/>
      <c r="DB25" s="639"/>
      <c r="DC25" s="640"/>
      <c r="DD25" s="624">
        <v>187314</v>
      </c>
      <c r="DE25" s="637"/>
      <c r="DF25" s="637"/>
      <c r="DG25" s="637"/>
      <c r="DH25" s="637"/>
      <c r="DI25" s="637"/>
      <c r="DJ25" s="637"/>
      <c r="DK25" s="638"/>
      <c r="DL25" s="624">
        <v>174692</v>
      </c>
      <c r="DM25" s="637"/>
      <c r="DN25" s="637"/>
      <c r="DO25" s="637"/>
      <c r="DP25" s="637"/>
      <c r="DQ25" s="637"/>
      <c r="DR25" s="637"/>
      <c r="DS25" s="637"/>
      <c r="DT25" s="637"/>
      <c r="DU25" s="637"/>
      <c r="DV25" s="638"/>
      <c r="DW25" s="641">
        <v>27</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90824</v>
      </c>
      <c r="CS26" s="619"/>
      <c r="CT26" s="619"/>
      <c r="CU26" s="619"/>
      <c r="CV26" s="619"/>
      <c r="CW26" s="619"/>
      <c r="CX26" s="619"/>
      <c r="CY26" s="620"/>
      <c r="CZ26" s="621">
        <v>7.8</v>
      </c>
      <c r="DA26" s="639"/>
      <c r="DB26" s="639"/>
      <c r="DC26" s="640"/>
      <c r="DD26" s="624">
        <v>86224</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133369</v>
      </c>
      <c r="S27" s="619"/>
      <c r="T27" s="619"/>
      <c r="U27" s="619"/>
      <c r="V27" s="619"/>
      <c r="W27" s="619"/>
      <c r="X27" s="619"/>
      <c r="Y27" s="620"/>
      <c r="Z27" s="671">
        <v>10.6</v>
      </c>
      <c r="AA27" s="671"/>
      <c r="AB27" s="671"/>
      <c r="AC27" s="671"/>
      <c r="AD27" s="672" t="s">
        <v>111</v>
      </c>
      <c r="AE27" s="672"/>
      <c r="AF27" s="672"/>
      <c r="AG27" s="672"/>
      <c r="AH27" s="672"/>
      <c r="AI27" s="672"/>
      <c r="AJ27" s="672"/>
      <c r="AK27" s="672"/>
      <c r="AL27" s="641" t="s">
        <v>111</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68048</v>
      </c>
      <c r="BH27" s="619"/>
      <c r="BI27" s="619"/>
      <c r="BJ27" s="619"/>
      <c r="BK27" s="619"/>
      <c r="BL27" s="619"/>
      <c r="BM27" s="619"/>
      <c r="BN27" s="620"/>
      <c r="BO27" s="671">
        <v>100</v>
      </c>
      <c r="BP27" s="671"/>
      <c r="BQ27" s="671"/>
      <c r="BR27" s="671"/>
      <c r="BS27" s="624">
        <v>8068</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50803</v>
      </c>
      <c r="CS27" s="637"/>
      <c r="CT27" s="637"/>
      <c r="CU27" s="637"/>
      <c r="CV27" s="637"/>
      <c r="CW27" s="637"/>
      <c r="CX27" s="637"/>
      <c r="CY27" s="638"/>
      <c r="CZ27" s="621">
        <v>4.3</v>
      </c>
      <c r="DA27" s="639"/>
      <c r="DB27" s="639"/>
      <c r="DC27" s="640"/>
      <c r="DD27" s="624">
        <v>27164</v>
      </c>
      <c r="DE27" s="637"/>
      <c r="DF27" s="637"/>
      <c r="DG27" s="637"/>
      <c r="DH27" s="637"/>
      <c r="DI27" s="637"/>
      <c r="DJ27" s="637"/>
      <c r="DK27" s="638"/>
      <c r="DL27" s="624">
        <v>9204</v>
      </c>
      <c r="DM27" s="637"/>
      <c r="DN27" s="637"/>
      <c r="DO27" s="637"/>
      <c r="DP27" s="637"/>
      <c r="DQ27" s="637"/>
      <c r="DR27" s="637"/>
      <c r="DS27" s="637"/>
      <c r="DT27" s="637"/>
      <c r="DU27" s="637"/>
      <c r="DV27" s="638"/>
      <c r="DW27" s="641">
        <v>1.4</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2579</v>
      </c>
      <c r="S28" s="619"/>
      <c r="T28" s="619"/>
      <c r="U28" s="619"/>
      <c r="V28" s="619"/>
      <c r="W28" s="619"/>
      <c r="X28" s="619"/>
      <c r="Y28" s="620"/>
      <c r="Z28" s="671">
        <v>0.2</v>
      </c>
      <c r="AA28" s="671"/>
      <c r="AB28" s="671"/>
      <c r="AC28" s="671"/>
      <c r="AD28" s="672" t="s">
        <v>111</v>
      </c>
      <c r="AE28" s="672"/>
      <c r="AF28" s="672"/>
      <c r="AG28" s="672"/>
      <c r="AH28" s="672"/>
      <c r="AI28" s="672"/>
      <c r="AJ28" s="672"/>
      <c r="AK28" s="672"/>
      <c r="AL28" s="641" t="s">
        <v>111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116586</v>
      </c>
      <c r="CS28" s="619"/>
      <c r="CT28" s="619"/>
      <c r="CU28" s="619"/>
      <c r="CV28" s="619"/>
      <c r="CW28" s="619"/>
      <c r="CX28" s="619"/>
      <c r="CY28" s="620"/>
      <c r="CZ28" s="621">
        <v>10</v>
      </c>
      <c r="DA28" s="639"/>
      <c r="DB28" s="639"/>
      <c r="DC28" s="640"/>
      <c r="DD28" s="624">
        <v>116586</v>
      </c>
      <c r="DE28" s="619"/>
      <c r="DF28" s="619"/>
      <c r="DG28" s="619"/>
      <c r="DH28" s="619"/>
      <c r="DI28" s="619"/>
      <c r="DJ28" s="619"/>
      <c r="DK28" s="620"/>
      <c r="DL28" s="624">
        <v>116586</v>
      </c>
      <c r="DM28" s="619"/>
      <c r="DN28" s="619"/>
      <c r="DO28" s="619"/>
      <c r="DP28" s="619"/>
      <c r="DQ28" s="619"/>
      <c r="DR28" s="619"/>
      <c r="DS28" s="619"/>
      <c r="DT28" s="619"/>
      <c r="DU28" s="619"/>
      <c r="DV28" s="620"/>
      <c r="DW28" s="641">
        <v>18</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16564</v>
      </c>
      <c r="S29" s="619"/>
      <c r="T29" s="619"/>
      <c r="U29" s="619"/>
      <c r="V29" s="619"/>
      <c r="W29" s="619"/>
      <c r="X29" s="619"/>
      <c r="Y29" s="620"/>
      <c r="Z29" s="671">
        <v>1.3</v>
      </c>
      <c r="AA29" s="671"/>
      <c r="AB29" s="671"/>
      <c r="AC29" s="671"/>
      <c r="AD29" s="672" t="s">
        <v>111</v>
      </c>
      <c r="AE29" s="672"/>
      <c r="AF29" s="672"/>
      <c r="AG29" s="672"/>
      <c r="AH29" s="672"/>
      <c r="AI29" s="672"/>
      <c r="AJ29" s="672"/>
      <c r="AK29" s="672"/>
      <c r="AL29" s="641" t="s">
        <v>111</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116586</v>
      </c>
      <c r="CS29" s="637"/>
      <c r="CT29" s="637"/>
      <c r="CU29" s="637"/>
      <c r="CV29" s="637"/>
      <c r="CW29" s="637"/>
      <c r="CX29" s="637"/>
      <c r="CY29" s="638"/>
      <c r="CZ29" s="621">
        <v>10</v>
      </c>
      <c r="DA29" s="639"/>
      <c r="DB29" s="639"/>
      <c r="DC29" s="640"/>
      <c r="DD29" s="624">
        <v>116586</v>
      </c>
      <c r="DE29" s="637"/>
      <c r="DF29" s="637"/>
      <c r="DG29" s="637"/>
      <c r="DH29" s="637"/>
      <c r="DI29" s="637"/>
      <c r="DJ29" s="637"/>
      <c r="DK29" s="638"/>
      <c r="DL29" s="624">
        <v>116586</v>
      </c>
      <c r="DM29" s="637"/>
      <c r="DN29" s="637"/>
      <c r="DO29" s="637"/>
      <c r="DP29" s="637"/>
      <c r="DQ29" s="637"/>
      <c r="DR29" s="637"/>
      <c r="DS29" s="637"/>
      <c r="DT29" s="637"/>
      <c r="DU29" s="637"/>
      <c r="DV29" s="638"/>
      <c r="DW29" s="641">
        <v>18</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21720</v>
      </c>
      <c r="S30" s="619"/>
      <c r="T30" s="619"/>
      <c r="U30" s="619"/>
      <c r="V30" s="619"/>
      <c r="W30" s="619"/>
      <c r="X30" s="619"/>
      <c r="Y30" s="620"/>
      <c r="Z30" s="671">
        <v>1.7</v>
      </c>
      <c r="AA30" s="671"/>
      <c r="AB30" s="671"/>
      <c r="AC30" s="671"/>
      <c r="AD30" s="672" t="s">
        <v>111</v>
      </c>
      <c r="AE30" s="672"/>
      <c r="AF30" s="672"/>
      <c r="AG30" s="672"/>
      <c r="AH30" s="672"/>
      <c r="AI30" s="672"/>
      <c r="AJ30" s="672"/>
      <c r="AK30" s="672"/>
      <c r="AL30" s="641" t="s">
        <v>111</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99.5</v>
      </c>
      <c r="BH30" s="685"/>
      <c r="BI30" s="685"/>
      <c r="BJ30" s="685"/>
      <c r="BK30" s="685"/>
      <c r="BL30" s="685"/>
      <c r="BM30" s="686">
        <v>99</v>
      </c>
      <c r="BN30" s="685"/>
      <c r="BO30" s="685"/>
      <c r="BP30" s="685"/>
      <c r="BQ30" s="687"/>
      <c r="BR30" s="684">
        <v>99.6</v>
      </c>
      <c r="BS30" s="685"/>
      <c r="BT30" s="685"/>
      <c r="BU30" s="685"/>
      <c r="BV30" s="685"/>
      <c r="BW30" s="685"/>
      <c r="BX30" s="686">
        <v>99</v>
      </c>
      <c r="BY30" s="685"/>
      <c r="BZ30" s="685"/>
      <c r="CA30" s="685"/>
      <c r="CB30" s="687"/>
      <c r="CD30" s="690"/>
      <c r="CE30" s="691"/>
      <c r="CF30" s="655" t="s">
        <v>292</v>
      </c>
      <c r="CG30" s="652"/>
      <c r="CH30" s="652"/>
      <c r="CI30" s="652"/>
      <c r="CJ30" s="652"/>
      <c r="CK30" s="652"/>
      <c r="CL30" s="652"/>
      <c r="CM30" s="652"/>
      <c r="CN30" s="652"/>
      <c r="CO30" s="652"/>
      <c r="CP30" s="652"/>
      <c r="CQ30" s="653"/>
      <c r="CR30" s="618">
        <v>104310</v>
      </c>
      <c r="CS30" s="619"/>
      <c r="CT30" s="619"/>
      <c r="CU30" s="619"/>
      <c r="CV30" s="619"/>
      <c r="CW30" s="619"/>
      <c r="CX30" s="619"/>
      <c r="CY30" s="620"/>
      <c r="CZ30" s="621">
        <v>8.9</v>
      </c>
      <c r="DA30" s="639"/>
      <c r="DB30" s="639"/>
      <c r="DC30" s="640"/>
      <c r="DD30" s="624">
        <v>104310</v>
      </c>
      <c r="DE30" s="619"/>
      <c r="DF30" s="619"/>
      <c r="DG30" s="619"/>
      <c r="DH30" s="619"/>
      <c r="DI30" s="619"/>
      <c r="DJ30" s="619"/>
      <c r="DK30" s="620"/>
      <c r="DL30" s="624">
        <v>104310</v>
      </c>
      <c r="DM30" s="619"/>
      <c r="DN30" s="619"/>
      <c r="DO30" s="619"/>
      <c r="DP30" s="619"/>
      <c r="DQ30" s="619"/>
      <c r="DR30" s="619"/>
      <c r="DS30" s="619"/>
      <c r="DT30" s="619"/>
      <c r="DU30" s="619"/>
      <c r="DV30" s="620"/>
      <c r="DW30" s="641">
        <v>16.100000000000001</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104683</v>
      </c>
      <c r="S31" s="619"/>
      <c r="T31" s="619"/>
      <c r="U31" s="619"/>
      <c r="V31" s="619"/>
      <c r="W31" s="619"/>
      <c r="X31" s="619"/>
      <c r="Y31" s="620"/>
      <c r="Z31" s="671">
        <v>8.3000000000000007</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98.7</v>
      </c>
      <c r="BH31" s="637"/>
      <c r="BI31" s="637"/>
      <c r="BJ31" s="637"/>
      <c r="BK31" s="637"/>
      <c r="BL31" s="637"/>
      <c r="BM31" s="673">
        <v>98</v>
      </c>
      <c r="BN31" s="683"/>
      <c r="BO31" s="683"/>
      <c r="BP31" s="683"/>
      <c r="BQ31" s="647"/>
      <c r="BR31" s="682">
        <v>99.4</v>
      </c>
      <c r="BS31" s="637"/>
      <c r="BT31" s="637"/>
      <c r="BU31" s="637"/>
      <c r="BV31" s="637"/>
      <c r="BW31" s="637"/>
      <c r="BX31" s="673">
        <v>98.9</v>
      </c>
      <c r="BY31" s="683"/>
      <c r="BZ31" s="683"/>
      <c r="CA31" s="683"/>
      <c r="CB31" s="647"/>
      <c r="CD31" s="690"/>
      <c r="CE31" s="691"/>
      <c r="CF31" s="655" t="s">
        <v>296</v>
      </c>
      <c r="CG31" s="652"/>
      <c r="CH31" s="652"/>
      <c r="CI31" s="652"/>
      <c r="CJ31" s="652"/>
      <c r="CK31" s="652"/>
      <c r="CL31" s="652"/>
      <c r="CM31" s="652"/>
      <c r="CN31" s="652"/>
      <c r="CO31" s="652"/>
      <c r="CP31" s="652"/>
      <c r="CQ31" s="653"/>
      <c r="CR31" s="618">
        <v>12276</v>
      </c>
      <c r="CS31" s="637"/>
      <c r="CT31" s="637"/>
      <c r="CU31" s="637"/>
      <c r="CV31" s="637"/>
      <c r="CW31" s="637"/>
      <c r="CX31" s="637"/>
      <c r="CY31" s="638"/>
      <c r="CZ31" s="621">
        <v>1</v>
      </c>
      <c r="DA31" s="639"/>
      <c r="DB31" s="639"/>
      <c r="DC31" s="640"/>
      <c r="DD31" s="624">
        <v>12276</v>
      </c>
      <c r="DE31" s="637"/>
      <c r="DF31" s="637"/>
      <c r="DG31" s="637"/>
      <c r="DH31" s="637"/>
      <c r="DI31" s="637"/>
      <c r="DJ31" s="637"/>
      <c r="DK31" s="638"/>
      <c r="DL31" s="624">
        <v>12276</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9764</v>
      </c>
      <c r="S32" s="619"/>
      <c r="T32" s="619"/>
      <c r="U32" s="619"/>
      <c r="V32" s="619"/>
      <c r="W32" s="619"/>
      <c r="X32" s="619"/>
      <c r="Y32" s="620"/>
      <c r="Z32" s="671">
        <v>0.8</v>
      </c>
      <c r="AA32" s="671"/>
      <c r="AB32" s="671"/>
      <c r="AC32" s="671"/>
      <c r="AD32" s="672">
        <v>32</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99.8</v>
      </c>
      <c r="BH32" s="603"/>
      <c r="BI32" s="603"/>
      <c r="BJ32" s="603"/>
      <c r="BK32" s="603"/>
      <c r="BL32" s="603"/>
      <c r="BM32" s="666">
        <v>99.4</v>
      </c>
      <c r="BN32" s="603"/>
      <c r="BO32" s="603"/>
      <c r="BP32" s="603"/>
      <c r="BQ32" s="660"/>
      <c r="BR32" s="681">
        <v>99.6</v>
      </c>
      <c r="BS32" s="603"/>
      <c r="BT32" s="603"/>
      <c r="BU32" s="603"/>
      <c r="BV32" s="603"/>
      <c r="BW32" s="603"/>
      <c r="BX32" s="666">
        <v>98.9</v>
      </c>
      <c r="BY32" s="603"/>
      <c r="BZ32" s="603"/>
      <c r="CA32" s="603"/>
      <c r="CB32" s="660"/>
      <c r="CD32" s="692"/>
      <c r="CE32" s="693"/>
      <c r="CF32" s="655" t="s">
        <v>299</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145280</v>
      </c>
      <c r="S33" s="619"/>
      <c r="T33" s="619"/>
      <c r="U33" s="619"/>
      <c r="V33" s="619"/>
      <c r="W33" s="619"/>
      <c r="X33" s="619"/>
      <c r="Y33" s="620"/>
      <c r="Z33" s="671">
        <v>11.5</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562492</v>
      </c>
      <c r="CS33" s="637"/>
      <c r="CT33" s="637"/>
      <c r="CU33" s="637"/>
      <c r="CV33" s="637"/>
      <c r="CW33" s="637"/>
      <c r="CX33" s="637"/>
      <c r="CY33" s="638"/>
      <c r="CZ33" s="621">
        <v>48.1</v>
      </c>
      <c r="DA33" s="639"/>
      <c r="DB33" s="639"/>
      <c r="DC33" s="640"/>
      <c r="DD33" s="624">
        <v>370180</v>
      </c>
      <c r="DE33" s="637"/>
      <c r="DF33" s="637"/>
      <c r="DG33" s="637"/>
      <c r="DH33" s="637"/>
      <c r="DI33" s="637"/>
      <c r="DJ33" s="637"/>
      <c r="DK33" s="638"/>
      <c r="DL33" s="624">
        <v>175808</v>
      </c>
      <c r="DM33" s="637"/>
      <c r="DN33" s="637"/>
      <c r="DO33" s="637"/>
      <c r="DP33" s="637"/>
      <c r="DQ33" s="637"/>
      <c r="DR33" s="637"/>
      <c r="DS33" s="637"/>
      <c r="DT33" s="637"/>
      <c r="DU33" s="637"/>
      <c r="DV33" s="638"/>
      <c r="DW33" s="641">
        <v>27.2</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229377</v>
      </c>
      <c r="CS34" s="619"/>
      <c r="CT34" s="619"/>
      <c r="CU34" s="619"/>
      <c r="CV34" s="619"/>
      <c r="CW34" s="619"/>
      <c r="CX34" s="619"/>
      <c r="CY34" s="620"/>
      <c r="CZ34" s="621">
        <v>19.600000000000001</v>
      </c>
      <c r="DA34" s="639"/>
      <c r="DB34" s="639"/>
      <c r="DC34" s="640"/>
      <c r="DD34" s="624">
        <v>173403</v>
      </c>
      <c r="DE34" s="619"/>
      <c r="DF34" s="619"/>
      <c r="DG34" s="619"/>
      <c r="DH34" s="619"/>
      <c r="DI34" s="619"/>
      <c r="DJ34" s="619"/>
      <c r="DK34" s="620"/>
      <c r="DL34" s="624">
        <v>113133</v>
      </c>
      <c r="DM34" s="619"/>
      <c r="DN34" s="619"/>
      <c r="DO34" s="619"/>
      <c r="DP34" s="619"/>
      <c r="DQ34" s="619"/>
      <c r="DR34" s="619"/>
      <c r="DS34" s="619"/>
      <c r="DT34" s="619"/>
      <c r="DU34" s="619"/>
      <c r="DV34" s="620"/>
      <c r="DW34" s="641">
        <v>17.5</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29700</v>
      </c>
      <c r="S35" s="619"/>
      <c r="T35" s="619"/>
      <c r="U35" s="619"/>
      <c r="V35" s="619"/>
      <c r="W35" s="619"/>
      <c r="X35" s="619"/>
      <c r="Y35" s="620"/>
      <c r="Z35" s="671">
        <v>2.4</v>
      </c>
      <c r="AA35" s="671"/>
      <c r="AB35" s="671"/>
      <c r="AC35" s="671"/>
      <c r="AD35" s="672" t="s">
        <v>111</v>
      </c>
      <c r="AE35" s="672"/>
      <c r="AF35" s="672"/>
      <c r="AG35" s="672"/>
      <c r="AH35" s="672"/>
      <c r="AI35" s="672"/>
      <c r="AJ35" s="672"/>
      <c r="AK35" s="672"/>
      <c r="AL35" s="641" t="s">
        <v>111</v>
      </c>
      <c r="AM35" s="673"/>
      <c r="AN35" s="673"/>
      <c r="AO35" s="674"/>
      <c r="AP35" s="186"/>
      <c r="AQ35" s="675" t="s">
        <v>307</v>
      </c>
      <c r="AR35" s="676"/>
      <c r="AS35" s="676"/>
      <c r="AT35" s="676"/>
      <c r="AU35" s="676"/>
      <c r="AV35" s="676"/>
      <c r="AW35" s="676"/>
      <c r="AX35" s="676"/>
      <c r="AY35" s="677"/>
      <c r="AZ35" s="668">
        <v>109812</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1070</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24788</v>
      </c>
      <c r="CS35" s="637"/>
      <c r="CT35" s="637"/>
      <c r="CU35" s="637"/>
      <c r="CV35" s="637"/>
      <c r="CW35" s="637"/>
      <c r="CX35" s="637"/>
      <c r="CY35" s="638"/>
      <c r="CZ35" s="621">
        <v>2.1</v>
      </c>
      <c r="DA35" s="639"/>
      <c r="DB35" s="639"/>
      <c r="DC35" s="640"/>
      <c r="DD35" s="624">
        <v>23002</v>
      </c>
      <c r="DE35" s="637"/>
      <c r="DF35" s="637"/>
      <c r="DG35" s="637"/>
      <c r="DH35" s="637"/>
      <c r="DI35" s="637"/>
      <c r="DJ35" s="637"/>
      <c r="DK35" s="638"/>
      <c r="DL35" s="624">
        <v>21312</v>
      </c>
      <c r="DM35" s="637"/>
      <c r="DN35" s="637"/>
      <c r="DO35" s="637"/>
      <c r="DP35" s="637"/>
      <c r="DQ35" s="637"/>
      <c r="DR35" s="637"/>
      <c r="DS35" s="637"/>
      <c r="DT35" s="637"/>
      <c r="DU35" s="637"/>
      <c r="DV35" s="638"/>
      <c r="DW35" s="641">
        <v>3.3</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1259378</v>
      </c>
      <c r="S36" s="659"/>
      <c r="T36" s="659"/>
      <c r="U36" s="659"/>
      <c r="V36" s="659"/>
      <c r="W36" s="659"/>
      <c r="X36" s="659"/>
      <c r="Y36" s="662"/>
      <c r="Z36" s="663">
        <v>100</v>
      </c>
      <c r="AA36" s="663"/>
      <c r="AB36" s="663"/>
      <c r="AC36" s="663"/>
      <c r="AD36" s="664">
        <v>616814</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22587</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1070</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185462</v>
      </c>
      <c r="CS36" s="619"/>
      <c r="CT36" s="619"/>
      <c r="CU36" s="619"/>
      <c r="CV36" s="619"/>
      <c r="CW36" s="619"/>
      <c r="CX36" s="619"/>
      <c r="CY36" s="620"/>
      <c r="CZ36" s="621">
        <v>15.9</v>
      </c>
      <c r="DA36" s="639"/>
      <c r="DB36" s="639"/>
      <c r="DC36" s="640"/>
      <c r="DD36" s="624">
        <v>91750</v>
      </c>
      <c r="DE36" s="619"/>
      <c r="DF36" s="619"/>
      <c r="DG36" s="619"/>
      <c r="DH36" s="619"/>
      <c r="DI36" s="619"/>
      <c r="DJ36" s="619"/>
      <c r="DK36" s="620"/>
      <c r="DL36" s="624">
        <v>39473</v>
      </c>
      <c r="DM36" s="619"/>
      <c r="DN36" s="619"/>
      <c r="DO36" s="619"/>
      <c r="DP36" s="619"/>
      <c r="DQ36" s="619"/>
      <c r="DR36" s="619"/>
      <c r="DS36" s="619"/>
      <c r="DT36" s="619"/>
      <c r="DU36" s="619"/>
      <c r="DV36" s="620"/>
      <c r="DW36" s="641">
        <v>6.1</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22400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90</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25499</v>
      </c>
      <c r="CS37" s="637"/>
      <c r="CT37" s="637"/>
      <c r="CU37" s="637"/>
      <c r="CV37" s="637"/>
      <c r="CW37" s="637"/>
      <c r="CX37" s="637"/>
      <c r="CY37" s="638"/>
      <c r="CZ37" s="621">
        <v>2.2000000000000002</v>
      </c>
      <c r="DA37" s="639"/>
      <c r="DB37" s="639"/>
      <c r="DC37" s="640"/>
      <c r="DD37" s="624">
        <v>8584</v>
      </c>
      <c r="DE37" s="637"/>
      <c r="DF37" s="637"/>
      <c r="DG37" s="637"/>
      <c r="DH37" s="637"/>
      <c r="DI37" s="637"/>
      <c r="DJ37" s="637"/>
      <c r="DK37" s="638"/>
      <c r="DL37" s="624">
        <v>8312</v>
      </c>
      <c r="DM37" s="637"/>
      <c r="DN37" s="637"/>
      <c r="DO37" s="637"/>
      <c r="DP37" s="637"/>
      <c r="DQ37" s="637"/>
      <c r="DR37" s="637"/>
      <c r="DS37" s="637"/>
      <c r="DT37" s="637"/>
      <c r="DU37" s="637"/>
      <c r="DV37" s="638"/>
      <c r="DW37" s="641">
        <v>1.3</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15</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141</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109812</v>
      </c>
      <c r="CS38" s="619"/>
      <c r="CT38" s="619"/>
      <c r="CU38" s="619"/>
      <c r="CV38" s="619"/>
      <c r="CW38" s="619"/>
      <c r="CX38" s="619"/>
      <c r="CY38" s="620"/>
      <c r="CZ38" s="621">
        <v>9.4</v>
      </c>
      <c r="DA38" s="639"/>
      <c r="DB38" s="639"/>
      <c r="DC38" s="640"/>
      <c r="DD38" s="624">
        <v>81784</v>
      </c>
      <c r="DE38" s="619"/>
      <c r="DF38" s="619"/>
      <c r="DG38" s="619"/>
      <c r="DH38" s="619"/>
      <c r="DI38" s="619"/>
      <c r="DJ38" s="619"/>
      <c r="DK38" s="620"/>
      <c r="DL38" s="624">
        <v>1890</v>
      </c>
      <c r="DM38" s="619"/>
      <c r="DN38" s="619"/>
      <c r="DO38" s="619"/>
      <c r="DP38" s="619"/>
      <c r="DQ38" s="619"/>
      <c r="DR38" s="619"/>
      <c r="DS38" s="619"/>
      <c r="DT38" s="619"/>
      <c r="DU38" s="619"/>
      <c r="DV38" s="620"/>
      <c r="DW38" s="641">
        <v>0.3</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321</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55</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11853</v>
      </c>
      <c r="CS39" s="637"/>
      <c r="CT39" s="637"/>
      <c r="CU39" s="637"/>
      <c r="CV39" s="637"/>
      <c r="CW39" s="637"/>
      <c r="CX39" s="637"/>
      <c r="CY39" s="638"/>
      <c r="CZ39" s="621">
        <v>1</v>
      </c>
      <c r="DA39" s="639"/>
      <c r="DB39" s="639"/>
      <c r="DC39" s="640"/>
      <c r="DD39" s="624">
        <v>241</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21941</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417</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1200</v>
      </c>
      <c r="CS40" s="619"/>
      <c r="CT40" s="619"/>
      <c r="CU40" s="619"/>
      <c r="CV40" s="619"/>
      <c r="CW40" s="619"/>
      <c r="CX40" s="619"/>
      <c r="CY40" s="620"/>
      <c r="CZ40" s="621">
        <v>0.1</v>
      </c>
      <c r="DA40" s="639"/>
      <c r="DB40" s="639"/>
      <c r="DC40" s="640"/>
      <c r="DD40" s="624" t="s">
        <v>321</v>
      </c>
      <c r="DE40" s="619"/>
      <c r="DF40" s="619"/>
      <c r="DG40" s="619"/>
      <c r="DH40" s="619"/>
      <c r="DI40" s="619"/>
      <c r="DJ40" s="619"/>
      <c r="DK40" s="620"/>
      <c r="DL40" s="624" t="s">
        <v>321</v>
      </c>
      <c r="DM40" s="619"/>
      <c r="DN40" s="619"/>
      <c r="DO40" s="619"/>
      <c r="DP40" s="619"/>
      <c r="DQ40" s="619"/>
      <c r="DR40" s="619"/>
      <c r="DS40" s="619"/>
      <c r="DT40" s="619"/>
      <c r="DU40" s="619"/>
      <c r="DV40" s="620"/>
      <c r="DW40" s="641" t="s">
        <v>321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42869</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412</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246993</v>
      </c>
      <c r="CS42" s="619"/>
      <c r="CT42" s="619"/>
      <c r="CU42" s="619"/>
      <c r="CV42" s="619"/>
      <c r="CW42" s="619"/>
      <c r="CX42" s="619"/>
      <c r="CY42" s="620"/>
      <c r="CZ42" s="621">
        <v>21.1</v>
      </c>
      <c r="DA42" s="622"/>
      <c r="DB42" s="622"/>
      <c r="DC42" s="623"/>
      <c r="DD42" s="624">
        <v>63748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9862</v>
      </c>
      <c r="CS43" s="637"/>
      <c r="CT43" s="637"/>
      <c r="CU43" s="637"/>
      <c r="CV43" s="637"/>
      <c r="CW43" s="637"/>
      <c r="CX43" s="637"/>
      <c r="CY43" s="638"/>
      <c r="CZ43" s="621">
        <v>0.8</v>
      </c>
      <c r="DA43" s="639"/>
      <c r="DB43" s="639"/>
      <c r="DC43" s="640"/>
      <c r="DD43" s="624">
        <v>9862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287</v>
      </c>
      <c r="CE44" s="632"/>
      <c r="CF44" s="615" t="s">
        <v>337</v>
      </c>
      <c r="CG44" s="616"/>
      <c r="CH44" s="616"/>
      <c r="CI44" s="616"/>
      <c r="CJ44" s="616"/>
      <c r="CK44" s="616"/>
      <c r="CL44" s="616"/>
      <c r="CM44" s="616"/>
      <c r="CN44" s="616"/>
      <c r="CO44" s="616"/>
      <c r="CP44" s="616"/>
      <c r="CQ44" s="617"/>
      <c r="CR44" s="618">
        <v>233487</v>
      </c>
      <c r="CS44" s="619"/>
      <c r="CT44" s="619"/>
      <c r="CU44" s="619"/>
      <c r="CV44" s="619"/>
      <c r="CW44" s="619"/>
      <c r="CX44" s="619"/>
      <c r="CY44" s="620"/>
      <c r="CZ44" s="621">
        <v>20</v>
      </c>
      <c r="DA44" s="622"/>
      <c r="DB44" s="622"/>
      <c r="DC44" s="623"/>
      <c r="DD44" s="624">
        <v>61211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48359</v>
      </c>
      <c r="CS45" s="637"/>
      <c r="CT45" s="637"/>
      <c r="CU45" s="637"/>
      <c r="CV45" s="637"/>
      <c r="CW45" s="637"/>
      <c r="CX45" s="637"/>
      <c r="CY45" s="638"/>
      <c r="CZ45" s="621">
        <v>4.0999999999999996</v>
      </c>
      <c r="DA45" s="639"/>
      <c r="DB45" s="639"/>
      <c r="DC45" s="640"/>
      <c r="DD45" s="624">
        <v>20734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181473</v>
      </c>
      <c r="CS46" s="619"/>
      <c r="CT46" s="619"/>
      <c r="CU46" s="619"/>
      <c r="CV46" s="619"/>
      <c r="CW46" s="619"/>
      <c r="CX46" s="619"/>
      <c r="CY46" s="620"/>
      <c r="CZ46" s="621">
        <v>15.5</v>
      </c>
      <c r="DA46" s="622"/>
      <c r="DB46" s="622"/>
      <c r="DC46" s="623"/>
      <c r="DD46" s="624">
        <v>38640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v>13506</v>
      </c>
      <c r="CS47" s="637"/>
      <c r="CT47" s="637"/>
      <c r="CU47" s="637"/>
      <c r="CV47" s="637"/>
      <c r="CW47" s="637"/>
      <c r="CX47" s="637"/>
      <c r="CY47" s="638"/>
      <c r="CZ47" s="621">
        <v>1.2</v>
      </c>
      <c r="DA47" s="639"/>
      <c r="DB47" s="639"/>
      <c r="DC47" s="640"/>
      <c r="DD47" s="624">
        <v>2537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1169941</v>
      </c>
      <c r="CS49" s="603"/>
      <c r="CT49" s="603"/>
      <c r="CU49" s="603"/>
      <c r="CV49" s="603"/>
      <c r="CW49" s="603"/>
      <c r="CX49" s="603"/>
      <c r="CY49" s="604"/>
      <c r="CZ49" s="605">
        <v>100</v>
      </c>
      <c r="DA49" s="606"/>
      <c r="DB49" s="606"/>
      <c r="DC49" s="607"/>
      <c r="DD49" s="608">
        <v>764992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F14" sqref="AF14:AJ1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365</v>
      </c>
      <c r="C7" s="1077"/>
      <c r="D7" s="1077"/>
      <c r="E7" s="1077"/>
      <c r="F7" s="1077"/>
      <c r="G7" s="1077"/>
      <c r="H7" s="1077"/>
      <c r="I7" s="1077"/>
      <c r="J7" s="1077"/>
      <c r="K7" s="1077"/>
      <c r="L7" s="1077"/>
      <c r="M7" s="1077"/>
      <c r="N7" s="1077"/>
      <c r="O7" s="1077"/>
      <c r="P7" s="1078"/>
      <c r="Q7" s="1130">
        <v>1259</v>
      </c>
      <c r="R7" s="1131"/>
      <c r="S7" s="1131"/>
      <c r="T7" s="1131"/>
      <c r="U7" s="1131"/>
      <c r="V7" s="1131">
        <v>1170</v>
      </c>
      <c r="W7" s="1131"/>
      <c r="X7" s="1131"/>
      <c r="Y7" s="1131"/>
      <c r="Z7" s="1131"/>
      <c r="AA7" s="1131">
        <v>89</v>
      </c>
      <c r="AB7" s="1131"/>
      <c r="AC7" s="1131"/>
      <c r="AD7" s="1131"/>
      <c r="AE7" s="1132"/>
      <c r="AF7" s="1133">
        <v>63</v>
      </c>
      <c r="AG7" s="1134"/>
      <c r="AH7" s="1134"/>
      <c r="AI7" s="1134"/>
      <c r="AJ7" s="1135"/>
      <c r="AK7" s="1117"/>
      <c r="AL7" s="1118"/>
      <c r="AM7" s="1118"/>
      <c r="AN7" s="1118"/>
      <c r="AO7" s="1118"/>
      <c r="AP7" s="1118">
        <v>1087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530</v>
      </c>
      <c r="BT7" s="1122"/>
      <c r="BU7" s="1122"/>
      <c r="BV7" s="1122"/>
      <c r="BW7" s="1122"/>
      <c r="BX7" s="1122"/>
      <c r="BY7" s="1122"/>
      <c r="BZ7" s="1122"/>
      <c r="CA7" s="1122"/>
      <c r="CB7" s="1122"/>
      <c r="CC7" s="1122"/>
      <c r="CD7" s="1122"/>
      <c r="CE7" s="1122"/>
      <c r="CF7" s="1122"/>
      <c r="CG7" s="1123"/>
      <c r="CH7" s="1114">
        <v>6</v>
      </c>
      <c r="CI7" s="1115"/>
      <c r="CJ7" s="1115"/>
      <c r="CK7" s="1115"/>
      <c r="CL7" s="1116"/>
      <c r="CM7" s="1114">
        <v>22</v>
      </c>
      <c r="CN7" s="1115"/>
      <c r="CO7" s="1115"/>
      <c r="CP7" s="1115"/>
      <c r="CQ7" s="1116"/>
      <c r="CR7" s="1114">
        <v>5</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4">
        <f>+Q7</f>
        <v>1259</v>
      </c>
      <c r="R23" s="1095"/>
      <c r="S23" s="1095"/>
      <c r="T23" s="1095"/>
      <c r="U23" s="1095"/>
      <c r="V23" s="1095">
        <f>+V7</f>
        <v>1170</v>
      </c>
      <c r="W23" s="1095"/>
      <c r="X23" s="1095"/>
      <c r="Y23" s="1095"/>
      <c r="Z23" s="1095"/>
      <c r="AA23" s="1095">
        <f>+AA7</f>
        <v>89</v>
      </c>
      <c r="AB23" s="1095"/>
      <c r="AC23" s="1095"/>
      <c r="AD23" s="1095"/>
      <c r="AE23" s="1096"/>
      <c r="AF23" s="1097">
        <v>63</v>
      </c>
      <c r="AG23" s="1095"/>
      <c r="AH23" s="1095"/>
      <c r="AI23" s="1095"/>
      <c r="AJ23" s="1098"/>
      <c r="AK23" s="1099"/>
      <c r="AL23" s="1100"/>
      <c r="AM23" s="1100"/>
      <c r="AN23" s="1100"/>
      <c r="AO23" s="1100"/>
      <c r="AP23" s="1095">
        <f>+AP7</f>
        <v>1087</v>
      </c>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124</v>
      </c>
      <c r="R28" s="1080"/>
      <c r="S28" s="1080"/>
      <c r="T28" s="1080"/>
      <c r="U28" s="1080"/>
      <c r="V28" s="1080">
        <v>123</v>
      </c>
      <c r="W28" s="1080"/>
      <c r="X28" s="1080"/>
      <c r="Y28" s="1080"/>
      <c r="Z28" s="1080"/>
      <c r="AA28" s="1080">
        <v>1</v>
      </c>
      <c r="AB28" s="1080"/>
      <c r="AC28" s="1080"/>
      <c r="AD28" s="1080"/>
      <c r="AE28" s="1081"/>
      <c r="AF28" s="1082">
        <v>1</v>
      </c>
      <c r="AG28" s="1080"/>
      <c r="AH28" s="1080"/>
      <c r="AI28" s="1080"/>
      <c r="AJ28" s="1083"/>
      <c r="AK28" s="1084">
        <v>11</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82</v>
      </c>
      <c r="R29" s="1070"/>
      <c r="S29" s="1070"/>
      <c r="T29" s="1070"/>
      <c r="U29" s="1070"/>
      <c r="V29" s="1070">
        <v>81</v>
      </c>
      <c r="W29" s="1070"/>
      <c r="X29" s="1070"/>
      <c r="Y29" s="1070"/>
      <c r="Z29" s="1070"/>
      <c r="AA29" s="1070">
        <v>1</v>
      </c>
      <c r="AB29" s="1070"/>
      <c r="AC29" s="1070"/>
      <c r="AD29" s="1070"/>
      <c r="AE29" s="1071"/>
      <c r="AF29" s="1045">
        <v>1</v>
      </c>
      <c r="AG29" s="1046"/>
      <c r="AH29" s="1046"/>
      <c r="AI29" s="1046"/>
      <c r="AJ29" s="1047"/>
      <c r="AK29" s="1006">
        <v>23</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86</v>
      </c>
      <c r="R30" s="1070"/>
      <c r="S30" s="1070"/>
      <c r="T30" s="1070"/>
      <c r="U30" s="1070"/>
      <c r="V30" s="1070">
        <v>86</v>
      </c>
      <c r="W30" s="1070"/>
      <c r="X30" s="1070"/>
      <c r="Y30" s="1070"/>
      <c r="Z30" s="1070"/>
      <c r="AA30" s="1070">
        <v>0</v>
      </c>
      <c r="AB30" s="1070"/>
      <c r="AC30" s="1070"/>
      <c r="AD30" s="1070"/>
      <c r="AE30" s="1071"/>
      <c r="AF30" s="1045">
        <v>0</v>
      </c>
      <c r="AG30" s="1046"/>
      <c r="AH30" s="1046"/>
      <c r="AI30" s="1046"/>
      <c r="AJ30" s="1047"/>
      <c r="AK30" s="1006">
        <v>11</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25</v>
      </c>
      <c r="R31" s="1070"/>
      <c r="S31" s="1070"/>
      <c r="T31" s="1070"/>
      <c r="U31" s="1070"/>
      <c r="V31" s="1070">
        <v>25</v>
      </c>
      <c r="W31" s="1070"/>
      <c r="X31" s="1070"/>
      <c r="Y31" s="1070"/>
      <c r="Z31" s="1070"/>
      <c r="AA31" s="1070">
        <v>0</v>
      </c>
      <c r="AB31" s="1070"/>
      <c r="AC31" s="1070"/>
      <c r="AD31" s="1070"/>
      <c r="AE31" s="1071"/>
      <c r="AF31" s="1045" t="s">
        <v>111</v>
      </c>
      <c r="AG31" s="1046"/>
      <c r="AH31" s="1046"/>
      <c r="AI31" s="1046"/>
      <c r="AJ31" s="1047"/>
      <c r="AK31" s="1006">
        <v>20</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99</v>
      </c>
      <c r="R32" s="1070"/>
      <c r="S32" s="1070"/>
      <c r="T32" s="1070"/>
      <c r="U32" s="1070"/>
      <c r="V32" s="1070">
        <v>99</v>
      </c>
      <c r="W32" s="1070"/>
      <c r="X32" s="1070"/>
      <c r="Y32" s="1070"/>
      <c r="Z32" s="1070"/>
      <c r="AA32" s="1070">
        <v>0</v>
      </c>
      <c r="AB32" s="1070"/>
      <c r="AC32" s="1070"/>
      <c r="AD32" s="1070"/>
      <c r="AE32" s="1071"/>
      <c r="AF32" s="1045">
        <v>0</v>
      </c>
      <c r="AG32" s="1046"/>
      <c r="AH32" s="1046"/>
      <c r="AI32" s="1046"/>
      <c r="AJ32" s="1047"/>
      <c r="AK32" s="1006">
        <v>23</v>
      </c>
      <c r="AL32" s="997"/>
      <c r="AM32" s="997"/>
      <c r="AN32" s="997"/>
      <c r="AO32" s="997"/>
      <c r="AP32" s="997">
        <v>256</v>
      </c>
      <c r="AQ32" s="997"/>
      <c r="AR32" s="997"/>
      <c r="AS32" s="997"/>
      <c r="AT32" s="997"/>
      <c r="AU32" s="997">
        <v>0</v>
      </c>
      <c r="AV32" s="997"/>
      <c r="AW32" s="997"/>
      <c r="AX32" s="997"/>
      <c r="AY32" s="997"/>
      <c r="AZ32" s="1068"/>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385</v>
      </c>
      <c r="C33" s="1064"/>
      <c r="D33" s="1064"/>
      <c r="E33" s="1064"/>
      <c r="F33" s="1064"/>
      <c r="G33" s="1064"/>
      <c r="H33" s="1064"/>
      <c r="I33" s="1064"/>
      <c r="J33" s="1064"/>
      <c r="K33" s="1064"/>
      <c r="L33" s="1064"/>
      <c r="M33" s="1064"/>
      <c r="N33" s="1064"/>
      <c r="O33" s="1064"/>
      <c r="P33" s="1065"/>
      <c r="Q33" s="1069">
        <v>381</v>
      </c>
      <c r="R33" s="1070"/>
      <c r="S33" s="1070"/>
      <c r="T33" s="1070"/>
      <c r="U33" s="1070"/>
      <c r="V33" s="1070">
        <v>369</v>
      </c>
      <c r="W33" s="1070"/>
      <c r="X33" s="1070"/>
      <c r="Y33" s="1070"/>
      <c r="Z33" s="1070"/>
      <c r="AA33" s="1070">
        <v>12</v>
      </c>
      <c r="AB33" s="1070"/>
      <c r="AC33" s="1070"/>
      <c r="AD33" s="1070"/>
      <c r="AE33" s="1071"/>
      <c r="AF33" s="1045" t="s">
        <v>111</v>
      </c>
      <c r="AG33" s="1046"/>
      <c r="AH33" s="1046"/>
      <c r="AI33" s="1046"/>
      <c r="AJ33" s="1047"/>
      <c r="AK33" s="1006">
        <v>22</v>
      </c>
      <c r="AL33" s="997"/>
      <c r="AM33" s="997"/>
      <c r="AN33" s="997"/>
      <c r="AO33" s="997"/>
      <c r="AP33" s="997">
        <v>129</v>
      </c>
      <c r="AQ33" s="997"/>
      <c r="AR33" s="997"/>
      <c r="AS33" s="997"/>
      <c r="AT33" s="997"/>
      <c r="AU33" s="997">
        <v>0</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390</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531</v>
      </c>
      <c r="C68" s="1012"/>
      <c r="D68" s="1012"/>
      <c r="E68" s="1012"/>
      <c r="F68" s="1012"/>
      <c r="G68" s="1012"/>
      <c r="H68" s="1012"/>
      <c r="I68" s="1012"/>
      <c r="J68" s="1012"/>
      <c r="K68" s="1012"/>
      <c r="L68" s="1012"/>
      <c r="M68" s="1012"/>
      <c r="N68" s="1012"/>
      <c r="O68" s="1012"/>
      <c r="P68" s="1013"/>
      <c r="Q68" s="1014">
        <v>9885</v>
      </c>
      <c r="R68" s="1008"/>
      <c r="S68" s="1008"/>
      <c r="T68" s="1008"/>
      <c r="U68" s="1008"/>
      <c r="V68" s="1008">
        <v>8418</v>
      </c>
      <c r="W68" s="1008"/>
      <c r="X68" s="1008"/>
      <c r="Y68" s="1008"/>
      <c r="Z68" s="1008"/>
      <c r="AA68" s="1008">
        <v>1467</v>
      </c>
      <c r="AB68" s="1008"/>
      <c r="AC68" s="1008"/>
      <c r="AD68" s="1008"/>
      <c r="AE68" s="1008"/>
      <c r="AF68" s="1008">
        <v>1467</v>
      </c>
      <c r="AG68" s="1008"/>
      <c r="AH68" s="1008"/>
      <c r="AI68" s="1008"/>
      <c r="AJ68" s="1008"/>
      <c r="AK68" s="1008">
        <v>0</v>
      </c>
      <c r="AL68" s="1008"/>
      <c r="AM68" s="1008"/>
      <c r="AN68" s="1008"/>
      <c r="AO68" s="1008"/>
      <c r="AP68" s="1008">
        <v>9602</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532</v>
      </c>
      <c r="C69" s="1001"/>
      <c r="D69" s="1001"/>
      <c r="E69" s="1001"/>
      <c r="F69" s="1001"/>
      <c r="G69" s="1001"/>
      <c r="H69" s="1001"/>
      <c r="I69" s="1001"/>
      <c r="J69" s="1001"/>
      <c r="K69" s="1001"/>
      <c r="L69" s="1001"/>
      <c r="M69" s="1001"/>
      <c r="N69" s="1001"/>
      <c r="O69" s="1001"/>
      <c r="P69" s="1002"/>
      <c r="Q69" s="1003">
        <v>138</v>
      </c>
      <c r="R69" s="997"/>
      <c r="S69" s="997"/>
      <c r="T69" s="997"/>
      <c r="U69" s="997"/>
      <c r="V69" s="997">
        <v>133</v>
      </c>
      <c r="W69" s="997"/>
      <c r="X69" s="997"/>
      <c r="Y69" s="997"/>
      <c r="Z69" s="997"/>
      <c r="AA69" s="997">
        <v>4</v>
      </c>
      <c r="AB69" s="997"/>
      <c r="AC69" s="997"/>
      <c r="AD69" s="997"/>
      <c r="AE69" s="997"/>
      <c r="AF69" s="997">
        <v>4</v>
      </c>
      <c r="AG69" s="997"/>
      <c r="AH69" s="997"/>
      <c r="AI69" s="997"/>
      <c r="AJ69" s="997"/>
      <c r="AK69" s="997">
        <v>0</v>
      </c>
      <c r="AL69" s="997"/>
      <c r="AM69" s="997"/>
      <c r="AN69" s="997"/>
      <c r="AO69" s="997"/>
      <c r="AP69" s="997">
        <v>0</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533</v>
      </c>
      <c r="C70" s="1001"/>
      <c r="D70" s="1001"/>
      <c r="E70" s="1001"/>
      <c r="F70" s="1001"/>
      <c r="G70" s="1001"/>
      <c r="H70" s="1001"/>
      <c r="I70" s="1001"/>
      <c r="J70" s="1001"/>
      <c r="K70" s="1001"/>
      <c r="L70" s="1001"/>
      <c r="M70" s="1001"/>
      <c r="N70" s="1001"/>
      <c r="O70" s="1001"/>
      <c r="P70" s="1002"/>
      <c r="Q70" s="1003">
        <v>1383</v>
      </c>
      <c r="R70" s="997"/>
      <c r="S70" s="997"/>
      <c r="T70" s="997"/>
      <c r="U70" s="997"/>
      <c r="V70" s="997">
        <v>1360</v>
      </c>
      <c r="W70" s="997"/>
      <c r="X70" s="997"/>
      <c r="Y70" s="997"/>
      <c r="Z70" s="997"/>
      <c r="AA70" s="997">
        <v>23</v>
      </c>
      <c r="AB70" s="997"/>
      <c r="AC70" s="997"/>
      <c r="AD70" s="997"/>
      <c r="AE70" s="997"/>
      <c r="AF70" s="997">
        <v>23</v>
      </c>
      <c r="AG70" s="997"/>
      <c r="AH70" s="997"/>
      <c r="AI70" s="997"/>
      <c r="AJ70" s="997"/>
      <c r="AK70" s="997">
        <v>0</v>
      </c>
      <c r="AL70" s="997"/>
      <c r="AM70" s="997"/>
      <c r="AN70" s="997"/>
      <c r="AO70" s="997"/>
      <c r="AP70" s="997">
        <v>0</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534</v>
      </c>
      <c r="C71" s="1001"/>
      <c r="D71" s="1001"/>
      <c r="E71" s="1001"/>
      <c r="F71" s="1001"/>
      <c r="G71" s="1001"/>
      <c r="H71" s="1001"/>
      <c r="I71" s="1001"/>
      <c r="J71" s="1001"/>
      <c r="K71" s="1001"/>
      <c r="L71" s="1001"/>
      <c r="M71" s="1001"/>
      <c r="N71" s="1001"/>
      <c r="O71" s="1001"/>
      <c r="P71" s="1002"/>
      <c r="Q71" s="1003">
        <v>165</v>
      </c>
      <c r="R71" s="997"/>
      <c r="S71" s="997"/>
      <c r="T71" s="997"/>
      <c r="U71" s="997"/>
      <c r="V71" s="997">
        <v>154</v>
      </c>
      <c r="W71" s="997"/>
      <c r="X71" s="997"/>
      <c r="Y71" s="997"/>
      <c r="Z71" s="997"/>
      <c r="AA71" s="997">
        <v>11</v>
      </c>
      <c r="AB71" s="997"/>
      <c r="AC71" s="997"/>
      <c r="AD71" s="997"/>
      <c r="AE71" s="997"/>
      <c r="AF71" s="997">
        <v>11</v>
      </c>
      <c r="AG71" s="997"/>
      <c r="AH71" s="997"/>
      <c r="AI71" s="997"/>
      <c r="AJ71" s="997"/>
      <c r="AK71" s="997">
        <v>35</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535</v>
      </c>
      <c r="C72" s="1001"/>
      <c r="D72" s="1001"/>
      <c r="E72" s="1001"/>
      <c r="F72" s="1001"/>
      <c r="G72" s="1001"/>
      <c r="H72" s="1001"/>
      <c r="I72" s="1001"/>
      <c r="J72" s="1001"/>
      <c r="K72" s="1001"/>
      <c r="L72" s="1001"/>
      <c r="M72" s="1001"/>
      <c r="N72" s="1001"/>
      <c r="O72" s="1001"/>
      <c r="P72" s="1002"/>
      <c r="Q72" s="1003">
        <v>5</v>
      </c>
      <c r="R72" s="997"/>
      <c r="S72" s="997"/>
      <c r="T72" s="997"/>
      <c r="U72" s="997"/>
      <c r="V72" s="997">
        <v>5</v>
      </c>
      <c r="W72" s="997"/>
      <c r="X72" s="997"/>
      <c r="Y72" s="997"/>
      <c r="Z72" s="997"/>
      <c r="AA72" s="997">
        <v>1</v>
      </c>
      <c r="AB72" s="997"/>
      <c r="AC72" s="997"/>
      <c r="AD72" s="997"/>
      <c r="AE72" s="997"/>
      <c r="AF72" s="997">
        <v>1</v>
      </c>
      <c r="AG72" s="997"/>
      <c r="AH72" s="997"/>
      <c r="AI72" s="997"/>
      <c r="AJ72" s="997"/>
      <c r="AK72" s="997">
        <v>0</v>
      </c>
      <c r="AL72" s="997"/>
      <c r="AM72" s="997"/>
      <c r="AN72" s="997"/>
      <c r="AO72" s="997"/>
      <c r="AP72" s="997">
        <v>0</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536</v>
      </c>
      <c r="C73" s="1001"/>
      <c r="D73" s="1001"/>
      <c r="E73" s="1001"/>
      <c r="F73" s="1001"/>
      <c r="G73" s="1001"/>
      <c r="H73" s="1001"/>
      <c r="I73" s="1001"/>
      <c r="J73" s="1001"/>
      <c r="K73" s="1001"/>
      <c r="L73" s="1001"/>
      <c r="M73" s="1001"/>
      <c r="N73" s="1001"/>
      <c r="O73" s="1001"/>
      <c r="P73" s="1002"/>
      <c r="Q73" s="1003">
        <v>146</v>
      </c>
      <c r="R73" s="997"/>
      <c r="S73" s="997"/>
      <c r="T73" s="997"/>
      <c r="U73" s="997"/>
      <c r="V73" s="997">
        <v>129</v>
      </c>
      <c r="W73" s="997"/>
      <c r="X73" s="997"/>
      <c r="Y73" s="997"/>
      <c r="Z73" s="997"/>
      <c r="AA73" s="997">
        <v>17</v>
      </c>
      <c r="AB73" s="997"/>
      <c r="AC73" s="997"/>
      <c r="AD73" s="997"/>
      <c r="AE73" s="997"/>
      <c r="AF73" s="997">
        <v>17</v>
      </c>
      <c r="AG73" s="997"/>
      <c r="AH73" s="997"/>
      <c r="AI73" s="997"/>
      <c r="AJ73" s="997"/>
      <c r="AK73" s="997">
        <v>0</v>
      </c>
      <c r="AL73" s="997"/>
      <c r="AM73" s="997"/>
      <c r="AN73" s="997"/>
      <c r="AO73" s="997"/>
      <c r="AP73" s="997">
        <v>0</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537</v>
      </c>
      <c r="C74" s="1001"/>
      <c r="D74" s="1001"/>
      <c r="E74" s="1001"/>
      <c r="F74" s="1001"/>
      <c r="G74" s="1001"/>
      <c r="H74" s="1001"/>
      <c r="I74" s="1001"/>
      <c r="J74" s="1001"/>
      <c r="K74" s="1001"/>
      <c r="L74" s="1001"/>
      <c r="M74" s="1001"/>
      <c r="N74" s="1001"/>
      <c r="O74" s="1001"/>
      <c r="P74" s="1002"/>
      <c r="Q74" s="1003">
        <v>97</v>
      </c>
      <c r="R74" s="997"/>
      <c r="S74" s="997"/>
      <c r="T74" s="997"/>
      <c r="U74" s="997"/>
      <c r="V74" s="997">
        <v>95</v>
      </c>
      <c r="W74" s="997"/>
      <c r="X74" s="997"/>
      <c r="Y74" s="997"/>
      <c r="Z74" s="997"/>
      <c r="AA74" s="997">
        <v>3</v>
      </c>
      <c r="AB74" s="997"/>
      <c r="AC74" s="997"/>
      <c r="AD74" s="997"/>
      <c r="AE74" s="997"/>
      <c r="AF74" s="997">
        <v>3</v>
      </c>
      <c r="AG74" s="997"/>
      <c r="AH74" s="997"/>
      <c r="AI74" s="997"/>
      <c r="AJ74" s="997"/>
      <c r="AK74" s="997">
        <v>2</v>
      </c>
      <c r="AL74" s="997"/>
      <c r="AM74" s="997"/>
      <c r="AN74" s="997"/>
      <c r="AO74" s="997"/>
      <c r="AP74" s="997">
        <v>0</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538</v>
      </c>
      <c r="C75" s="1001"/>
      <c r="D75" s="1001"/>
      <c r="E75" s="1001"/>
      <c r="F75" s="1001"/>
      <c r="G75" s="1001"/>
      <c r="H75" s="1001"/>
      <c r="I75" s="1001"/>
      <c r="J75" s="1001"/>
      <c r="K75" s="1001"/>
      <c r="L75" s="1001"/>
      <c r="M75" s="1001"/>
      <c r="N75" s="1001"/>
      <c r="O75" s="1001"/>
      <c r="P75" s="1002"/>
      <c r="Q75" s="1004">
        <v>140783</v>
      </c>
      <c r="R75" s="1005"/>
      <c r="S75" s="1005"/>
      <c r="T75" s="1005"/>
      <c r="U75" s="1006"/>
      <c r="V75" s="1007">
        <v>138611</v>
      </c>
      <c r="W75" s="1005"/>
      <c r="X75" s="1005"/>
      <c r="Y75" s="1005"/>
      <c r="Z75" s="1006"/>
      <c r="AA75" s="1007">
        <v>2172</v>
      </c>
      <c r="AB75" s="1005"/>
      <c r="AC75" s="1005"/>
      <c r="AD75" s="1005"/>
      <c r="AE75" s="1006"/>
      <c r="AF75" s="1007">
        <v>2172</v>
      </c>
      <c r="AG75" s="1005"/>
      <c r="AH75" s="1005"/>
      <c r="AI75" s="1005"/>
      <c r="AJ75" s="1006"/>
      <c r="AK75" s="1007">
        <v>97</v>
      </c>
      <c r="AL75" s="1005"/>
      <c r="AM75" s="1005"/>
      <c r="AN75" s="1005"/>
      <c r="AO75" s="1006"/>
      <c r="AP75" s="1007">
        <v>0</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539</v>
      </c>
      <c r="C76" s="1001"/>
      <c r="D76" s="1001"/>
      <c r="E76" s="1001"/>
      <c r="F76" s="1001"/>
      <c r="G76" s="1001"/>
      <c r="H76" s="1001"/>
      <c r="I76" s="1001"/>
      <c r="J76" s="1001"/>
      <c r="K76" s="1001"/>
      <c r="L76" s="1001"/>
      <c r="M76" s="1001"/>
      <c r="N76" s="1001"/>
      <c r="O76" s="1001"/>
      <c r="P76" s="1002"/>
      <c r="Q76" s="1004">
        <v>456</v>
      </c>
      <c r="R76" s="1005"/>
      <c r="S76" s="1005"/>
      <c r="T76" s="1005"/>
      <c r="U76" s="1006"/>
      <c r="V76" s="1007">
        <v>447</v>
      </c>
      <c r="W76" s="1005"/>
      <c r="X76" s="1005"/>
      <c r="Y76" s="1005"/>
      <c r="Z76" s="1006"/>
      <c r="AA76" s="1007">
        <v>28</v>
      </c>
      <c r="AB76" s="1005"/>
      <c r="AC76" s="1005"/>
      <c r="AD76" s="1005"/>
      <c r="AE76" s="1006"/>
      <c r="AF76" s="1007">
        <v>28</v>
      </c>
      <c r="AG76" s="1005"/>
      <c r="AH76" s="1005"/>
      <c r="AI76" s="1005"/>
      <c r="AJ76" s="1006"/>
      <c r="AK76" s="1007">
        <v>0</v>
      </c>
      <c r="AL76" s="1005"/>
      <c r="AM76" s="1005"/>
      <c r="AN76" s="1005"/>
      <c r="AO76" s="1006"/>
      <c r="AP76" s="1007">
        <v>649</v>
      </c>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+AF68+AF69+AF70+AF71+AF72+AF73+AF74+AF75+AF76</f>
        <v>3726</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286</v>
      </c>
      <c r="AG109" s="918"/>
      <c r="AH109" s="918"/>
      <c r="AI109" s="918"/>
      <c r="AJ109" s="919"/>
      <c r="AK109" s="920" t="s">
        <v>285</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286</v>
      </c>
      <c r="BW109" s="918"/>
      <c r="BX109" s="918"/>
      <c r="BY109" s="918"/>
      <c r="BZ109" s="919"/>
      <c r="CA109" s="920" t="s">
        <v>285</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286</v>
      </c>
      <c r="DM109" s="918"/>
      <c r="DN109" s="918"/>
      <c r="DO109" s="918"/>
      <c r="DP109" s="919"/>
      <c r="DQ109" s="920" t="s">
        <v>285</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138668</v>
      </c>
      <c r="AB110" s="903"/>
      <c r="AC110" s="903"/>
      <c r="AD110" s="903"/>
      <c r="AE110" s="904"/>
      <c r="AF110" s="905">
        <v>126902</v>
      </c>
      <c r="AG110" s="903"/>
      <c r="AH110" s="903"/>
      <c r="AI110" s="903"/>
      <c r="AJ110" s="904"/>
      <c r="AK110" s="905">
        <v>116586</v>
      </c>
      <c r="AL110" s="903"/>
      <c r="AM110" s="903"/>
      <c r="AN110" s="903"/>
      <c r="AO110" s="904"/>
      <c r="AP110" s="906">
        <v>21.9</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1042202</v>
      </c>
      <c r="BR110" s="830"/>
      <c r="BS110" s="830"/>
      <c r="BT110" s="830"/>
      <c r="BU110" s="830"/>
      <c r="BV110" s="830">
        <v>1045668</v>
      </c>
      <c r="BW110" s="830"/>
      <c r="BX110" s="830"/>
      <c r="BY110" s="830"/>
      <c r="BZ110" s="830"/>
      <c r="CA110" s="830">
        <v>1086638</v>
      </c>
      <c r="CB110" s="830"/>
      <c r="CC110" s="830"/>
      <c r="CD110" s="830"/>
      <c r="CE110" s="830"/>
      <c r="CF110" s="891">
        <v>204.3</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111</v>
      </c>
      <c r="BR111" s="801"/>
      <c r="BS111" s="801"/>
      <c r="BT111" s="801"/>
      <c r="BU111" s="801"/>
      <c r="BV111" s="801" t="s">
        <v>111</v>
      </c>
      <c r="BW111" s="801"/>
      <c r="BX111" s="801"/>
      <c r="BY111" s="801"/>
      <c r="BZ111" s="801"/>
      <c r="CA111" s="801" t="s">
        <v>111</v>
      </c>
      <c r="CB111" s="801"/>
      <c r="CC111" s="801"/>
      <c r="CD111" s="801"/>
      <c r="CE111" s="801"/>
      <c r="CF111" s="878" t="s">
        <v>111</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72750</v>
      </c>
      <c r="BR112" s="801"/>
      <c r="BS112" s="801"/>
      <c r="BT112" s="801"/>
      <c r="BU112" s="801"/>
      <c r="BV112" s="801">
        <v>107250</v>
      </c>
      <c r="BW112" s="801"/>
      <c r="BX112" s="801"/>
      <c r="BY112" s="801"/>
      <c r="BZ112" s="801"/>
      <c r="CA112" s="801">
        <v>128201</v>
      </c>
      <c r="CB112" s="801"/>
      <c r="CC112" s="801"/>
      <c r="CD112" s="801"/>
      <c r="CE112" s="801"/>
      <c r="CF112" s="878">
        <v>24.1</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t="s">
        <v>111</v>
      </c>
      <c r="AB113" s="939"/>
      <c r="AC113" s="939"/>
      <c r="AD113" s="939"/>
      <c r="AE113" s="940"/>
      <c r="AF113" s="941" t="s">
        <v>111</v>
      </c>
      <c r="AG113" s="939"/>
      <c r="AH113" s="939"/>
      <c r="AI113" s="939"/>
      <c r="AJ113" s="940"/>
      <c r="AK113" s="941" t="s">
        <v>111</v>
      </c>
      <c r="AL113" s="939"/>
      <c r="AM113" s="939"/>
      <c r="AN113" s="939"/>
      <c r="AO113" s="940"/>
      <c r="AP113" s="942" t="s">
        <v>111</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25498</v>
      </c>
      <c r="BR113" s="801"/>
      <c r="BS113" s="801"/>
      <c r="BT113" s="801"/>
      <c r="BU113" s="801"/>
      <c r="BV113" s="801">
        <v>25498</v>
      </c>
      <c r="BW113" s="801"/>
      <c r="BX113" s="801"/>
      <c r="BY113" s="801"/>
      <c r="BZ113" s="801"/>
      <c r="CA113" s="801">
        <v>27647</v>
      </c>
      <c r="CB113" s="801"/>
      <c r="CC113" s="801"/>
      <c r="CD113" s="801"/>
      <c r="CE113" s="801"/>
      <c r="CF113" s="878">
        <v>5.2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111</v>
      </c>
      <c r="AB114" s="814"/>
      <c r="AC114" s="814"/>
      <c r="AD114" s="814"/>
      <c r="AE114" s="815"/>
      <c r="AF114" s="816" t="s">
        <v>111</v>
      </c>
      <c r="AG114" s="814"/>
      <c r="AH114" s="814"/>
      <c r="AI114" s="814"/>
      <c r="AJ114" s="815"/>
      <c r="AK114" s="816" t="s">
        <v>111</v>
      </c>
      <c r="AL114" s="814"/>
      <c r="AM114" s="814"/>
      <c r="AN114" s="814"/>
      <c r="AO114" s="815"/>
      <c r="AP114" s="784" t="s">
        <v>111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255343</v>
      </c>
      <c r="BR114" s="801"/>
      <c r="BS114" s="801"/>
      <c r="BT114" s="801"/>
      <c r="BU114" s="801"/>
      <c r="BV114" s="801">
        <v>291430</v>
      </c>
      <c r="BW114" s="801"/>
      <c r="BX114" s="801"/>
      <c r="BY114" s="801"/>
      <c r="BZ114" s="801"/>
      <c r="CA114" s="801">
        <v>241326</v>
      </c>
      <c r="CB114" s="801"/>
      <c r="CC114" s="801"/>
      <c r="CD114" s="801"/>
      <c r="CE114" s="801"/>
      <c r="CF114" s="878">
        <v>45.4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111</v>
      </c>
      <c r="AB115" s="939"/>
      <c r="AC115" s="939"/>
      <c r="AD115" s="939"/>
      <c r="AE115" s="940"/>
      <c r="AF115" s="941" t="s">
        <v>111</v>
      </c>
      <c r="AG115" s="939"/>
      <c r="AH115" s="939"/>
      <c r="AI115" s="939"/>
      <c r="AJ115" s="940"/>
      <c r="AK115" s="941" t="s">
        <v>111</v>
      </c>
      <c r="AL115" s="939"/>
      <c r="AM115" s="939"/>
      <c r="AN115" s="939"/>
      <c r="AO115" s="940"/>
      <c r="AP115" s="942" t="s">
        <v>111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138668</v>
      </c>
      <c r="AB117" s="925"/>
      <c r="AC117" s="925"/>
      <c r="AD117" s="925"/>
      <c r="AE117" s="926"/>
      <c r="AF117" s="928">
        <v>126902</v>
      </c>
      <c r="AG117" s="925"/>
      <c r="AH117" s="925"/>
      <c r="AI117" s="925"/>
      <c r="AJ117" s="926"/>
      <c r="AK117" s="928">
        <v>116586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286</v>
      </c>
      <c r="AG118" s="918"/>
      <c r="AH118" s="918"/>
      <c r="AI118" s="918"/>
      <c r="AJ118" s="919"/>
      <c r="AK118" s="920" t="s">
        <v>285</v>
      </c>
      <c r="AL118" s="918"/>
      <c r="AM118" s="918"/>
      <c r="AN118" s="918"/>
      <c r="AO118" s="919"/>
      <c r="AP118" s="921" t="s">
        <v>401</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1395793</v>
      </c>
      <c r="BR118" s="888"/>
      <c r="BS118" s="888"/>
      <c r="BT118" s="888"/>
      <c r="BU118" s="888"/>
      <c r="BV118" s="888">
        <v>1469846</v>
      </c>
      <c r="BW118" s="888"/>
      <c r="BX118" s="888"/>
      <c r="BY118" s="888"/>
      <c r="BZ118" s="888"/>
      <c r="CA118" s="888">
        <v>1483812</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1415027</v>
      </c>
      <c r="BR119" s="830"/>
      <c r="BS119" s="830"/>
      <c r="BT119" s="830"/>
      <c r="BU119" s="830"/>
      <c r="BV119" s="830">
        <v>1335339</v>
      </c>
      <c r="BW119" s="830"/>
      <c r="BX119" s="830"/>
      <c r="BY119" s="830"/>
      <c r="BZ119" s="830"/>
      <c r="CA119" s="830">
        <v>1329872</v>
      </c>
      <c r="CB119" s="830"/>
      <c r="CC119" s="830"/>
      <c r="CD119" s="830"/>
      <c r="CE119" s="830"/>
      <c r="CF119" s="891">
        <v>250</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111</v>
      </c>
      <c r="BR120" s="801"/>
      <c r="BS120" s="801"/>
      <c r="BT120" s="801"/>
      <c r="BU120" s="801"/>
      <c r="BV120" s="801" t="s">
        <v>111</v>
      </c>
      <c r="BW120" s="801"/>
      <c r="BX120" s="801"/>
      <c r="BY120" s="801"/>
      <c r="BZ120" s="801"/>
      <c r="CA120" s="801" t="s">
        <v>111</v>
      </c>
      <c r="CB120" s="801"/>
      <c r="CC120" s="801"/>
      <c r="CD120" s="801"/>
      <c r="CE120" s="801"/>
      <c r="CF120" s="878" t="s">
        <v>111</v>
      </c>
      <c r="CG120" s="879"/>
      <c r="CH120" s="879"/>
      <c r="CI120" s="879"/>
      <c r="CJ120" s="879"/>
      <c r="CK120" s="880" t="s">
        <v>435</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t="s">
        <v>111</v>
      </c>
      <c r="DH120" s="830"/>
      <c r="DI120" s="830"/>
      <c r="DJ120" s="830"/>
      <c r="DK120" s="830"/>
      <c r="DL120" s="830" t="s">
        <v>111</v>
      </c>
      <c r="DM120" s="830"/>
      <c r="DN120" s="830"/>
      <c r="DO120" s="830"/>
      <c r="DP120" s="830"/>
      <c r="DQ120" s="830" t="s">
        <v>111</v>
      </c>
      <c r="DR120" s="830"/>
      <c r="DS120" s="830"/>
      <c r="DT120" s="830"/>
      <c r="DU120" s="830"/>
      <c r="DV120" s="831" t="s">
        <v>111</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838248</v>
      </c>
      <c r="BR121" s="888"/>
      <c r="BS121" s="888"/>
      <c r="BT121" s="888"/>
      <c r="BU121" s="888"/>
      <c r="BV121" s="888">
        <v>829666</v>
      </c>
      <c r="BW121" s="888"/>
      <c r="BX121" s="888"/>
      <c r="BY121" s="888"/>
      <c r="BZ121" s="888"/>
      <c r="CA121" s="888">
        <v>886421</v>
      </c>
      <c r="CB121" s="888"/>
      <c r="CC121" s="888"/>
      <c r="CD121" s="888"/>
      <c r="CE121" s="888"/>
      <c r="CF121" s="889">
        <v>166.7</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72750</v>
      </c>
      <c r="DH121" s="801"/>
      <c r="DI121" s="801"/>
      <c r="DJ121" s="801"/>
      <c r="DK121" s="801"/>
      <c r="DL121" s="801">
        <v>107250</v>
      </c>
      <c r="DM121" s="801"/>
      <c r="DN121" s="801"/>
      <c r="DO121" s="801"/>
      <c r="DP121" s="801"/>
      <c r="DQ121" s="801" t="s">
        <v>111</v>
      </c>
      <c r="DR121" s="801"/>
      <c r="DS121" s="801"/>
      <c r="DT121" s="801"/>
      <c r="DU121" s="801"/>
      <c r="DV121" s="853" t="s">
        <v>111</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438</v>
      </c>
      <c r="BP122" s="868"/>
      <c r="BQ122" s="869">
        <v>2253275</v>
      </c>
      <c r="BR122" s="870"/>
      <c r="BS122" s="870"/>
      <c r="BT122" s="870"/>
      <c r="BU122" s="870"/>
      <c r="BV122" s="870">
        <v>2165005</v>
      </c>
      <c r="BW122" s="870"/>
      <c r="BX122" s="870"/>
      <c r="BY122" s="870"/>
      <c r="BZ122" s="870"/>
      <c r="CA122" s="870">
        <v>2216293</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t="s">
        <v>111</v>
      </c>
      <c r="DH122" s="801"/>
      <c r="DI122" s="801"/>
      <c r="DJ122" s="801"/>
      <c r="DK122" s="801"/>
      <c r="DL122" s="801" t="s">
        <v>111</v>
      </c>
      <c r="DM122" s="801"/>
      <c r="DN122" s="801"/>
      <c r="DO122" s="801"/>
      <c r="DP122" s="801"/>
      <c r="DQ122" s="801" t="s">
        <v>111</v>
      </c>
      <c r="DR122" s="801"/>
      <c r="DS122" s="801"/>
      <c r="DT122" s="801"/>
      <c r="DU122" s="801"/>
      <c r="DV122" s="853" t="s">
        <v>111</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111</v>
      </c>
      <c r="BR123" s="862"/>
      <c r="BS123" s="862"/>
      <c r="BT123" s="862"/>
      <c r="BU123" s="862"/>
      <c r="BV123" s="862" t="s">
        <v>111</v>
      </c>
      <c r="BW123" s="862"/>
      <c r="BX123" s="862"/>
      <c r="BY123" s="862"/>
      <c r="BZ123" s="862"/>
      <c r="CA123" s="862" t="s">
        <v>111</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111</v>
      </c>
      <c r="DH123" s="814"/>
      <c r="DI123" s="814"/>
      <c r="DJ123" s="814"/>
      <c r="DK123" s="815"/>
      <c r="DL123" s="816" t="s">
        <v>111</v>
      </c>
      <c r="DM123" s="814"/>
      <c r="DN123" s="814"/>
      <c r="DO123" s="814"/>
      <c r="DP123" s="815"/>
      <c r="DQ123" s="816" t="s">
        <v>111</v>
      </c>
      <c r="DR123" s="814"/>
      <c r="DS123" s="814"/>
      <c r="DT123" s="814"/>
      <c r="DU123" s="815"/>
      <c r="DV123" s="784" t="s">
        <v>111</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449</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t="s">
        <v>111</v>
      </c>
      <c r="AB128" s="754"/>
      <c r="AC128" s="754"/>
      <c r="AD128" s="754"/>
      <c r="AE128" s="755"/>
      <c r="AF128" s="756" t="s">
        <v>111</v>
      </c>
      <c r="AG128" s="754"/>
      <c r="AH128" s="754"/>
      <c r="AI128" s="754"/>
      <c r="AJ128" s="755"/>
      <c r="AK128" s="756" t="s">
        <v>111</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680039</v>
      </c>
      <c r="AB129" s="814"/>
      <c r="AC129" s="814"/>
      <c r="AD129" s="814"/>
      <c r="AE129" s="815"/>
      <c r="AF129" s="816">
        <v>628605</v>
      </c>
      <c r="AG129" s="814"/>
      <c r="AH129" s="814"/>
      <c r="AI129" s="814"/>
      <c r="AJ129" s="815"/>
      <c r="AK129" s="816">
        <v>633237</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3.8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111905</v>
      </c>
      <c r="AB130" s="814"/>
      <c r="AC130" s="814"/>
      <c r="AD130" s="814"/>
      <c r="AE130" s="815"/>
      <c r="AF130" s="816">
        <v>106765</v>
      </c>
      <c r="AG130" s="814"/>
      <c r="AH130" s="814"/>
      <c r="AI130" s="814"/>
      <c r="AJ130" s="815"/>
      <c r="AK130" s="816">
        <v>101345</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t="s">
        <v>111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568134</v>
      </c>
      <c r="AB131" s="747"/>
      <c r="AC131" s="747"/>
      <c r="AD131" s="747"/>
      <c r="AE131" s="748"/>
      <c r="AF131" s="749">
        <v>521840</v>
      </c>
      <c r="AG131" s="747"/>
      <c r="AH131" s="747"/>
      <c r="AI131" s="747"/>
      <c r="AJ131" s="748"/>
      <c r="AK131" s="749">
        <v>531892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4.7106844509999997</v>
      </c>
      <c r="AB132" s="770"/>
      <c r="AC132" s="770"/>
      <c r="AD132" s="770"/>
      <c r="AE132" s="771"/>
      <c r="AF132" s="772">
        <v>3.8588456230000001</v>
      </c>
      <c r="AG132" s="770"/>
      <c r="AH132" s="770"/>
      <c r="AI132" s="770"/>
      <c r="AJ132" s="771"/>
      <c r="AK132" s="772">
        <v>2.8654313280000001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5</v>
      </c>
      <c r="AB133" s="779"/>
      <c r="AC133" s="779"/>
      <c r="AD133" s="779"/>
      <c r="AE133" s="780"/>
      <c r="AF133" s="778">
        <v>4.3</v>
      </c>
      <c r="AG133" s="779"/>
      <c r="AH133" s="779"/>
      <c r="AI133" s="779"/>
      <c r="AJ133" s="780"/>
      <c r="AK133" s="778">
        <v>3.8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8" zoomScaleNormal="85" zoomScaleSheetLayoutView="55" workbookViewId="0">
      <selection activeCell="AG52" sqref="AG5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election activeCell="A17" sqref="A1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193067</v>
      </c>
      <c r="L9" s="264">
        <v>419711</v>
      </c>
      <c r="M9" s="265">
        <v>199380</v>
      </c>
      <c r="N9" s="266">
        <v>110.5</v>
      </c>
    </row>
    <row r="10" spans="1:16" x14ac:dyDescent="0.15">
      <c r="A10" s="248"/>
      <c r="B10" s="244"/>
      <c r="C10" s="244"/>
      <c r="D10" s="244"/>
      <c r="E10" s="244"/>
      <c r="F10" s="244"/>
      <c r="G10" s="1163" t="s">
        <v>471</v>
      </c>
      <c r="H10" s="1164"/>
      <c r="I10" s="1164"/>
      <c r="J10" s="1165"/>
      <c r="K10" s="267">
        <v>19733</v>
      </c>
      <c r="L10" s="268">
        <v>42898</v>
      </c>
      <c r="M10" s="269">
        <v>22805</v>
      </c>
      <c r="N10" s="270">
        <v>88.1</v>
      </c>
    </row>
    <row r="11" spans="1:16" ht="13.5" customHeight="1" x14ac:dyDescent="0.15">
      <c r="A11" s="248"/>
      <c r="B11" s="244"/>
      <c r="C11" s="244"/>
      <c r="D11" s="244"/>
      <c r="E11" s="244"/>
      <c r="F11" s="244"/>
      <c r="G11" s="1163" t="s">
        <v>472</v>
      </c>
      <c r="H11" s="1164"/>
      <c r="I11" s="1164"/>
      <c r="J11" s="1165"/>
      <c r="K11" s="267">
        <v>3395</v>
      </c>
      <c r="L11" s="268">
        <v>7380</v>
      </c>
      <c r="M11" s="269">
        <v>22815</v>
      </c>
      <c r="N11" s="270">
        <v>-67.7</v>
      </c>
    </row>
    <row r="12" spans="1:16" ht="13.5" customHeight="1" x14ac:dyDescent="0.15">
      <c r="A12" s="248"/>
      <c r="B12" s="244"/>
      <c r="C12" s="244"/>
      <c r="D12" s="244"/>
      <c r="E12" s="244"/>
      <c r="F12" s="244"/>
      <c r="G12" s="1163" t="s">
        <v>473</v>
      </c>
      <c r="H12" s="1164"/>
      <c r="I12" s="1164"/>
      <c r="J12" s="1165"/>
      <c r="K12" s="267" t="s">
        <v>474</v>
      </c>
      <c r="L12" s="268" t="s">
        <v>474</v>
      </c>
      <c r="M12" s="269">
        <v>3768</v>
      </c>
      <c r="N12" s="270" t="s">
        <v>474</v>
      </c>
    </row>
    <row r="13" spans="1:16" ht="13.5" customHeight="1" x14ac:dyDescent="0.15">
      <c r="A13" s="248"/>
      <c r="B13" s="244"/>
      <c r="C13" s="244"/>
      <c r="D13" s="244"/>
      <c r="E13" s="244"/>
      <c r="F13" s="244"/>
      <c r="G13" s="1163" t="s">
        <v>475</v>
      </c>
      <c r="H13" s="1164"/>
      <c r="I13" s="1164"/>
      <c r="J13" s="1165"/>
      <c r="K13" s="267" t="s">
        <v>474</v>
      </c>
      <c r="L13" s="268" t="s">
        <v>474</v>
      </c>
      <c r="M13" s="269" t="s">
        <v>474</v>
      </c>
      <c r="N13" s="270" t="s">
        <v>474</v>
      </c>
    </row>
    <row r="14" spans="1:16" ht="13.5" customHeight="1" x14ac:dyDescent="0.15">
      <c r="A14" s="248"/>
      <c r="B14" s="244"/>
      <c r="C14" s="244"/>
      <c r="D14" s="244"/>
      <c r="E14" s="244"/>
      <c r="F14" s="244"/>
      <c r="G14" s="1163" t="s">
        <v>476</v>
      </c>
      <c r="H14" s="1164"/>
      <c r="I14" s="1164"/>
      <c r="J14" s="1165"/>
      <c r="K14" s="267" t="s">
        <v>474</v>
      </c>
      <c r="L14" s="268" t="s">
        <v>474</v>
      </c>
      <c r="M14" s="269">
        <v>8560</v>
      </c>
      <c r="N14" s="270" t="s">
        <v>474</v>
      </c>
    </row>
    <row r="15" spans="1:16" ht="13.5" customHeight="1" x14ac:dyDescent="0.15">
      <c r="A15" s="248"/>
      <c r="B15" s="244"/>
      <c r="C15" s="244"/>
      <c r="D15" s="244"/>
      <c r="E15" s="244"/>
      <c r="F15" s="244"/>
      <c r="G15" s="1163" t="s">
        <v>477</v>
      </c>
      <c r="H15" s="1164"/>
      <c r="I15" s="1164"/>
      <c r="J15" s="1165"/>
      <c r="K15" s="267">
        <v>9862</v>
      </c>
      <c r="L15" s="268">
        <v>21439</v>
      </c>
      <c r="M15" s="269">
        <v>4570</v>
      </c>
      <c r="N15" s="270">
        <v>369.1</v>
      </c>
    </row>
    <row r="16" spans="1:16" x14ac:dyDescent="0.15">
      <c r="A16" s="248"/>
      <c r="B16" s="244"/>
      <c r="C16" s="244"/>
      <c r="D16" s="244"/>
      <c r="E16" s="244"/>
      <c r="F16" s="244"/>
      <c r="G16" s="1166" t="s">
        <v>478</v>
      </c>
      <c r="H16" s="1167"/>
      <c r="I16" s="1167"/>
      <c r="J16" s="1168"/>
      <c r="K16" s="268">
        <v>-23890</v>
      </c>
      <c r="L16" s="268">
        <v>-51935</v>
      </c>
      <c r="M16" s="269">
        <v>-19939</v>
      </c>
      <c r="N16" s="270">
        <v>160.5</v>
      </c>
    </row>
    <row r="17" spans="1:16" x14ac:dyDescent="0.15">
      <c r="A17" s="248"/>
      <c r="B17" s="244"/>
      <c r="C17" s="244"/>
      <c r="D17" s="244"/>
      <c r="E17" s="244"/>
      <c r="F17" s="244"/>
      <c r="G17" s="1166" t="s">
        <v>169</v>
      </c>
      <c r="H17" s="1167"/>
      <c r="I17" s="1167"/>
      <c r="J17" s="1168"/>
      <c r="K17" s="268">
        <v>202167</v>
      </c>
      <c r="L17" s="268">
        <v>439493</v>
      </c>
      <c r="M17" s="269">
        <v>241959</v>
      </c>
      <c r="N17" s="270">
        <v>81.599999999999994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41.3</v>
      </c>
      <c r="L21" s="281">
        <v>22.44</v>
      </c>
      <c r="M21" s="282">
        <v>18.86</v>
      </c>
      <c r="N21" s="249"/>
      <c r="O21" s="283"/>
      <c r="P21" s="279"/>
    </row>
    <row r="22" spans="1:16" s="284" customFormat="1" x14ac:dyDescent="0.15">
      <c r="A22" s="279"/>
      <c r="B22" s="249"/>
      <c r="C22" s="249"/>
      <c r="D22" s="249"/>
      <c r="E22" s="249"/>
      <c r="F22" s="249"/>
      <c r="G22" s="1160" t="s">
        <v>484</v>
      </c>
      <c r="H22" s="1161"/>
      <c r="I22" s="1161"/>
      <c r="J22" s="1162"/>
      <c r="K22" s="285">
        <v>96.1</v>
      </c>
      <c r="L22" s="286">
        <v>94.5</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116586</v>
      </c>
      <c r="L32" s="294">
        <v>253448</v>
      </c>
      <c r="M32" s="295">
        <v>119365</v>
      </c>
      <c r="N32" s="296">
        <v>112.3</v>
      </c>
    </row>
    <row r="33" spans="1:16" ht="13.5" customHeight="1" x14ac:dyDescent="0.15">
      <c r="A33" s="248"/>
      <c r="B33" s="244"/>
      <c r="C33" s="244"/>
      <c r="D33" s="244"/>
      <c r="E33" s="244"/>
      <c r="F33" s="244"/>
      <c r="G33" s="1151" t="s">
        <v>489</v>
      </c>
      <c r="H33" s="1152"/>
      <c r="I33" s="1152"/>
      <c r="J33" s="1153"/>
      <c r="K33" s="294" t="s">
        <v>474</v>
      </c>
      <c r="L33" s="294" t="s">
        <v>474</v>
      </c>
      <c r="M33" s="295" t="s">
        <v>474</v>
      </c>
      <c r="N33" s="296" t="s">
        <v>474</v>
      </c>
    </row>
    <row r="34" spans="1:16" ht="27" customHeight="1" x14ac:dyDescent="0.15">
      <c r="A34" s="248"/>
      <c r="B34" s="244"/>
      <c r="C34" s="244"/>
      <c r="D34" s="244"/>
      <c r="E34" s="244"/>
      <c r="F34" s="244"/>
      <c r="G34" s="1151" t="s">
        <v>490</v>
      </c>
      <c r="H34" s="1152"/>
      <c r="I34" s="1152"/>
      <c r="J34" s="1153"/>
      <c r="K34" s="294" t="s">
        <v>474</v>
      </c>
      <c r="L34" s="294" t="s">
        <v>474</v>
      </c>
      <c r="M34" s="295">
        <v>50</v>
      </c>
      <c r="N34" s="296" t="s">
        <v>474</v>
      </c>
    </row>
    <row r="35" spans="1:16" ht="27" customHeight="1" x14ac:dyDescent="0.15">
      <c r="A35" s="248"/>
      <c r="B35" s="244"/>
      <c r="C35" s="244"/>
      <c r="D35" s="244"/>
      <c r="E35" s="244"/>
      <c r="F35" s="244"/>
      <c r="G35" s="1151" t="s">
        <v>491</v>
      </c>
      <c r="H35" s="1152"/>
      <c r="I35" s="1152"/>
      <c r="J35" s="1153"/>
      <c r="K35" s="294" t="s">
        <v>474</v>
      </c>
      <c r="L35" s="294" t="s">
        <v>474</v>
      </c>
      <c r="M35" s="295">
        <v>29529</v>
      </c>
      <c r="N35" s="296" t="s">
        <v>474</v>
      </c>
    </row>
    <row r="36" spans="1:16" ht="27" customHeight="1" x14ac:dyDescent="0.15">
      <c r="A36" s="248"/>
      <c r="B36" s="244"/>
      <c r="C36" s="244"/>
      <c r="D36" s="244"/>
      <c r="E36" s="244"/>
      <c r="F36" s="244"/>
      <c r="G36" s="1151" t="s">
        <v>492</v>
      </c>
      <c r="H36" s="1152"/>
      <c r="I36" s="1152"/>
      <c r="J36" s="1153"/>
      <c r="K36" s="294" t="s">
        <v>474</v>
      </c>
      <c r="L36" s="294" t="s">
        <v>474</v>
      </c>
      <c r="M36" s="295">
        <v>4818</v>
      </c>
      <c r="N36" s="296" t="s">
        <v>474</v>
      </c>
    </row>
    <row r="37" spans="1:16" ht="13.5" customHeight="1" x14ac:dyDescent="0.15">
      <c r="A37" s="248"/>
      <c r="B37" s="244"/>
      <c r="C37" s="244"/>
      <c r="D37" s="244"/>
      <c r="E37" s="244"/>
      <c r="F37" s="244"/>
      <c r="G37" s="1151" t="s">
        <v>493</v>
      </c>
      <c r="H37" s="1152"/>
      <c r="I37" s="1152"/>
      <c r="J37" s="1153"/>
      <c r="K37" s="294" t="s">
        <v>474</v>
      </c>
      <c r="L37" s="294" t="s">
        <v>474</v>
      </c>
      <c r="M37" s="295">
        <v>1119</v>
      </c>
      <c r="N37" s="296" t="s">
        <v>474</v>
      </c>
    </row>
    <row r="38" spans="1:16" ht="27" customHeight="1" x14ac:dyDescent="0.15">
      <c r="A38" s="248"/>
      <c r="B38" s="244"/>
      <c r="C38" s="244"/>
      <c r="D38" s="244"/>
      <c r="E38" s="244"/>
      <c r="F38" s="244"/>
      <c r="G38" s="1154" t="s">
        <v>494</v>
      </c>
      <c r="H38" s="1155"/>
      <c r="I38" s="1155"/>
      <c r="J38" s="1156"/>
      <c r="K38" s="297" t="s">
        <v>474</v>
      </c>
      <c r="L38" s="297" t="s">
        <v>474</v>
      </c>
      <c r="M38" s="298">
        <v>49</v>
      </c>
      <c r="N38" s="299" t="s">
        <v>474</v>
      </c>
      <c r="O38" s="293"/>
    </row>
    <row r="39" spans="1:16" x14ac:dyDescent="0.15">
      <c r="A39" s="248"/>
      <c r="B39" s="244"/>
      <c r="C39" s="244"/>
      <c r="D39" s="244"/>
      <c r="E39" s="244"/>
      <c r="F39" s="244"/>
      <c r="G39" s="1154" t="s">
        <v>495</v>
      </c>
      <c r="H39" s="1155"/>
      <c r="I39" s="1155"/>
      <c r="J39" s="1156"/>
      <c r="K39" s="300" t="s">
        <v>474</v>
      </c>
      <c r="L39" s="300" t="s">
        <v>474</v>
      </c>
      <c r="M39" s="301">
        <v>-6027</v>
      </c>
      <c r="N39" s="302" t="s">
        <v>474</v>
      </c>
      <c r="O39" s="293"/>
    </row>
    <row r="40" spans="1:16" ht="27" customHeight="1" x14ac:dyDescent="0.15">
      <c r="A40" s="248"/>
      <c r="B40" s="244"/>
      <c r="C40" s="244"/>
      <c r="D40" s="244"/>
      <c r="E40" s="244"/>
      <c r="F40" s="244"/>
      <c r="G40" s="1151" t="s">
        <v>496</v>
      </c>
      <c r="H40" s="1152"/>
      <c r="I40" s="1152"/>
      <c r="J40" s="1153"/>
      <c r="K40" s="300">
        <v>-101345</v>
      </c>
      <c r="L40" s="300">
        <v>-220315</v>
      </c>
      <c r="M40" s="301">
        <v>-114844</v>
      </c>
      <c r="N40" s="302">
        <v>91.8</v>
      </c>
      <c r="O40" s="293"/>
    </row>
    <row r="41" spans="1:16" x14ac:dyDescent="0.15">
      <c r="A41" s="248"/>
      <c r="B41" s="244"/>
      <c r="C41" s="244"/>
      <c r="D41" s="244"/>
      <c r="E41" s="244"/>
      <c r="F41" s="244"/>
      <c r="G41" s="1157" t="s">
        <v>280</v>
      </c>
      <c r="H41" s="1158"/>
      <c r="I41" s="1158"/>
      <c r="J41" s="1159"/>
      <c r="K41" s="294">
        <v>15241</v>
      </c>
      <c r="L41" s="300">
        <v>33133</v>
      </c>
      <c r="M41" s="301">
        <v>34058</v>
      </c>
      <c r="N41" s="302">
        <v>-2.7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356771</v>
      </c>
      <c r="J51" s="320">
        <v>729593</v>
      </c>
      <c r="K51" s="321">
        <v>-7.4</v>
      </c>
      <c r="L51" s="322">
        <v>203567</v>
      </c>
      <c r="M51" s="323">
        <v>-37.5</v>
      </c>
      <c r="N51" s="324">
        <v>30.1</v>
      </c>
    </row>
    <row r="52" spans="1:14" x14ac:dyDescent="0.15">
      <c r="A52" s="248"/>
      <c r="B52" s="244"/>
      <c r="C52" s="244"/>
      <c r="D52" s="244"/>
      <c r="E52" s="244"/>
      <c r="F52" s="244"/>
      <c r="G52" s="325"/>
      <c r="H52" s="326" t="s">
        <v>507</v>
      </c>
      <c r="I52" s="327">
        <v>188176</v>
      </c>
      <c r="J52" s="328">
        <v>384818</v>
      </c>
      <c r="K52" s="329">
        <v>81.099999999999994</v>
      </c>
      <c r="L52" s="330">
        <v>121137</v>
      </c>
      <c r="M52" s="331">
        <v>-26.6</v>
      </c>
      <c r="N52" s="332">
        <v>107.7</v>
      </c>
    </row>
    <row r="53" spans="1:14" x14ac:dyDescent="0.15">
      <c r="A53" s="248"/>
      <c r="B53" s="244"/>
      <c r="C53" s="244"/>
      <c r="D53" s="244"/>
      <c r="E53" s="244"/>
      <c r="F53" s="244"/>
      <c r="G53" s="310" t="s">
        <v>508</v>
      </c>
      <c r="H53" s="311"/>
      <c r="I53" s="319">
        <v>190685</v>
      </c>
      <c r="J53" s="320">
        <v>399759</v>
      </c>
      <c r="K53" s="321">
        <v>-45.2</v>
      </c>
      <c r="L53" s="322">
        <v>185018</v>
      </c>
      <c r="M53" s="323">
        <v>-9.1</v>
      </c>
      <c r="N53" s="324">
        <v>-36.1</v>
      </c>
    </row>
    <row r="54" spans="1:14" x14ac:dyDescent="0.15">
      <c r="A54" s="248"/>
      <c r="B54" s="244"/>
      <c r="C54" s="244"/>
      <c r="D54" s="244"/>
      <c r="E54" s="244"/>
      <c r="F54" s="244"/>
      <c r="G54" s="325"/>
      <c r="H54" s="326" t="s">
        <v>507</v>
      </c>
      <c r="I54" s="327">
        <v>68150</v>
      </c>
      <c r="J54" s="328">
        <v>142872</v>
      </c>
      <c r="K54" s="329">
        <v>-62.9</v>
      </c>
      <c r="L54" s="330">
        <v>95064</v>
      </c>
      <c r="M54" s="331">
        <v>-21.5</v>
      </c>
      <c r="N54" s="332">
        <v>-41.4</v>
      </c>
    </row>
    <row r="55" spans="1:14" x14ac:dyDescent="0.15">
      <c r="A55" s="248"/>
      <c r="B55" s="244"/>
      <c r="C55" s="244"/>
      <c r="D55" s="244"/>
      <c r="E55" s="244"/>
      <c r="F55" s="244"/>
      <c r="G55" s="310" t="s">
        <v>509</v>
      </c>
      <c r="H55" s="311"/>
      <c r="I55" s="319">
        <v>235233</v>
      </c>
      <c r="J55" s="320">
        <v>499433</v>
      </c>
      <c r="K55" s="321">
        <v>24.9</v>
      </c>
      <c r="L55" s="322">
        <v>238802</v>
      </c>
      <c r="M55" s="323">
        <v>29.1</v>
      </c>
      <c r="N55" s="324">
        <v>-4.2</v>
      </c>
    </row>
    <row r="56" spans="1:14" x14ac:dyDescent="0.15">
      <c r="A56" s="248"/>
      <c r="B56" s="244"/>
      <c r="C56" s="244"/>
      <c r="D56" s="244"/>
      <c r="E56" s="244"/>
      <c r="F56" s="244"/>
      <c r="G56" s="325"/>
      <c r="H56" s="326" t="s">
        <v>507</v>
      </c>
      <c r="I56" s="327">
        <v>91190</v>
      </c>
      <c r="J56" s="328">
        <v>193609</v>
      </c>
      <c r="K56" s="329">
        <v>35.5</v>
      </c>
      <c r="L56" s="330">
        <v>128562</v>
      </c>
      <c r="M56" s="331">
        <v>35.200000000000003</v>
      </c>
      <c r="N56" s="332">
        <v>0.3</v>
      </c>
    </row>
    <row r="57" spans="1:14" x14ac:dyDescent="0.15">
      <c r="A57" s="248"/>
      <c r="B57" s="244"/>
      <c r="C57" s="244"/>
      <c r="D57" s="244"/>
      <c r="E57" s="244"/>
      <c r="F57" s="244"/>
      <c r="G57" s="310" t="s">
        <v>510</v>
      </c>
      <c r="H57" s="311"/>
      <c r="I57" s="319">
        <v>406354</v>
      </c>
      <c r="J57" s="320">
        <v>881462</v>
      </c>
      <c r="K57" s="321">
        <v>76.5</v>
      </c>
      <c r="L57" s="322">
        <v>288550</v>
      </c>
      <c r="M57" s="323">
        <v>20.8</v>
      </c>
      <c r="N57" s="324">
        <v>55.7</v>
      </c>
    </row>
    <row r="58" spans="1:14" x14ac:dyDescent="0.15">
      <c r="A58" s="248"/>
      <c r="B58" s="244"/>
      <c r="C58" s="244"/>
      <c r="D58" s="244"/>
      <c r="E58" s="244"/>
      <c r="F58" s="244"/>
      <c r="G58" s="325"/>
      <c r="H58" s="326" t="s">
        <v>507</v>
      </c>
      <c r="I58" s="327">
        <v>184380</v>
      </c>
      <c r="J58" s="328">
        <v>399957</v>
      </c>
      <c r="K58" s="329">
        <v>106.6</v>
      </c>
      <c r="L58" s="330">
        <v>141525</v>
      </c>
      <c r="M58" s="331">
        <v>10.1</v>
      </c>
      <c r="N58" s="332">
        <v>96.5</v>
      </c>
    </row>
    <row r="59" spans="1:14" x14ac:dyDescent="0.15">
      <c r="A59" s="248"/>
      <c r="B59" s="244"/>
      <c r="C59" s="244"/>
      <c r="D59" s="244"/>
      <c r="E59" s="244"/>
      <c r="F59" s="244"/>
      <c r="G59" s="310" t="s">
        <v>511</v>
      </c>
      <c r="H59" s="311"/>
      <c r="I59" s="319">
        <v>233487</v>
      </c>
      <c r="J59" s="320">
        <v>507580</v>
      </c>
      <c r="K59" s="321">
        <v>-42.4</v>
      </c>
      <c r="L59" s="322">
        <v>287914</v>
      </c>
      <c r="M59" s="323">
        <v>-0.2</v>
      </c>
      <c r="N59" s="324">
        <v>-42.2</v>
      </c>
    </row>
    <row r="60" spans="1:14" x14ac:dyDescent="0.15">
      <c r="A60" s="248"/>
      <c r="B60" s="244"/>
      <c r="C60" s="244"/>
      <c r="D60" s="244"/>
      <c r="E60" s="244"/>
      <c r="F60" s="244"/>
      <c r="G60" s="325"/>
      <c r="H60" s="326" t="s">
        <v>507</v>
      </c>
      <c r="I60" s="333">
        <v>181473</v>
      </c>
      <c r="J60" s="328">
        <v>394507</v>
      </c>
      <c r="K60" s="329">
        <v>-1.4</v>
      </c>
      <c r="L60" s="330">
        <v>146531</v>
      </c>
      <c r="M60" s="331">
        <v>3.5</v>
      </c>
      <c r="N60" s="332">
        <v>-4.9000000000000004</v>
      </c>
    </row>
    <row r="61" spans="1:14" x14ac:dyDescent="0.15">
      <c r="A61" s="248"/>
      <c r="B61" s="244"/>
      <c r="C61" s="244"/>
      <c r="D61" s="244"/>
      <c r="E61" s="244"/>
      <c r="F61" s="244"/>
      <c r="G61" s="310" t="s">
        <v>512</v>
      </c>
      <c r="H61" s="334"/>
      <c r="I61" s="335">
        <v>284506</v>
      </c>
      <c r="J61" s="336">
        <v>603565</v>
      </c>
      <c r="K61" s="337">
        <v>1.3</v>
      </c>
      <c r="L61" s="338">
        <v>240770</v>
      </c>
      <c r="M61" s="339">
        <v>0.6</v>
      </c>
      <c r="N61" s="324">
        <v>0.7</v>
      </c>
    </row>
    <row r="62" spans="1:14" x14ac:dyDescent="0.15">
      <c r="A62" s="248"/>
      <c r="B62" s="244"/>
      <c r="C62" s="244"/>
      <c r="D62" s="244"/>
      <c r="E62" s="244"/>
      <c r="F62" s="244"/>
      <c r="G62" s="325"/>
      <c r="H62" s="326" t="s">
        <v>507</v>
      </c>
      <c r="I62" s="327">
        <v>142674</v>
      </c>
      <c r="J62" s="328">
        <v>303153</v>
      </c>
      <c r="K62" s="329">
        <v>31.8</v>
      </c>
      <c r="L62" s="330">
        <v>126564</v>
      </c>
      <c r="M62" s="331">
        <v>0.1</v>
      </c>
      <c r="N62" s="332">
        <v>31.7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81" zoomScale="85" zoomScaleNormal="85" zoomScaleSheetLayoutView="55" workbookViewId="0">
      <selection activeCell="I68" sqref="I6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9" zoomScale="85" zoomScaleNormal="85" zoomScaleSheetLayoutView="55" workbookViewId="0">
      <selection activeCell="I97" sqref="I9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123.31</v>
      </c>
      <c r="G47" s="12">
        <v>94.59</v>
      </c>
      <c r="H47" s="12">
        <v>94.13</v>
      </c>
      <c r="I47" s="12">
        <v>101.87</v>
      </c>
      <c r="J47" s="13">
        <v>101.17</v>
      </c>
    </row>
    <row r="48" spans="2:10" ht="57.75" customHeight="1" x14ac:dyDescent="0.15">
      <c r="B48" s="14"/>
      <c r="C48" s="1171" t="s">
        <v>4</v>
      </c>
      <c r="D48" s="1171"/>
      <c r="E48" s="1172"/>
      <c r="F48" s="15">
        <v>10.7</v>
      </c>
      <c r="G48" s="16">
        <v>11.26</v>
      </c>
      <c r="H48" s="16">
        <v>5.96</v>
      </c>
      <c r="I48" s="16">
        <v>9.81</v>
      </c>
      <c r="J48" s="17">
        <v>10</v>
      </c>
    </row>
    <row r="49" spans="2:10" ht="57.75" customHeight="1" thickBot="1" x14ac:dyDescent="0.2">
      <c r="B49" s="18"/>
      <c r="C49" s="1173" t="s">
        <v>5</v>
      </c>
      <c r="D49" s="1173"/>
      <c r="E49" s="1174"/>
      <c r="F49" s="19" t="s">
        <v>519</v>
      </c>
      <c r="G49" s="20">
        <v>6.38</v>
      </c>
      <c r="H49" s="20" t="s">
        <v>520</v>
      </c>
      <c r="I49" s="20">
        <v>3.41</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2017-02-22T02:40:35Z</cp:lastPrinted>
  <dcterms:created xsi:type="dcterms:W3CDTF">2017-01-25T03:48:45Z</dcterms:created>
  <dcterms:modified xsi:type="dcterms:W3CDTF">2017-05-23T05:51:25Z</dcterms:modified>
  <cp:category/>
</cp:coreProperties>
</file>