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F88" i="1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O34" i="9"/>
  <c r="BW34" i="9"/>
  <c r="AM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<sst xmlns="http://schemas.openxmlformats.org/spreadsheetml/2006/main" count="1099" uniqueCount="564">
  <si>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</si>
  <si>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</si>
  <si>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</si>
  <si>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</si>
  <si>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</si>
  <si>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</si>
  <si>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</si>
  <si>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</si>
  <si>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</si>
  <si>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</si>
  <si>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</si>
  <si>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</si>
  <si>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</si>
  <si>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</si>
  <si>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</si>
  <si>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</si>
  <si>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</si>
  <si>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</si>
  <si>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</si>
  <si>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</si>
  <si>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</si>
  <si>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</si>
  <si>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</si>
  <si>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</si>
  <si>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</si>
  <si>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</si>
  <si>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</si>
  <si>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</si>
  <si>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</si>
  <si>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</si>
  <si>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</si>
  <si>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</si>
  <si>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</si>
  <si>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</si>
  <si>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</si>
  <si>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</si>
  <si>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</si>
  <si>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</si>
  <si>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</si>
  <si>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</si>
  <si>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</si>
  <si>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</si>
  <si>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</si>
  <si>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</si>
  <si>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</si>
  <si>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</si>
  <si>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</si>
  <si>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</si>
  <si>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</si>
  <si>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</si>
  <si>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</si>
  <si>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</si>
  <si>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</si>
  <si>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</si>
  <si>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</si>
  <si>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</si>
  <si>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</si>
  <si>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</si>
  <si>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</si>
  <si>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</si>
  <si>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</si>
  <si>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</si>
  <si>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</si>
  <si>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</si>
  <si>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</si>
  <si>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</si>
  <si>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</si>
  <si>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</si>
  <si>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</si>
  <si>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</si>
  <si>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</si>
  <si>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</si>
  <si>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</si>
  <si>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</si>
  <si>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</si>
  <si>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</si>
  <si>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</si>
  <si>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</si>
  <si>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</si>
  <si>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</si>
  <si>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</si>
  <si>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</si>
  <si>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</si>
  <si>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</si>
  <si>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</si>
  <si>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</si>
  <si>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</si>
  <si>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</si>
  <si>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</si>
  <si>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</si>
  <si>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</si>
  <si>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</si>
  <si>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</si>
  <si>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</si>
  <si>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</si>
  <si>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</si>
  <si>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</si>
  <si>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</si>
  <si>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</si>
  <si>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</si>
  <si>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</si>
  <si>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</si>
  <si>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</si>
  <si>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</si>
  <si>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</si>
  <si>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</si>
  <si>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</si>
  <si>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</si>
  <si>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</si>
  <si>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</si>
  <si>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</si>
  <si>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</si>
  <si>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</si>
  <si>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</si>
  <si>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</si>
  <si>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</si>
  <si>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</si>
  <si>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</si>
  <si>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</si>
  <si>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</si>
  <si>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</si>
  <si>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</si>
  <si>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</si>
  <si>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</si>
  <si>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</si>
  <si>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</si>
  <si>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</si>
  <si>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</si>
  <si>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</si>
  <si>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</si>
  <si>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</si>
  <si>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</si>
  <si>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</si>
  <si>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</si>
  <si>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</si>
  <si>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</si>
  <si>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</si>
  <si>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</si>
  <si>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</si>
  <si>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</si>
  <si>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</si>
  <si>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</si>
  <si>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</si>
  <si>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</si>
  <si>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</si>
  <si>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</si>
  <si>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</si>
  <si>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</si>
  <si>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</si>
  <si>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</si>
  <si>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</si>
  <si>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</si>
  <si>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</si>
  <si>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</si>
  <si>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</si>
  <si>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</si>
  <si>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</si>
  <si>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</si>
  <si>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</si>
  <si>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</si>
  <si>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</si>
  <si>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</si>
  <si>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</si>
  <si>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</si>
  <si>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</si>
  <si>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</si>
  <si>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</si>
  <si>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</si>
  <si>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</si>
  <si>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</si>
  <si>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</si>
  <si>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</si>
  <si>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</si>
  <si>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</si>
  <si>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</si>
  <si>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</si>
  <si>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</si>
  <si>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</si>
  <si>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</si>
  <si>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</si>
  <si>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</si>
  <si>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</si>
  <si>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</si>
  <si>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</si>
  <si>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</si>
  <si>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</si>
  <si>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</si>
  <si>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</si>
  <si>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</si>
  <si>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</si>
  <si>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</si>
  <si>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和歌山県古座川町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</si>
  <si>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</si>
  <si>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</si>
  <si>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</si>
  <si>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</si>
  <si>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</si>
  <si>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</si>
  <si>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</si>
  <si>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</si>
  <si>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</si>
  <si>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</si>
  <si>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</si>
  <si>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</si>
  <si>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</si>
  <si>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</si>
  <si>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</si>
  <si>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</si>
  <si>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</si>
  <si>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</si>
  <si>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</si>
  <si>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</si>
  <si>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</si>
  <si>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</si>
  <si>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</si>
  <si>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</si>
  <si>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</si>
  <si>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</si>
  <si>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</si>
  <si>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</si>
  <si>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</si>
  <si>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</si>
  <si>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</si>
  <si>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</si>
  <si>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</si>
  <si>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</si>
  <si>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</si>
  <si>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</si>
  <si>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</si>
  <si>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</si>
  <si>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</si>
  <si>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</si>
  <si>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</si>
  <si>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</si>
  <si>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</si>
  <si>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</si>
  <si>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</si>
  <si>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</si>
  <si>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</si>
  <si>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</si>
  <si>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</si>
  <si>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</si>
  <si>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</si>
  <si>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</si>
  <si>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</si>
  <si>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</si>
  <si>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</si>
  <si>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</si>
  <si>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</si>
  <si>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</si>
  <si>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</si>
  <si>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</si>
  <si>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</si>
  <si>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</si>
  <si>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</si>
  <si>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</si>
  <si>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</si>
  <si>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</si>
  <si>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</si>
  <si>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</si>
  <si>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</si>
  <si>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</si>
  <si>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</si>
  <si>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</si>
  <si>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</si>
  <si>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</si>
  <si>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</si>
  <si>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</si>
  <si>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</si>
  <si>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</si>
  <si>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</si>
  <si>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</si>
  <si>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</si>
  <si>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</si>
  <si>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</si>
  <si>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</si>
  <si>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</si>
  <si>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</si>
  <si>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</si>
  <si>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</si>
  <si>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</si>
  <si>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</si>
  <si>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</si>
  <si>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</si>
  <si>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</si>
  <si>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</si>
  <si>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</si>
  <si>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</si>
  <si>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</si>
  <si>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</si>
  <si>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</si>
  <si>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</si>
  <si>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</si>
  <si>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</si>
  <si>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</si>
  <si>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</si>
  <si>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</si>
  <si>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</si>
  <si>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</si>
  <si>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</si>
  <si>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</si>
  <si>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</si>
  <si>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</si>
  <si>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</si>
  <si>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</si>
  <si>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</si>
  <si>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</si>
  <si>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</si>
  <si>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</si>
  <si>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</si>
  <si>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</si>
  <si>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</si>
  <si>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</si>
  <si>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</si>
  <si>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</si>
  <si>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</si>
  <si>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</si>
  <si>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</si>
  <si>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</si>
  <si>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</si>
  <si>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</si>
  <si>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</si>
  <si>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</si>
  <si>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</si>
  <si>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</si>
  <si>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</si>
  <si>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</si>
  <si>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</si>
  <si>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</si>
  <si>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</si>
  <si>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</si>
  <si>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</si>
  <si>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</si>
  <si>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</si>
  <si>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</si>
  <si>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</si>
  <si>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</si>
  <si>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</si>
  <si>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</si>
  <si>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和歌山県古座川町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</si>
  <si>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</si>
  <si>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</si>
  <si>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</si>
  <si>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</si>
  <si>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</si>
  <si>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</si>
  <si>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</si>
  <si>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</si>
  <si>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</si>
  <si>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</si>
  <si>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</si>
  <si>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</si>
  <si>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</si>
  <si>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</si>
  <si>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</si>
  <si>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</si>
  <si>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</si>
  <si>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</si>
  <si>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</si>
  <si>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</si>
  <si>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</si>
  <si>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</si>
  <si>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</si>
  <si>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</si>
  <si>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</si>
  <si>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</si>
  <si>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</si>
  <si>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</si>
  <si>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</si>
  <si>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</si>
  <si>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</si>
  <si>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</si>
  <si>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</si>
  <si>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</si>
  <si>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</si>
  <si>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</si>
  <si>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</si>
  <si>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</si>
  <si>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</si>
  <si>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</si>
  <si>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</si>
  <si>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</si>
  <si>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</si>
  <si>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</si>
  <si>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</si>
  <si>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</si>
  <si>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</si>
  <si>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</si>
  <si>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</si>
  <si>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</si>
  <si>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</si>
  <si>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</si>
  <si>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</si>
  <si>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</si>
  <si>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</si>
  <si>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</si>
  <si>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</si>
  <si>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</si>
  <si>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</si>
  <si>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</si>
  <si>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</si>
  <si>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</si>
  <si>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</si>
  <si>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</si>
  <si>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</si>
  <si>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</si>
  <si>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</si>
  <si>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</si>
  <si>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</si>
  <si>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</si>
  <si>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</si>
  <si>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</si>
  <si>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</si>
  <si>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</si>
  <si>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</si>
  <si>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</si>
  <si>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</si>
  <si>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</si>
  <si>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</si>
  <si>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</si>
  <si>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</si>
  <si>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</si>
  <si>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</si>
  <si>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</si>
  <si>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</si>
  <si>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</si>
  <si>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</si>
  <si>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</si>
  <si>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</si>
  <si>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</si>
  <si>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</si>
  <si>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</si>
  <si>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</si>
  <si>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</si>
  <si>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</si>
  <si>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</si>
  <si>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</si>
  <si>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</si>
  <si>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国民健康保険七川診療所特別会計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</si>
  <si>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</si>
  <si>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</si>
  <si>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</si>
  <si>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</si>
  <si>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</si>
  <si>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</si>
  <si>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</si>
  <si>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</si>
  <si>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</si>
  <si>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</si>
  <si>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</si>
  <si>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</si>
  <si>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</si>
  <si>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</si>
  <si>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</si>
  <si>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</si>
  <si>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</si>
  <si>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</si>
  <si>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</si>
  <si>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</si>
  <si>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</si>
  <si>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</si>
  <si>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</si>
  <si>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</si>
  <si>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</si>
  <si>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</si>
  <si>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</si>
  <si>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</si>
  <si>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</si>
  <si>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</si>
  <si>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</si>
  <si>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</si>
  <si>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</si>
  <si>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</si>
  <si>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</si>
  <si>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</si>
  <si>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</si>
  <si>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</si>
  <si>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</si>
  <si>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</si>
  <si>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</si>
  <si>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</si>
  <si>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</si>
  <si>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</si>
  <si>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</si>
  <si>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</si>
  <si>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</si>
  <si>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</si>
  <si>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</si>
  <si>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</si>
  <si>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</si>
  <si>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</si>
  <si>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</si>
  <si>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</si>
  <si>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</si>
  <si>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</si>
  <si>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</si>
  <si>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</si>
  <si>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</si>
  <si>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</si>
  <si>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</si>
  <si>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</si>
  <si>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</si>
  <si>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</si>
  <si>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</si>
  <si>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</si>
  <si>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</si>
  <si>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</si>
  <si>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</si>
  <si>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</si>
  <si>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</si>
  <si>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</si>
  <si>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</si>
  <si>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</si>
  <si>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</si>
  <si>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</si>
  <si>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</si>
  <si>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</si>
  <si>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</si>
  <si>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</si>
  <si>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</si>
  <si>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</si>
  <si>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</si>
  <si>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7.55</t>
  </si>
  <si>
    <t>▲ 0.80</t>
  </si>
  <si>
    <t>一般会計</t>
  </si>
  <si>
    <t>国民健康保険特別会計</t>
  </si>
  <si>
    <t>介護保険特別会計</t>
  </si>
  <si>
    <t>簡易水道事業特別会計</t>
  </si>
  <si>
    <t>国民健康保険七川診療所特別会計</t>
  </si>
  <si>
    <t>後期高齢者医療特別会計</t>
  </si>
  <si>
    <t>へき地診療所特別会計</t>
  </si>
  <si>
    <t>国民健康保険明神診療所特別会計</t>
  </si>
  <si>
    <t>その他会計（赤字）</t>
  </si>
  <si>
    <t>その他会計（黒字）</t>
  </si>
  <si>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</si>
  <si>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</si>
  <si>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</si>
  <si>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</si>
  <si>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2">
      <t>キナン</t>
    </rPh>
    <rPh sb="2" eb="4">
      <t>ガクエン</t>
    </rPh>
    <rPh sb="4" eb="6">
      <t>ジム</t>
    </rPh>
    <rPh sb="6" eb="8">
      <t>クミアイ</t>
    </rPh>
    <phoneticPr fontId="2"/>
  </si>
  <si>
    <t>東牟婁郡町村新宮市老人福祉施設事務組合（普通組合）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クミアイ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</si>
  <si>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</si>
  <si>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</si>
  <si>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</si>
  <si>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和歌山地方回収機構</t>
    <rPh sb="0" eb="3">
      <t>ワカヤマ</t>
    </rPh>
    <rPh sb="3" eb="5">
      <t>チホウ</t>
    </rPh>
    <rPh sb="5" eb="7">
      <t>カイシュウ</t>
    </rPh>
    <rPh sb="7" eb="9">
      <t>キコウ</t>
    </rPh>
    <phoneticPr fontId="2"/>
  </si>
  <si>
    <t>和歌山県後期高齢医療連合（普通会計）</t>
    <rPh sb="0" eb="4">
      <t>ワカヤマケン</t>
    </rPh>
    <rPh sb="4" eb="6">
      <t>コウキ</t>
    </rPh>
    <rPh sb="6" eb="8">
      <t>コウレイ</t>
    </rPh>
    <rPh sb="8" eb="10">
      <t>イリョウ</t>
    </rPh>
    <rPh sb="10" eb="12">
      <t>レンゴウ</t>
    </rPh>
    <rPh sb="13" eb="15">
      <t>フツウ</t>
    </rPh>
    <rPh sb="15" eb="17">
      <t>カイケイ</t>
    </rPh>
    <phoneticPr fontId="2"/>
  </si>
  <si>
    <t>和歌山県後期高齢医療連合（特別会計）</t>
    <rPh sb="0" eb="4">
      <t>ワカヤマケン</t>
    </rPh>
    <rPh sb="4" eb="6">
      <t>コウキ</t>
    </rPh>
    <rPh sb="6" eb="8">
      <t>コウレイ</t>
    </rPh>
    <rPh sb="8" eb="10">
      <t>イリョウ</t>
    </rPh>
    <rPh sb="10" eb="12">
      <t>レンゴウ</t>
    </rPh>
    <rPh sb="13" eb="15">
      <t>トクベツ</t>
    </rPh>
    <rPh sb="15" eb="17">
      <t>カイケイ</t>
    </rPh>
    <phoneticPr fontId="2"/>
  </si>
  <si>
    <t>紀南環境広域施設組合</t>
    <rPh sb="0" eb="2">
      <t>キナン</t>
    </rPh>
    <rPh sb="2" eb="4">
      <t>カンキョウ</t>
    </rPh>
    <rPh sb="4" eb="6">
      <t>コウイキ</t>
    </rPh>
    <rPh sb="6" eb="8">
      <t>シセツ</t>
    </rPh>
    <rPh sb="8" eb="10">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</si>
  <si>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</si>
  <si>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</si>
  <si>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</si>
  <si>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</si>
  <si>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</si>
  <si>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</si>
  <si>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</si>
  <si>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</si>
  <si>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</si>
  <si>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</si>
  <si>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</si>
  <si>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</si>
  <si>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</si>
  <si>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</si>
  <si>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</si>
  <si>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</si>
  <si>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当町では起債を抑制しつつ、各種基金への積立を行ってきたため、平成21年度から将来負担比率は0となっており、実質公債費比率も年々減少している。
　今後の見通しとしては、平成28年度以降に過疎債等を財源として簡易水道の建設を予定しており、具体的な年度は確定していないが防災基金を使用した大型事業も予定している。また、町営住宅や保健福祉センターの建設財源として基金の取崩し・起債の借入を行っているため、将来負担比率及び実質公債費比率は数値が増加する見込みである。
　以上のことを踏まえつつ、今後も起債に頼らない財政運営を心掛けながら、必要に応じ各種目的基金への積立を行うこととする。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</si>
</sst>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110449</c:v>
                </c:pt>
                <c:pt idx="1">
                  <c:v>109140</c:v>
                </c:pt>
                <c:pt idx="2">
                  <c:v>275157</c:v>
                </c:pt>
                <c:pt idx="3">
                  <c:v>563429</c:v>
                </c:pt>
                <c:pt idx="4">
                  <c:v>212875</c:v>
                </c:pt>
              </c:numCache>
            </c:numRef>
          </c:val>
          <c:smooth val="0"/>
        </c:ser>
        <c:dLbls>
          <c:showLegendKey val="0"/>
          <c:showVal val="0"/>
          <c:showCatName val="0"/>
          <c:showSerName val="0"/>
          <c:showPercent val="0"/>
          <c:showBubbleSize val="0"/>
        </c:dLbls>
        <c:marker val="1"/>
        <c:smooth val="0"/>
        <c:axId val="89600384"/>
        <c:axId val="89602304"/>
      </c:lineChart>
      <c:catAx>
        <c:axId val="8960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2304"/>
        <c:crosses val="autoZero"/>
        <c:auto val="1"/>
        <c:lblAlgn val="ctr"/>
        <c:lblOffset val="100"/>
        <c:tickLblSkip val="1"/>
        <c:tickMarkSkip val="1"/>
        <c:noMultiLvlLbl val="0"/>
      </c:catAx>
      <c:valAx>
        <c:axId val="8960230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34.86</c:v>
                </c:pt>
                <c:pt idx="1">
                  <c:v>34.01</c:v>
                </c:pt>
                <c:pt idx="2">
                  <c:v>18.77</c:v>
                </c:pt>
                <c:pt idx="3">
                  <c:v>27.14</c:v>
                </c:pt>
                <c:pt idx="4">
                  <c:v>27.42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60.29</c:v>
                </c:pt>
                <c:pt idx="1">
                  <c:v>58.9</c:v>
                </c:pt>
                <c:pt idx="2">
                  <c:v>67.89</c:v>
                </c:pt>
                <c:pt idx="3">
                  <c:v>62.14</c:v>
                </c:pt>
                <c:pt idx="4">
                  <c:v>60.11</c:v>
                </c:pt>
              </c:numCache>
            </c:numRef>
          </c:val>
        </c:ser>
        <c:dLbls>
          <c:showLegendKey val="0"/>
          <c:showVal val="0"/>
          <c:showCatName val="0"/>
          <c:showSerName val="0"/>
          <c:showPercent val="0"/>
          <c:showBubbleSize val="0"/>
        </c:dLbls>
        <c:gapWidth val="250"/>
        <c:overlap val="100"/>
        <c:axId val="83772160"/>
        <c:axId val="8377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11.45</c:v>
                </c:pt>
                <c:pt idx="1">
                  <c:v>0.09</c:v>
                </c:pt>
                <c:pt idx="2">
                  <c:v>-7.55</c:v>
                </c:pt>
                <c:pt idx="3">
                  <c:v>-0.8</c:v>
                </c:pt>
                <c:pt idx="4">
                  <c:v>1.27</c:v>
                </c:pt>
              </c:numCache>
            </c:numRef>
          </c:val>
          <c:smooth val="0"/>
        </c:ser>
        <c:dLbls>
          <c:showLegendKey val="0"/>
          <c:showVal val="0"/>
          <c:showCatName val="0"/>
          <c:showSerName val="0"/>
          <c:showPercent val="0"/>
          <c:showBubbleSize val="0"/>
        </c:dLbls>
        <c:marker val="1"/>
        <c:smooth val="0"/>
        <c:axId val="83772160"/>
        <c:axId val="83774080"/>
      </c:lineChart>
      <c:catAx>
        <c:axId val="837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74080"/>
        <c:crosses val="autoZero"/>
        <c:auto val="1"/>
        <c:lblAlgn val="ctr"/>
        <c:lblOffset val="100"/>
        <c:tickLblSkip val="1"/>
        <c:tickMarkSkip val="1"/>
        <c:noMultiLvlLbl val="0"/>
      </c:catAx>
      <c:valAx>
        <c:axId val="8377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0.05</c:v>
                </c:pt>
                <c:pt idx="4">
                  <c:v>#N/A</c:v>
                </c:pt>
                <c:pt idx="5">
                  <c:v>0.12</c:v>
                </c:pt>
                <c:pt idx="6">
                  <c:v>#N/A</c:v>
                </c:pt>
                <c:pt idx="7">
                  <c:v>0.03</c:v>
                </c:pt>
                <c:pt idx="8">
                  <c:v>#N/A</c:v>
                </c:pt>
                <c:pt idx="9">
                  <c:v>0</c:v>
                </c:pt>
              </c:numCache>
            </c:numRef>
          </c:val>
        </c:ser>
        <c:ser>
          <c:idx val="3"/>
          <c:order val="3"/>
          <c:tx>
            <c:strRef>
              <c:f>データシート!$A$30</c:f>
              <c:strCache>
                <c:ptCount val="1"/>
                <c:pt idx="0">
                  <c:v>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0.43</c:v>
                </c:pt>
                <c:pt idx="2">
                  <c:v>#N/A</c:v>
                </c:pt>
                <c:pt idx="3">
                  <c:v>0.34</c:v>
                </c:pt>
                <c:pt idx="4">
                  <c:v>#N/A</c:v>
                </c:pt>
                <c:pt idx="5">
                  <c:v>0.27</c:v>
                </c:pt>
                <c:pt idx="6">
                  <c:v>#N/A</c:v>
                </c:pt>
                <c:pt idx="7">
                  <c:v>0.16</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ser>
        <c:ser>
          <c:idx val="5"/>
          <c:order val="5"/>
          <c:tx>
            <c:strRef>
              <c:f>データシート!$A$32</c:f>
              <c:strCache>
                <c:ptCount val="1"/>
                <c:pt idx="0">
                  <c:v>国民健康保険七川診療所特別会計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0.1</c:v>
                </c:pt>
                <c:pt idx="8">
                  <c:v>#N/A</c:v>
                </c:pt>
                <c:pt idx="9">
                  <c:v>7.0000000000000007E-2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0.19</c:v>
                </c:pt>
                <c:pt idx="4">
                  <c:v>#N/A</c:v>
                </c:pt>
                <c:pt idx="5">
                  <c:v>0.76</c:v>
                </c:pt>
                <c:pt idx="6">
                  <c:v>#N/A</c:v>
                </c:pt>
                <c:pt idx="7">
                  <c:v>0.56999999999999995</c:v>
                </c:pt>
                <c:pt idx="8">
                  <c:v>#N/A</c:v>
                </c:pt>
                <c:pt idx="9">
                  <c:v>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0.19</c:v>
                </c:pt>
                <c:pt idx="4">
                  <c:v>#N/A</c:v>
                </c:pt>
                <c:pt idx="5">
                  <c:v>0.04</c:v>
                </c:pt>
                <c:pt idx="6">
                  <c:v>#N/A</c:v>
                </c:pt>
                <c:pt idx="7">
                  <c:v>0.44</c:v>
                </c:pt>
                <c:pt idx="8">
                  <c:v>#N/A</c:v>
                </c:pt>
                <c:pt idx="9">
                  <c:v>0.33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c:v>
                </c:pt>
                <c:pt idx="2">
                  <c:v>#N/A</c:v>
                </c:pt>
                <c:pt idx="3">
                  <c:v>0.44</c:v>
                </c:pt>
                <c:pt idx="4">
                  <c:v>#N/A</c:v>
                </c:pt>
                <c:pt idx="5">
                  <c:v>0.49</c:v>
                </c:pt>
                <c:pt idx="6">
                  <c:v>#N/A</c:v>
                </c:pt>
                <c:pt idx="7">
                  <c:v>0.61</c:v>
                </c:pt>
                <c:pt idx="8">
                  <c:v>#N/A</c:v>
                </c:pt>
                <c:pt idx="9">
                  <c:v>0.95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34.42</c:v>
                </c:pt>
                <c:pt idx="2">
                  <c:v>#N/A</c:v>
                </c:pt>
                <c:pt idx="3">
                  <c:v>33.659999999999997</c:v>
                </c:pt>
                <c:pt idx="4">
                  <c:v>#N/A</c:v>
                </c:pt>
                <c:pt idx="5">
                  <c:v>18.63</c:v>
                </c:pt>
                <c:pt idx="6">
                  <c:v>#N/A</c:v>
                </c:pt>
                <c:pt idx="7">
                  <c:v>26.98</c:v>
                </c:pt>
                <c:pt idx="8">
                  <c:v>#N/A</c:v>
                </c:pt>
                <c:pt idx="9">
                  <c:v>27.41</c:v>
                </c:pt>
              </c:numCache>
            </c:numRef>
          </c:val>
        </c:ser>
        <c:dLbls>
          <c:showLegendKey val="0"/>
          <c:showVal val="0"/>
          <c:showCatName val="0"/>
          <c:showSerName val="0"/>
          <c:showPercent val="0"/>
          <c:showBubbleSize val="0"/>
        </c:dLbls>
        <c:gapWidth val="150"/>
        <c:overlap val="100"/>
        <c:axId val="96147712"/>
        <c:axId val="96153600"/>
      </c:barChart>
      <c:catAx>
        <c:axId val="961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53600"/>
        <c:crosses val="autoZero"/>
        <c:auto val="1"/>
        <c:lblAlgn val="ctr"/>
        <c:lblOffset val="100"/>
        <c:tickLblSkip val="1"/>
        <c:tickMarkSkip val="1"/>
        <c:noMultiLvlLbl val="0"/>
      </c:catAx>
      <c:valAx>
        <c:axId val="9615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4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305</c:v>
                </c:pt>
                <c:pt idx="5">
                  <c:v>291</c:v>
                </c:pt>
                <c:pt idx="8">
                  <c:v>283</c:v>
                </c:pt>
                <c:pt idx="11">
                  <c:v>290</c:v>
                </c:pt>
                <c:pt idx="14">
                  <c:v>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12</c:v>
                </c:pt>
                <c:pt idx="6">
                  <c:v>13</c:v>
                </c:pt>
                <c:pt idx="9">
                  <c:v>12</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6</c:v>
                </c:pt>
                <c:pt idx="6">
                  <c:v>3</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433</c:v>
                </c:pt>
                <c:pt idx="3">
                  <c:v>404</c:v>
                </c:pt>
                <c:pt idx="6">
                  <c:v>384</c:v>
                </c:pt>
                <c:pt idx="9">
                  <c:v>378</c:v>
                </c:pt>
                <c:pt idx="12">
                  <c:v>360</c:v>
                </c:pt>
              </c:numCache>
            </c:numRef>
          </c:val>
        </c:ser>
        <c:dLbls>
          <c:showLegendKey val="0"/>
          <c:showVal val="0"/>
          <c:showCatName val="0"/>
          <c:showSerName val="0"/>
          <c:showPercent val="0"/>
          <c:showBubbleSize val="0"/>
        </c:dLbls>
        <c:gapWidth val="100"/>
        <c:overlap val="100"/>
        <c:axId val="89193856"/>
        <c:axId val="9633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146</c:v>
                </c:pt>
                <c:pt idx="2">
                  <c:v>#N/A</c:v>
                </c:pt>
                <c:pt idx="3">
                  <c:v>#N/A</c:v>
                </c:pt>
                <c:pt idx="4">
                  <c:v>131</c:v>
                </c:pt>
                <c:pt idx="5">
                  <c:v>#N/A</c:v>
                </c:pt>
                <c:pt idx="6">
                  <c:v>#N/A</c:v>
                </c:pt>
                <c:pt idx="7">
                  <c:v>117</c:v>
                </c:pt>
                <c:pt idx="8">
                  <c:v>#N/A</c:v>
                </c:pt>
                <c:pt idx="9">
                  <c:v>#N/A</c:v>
                </c:pt>
                <c:pt idx="10">
                  <c:v>102</c:v>
                </c:pt>
                <c:pt idx="11">
                  <c:v>#N/A</c:v>
                </c:pt>
                <c:pt idx="12">
                  <c:v>#N/A</c:v>
                </c:pt>
                <c:pt idx="13">
                  <c:v>102</c:v>
                </c:pt>
                <c:pt idx="14">
                  <c:v>#N/A</c:v>
                </c:pt>
              </c:numCache>
            </c:numRef>
          </c:val>
          <c:smooth val="0"/>
        </c:ser>
        <c:dLbls>
          <c:showLegendKey val="0"/>
          <c:showVal val="0"/>
          <c:showCatName val="0"/>
          <c:showSerName val="0"/>
          <c:showPercent val="0"/>
          <c:showBubbleSize val="0"/>
        </c:dLbls>
        <c:marker val="1"/>
        <c:smooth val="0"/>
        <c:axId val="89193856"/>
        <c:axId val="96339456"/>
      </c:lineChart>
      <c:catAx>
        <c:axId val="891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39456"/>
        <c:crosses val="autoZero"/>
        <c:auto val="1"/>
        <c:lblAlgn val="ctr"/>
        <c:lblOffset val="100"/>
        <c:tickLblSkip val="1"/>
        <c:tickMarkSkip val="1"/>
        <c:noMultiLvlLbl val="0"/>
      </c:catAx>
      <c:valAx>
        <c:axId val="963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2635</c:v>
                </c:pt>
                <c:pt idx="5">
                  <c:v>2581</c:v>
                </c:pt>
                <c:pt idx="8">
                  <c:v>2706</c:v>
                </c:pt>
                <c:pt idx="11">
                  <c:v>2754</c:v>
                </c:pt>
                <c:pt idx="14">
                  <c:v>2766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c:v>
                </c:pt>
                <c:pt idx="5">
                  <c:v>4</c:v>
                </c:pt>
                <c:pt idx="8">
                  <c:v>4</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2362</c:v>
                </c:pt>
                <c:pt idx="5">
                  <c:v>2729</c:v>
                </c:pt>
                <c:pt idx="8">
                  <c:v>3413</c:v>
                </c:pt>
                <c:pt idx="11">
                  <c:v>2745</c:v>
                </c:pt>
                <c:pt idx="14">
                  <c:v>3010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808</c:v>
                </c:pt>
                <c:pt idx="3">
                  <c:v>801</c:v>
                </c:pt>
                <c:pt idx="6">
                  <c:v>779</c:v>
                </c:pt>
                <c:pt idx="9">
                  <c:v>792</c:v>
                </c:pt>
                <c:pt idx="12">
                  <c:v>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c:v>
                </c:pt>
                <c:pt idx="3">
                  <c:v>131</c:v>
                </c:pt>
                <c:pt idx="6">
                  <c:v>289</c:v>
                </c:pt>
                <c:pt idx="9">
                  <c:v>271</c:v>
                </c:pt>
                <c:pt idx="12">
                  <c:v>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c:v>
                </c:pt>
                <c:pt idx="3">
                  <c:v>28</c:v>
                </c:pt>
                <c:pt idx="6">
                  <c:v>29</c:v>
                </c:pt>
                <c:pt idx="9">
                  <c:v>186</c:v>
                </c:pt>
                <c:pt idx="12">
                  <c:v>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3345</c:v>
                </c:pt>
                <c:pt idx="3">
                  <c:v>3217</c:v>
                </c:pt>
                <c:pt idx="6">
                  <c:v>3307</c:v>
                </c:pt>
                <c:pt idx="9">
                  <c:v>3493</c:v>
                </c:pt>
                <c:pt idx="12">
                  <c:v>3397</c:v>
                </c:pt>
              </c:numCache>
            </c:numRef>
          </c:val>
        </c:ser>
        <c:dLbls>
          <c:showLegendKey val="0"/>
          <c:showVal val="0"/>
          <c:showCatName val="0"/>
          <c:showSerName val="0"/>
          <c:showPercent val="0"/>
          <c:showBubbleSize val="0"/>
        </c:dLbls>
        <c:gapWidth val="100"/>
        <c:overlap val="100"/>
        <c:axId val="96540928"/>
        <c:axId val="9655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540928"/>
        <c:axId val="96559488"/>
      </c:lineChart>
      <c:catAx>
        <c:axId val="9654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559488"/>
        <c:crosses val="autoZero"/>
        <c:auto val="1"/>
        <c:lblAlgn val="ctr"/>
        <c:lblOffset val="100"/>
        <c:tickLblSkip val="1"/>
        <c:tickMarkSkip val="1"/>
        <c:noMultiLvlLbl val="0"/>
      </c:catAx>
      <c:valAx>
        <c:axId val="965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4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5983488"/>
        <c:axId val="96002048"/>
      </c:scatterChart>
      <c:valAx>
        <c:axId val="95983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02048"/>
        <c:crosses val="autoZero"/>
        <c:crossBetween val="midCat"/>
      </c:valAx>
      <c:valAx>
        <c:axId val="96002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98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8.9</c:v>
                </c:pt>
                <c:pt idx="1">
                  <c:v>8</c:v>
                </c:pt>
                <c:pt idx="2">
                  <c:v>7.2</c:v>
                </c:pt>
                <c:pt idx="3">
                  <c:v>6.5</c:v>
                </c:pt>
                <c:pt idx="4">
                  <c:v>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1622912"/>
        <c:axId val="41645568"/>
      </c:scatterChart>
      <c:valAx>
        <c:axId val="4162291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5568"/>
        <c:crosses val="autoZero"/>
        <c:crossBetween val="midCat"/>
      </c:valAx>
      <c:valAx>
        <c:axId val="41645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22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実質公債費率は類似団体と比較して低い水準にある。また、平成２５年度は７．２％、平成２６年度は６．５％、平成２７年度は６．０％と年々減少している。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これは、以前から起債抑制に努めていることに因り、元利償還金が減少しているのは、借入金残高の減少に因るものである。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今後も、引き続き現在の水準維持に努める。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当町では、起債を抑制しつつ、各種基金への積立を行ってきたため、平成２１年度から将来負担比率は０となっている。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平成２６年度に町営住宅や保健福祉センターの建設財源として、町営住宅基金や福祉基金を取崩しており、また起債の借入も行っているため、数値が増加する見込みである。さらに、平成２８年度以降には</a:t>
          </a:r>
          <a:r>
            <a:rPr kumimoji="1" lang="ja-JP" altLang="ja-JP" sz="1400">
              <a:solidFill>
                <a:schemeClr val="dk1"/>
              </a:solidFill>
              <a:effectLst/>
              <a:latin typeface="+mn-lt"/>
              <a:ea typeface="+mn-ea"/>
              <a:cs typeface="+mn-cs"/>
            </a:rPr>
            <a:t>過疎債等を財源として簡易水道を建設予定であり、</a:t>
          </a:r>
          <a:r>
            <a:rPr kumimoji="1" lang="ja-JP" altLang="en-US" sz="1400">
              <a:solidFill>
                <a:schemeClr val="dk1"/>
              </a:solidFill>
              <a:effectLst/>
              <a:latin typeface="+mn-lt"/>
              <a:ea typeface="+mn-ea"/>
              <a:cs typeface="+mn-cs"/>
            </a:rPr>
            <a:t>具体的な年度は確定していないが</a:t>
          </a:r>
          <a:r>
            <a:rPr kumimoji="1" lang="ja-JP" altLang="en-US" sz="1400">
              <a:latin typeface="ＭＳ ゴシック" pitchFamily="49" charset="-128"/>
              <a:ea typeface="ＭＳ ゴシック" pitchFamily="49" charset="-128"/>
            </a:rPr>
            <a:t>防災基金を使用した大型事業も予定しており、充当可能基金の数値が減少することが予想される。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このことを踏まえつつ、今後も起債に頼らない財政運営を心掛けつつ、必要に応じ、各種目的基金への積立を行うこととする。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の減少や県下で最も高い高齢化率（平成２８年末で５１．３％）に加え、町内に中心となる産業がないこと等により、財政基盤が弱く、類似団体平均を下回っている。また、法人税、固定資産税、住民税等の地方税による税収も少なく、今後も厳しい状況が続く見込みである。</a:t>
          </a:r>
          <a:endParaRPr lang="ja-JP" altLang="ja-JP" sz="1300">
            <a:effectLst/>
          </a:endParaRPr>
        </a:p>
        <a:p>
          <a:r>
            <a:rPr kumimoji="1" lang="ja-JP" altLang="ja-JP" sz="1300">
              <a:solidFill>
                <a:schemeClr val="dk1"/>
              </a:solidFill>
              <a:effectLst/>
              <a:latin typeface="+mn-lt"/>
              <a:ea typeface="+mn-ea"/>
              <a:cs typeface="+mn-cs"/>
            </a:rPr>
            <a:t>　今後も、人件費や投資的経費の抑制などに努め、歳出の見直しを実施し、かつ地方税の徴収強化を図る一方で、長期総合計画に沿った施策の重点化の両立に努め、活力あるまちづくりを展開しつつ、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149013</xdr:rowOff>
    </xdr:to>
    <xdr:cxnSp macro="">
      <xdr:nvCxnSpPr>
        <xdr:cNvPr id="73" name="直線コネクタ 72"/>
        <xdr:cNvCxnSpPr/>
      </xdr:nvCxnSpPr>
      <xdr:spPr>
        <a:xfrm>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臨時財政対策債と地方税が減額になったものの、普通交付税が増額となり、合計では微増となった。歳出では昨年度の見込み通り保健福祉センター本格稼働による光熱水費などの物件費や補助費が増額となったものの、扶助費や、公債費などが減少し、合計も減少した。このことから、経常収支比率は対前年度比１．８ポイントの減少となり、全国平均・県平均よりも下回ったものの、類似団体平均を２．３ポイント上回る結果となった。</a:t>
          </a:r>
          <a:endParaRPr lang="ja-JP" altLang="ja-JP" sz="1100">
            <a:effectLst/>
          </a:endParaRPr>
        </a:p>
        <a:p>
          <a:r>
            <a:rPr kumimoji="1" lang="ja-JP" altLang="ja-JP" sz="1100">
              <a:solidFill>
                <a:schemeClr val="dk1"/>
              </a:solidFill>
              <a:effectLst/>
              <a:latin typeface="+mn-lt"/>
              <a:ea typeface="+mn-ea"/>
              <a:cs typeface="+mn-cs"/>
            </a:rPr>
            <a:t>　今後も、税収・普通交付税の減少</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物件費・維持補修費の全ての事務事業の優先度を厳しい目で見極め、優先度の低い事務事業については計画的に廃止・縮小を進めるなどして経常経費の削減を図る。</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64</xdr:row>
      <xdr:rowOff>145542</xdr:rowOff>
    </xdr:to>
    <xdr:cxnSp macro="">
      <xdr:nvCxnSpPr>
        <xdr:cNvPr id="128" name="直線コネクタ 127"/>
        <xdr:cNvCxnSpPr/>
      </xdr:nvCxnSpPr>
      <xdr:spPr>
        <a:xfrm flipV="1">
          <a:off x="4114800" y="110749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64</xdr:row>
      <xdr:rowOff>145542</xdr:rowOff>
    </xdr:to>
    <xdr:cxnSp macro="">
      <xdr:nvCxnSpPr>
        <xdr:cNvPr id="131" name="直線コネクタ 130"/>
        <xdr:cNvCxnSpPr/>
      </xdr:nvCxnSpPr>
      <xdr:spPr>
        <a:xfrm>
          <a:off x="3225800" y="10927715"/>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63</xdr:row>
      <xdr:rowOff>169799</xdr:rowOff>
    </xdr:to>
    <xdr:cxnSp macro="">
      <xdr:nvCxnSpPr>
        <xdr:cNvPr id="134" name="直線コネクタ 133"/>
        <xdr:cNvCxnSpPr/>
      </xdr:nvCxnSpPr>
      <xdr:spPr>
        <a:xfrm flipV="1">
          <a:off x="2336800" y="109277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169799</xdr:rowOff>
    </xdr:from>
    <xdr:to>
      <xdr:col>3</xdr:col>
      <xdr:colOff>279400</xdr:colOff>
      <xdr:row>64</xdr:row>
      <xdr:rowOff>63500</xdr:rowOff>
    </xdr:to>
    <xdr:cxnSp macro="">
      <xdr:nvCxnSpPr>
        <xdr:cNvPr id="137" name="直線コネクタ 136"/>
        <xdr:cNvCxnSpPr/>
      </xdr:nvCxnSpPr>
      <xdr:spPr>
        <a:xfrm flipV="1">
          <a:off x="1447800" y="109711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7" name="円/楕円 146"/>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8"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49" name="円/楕円 148"/>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35069</xdr:rowOff>
    </xdr:from>
    <xdr:ext cx="736600" cy="259045"/>
    <xdr:sp macro="" textlink="">
      <xdr:nvSpPr>
        <xdr:cNvPr id="150" name="テキスト ボックス 149"/>
        <xdr:cNvSpPr txBox="1"/>
      </xdr:nvSpPr>
      <xdr:spPr>
        <a:xfrm>
          <a:off x="3733800" y="1083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51" name="円/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15892</xdr:rowOff>
    </xdr:from>
    <xdr:ext cx="762000" cy="259045"/>
    <xdr:sp macro="" textlink="">
      <xdr:nvSpPr>
        <xdr:cNvPr id="152" name="テキスト ボックス 151"/>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118999</xdr:rowOff>
    </xdr:from>
    <xdr:to>
      <xdr:col>3</xdr:col>
      <xdr:colOff>330200</xdr:colOff>
      <xdr:row>64</xdr:row>
      <xdr:rowOff>49149</xdr:rowOff>
    </xdr:to>
    <xdr:sp macro="" textlink="">
      <xdr:nvSpPr>
        <xdr:cNvPr id="153" name="円/楕円 152"/>
        <xdr:cNvSpPr/>
      </xdr:nvSpPr>
      <xdr:spPr>
        <a:xfrm>
          <a:off x="2286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59326</xdr:rowOff>
    </xdr:from>
    <xdr:ext cx="762000" cy="259045"/>
    <xdr:sp macro="" textlink="">
      <xdr:nvSpPr>
        <xdr:cNvPr id="154" name="テキスト ボックス 153"/>
        <xdr:cNvSpPr txBox="1"/>
      </xdr:nvSpPr>
      <xdr:spPr>
        <a:xfrm>
          <a:off x="1955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5" name="円/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56" name="テキスト ボックス 15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[400,992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人件費・物件費等については、平成２３年度は台風１２号災害の影響で類似団体内平均値を上回ったものの、それ以外では下回っている。</a:t>
          </a:r>
          <a:endParaRPr lang="ja-JP" altLang="ja-JP" sz="1200">
            <a:effectLst/>
          </a:endParaRPr>
        </a:p>
        <a:p>
          <a:r>
            <a:rPr kumimoji="1" lang="ja-JP" altLang="ja-JP" sz="1200">
              <a:solidFill>
                <a:schemeClr val="dk1"/>
              </a:solidFill>
              <a:effectLst/>
              <a:latin typeface="+mn-lt"/>
              <a:ea typeface="+mn-ea"/>
              <a:cs typeface="+mn-cs"/>
            </a:rPr>
            <a:t>　平成２７年度の人件費については、平成２７年度に宿直が廃止されたことにより微減となったが、財政構造の弾力性の欄でも述べたとおり、保健福祉センターの完成により光熱水費等の物件費が増加し、結果として決算額は増額となった。</a:t>
          </a:r>
          <a:endParaRPr lang="ja-JP" altLang="ja-JP" sz="1200">
            <a:effectLst/>
          </a:endParaRPr>
        </a:p>
        <a:p>
          <a:r>
            <a:rPr kumimoji="1" lang="ja-JP" altLang="ja-JP" sz="1200">
              <a:solidFill>
                <a:schemeClr val="dk1"/>
              </a:solidFill>
              <a:effectLst/>
              <a:latin typeface="+mn-lt"/>
              <a:ea typeface="+mn-ea"/>
              <a:cs typeface="+mn-cs"/>
            </a:rPr>
            <a:t>　今後も、保有する</a:t>
          </a:r>
          <a:r>
            <a:rPr kumimoji="1" lang="ja-JP" altLang="en-US" sz="1200">
              <a:solidFill>
                <a:schemeClr val="dk1"/>
              </a:solidFill>
              <a:effectLst/>
              <a:latin typeface="+mn-lt"/>
              <a:ea typeface="+mn-ea"/>
              <a:cs typeface="+mn-cs"/>
            </a:rPr>
            <a:t>公共</a:t>
          </a:r>
          <a:r>
            <a:rPr kumimoji="1" lang="ja-JP" altLang="ja-JP" sz="1200">
              <a:solidFill>
                <a:schemeClr val="dk1"/>
              </a:solidFill>
              <a:effectLst/>
              <a:latin typeface="+mn-lt"/>
              <a:ea typeface="+mn-ea"/>
              <a:cs typeface="+mn-cs"/>
            </a:rPr>
            <a:t>施設の</a:t>
          </a:r>
          <a:r>
            <a:rPr kumimoji="1" lang="ja-JP" altLang="en-US" sz="1200">
              <a:solidFill>
                <a:schemeClr val="dk1"/>
              </a:solidFill>
              <a:effectLst/>
              <a:latin typeface="+mn-lt"/>
              <a:ea typeface="+mn-ea"/>
              <a:cs typeface="+mn-cs"/>
            </a:rPr>
            <a:t>維持補修費</a:t>
          </a:r>
          <a:r>
            <a:rPr kumimoji="1" lang="ja-JP" altLang="ja-JP" sz="1200">
              <a:solidFill>
                <a:schemeClr val="dk1"/>
              </a:solidFill>
              <a:effectLst/>
              <a:latin typeface="+mn-lt"/>
              <a:ea typeface="+mn-ea"/>
              <a:cs typeface="+mn-cs"/>
            </a:rPr>
            <a:t>用がかかることが見込めるため、需用費の削減や委託先の見直しによる</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の抑制</a:t>
          </a:r>
          <a:r>
            <a:rPr kumimoji="1" lang="ja-JP" altLang="en-US" sz="1200">
              <a:solidFill>
                <a:schemeClr val="dk1"/>
              </a:solidFill>
              <a:effectLst/>
              <a:latin typeface="+mn-lt"/>
              <a:ea typeface="+mn-ea"/>
              <a:cs typeface="+mn-cs"/>
            </a:rPr>
            <a:t>や、計画的に維持補修を</a:t>
          </a:r>
          <a:r>
            <a:rPr kumimoji="1" lang="ja-JP" altLang="ja-JP" sz="1200">
              <a:solidFill>
                <a:schemeClr val="dk1"/>
              </a:solidFill>
              <a:effectLst/>
              <a:latin typeface="+mn-lt"/>
              <a:ea typeface="+mn-ea"/>
              <a:cs typeface="+mn-cs"/>
            </a:rPr>
            <a:t>行</a:t>
          </a:r>
          <a:r>
            <a:rPr kumimoji="1" lang="ja-JP" altLang="en-US" sz="1200">
              <a:solidFill>
                <a:schemeClr val="dk1"/>
              </a:solidFill>
              <a:effectLst/>
              <a:latin typeface="+mn-lt"/>
              <a:ea typeface="+mn-ea"/>
              <a:cs typeface="+mn-cs"/>
            </a:rPr>
            <a:t>うことに努め</a:t>
          </a:r>
          <a:r>
            <a:rPr kumimoji="1" lang="ja-JP" altLang="ja-JP" sz="1200">
              <a:solidFill>
                <a:schemeClr val="dk1"/>
              </a:solidFill>
              <a:effectLst/>
              <a:latin typeface="+mn-lt"/>
              <a:ea typeface="+mn-ea"/>
              <a:cs typeface="+mn-cs"/>
            </a:rPr>
            <a:t>、コストの低減を図っていき、適正な水準の維持に努める。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24464</xdr:rowOff>
    </xdr:from>
    <xdr:to>
      <xdr:col>7</xdr:col>
      <xdr:colOff>152400</xdr:colOff>
      <xdr:row>82</xdr:row>
      <xdr:rowOff>64298</xdr:rowOff>
    </xdr:to>
    <xdr:cxnSp macro="">
      <xdr:nvCxnSpPr>
        <xdr:cNvPr id="190" name="直線コネクタ 189"/>
        <xdr:cNvCxnSpPr/>
      </xdr:nvCxnSpPr>
      <xdr:spPr>
        <a:xfrm>
          <a:off x="4114800" y="14083364"/>
          <a:ext cx="8382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157612</xdr:rowOff>
    </xdr:from>
    <xdr:to>
      <xdr:col>6</xdr:col>
      <xdr:colOff>0</xdr:colOff>
      <xdr:row>82</xdr:row>
      <xdr:rowOff>24464</xdr:rowOff>
    </xdr:to>
    <xdr:cxnSp macro="">
      <xdr:nvCxnSpPr>
        <xdr:cNvPr id="193" name="直線コネクタ 192"/>
        <xdr:cNvCxnSpPr/>
      </xdr:nvCxnSpPr>
      <xdr:spPr>
        <a:xfrm>
          <a:off x="3225800" y="14045062"/>
          <a:ext cx="889000" cy="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154480</xdr:rowOff>
    </xdr:from>
    <xdr:to>
      <xdr:col>4</xdr:col>
      <xdr:colOff>482600</xdr:colOff>
      <xdr:row>81</xdr:row>
      <xdr:rowOff>157612</xdr:rowOff>
    </xdr:to>
    <xdr:cxnSp macro="">
      <xdr:nvCxnSpPr>
        <xdr:cNvPr id="196" name="直線コネクタ 195"/>
        <xdr:cNvCxnSpPr/>
      </xdr:nvCxnSpPr>
      <xdr:spPr>
        <a:xfrm>
          <a:off x="2336800" y="1404193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154480</xdr:rowOff>
    </xdr:from>
    <xdr:to>
      <xdr:col>3</xdr:col>
      <xdr:colOff>279400</xdr:colOff>
      <xdr:row>82</xdr:row>
      <xdr:rowOff>49850</xdr:rowOff>
    </xdr:to>
    <xdr:cxnSp macro="">
      <xdr:nvCxnSpPr>
        <xdr:cNvPr id="199" name="直線コネクタ 198"/>
        <xdr:cNvCxnSpPr/>
      </xdr:nvCxnSpPr>
      <xdr:spPr>
        <a:xfrm flipV="1">
          <a:off x="1447800" y="14041930"/>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13498</xdr:rowOff>
    </xdr:from>
    <xdr:to>
      <xdr:col>7</xdr:col>
      <xdr:colOff>203200</xdr:colOff>
      <xdr:row>82</xdr:row>
      <xdr:rowOff>115098</xdr:rowOff>
    </xdr:to>
    <xdr:sp macro="" textlink="">
      <xdr:nvSpPr>
        <xdr:cNvPr id="209" name="円/楕円 208"/>
        <xdr:cNvSpPr/>
      </xdr:nvSpPr>
      <xdr:spPr>
        <a:xfrm>
          <a:off x="4902200" y="140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30025</xdr:rowOff>
    </xdr:from>
    <xdr:ext cx="762000" cy="259045"/>
    <xdr:sp macro="" textlink="">
      <xdr:nvSpPr>
        <xdr:cNvPr id="210" name="人件費・物件費等の状況該当値テキスト"/>
        <xdr:cNvSpPr txBox="1"/>
      </xdr:nvSpPr>
      <xdr:spPr>
        <a:xfrm>
          <a:off x="5041900" y="1391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400,992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145114</xdr:rowOff>
    </xdr:from>
    <xdr:to>
      <xdr:col>6</xdr:col>
      <xdr:colOff>50800</xdr:colOff>
      <xdr:row>82</xdr:row>
      <xdr:rowOff>75264</xdr:rowOff>
    </xdr:to>
    <xdr:sp macro="" textlink="">
      <xdr:nvSpPr>
        <xdr:cNvPr id="211" name="円/楕円 210"/>
        <xdr:cNvSpPr/>
      </xdr:nvSpPr>
      <xdr:spPr>
        <a:xfrm>
          <a:off x="4064000" y="140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85441</xdr:rowOff>
    </xdr:from>
    <xdr:ext cx="736600" cy="259045"/>
    <xdr:sp macro="" textlink="">
      <xdr:nvSpPr>
        <xdr:cNvPr id="212" name="テキスト ボックス 211"/>
        <xdr:cNvSpPr txBox="1"/>
      </xdr:nvSpPr>
      <xdr:spPr>
        <a:xfrm>
          <a:off x="3733800" y="1380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106812</xdr:rowOff>
    </xdr:from>
    <xdr:to>
      <xdr:col>4</xdr:col>
      <xdr:colOff>533400</xdr:colOff>
      <xdr:row>82</xdr:row>
      <xdr:rowOff>36962</xdr:rowOff>
    </xdr:to>
    <xdr:sp macro="" textlink="">
      <xdr:nvSpPr>
        <xdr:cNvPr id="213" name="円/楕円 212"/>
        <xdr:cNvSpPr/>
      </xdr:nvSpPr>
      <xdr:spPr>
        <a:xfrm>
          <a:off x="3175000" y="13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47139</xdr:rowOff>
    </xdr:from>
    <xdr:ext cx="762000" cy="259045"/>
    <xdr:sp macro="" textlink="">
      <xdr:nvSpPr>
        <xdr:cNvPr id="214" name="テキスト ボックス 213"/>
        <xdr:cNvSpPr txBox="1"/>
      </xdr:nvSpPr>
      <xdr:spPr>
        <a:xfrm>
          <a:off x="2844800" y="1376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103680</xdr:rowOff>
    </xdr:from>
    <xdr:to>
      <xdr:col>3</xdr:col>
      <xdr:colOff>330200</xdr:colOff>
      <xdr:row>82</xdr:row>
      <xdr:rowOff>33830</xdr:rowOff>
    </xdr:to>
    <xdr:sp macro="" textlink="">
      <xdr:nvSpPr>
        <xdr:cNvPr id="215" name="円/楕円 214"/>
        <xdr:cNvSpPr/>
      </xdr:nvSpPr>
      <xdr:spPr>
        <a:xfrm>
          <a:off x="2286000" y="139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44007</xdr:rowOff>
    </xdr:from>
    <xdr:ext cx="762000" cy="259045"/>
    <xdr:sp macro="" textlink="">
      <xdr:nvSpPr>
        <xdr:cNvPr id="216" name="テキスト ボックス 215"/>
        <xdr:cNvSpPr txBox="1"/>
      </xdr:nvSpPr>
      <xdr:spPr>
        <a:xfrm>
          <a:off x="1955800" y="1376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170500</xdr:rowOff>
    </xdr:from>
    <xdr:to>
      <xdr:col>2</xdr:col>
      <xdr:colOff>127000</xdr:colOff>
      <xdr:row>82</xdr:row>
      <xdr:rowOff>100650</xdr:rowOff>
    </xdr:to>
    <xdr:sp macro="" textlink="">
      <xdr:nvSpPr>
        <xdr:cNvPr id="217" name="円/楕円 216"/>
        <xdr:cNvSpPr/>
      </xdr:nvSpPr>
      <xdr:spPr>
        <a:xfrm>
          <a:off x="1397000" y="14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85427</xdr:rowOff>
    </xdr:from>
    <xdr:ext cx="762000" cy="259045"/>
    <xdr:sp macro="" textlink="">
      <xdr:nvSpPr>
        <xdr:cNvPr id="218" name="テキスト ボックス 217"/>
        <xdr:cNvSpPr txBox="1"/>
      </xdr:nvSpPr>
      <xdr:spPr>
        <a:xfrm>
          <a:off x="1066800" y="141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類似団体平均を４．８上回り、全国町村平均をも３．０上回っているが、当町では税務手当などはすでに廃止しており、給与体系としては健全な状態にあるものと考える。</a:t>
          </a:r>
          <a:endParaRPr lang="ja-JP" altLang="ja-JP" sz="1300">
            <a:effectLst/>
          </a:endParaRPr>
        </a:p>
        <a:p>
          <a:r>
            <a:rPr kumimoji="1" lang="ja-JP" altLang="ja-JP" sz="1300">
              <a:solidFill>
                <a:schemeClr val="dk1"/>
              </a:solidFill>
              <a:effectLst/>
              <a:latin typeface="+mn-lt"/>
              <a:ea typeface="+mn-ea"/>
              <a:cs typeface="+mn-cs"/>
            </a:rPr>
            <a:t>　今回、数値が大きく上昇したことに関しては、当町では職員の年齢構成の平準化が図られていないため、年度により数値にばらつきが生じることなどが増加の要因と考える。</a:t>
          </a:r>
          <a:endParaRPr lang="ja-JP" altLang="ja-JP" sz="1300">
            <a:effectLst/>
          </a:endParaRPr>
        </a:p>
        <a:p>
          <a:r>
            <a:rPr kumimoji="1" lang="ja-JP" altLang="ja-JP" sz="1300">
              <a:solidFill>
                <a:schemeClr val="dk1"/>
              </a:solidFill>
              <a:effectLst/>
              <a:latin typeface="+mn-lt"/>
              <a:ea typeface="+mn-ea"/>
              <a:cs typeface="+mn-cs"/>
            </a:rPr>
            <a:t>　今後とも、類似団体平均の水準から大きく離れることなく適正な給与体系を遵守することに努める。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86</xdr:row>
      <xdr:rowOff>67818</xdr:rowOff>
    </xdr:to>
    <xdr:cxnSp macro="">
      <xdr:nvCxnSpPr>
        <xdr:cNvPr id="250" name="直線コネクタ 249"/>
        <xdr:cNvCxnSpPr/>
      </xdr:nvCxnSpPr>
      <xdr:spPr>
        <a:xfrm>
          <a:off x="16179800" y="1462913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55880</xdr:rowOff>
    </xdr:to>
    <xdr:cxnSp macro="">
      <xdr:nvCxnSpPr>
        <xdr:cNvPr id="253" name="直線コネクタ 252"/>
        <xdr:cNvCxnSpPr/>
      </xdr:nvCxnSpPr>
      <xdr:spPr>
        <a:xfrm>
          <a:off x="15290800" y="14527785"/>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87</xdr:row>
      <xdr:rowOff>55626</xdr:rowOff>
    </xdr:to>
    <xdr:cxnSp macro="">
      <xdr:nvCxnSpPr>
        <xdr:cNvPr id="256" name="直線コネクタ 255"/>
        <xdr:cNvCxnSpPr/>
      </xdr:nvCxnSpPr>
      <xdr:spPr>
        <a:xfrm flipV="1">
          <a:off x="14401800" y="14527785"/>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2539</xdr:rowOff>
    </xdr:from>
    <xdr:to>
      <xdr:col>21</xdr:col>
      <xdr:colOff>0</xdr:colOff>
      <xdr:row>87</xdr:row>
      <xdr:rowOff>55626</xdr:rowOff>
    </xdr:to>
    <xdr:cxnSp macro="">
      <xdr:nvCxnSpPr>
        <xdr:cNvPr id="259" name="直線コネクタ 258"/>
        <xdr:cNvCxnSpPr/>
      </xdr:nvCxnSpPr>
      <xdr:spPr>
        <a:xfrm>
          <a:off x="13512800" y="14918689"/>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69" name="円/楕円 268"/>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84345</xdr:rowOff>
    </xdr:from>
    <xdr:ext cx="762000" cy="259045"/>
    <xdr:sp macro="" textlink="">
      <xdr:nvSpPr>
        <xdr:cNvPr id="270" name="給与水準   （国との比較）該当値テキスト"/>
        <xdr:cNvSpPr txBox="1"/>
      </xdr:nvSpPr>
      <xdr:spPr>
        <a:xfrm>
          <a:off x="17106900" y="1465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1" name="円/楕円 270"/>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2" name="テキスト ボックス 271"/>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3" name="円/楕円 272"/>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74" name="テキスト ボックス 273"/>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5" name="円/楕円 274"/>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91203</xdr:rowOff>
    </xdr:from>
    <xdr:ext cx="762000" cy="259045"/>
    <xdr:sp macro="" textlink="">
      <xdr:nvSpPr>
        <xdr:cNvPr id="276" name="テキスト ボックス 275"/>
        <xdr:cNvSpPr txBox="1"/>
      </xdr:nvSpPr>
      <xdr:spPr>
        <a:xfrm>
          <a:off x="14020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77" name="円/楕円 276"/>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78" name="テキスト ボックス 277"/>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類似団体平均を下回ってはいるが、依然として全国平均、県平均よりも高い数値である。</a:t>
          </a:r>
          <a:endParaRPr lang="ja-JP" altLang="ja-JP" sz="1300">
            <a:effectLst/>
          </a:endParaRPr>
        </a:p>
        <a:p>
          <a:r>
            <a:rPr kumimoji="1" lang="ja-JP" altLang="ja-JP" sz="1300">
              <a:solidFill>
                <a:schemeClr val="dk1"/>
              </a:solidFill>
              <a:effectLst/>
              <a:latin typeface="+mn-lt"/>
              <a:ea typeface="+mn-ea"/>
              <a:cs typeface="+mn-cs"/>
            </a:rPr>
            <a:t>　今後も、事務事業の見直しやＩＣＴの活用、職員の新規採用の抑制等により、行政サービスを維持しつつ、適正な定員管理に努める。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41889</xdr:rowOff>
    </xdr:from>
    <xdr:to>
      <xdr:col>24</xdr:col>
      <xdr:colOff>558800</xdr:colOff>
      <xdr:row>60</xdr:row>
      <xdr:rowOff>74263</xdr:rowOff>
    </xdr:to>
    <xdr:cxnSp macro="">
      <xdr:nvCxnSpPr>
        <xdr:cNvPr id="312" name="直線コネクタ 311"/>
        <xdr:cNvCxnSpPr/>
      </xdr:nvCxnSpPr>
      <xdr:spPr>
        <a:xfrm>
          <a:off x="16179800" y="10328889"/>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23792</xdr:rowOff>
    </xdr:from>
    <xdr:to>
      <xdr:col>23</xdr:col>
      <xdr:colOff>406400</xdr:colOff>
      <xdr:row>60</xdr:row>
      <xdr:rowOff>41889</xdr:rowOff>
    </xdr:to>
    <xdr:cxnSp macro="">
      <xdr:nvCxnSpPr>
        <xdr:cNvPr id="315" name="直線コネクタ 314"/>
        <xdr:cNvCxnSpPr/>
      </xdr:nvCxnSpPr>
      <xdr:spPr>
        <a:xfrm>
          <a:off x="15290800" y="1031079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18161</xdr:rowOff>
    </xdr:from>
    <xdr:to>
      <xdr:col>22</xdr:col>
      <xdr:colOff>203200</xdr:colOff>
      <xdr:row>60</xdr:row>
      <xdr:rowOff>23792</xdr:rowOff>
    </xdr:to>
    <xdr:cxnSp macro="">
      <xdr:nvCxnSpPr>
        <xdr:cNvPr id="318" name="直線コネクタ 317"/>
        <xdr:cNvCxnSpPr/>
      </xdr:nvCxnSpPr>
      <xdr:spPr>
        <a:xfrm>
          <a:off x="14401800" y="10305161"/>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18161</xdr:rowOff>
    </xdr:from>
    <xdr:to>
      <xdr:col>21</xdr:col>
      <xdr:colOff>0</xdr:colOff>
      <xdr:row>60</xdr:row>
      <xdr:rowOff>21579</xdr:rowOff>
    </xdr:to>
    <xdr:cxnSp macro="">
      <xdr:nvCxnSpPr>
        <xdr:cNvPr id="321" name="直線コネクタ 320"/>
        <xdr:cNvCxnSpPr/>
      </xdr:nvCxnSpPr>
      <xdr:spPr>
        <a:xfrm flipV="1">
          <a:off x="13512800" y="10305161"/>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23463</xdr:rowOff>
    </xdr:from>
    <xdr:to>
      <xdr:col>24</xdr:col>
      <xdr:colOff>609600</xdr:colOff>
      <xdr:row>60</xdr:row>
      <xdr:rowOff>125063</xdr:rowOff>
    </xdr:to>
    <xdr:sp macro="" textlink="">
      <xdr:nvSpPr>
        <xdr:cNvPr id="331" name="円/楕円 330"/>
        <xdr:cNvSpPr/>
      </xdr:nvSpPr>
      <xdr:spPr>
        <a:xfrm>
          <a:off x="169672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39990</xdr:rowOff>
    </xdr:from>
    <xdr:ext cx="762000" cy="259045"/>
    <xdr:sp macro="" textlink="">
      <xdr:nvSpPr>
        <xdr:cNvPr id="332" name="定員管理の状況該当値テキスト"/>
        <xdr:cNvSpPr txBox="1"/>
      </xdr:nvSpPr>
      <xdr:spPr>
        <a:xfrm>
          <a:off x="17106900" y="101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162539</xdr:rowOff>
    </xdr:from>
    <xdr:to>
      <xdr:col>23</xdr:col>
      <xdr:colOff>457200</xdr:colOff>
      <xdr:row>60</xdr:row>
      <xdr:rowOff>92689</xdr:rowOff>
    </xdr:to>
    <xdr:sp macro="" textlink="">
      <xdr:nvSpPr>
        <xdr:cNvPr id="333" name="円/楕円 332"/>
        <xdr:cNvSpPr/>
      </xdr:nvSpPr>
      <xdr:spPr>
        <a:xfrm>
          <a:off x="16129000" y="102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102866</xdr:rowOff>
    </xdr:from>
    <xdr:ext cx="736600" cy="259045"/>
    <xdr:sp macro="" textlink="">
      <xdr:nvSpPr>
        <xdr:cNvPr id="334" name="テキスト ボックス 333"/>
        <xdr:cNvSpPr txBox="1"/>
      </xdr:nvSpPr>
      <xdr:spPr>
        <a:xfrm>
          <a:off x="15798800" y="1004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144442</xdr:rowOff>
    </xdr:from>
    <xdr:to>
      <xdr:col>22</xdr:col>
      <xdr:colOff>254000</xdr:colOff>
      <xdr:row>60</xdr:row>
      <xdr:rowOff>74592</xdr:rowOff>
    </xdr:to>
    <xdr:sp macro="" textlink="">
      <xdr:nvSpPr>
        <xdr:cNvPr id="335" name="円/楕円 334"/>
        <xdr:cNvSpPr/>
      </xdr:nvSpPr>
      <xdr:spPr>
        <a:xfrm>
          <a:off x="15240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84769</xdr:rowOff>
    </xdr:from>
    <xdr:ext cx="762000" cy="259045"/>
    <xdr:sp macro="" textlink="">
      <xdr:nvSpPr>
        <xdr:cNvPr id="336" name="テキスト ボックス 335"/>
        <xdr:cNvSpPr txBox="1"/>
      </xdr:nvSpPr>
      <xdr:spPr>
        <a:xfrm>
          <a:off x="14909800" y="100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138811</xdr:rowOff>
    </xdr:from>
    <xdr:to>
      <xdr:col>21</xdr:col>
      <xdr:colOff>50800</xdr:colOff>
      <xdr:row>60</xdr:row>
      <xdr:rowOff>68961</xdr:rowOff>
    </xdr:to>
    <xdr:sp macro="" textlink="">
      <xdr:nvSpPr>
        <xdr:cNvPr id="337" name="円/楕円 336"/>
        <xdr:cNvSpPr/>
      </xdr:nvSpPr>
      <xdr:spPr>
        <a:xfrm>
          <a:off x="14351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79138</xdr:rowOff>
    </xdr:from>
    <xdr:ext cx="762000" cy="259045"/>
    <xdr:sp macro="" textlink="">
      <xdr:nvSpPr>
        <xdr:cNvPr id="338" name="テキスト ボックス 337"/>
        <xdr:cNvSpPr txBox="1"/>
      </xdr:nvSpPr>
      <xdr:spPr>
        <a:xfrm>
          <a:off x="14020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142229</xdr:rowOff>
    </xdr:from>
    <xdr:to>
      <xdr:col>19</xdr:col>
      <xdr:colOff>533400</xdr:colOff>
      <xdr:row>60</xdr:row>
      <xdr:rowOff>72379</xdr:rowOff>
    </xdr:to>
    <xdr:sp macro="" textlink="">
      <xdr:nvSpPr>
        <xdr:cNvPr id="339" name="円/楕円 338"/>
        <xdr:cNvSpPr/>
      </xdr:nvSpPr>
      <xdr:spPr>
        <a:xfrm>
          <a:off x="13462000" y="102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82556</xdr:rowOff>
    </xdr:from>
    <xdr:ext cx="762000" cy="259045"/>
    <xdr:sp macro="" textlink="">
      <xdr:nvSpPr>
        <xdr:cNvPr id="340" name="テキスト ボックス 339"/>
        <xdr:cNvSpPr txBox="1"/>
      </xdr:nvSpPr>
      <xdr:spPr>
        <a:xfrm>
          <a:off x="13131800" y="100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適量・適切な事業実施により、類似団体平均のみならず、全国平均、県平均を下回る６％となっている。</a:t>
          </a:r>
          <a:endParaRPr lang="ja-JP" altLang="ja-JP" sz="1300">
            <a:effectLst/>
          </a:endParaRPr>
        </a:p>
        <a:p>
          <a:r>
            <a:rPr kumimoji="1" lang="ja-JP" altLang="ja-JP" sz="1300">
              <a:solidFill>
                <a:schemeClr val="dk1"/>
              </a:solidFill>
              <a:effectLst/>
              <a:latin typeface="+mn-lt"/>
              <a:ea typeface="+mn-ea"/>
              <a:cs typeface="+mn-cs"/>
            </a:rPr>
            <a:t>　今後も交付税算入率の高い地方債を活用するとともに、緊急度、住民のニーズを的確に把握した事業の選択により、起債に大きく頼ることのない財政運営に努める。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58057</xdr:rowOff>
    </xdr:to>
    <xdr:cxnSp macro="">
      <xdr:nvCxnSpPr>
        <xdr:cNvPr id="375" name="直線コネクタ 374"/>
        <xdr:cNvCxnSpPr/>
      </xdr:nvCxnSpPr>
      <xdr:spPr>
        <a:xfrm flipV="1">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106317</xdr:rowOff>
    </xdr:to>
    <xdr:cxnSp macro="">
      <xdr:nvCxnSpPr>
        <xdr:cNvPr id="378" name="直線コネクタ 377"/>
        <xdr:cNvCxnSpPr/>
      </xdr:nvCxnSpPr>
      <xdr:spPr>
        <a:xfrm flipV="1">
          <a:off x="15290800" y="69160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106317</xdr:rowOff>
    </xdr:from>
    <xdr:to>
      <xdr:col>22</xdr:col>
      <xdr:colOff>203200</xdr:colOff>
      <xdr:row>40</xdr:row>
      <xdr:rowOff>161472</xdr:rowOff>
    </xdr:to>
    <xdr:cxnSp macro="">
      <xdr:nvCxnSpPr>
        <xdr:cNvPr id="381" name="直線コネクタ 380"/>
        <xdr:cNvCxnSpPr/>
      </xdr:nvCxnSpPr>
      <xdr:spPr>
        <a:xfrm flipV="1">
          <a:off x="14401800" y="69643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52070</xdr:rowOff>
    </xdr:to>
    <xdr:cxnSp macro="">
      <xdr:nvCxnSpPr>
        <xdr:cNvPr id="384" name="直線コネクタ 383"/>
        <xdr:cNvCxnSpPr/>
      </xdr:nvCxnSpPr>
      <xdr:spPr>
        <a:xfrm flipV="1">
          <a:off x="13512800" y="70194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4" name="円/楕円 393"/>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395"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6" name="円/楕円 395"/>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397" name="テキスト ボックス 396"/>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55517</xdr:rowOff>
    </xdr:from>
    <xdr:to>
      <xdr:col>22</xdr:col>
      <xdr:colOff>254000</xdr:colOff>
      <xdr:row>40</xdr:row>
      <xdr:rowOff>157117</xdr:rowOff>
    </xdr:to>
    <xdr:sp macro="" textlink="">
      <xdr:nvSpPr>
        <xdr:cNvPr id="398" name="円/楕円 397"/>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167294</xdr:rowOff>
    </xdr:from>
    <xdr:ext cx="762000" cy="259045"/>
    <xdr:sp macro="" textlink="">
      <xdr:nvSpPr>
        <xdr:cNvPr id="399" name="テキスト ボックス 398"/>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0" name="円/楕円 399"/>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01" name="テキスト ボックス 400"/>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2" name="円/楕円 40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3" name="テキスト ボックス 40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当町では、平成</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年度から将来負担比率は</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である。今後も地方債に頼らない財政運営を行い、現在の水準の維持に努める。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人件費に係るものは、平成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２０．６％と類似団体平均と比べて３．８％低い水準にある。これは、消防業務を委託していることや人口千人当たり職員数が類似団体平均と比較して少ないことなどが主な要因として挙げられる。</a:t>
          </a:r>
          <a:endParaRPr lang="ja-JP" altLang="ja-JP" sz="1300">
            <a:effectLst/>
          </a:endParaRPr>
        </a:p>
        <a:p>
          <a:r>
            <a:rPr kumimoji="1" lang="ja-JP" altLang="ja-JP" sz="1300">
              <a:solidFill>
                <a:schemeClr val="dk1"/>
              </a:solidFill>
              <a:effectLst/>
              <a:latin typeface="+mn-lt"/>
              <a:ea typeface="+mn-ea"/>
              <a:cs typeface="+mn-cs"/>
            </a:rPr>
            <a:t>　今後も、現在の水準を維持できるよう努める。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97608</xdr:rowOff>
    </xdr:from>
    <xdr:to>
      <xdr:col>7</xdr:col>
      <xdr:colOff>15875</xdr:colOff>
      <xdr:row>36</xdr:row>
      <xdr:rowOff>107406</xdr:rowOff>
    </xdr:to>
    <xdr:cxnSp macro="">
      <xdr:nvCxnSpPr>
        <xdr:cNvPr id="67" name="直線コネクタ 66"/>
        <xdr:cNvCxnSpPr/>
      </xdr:nvCxnSpPr>
      <xdr:spPr>
        <a:xfrm flipV="1">
          <a:off x="3987800" y="62698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107406</xdr:rowOff>
    </xdr:to>
    <xdr:cxnSp macro="">
      <xdr:nvCxnSpPr>
        <xdr:cNvPr id="70" name="直線コネクタ 69"/>
        <xdr:cNvCxnSpPr/>
      </xdr:nvCxnSpPr>
      <xdr:spPr>
        <a:xfrm>
          <a:off x="3098800" y="62077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97608</xdr:rowOff>
    </xdr:to>
    <xdr:cxnSp macro="">
      <xdr:nvCxnSpPr>
        <xdr:cNvPr id="73" name="直線コネクタ 72"/>
        <xdr:cNvCxnSpPr/>
      </xdr:nvCxnSpPr>
      <xdr:spPr>
        <a:xfrm flipV="1">
          <a:off x="2209800" y="620776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97608</xdr:rowOff>
    </xdr:from>
    <xdr:to>
      <xdr:col>3</xdr:col>
      <xdr:colOff>142875</xdr:colOff>
      <xdr:row>36</xdr:row>
      <xdr:rowOff>120469</xdr:rowOff>
    </xdr:to>
    <xdr:cxnSp macro="">
      <xdr:nvCxnSpPr>
        <xdr:cNvPr id="76" name="直線コネクタ 75"/>
        <xdr:cNvCxnSpPr/>
      </xdr:nvCxnSpPr>
      <xdr:spPr>
        <a:xfrm flipV="1">
          <a:off x="1320800" y="62698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46808</xdr:rowOff>
    </xdr:from>
    <xdr:to>
      <xdr:col>7</xdr:col>
      <xdr:colOff>66675</xdr:colOff>
      <xdr:row>36</xdr:row>
      <xdr:rowOff>148408</xdr:rowOff>
    </xdr:to>
    <xdr:sp macro="" textlink="">
      <xdr:nvSpPr>
        <xdr:cNvPr id="86" name="円/楕円 85"/>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63335</xdr:rowOff>
    </xdr:from>
    <xdr:ext cx="762000" cy="259045"/>
    <xdr:sp macro="" textlink="">
      <xdr:nvSpPr>
        <xdr:cNvPr id="87"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56606</xdr:rowOff>
    </xdr:from>
    <xdr:to>
      <xdr:col>5</xdr:col>
      <xdr:colOff>600075</xdr:colOff>
      <xdr:row>36</xdr:row>
      <xdr:rowOff>158206</xdr:rowOff>
    </xdr:to>
    <xdr:sp macro="" textlink="">
      <xdr:nvSpPr>
        <xdr:cNvPr id="88" name="円/楕円 87"/>
        <xdr:cNvSpPr/>
      </xdr:nvSpPr>
      <xdr:spPr>
        <a:xfrm>
          <a:off x="3937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168383</xdr:rowOff>
    </xdr:from>
    <xdr:ext cx="736600" cy="259045"/>
    <xdr:sp macro="" textlink="">
      <xdr:nvSpPr>
        <xdr:cNvPr id="89" name="テキスト ボックス 88"/>
        <xdr:cNvSpPr txBox="1"/>
      </xdr:nvSpPr>
      <xdr:spPr>
        <a:xfrm>
          <a:off x="3606800" y="599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90" name="円/楕円 89"/>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1" name="テキスト ボックス 9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46808</xdr:rowOff>
    </xdr:from>
    <xdr:to>
      <xdr:col>3</xdr:col>
      <xdr:colOff>193675</xdr:colOff>
      <xdr:row>36</xdr:row>
      <xdr:rowOff>148408</xdr:rowOff>
    </xdr:to>
    <xdr:sp macro="" textlink="">
      <xdr:nvSpPr>
        <xdr:cNvPr id="92" name="円/楕円 91"/>
        <xdr:cNvSpPr/>
      </xdr:nvSpPr>
      <xdr:spPr>
        <a:xfrm>
          <a:off x="2159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158585</xdr:rowOff>
    </xdr:from>
    <xdr:ext cx="762000" cy="259045"/>
    <xdr:sp macro="" textlink="">
      <xdr:nvSpPr>
        <xdr:cNvPr id="93" name="テキスト ボックス 92"/>
        <xdr:cNvSpPr txBox="1"/>
      </xdr:nvSpPr>
      <xdr:spPr>
        <a:xfrm>
          <a:off x="1828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69669</xdr:rowOff>
    </xdr:from>
    <xdr:to>
      <xdr:col>1</xdr:col>
      <xdr:colOff>676275</xdr:colOff>
      <xdr:row>36</xdr:row>
      <xdr:rowOff>171269</xdr:rowOff>
    </xdr:to>
    <xdr:sp macro="" textlink="">
      <xdr:nvSpPr>
        <xdr:cNvPr id="94" name="円/楕円 93"/>
        <xdr:cNvSpPr/>
      </xdr:nvSpPr>
      <xdr:spPr>
        <a:xfrm>
          <a:off x="1270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9996</xdr:rowOff>
    </xdr:from>
    <xdr:ext cx="762000" cy="259045"/>
    <xdr:sp macro="" textlink="">
      <xdr:nvSpPr>
        <xdr:cNvPr id="95" name="テキスト ボックス 94"/>
        <xdr:cNvSpPr txBox="1"/>
      </xdr:nvSpPr>
      <xdr:spPr>
        <a:xfrm>
          <a:off x="939800" y="60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ついて、昨年度よりも１．０％減少し、類似団体平均に近づく推移となった。物件費の中で高い割合を占めているのは各種委託料と需用費である。委託料については、バスの運行委託や高齢者生活福祉センター指定管理料など住民サービスに直結したものが多く、廃止等は難しい。また、需用費についても電気料金の値上げや保有する施設数増加に伴う光熱水費の増加など、削減が難しいものがある。</a:t>
          </a:r>
          <a:endParaRPr lang="ja-JP" altLang="ja-JP" sz="1200">
            <a:effectLst/>
          </a:endParaRPr>
        </a:p>
        <a:p>
          <a:r>
            <a:rPr kumimoji="1" lang="ja-JP" altLang="ja-JP" sz="1200">
              <a:solidFill>
                <a:schemeClr val="dk1"/>
              </a:solidFill>
              <a:effectLst/>
              <a:latin typeface="+mn-lt"/>
              <a:ea typeface="+mn-ea"/>
              <a:cs typeface="+mn-cs"/>
            </a:rPr>
            <a:t>　今後は、消耗品など細々した需用費</a:t>
          </a:r>
          <a:r>
            <a:rPr kumimoji="1" lang="ja-JP" altLang="en-US" sz="1200">
              <a:solidFill>
                <a:schemeClr val="dk1"/>
              </a:solidFill>
              <a:effectLst/>
              <a:latin typeface="+mn-lt"/>
              <a:ea typeface="+mn-ea"/>
              <a:cs typeface="+mn-cs"/>
            </a:rPr>
            <a:t>の抑制</a:t>
          </a:r>
          <a:r>
            <a:rPr kumimoji="1" lang="ja-JP" altLang="ja-JP" sz="1200">
              <a:solidFill>
                <a:schemeClr val="dk1"/>
              </a:solidFill>
              <a:effectLst/>
              <a:latin typeface="+mn-lt"/>
              <a:ea typeface="+mn-ea"/>
              <a:cs typeface="+mn-cs"/>
            </a:rPr>
            <a:t>や、省エネを推奨し光熱水費などの抑制に努める。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74422</xdr:rowOff>
    </xdr:to>
    <xdr:cxnSp macro="">
      <xdr:nvCxnSpPr>
        <xdr:cNvPr id="125" name="直線コネクタ 124"/>
        <xdr:cNvCxnSpPr/>
      </xdr:nvCxnSpPr>
      <xdr:spPr>
        <a:xfrm flipV="1">
          <a:off x="15671800" y="2943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17</xdr:row>
      <xdr:rowOff>74422</xdr:rowOff>
    </xdr:to>
    <xdr:cxnSp macro="">
      <xdr:nvCxnSpPr>
        <xdr:cNvPr id="128" name="直線コネクタ 127"/>
        <xdr:cNvCxnSpPr/>
      </xdr:nvCxnSpPr>
      <xdr:spPr>
        <a:xfrm>
          <a:off x="14782800" y="2879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136144</xdr:rowOff>
    </xdr:to>
    <xdr:cxnSp macro="">
      <xdr:nvCxnSpPr>
        <xdr:cNvPr id="131" name="直線コネクタ 130"/>
        <xdr:cNvCxnSpPr/>
      </xdr:nvCxnSpPr>
      <xdr:spPr>
        <a:xfrm>
          <a:off x="13893800" y="2847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104140</xdr:rowOff>
    </xdr:to>
    <xdr:cxnSp macro="">
      <xdr:nvCxnSpPr>
        <xdr:cNvPr id="134" name="直線コネクタ 133"/>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4" name="円/楕円 143"/>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5"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6" name="円/楕円 145"/>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7" name="テキスト ボックス 146"/>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8" name="円/楕円 147"/>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9" name="テキスト ボックス 148"/>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3" name="テキスト ボックス 152"/>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が類似団体平均を０．２％上回っているが、昨年度の数値と比較すると維持に努めている。当町では、障害者自立支援費や児童手当などの占める割合が高く、抑制が難しい状況である。</a:t>
          </a:r>
          <a:endParaRPr lang="ja-JP" altLang="ja-JP" sz="1300">
            <a:effectLst/>
          </a:endParaRPr>
        </a:p>
        <a:p>
          <a:r>
            <a:rPr kumimoji="1" lang="ja-JP" altLang="ja-JP" sz="1300">
              <a:solidFill>
                <a:schemeClr val="dk1"/>
              </a:solidFill>
              <a:effectLst/>
              <a:latin typeface="+mn-lt"/>
              <a:ea typeface="+mn-ea"/>
              <a:cs typeface="+mn-cs"/>
            </a:rPr>
            <a:t>　今後も、町単独で行っている項目に関しては、縮小・廃止を含めた検討を行い、継続の場合でも支給要件の見直しなどを行い、抑制に努め、現状維持に努める。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85" name="直線コネクタ 184"/>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8" name="直線コネクタ 187"/>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127000</xdr:rowOff>
    </xdr:to>
    <xdr:cxnSp macro="">
      <xdr:nvCxnSpPr>
        <xdr:cNvPr id="191" name="直線コネクタ 190"/>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4" name="直線コネクタ 193"/>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4" name="円/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5"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0" name="円/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1" name="テキスト ボックス 21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県平均には及ばないものの、類似団体平均を２．５％上回っている。これは、長寿命化修繕計画に基づく橋りょう等の維持管理経費の増加が主な要因である。</a:t>
          </a:r>
          <a:endParaRPr lang="ja-JP" altLang="ja-JP" sz="1300">
            <a:effectLst/>
          </a:endParaRPr>
        </a:p>
        <a:p>
          <a:r>
            <a:rPr kumimoji="1" lang="ja-JP" altLang="ja-JP" sz="1300">
              <a:solidFill>
                <a:schemeClr val="dk1"/>
              </a:solidFill>
              <a:effectLst/>
              <a:latin typeface="+mn-lt"/>
              <a:ea typeface="+mn-ea"/>
              <a:cs typeface="+mn-cs"/>
            </a:rPr>
            <a:t>　今後は、老朽化した建物などの使用頻度や地元要望を考慮して、廃止も含め検討していくことで、維持補修費の抑制に努める。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149860</xdr:rowOff>
    </xdr:to>
    <xdr:cxnSp macro="">
      <xdr:nvCxnSpPr>
        <xdr:cNvPr id="243" name="直線コネクタ 242"/>
        <xdr:cNvCxnSpPr/>
      </xdr:nvCxnSpPr>
      <xdr:spPr>
        <a:xfrm>
          <a:off x="15671800" y="9719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117856</xdr:rowOff>
    </xdr:to>
    <xdr:cxnSp macro="">
      <xdr:nvCxnSpPr>
        <xdr:cNvPr id="246" name="直線コネクタ 245"/>
        <xdr:cNvCxnSpPr/>
      </xdr:nvCxnSpPr>
      <xdr:spPr>
        <a:xfrm>
          <a:off x="14782800" y="9563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55</xdr:row>
      <xdr:rowOff>138430</xdr:rowOff>
    </xdr:to>
    <xdr:cxnSp macro="">
      <xdr:nvCxnSpPr>
        <xdr:cNvPr id="249" name="直線コネクタ 248"/>
        <xdr:cNvCxnSpPr/>
      </xdr:nvCxnSpPr>
      <xdr:spPr>
        <a:xfrm flipV="1">
          <a:off x="13893800" y="9563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138430</xdr:rowOff>
    </xdr:to>
    <xdr:cxnSp macro="">
      <xdr:nvCxnSpPr>
        <xdr:cNvPr id="252" name="直線コネクタ 251"/>
        <xdr:cNvCxnSpPr/>
      </xdr:nvCxnSpPr>
      <xdr:spPr>
        <a:xfrm>
          <a:off x="13004800" y="9554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2" name="円/楕円 26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4" name="円/楕円 263"/>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65" name="テキスト ボックス 264"/>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6" name="円/楕円 265"/>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7" name="テキスト ボックス 266"/>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8" name="円/楕円 26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69" name="テキスト ボックス 26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0" name="円/楕円 269"/>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1" name="テキスト ボックス 270"/>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補助費等に係る経常収支比率が類似団体平均を上回っているのは、消防業務委託料や、ごみ処理やし尿処理施設などの各種広域施設の分担金などが高い割合を占めているからである。</a:t>
          </a:r>
          <a:endParaRPr lang="ja-JP" altLang="ja-JP" sz="1300">
            <a:effectLst/>
          </a:endParaRPr>
        </a:p>
        <a:p>
          <a:r>
            <a:rPr kumimoji="1" lang="ja-JP" altLang="ja-JP" sz="1300">
              <a:solidFill>
                <a:schemeClr val="dk1"/>
              </a:solidFill>
              <a:effectLst/>
              <a:latin typeface="+mn-lt"/>
              <a:ea typeface="+mn-ea"/>
              <a:cs typeface="+mn-cs"/>
            </a:rPr>
            <a:t>　今後は、補助金を交付するのが適当な事業を行っているのかなどを厳しい目で審査し、補助金の廃止や統合、補助率の引き下げ、補助要件の見直しなどを行い、補助費等にかかる歳出抑制に向けた取り組み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19558</xdr:rowOff>
    </xdr:to>
    <xdr:cxnSp macro="">
      <xdr:nvCxnSpPr>
        <xdr:cNvPr id="301" name="直線コネクタ 300"/>
        <xdr:cNvCxnSpPr/>
      </xdr:nvCxnSpPr>
      <xdr:spPr>
        <a:xfrm>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46990</xdr:rowOff>
    </xdr:to>
    <xdr:cxnSp macro="">
      <xdr:nvCxnSpPr>
        <xdr:cNvPr id="304" name="直線コネクタ 303"/>
        <xdr:cNvCxnSpPr/>
      </xdr:nvCxnSpPr>
      <xdr:spPr>
        <a:xfrm flipV="1">
          <a:off x="14782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46990</xdr:rowOff>
    </xdr:to>
    <xdr:cxnSp macro="">
      <xdr:nvCxnSpPr>
        <xdr:cNvPr id="307" name="直線コネクタ 306"/>
        <xdr:cNvCxnSpPr/>
      </xdr:nvCxnSpPr>
      <xdr:spPr>
        <a:xfrm>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51562</xdr:rowOff>
    </xdr:to>
    <xdr:cxnSp macro="">
      <xdr:nvCxnSpPr>
        <xdr:cNvPr id="310" name="直線コネクタ 309"/>
        <xdr:cNvCxnSpPr/>
      </xdr:nvCxnSpPr>
      <xdr:spPr>
        <a:xfrm flipV="1">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0" name="円/楕円 31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3" name="テキスト ボックス 32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4" name="円/楕円 32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5" name="テキスト ボックス 32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6" name="円/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7" name="テキスト ボックス 326"/>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8" name="円/楕円 32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9" name="テキスト ボックス 32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公債費に係る経常収支比率は類似団体平均を１．５％上回っているが、現在は利率の高い地方債などは返済が終わり、借入残高も減少傾向にある。</a:t>
          </a:r>
          <a:endParaRPr lang="ja-JP" altLang="ja-JP" sz="1200">
            <a:effectLst/>
          </a:endParaRPr>
        </a:p>
        <a:p>
          <a:r>
            <a:rPr kumimoji="1" lang="ja-JP" altLang="ja-JP" sz="1200">
              <a:solidFill>
                <a:schemeClr val="dk1"/>
              </a:solidFill>
              <a:effectLst/>
              <a:latin typeface="+mn-lt"/>
              <a:ea typeface="+mn-ea"/>
              <a:cs typeface="+mn-cs"/>
            </a:rPr>
            <a:t>　平成２５・２６年度で大型事業があり、平成２８年度以降には過疎債等を財源として簡易水道を建設予定であり、地方債残高が増加することが見込まれる。公債費のピークは平成３０年度となり、以降は徐々に減少する見込みである。今後も、類似団体平均と同程度で推移するよう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12700</xdr:rowOff>
    </xdr:to>
    <xdr:cxnSp macro="">
      <xdr:nvCxnSpPr>
        <xdr:cNvPr id="361" name="直線コネクタ 360"/>
        <xdr:cNvCxnSpPr/>
      </xdr:nvCxnSpPr>
      <xdr:spPr>
        <a:xfrm flipV="1">
          <a:off x="3987800" y="13164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12700</xdr:rowOff>
    </xdr:to>
    <xdr:cxnSp macro="">
      <xdr:nvCxnSpPr>
        <xdr:cNvPr id="364" name="直線コネクタ 363"/>
        <xdr:cNvCxnSpPr/>
      </xdr:nvCxnSpPr>
      <xdr:spPr>
        <a:xfrm>
          <a:off x="3098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27939</xdr:rowOff>
    </xdr:to>
    <xdr:cxnSp macro="">
      <xdr:nvCxnSpPr>
        <xdr:cNvPr id="367" name="直線コネクタ 366"/>
        <xdr:cNvCxnSpPr/>
      </xdr:nvCxnSpPr>
      <xdr:spPr>
        <a:xfrm flipV="1">
          <a:off x="2209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27939</xdr:rowOff>
    </xdr:from>
    <xdr:to>
      <xdr:col>3</xdr:col>
      <xdr:colOff>142875</xdr:colOff>
      <xdr:row>77</xdr:row>
      <xdr:rowOff>92711</xdr:rowOff>
    </xdr:to>
    <xdr:cxnSp macro="">
      <xdr:nvCxnSpPr>
        <xdr:cNvPr id="370" name="直線コネクタ 369"/>
        <xdr:cNvCxnSpPr/>
      </xdr:nvCxnSpPr>
      <xdr:spPr>
        <a:xfrm flipV="1">
          <a:off x="1320800" y="13229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0" name="円/楕円 379"/>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55897</xdr:rowOff>
    </xdr:from>
    <xdr:ext cx="762000" cy="259045"/>
    <xdr:sp macro="" textlink="">
      <xdr:nvSpPr>
        <xdr:cNvPr id="381"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133350</xdr:rowOff>
    </xdr:from>
    <xdr:to>
      <xdr:col>5</xdr:col>
      <xdr:colOff>600075</xdr:colOff>
      <xdr:row>77</xdr:row>
      <xdr:rowOff>63500</xdr:rowOff>
    </xdr:to>
    <xdr:sp macro="" textlink="">
      <xdr:nvSpPr>
        <xdr:cNvPr id="382" name="円/楕円 381"/>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83" name="テキスト ボックス 382"/>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4" name="円/楕円 38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85" name="テキスト ボックス 384"/>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148589</xdr:rowOff>
    </xdr:from>
    <xdr:to>
      <xdr:col>3</xdr:col>
      <xdr:colOff>193675</xdr:colOff>
      <xdr:row>77</xdr:row>
      <xdr:rowOff>78739</xdr:rowOff>
    </xdr:to>
    <xdr:sp macro="" textlink="">
      <xdr:nvSpPr>
        <xdr:cNvPr id="386" name="円/楕円 385"/>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63516</xdr:rowOff>
    </xdr:from>
    <xdr:ext cx="762000" cy="259045"/>
    <xdr:sp macro="" textlink="">
      <xdr:nvSpPr>
        <xdr:cNvPr id="387" name="テキスト ボックス 386"/>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8" name="円/楕円 38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9" name="テキスト ボックス 388"/>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部分では、人件費を除くすべての項目で類似団体平均を上回ったため、類似団体平均を０．８％上回った。平成２６年度以降から人件費を除く公債費以外の各項目において平均と同値もしくは平均を上回っている。</a:t>
          </a:r>
          <a:endParaRPr lang="ja-JP" altLang="ja-JP" sz="1300">
            <a:effectLst/>
          </a:endParaRPr>
        </a:p>
        <a:p>
          <a:r>
            <a:rPr kumimoji="1" lang="ja-JP" altLang="ja-JP" sz="1300">
              <a:solidFill>
                <a:schemeClr val="dk1"/>
              </a:solidFill>
              <a:effectLst/>
              <a:latin typeface="+mn-lt"/>
              <a:ea typeface="+mn-ea"/>
              <a:cs typeface="+mn-cs"/>
            </a:rPr>
            <a:t>　今後は、扶助費等の抑制が厳しい項目では現状維持に努めながらも、物件費や補助費、その他など抑制の余地のある部分では事業の見直し等に取り組み、増加しないよう努める。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33927</xdr:rowOff>
    </xdr:from>
    <xdr:to>
      <xdr:col>24</xdr:col>
      <xdr:colOff>31750</xdr:colOff>
      <xdr:row>79</xdr:row>
      <xdr:rowOff>50256</xdr:rowOff>
    </xdr:to>
    <xdr:cxnSp macro="">
      <xdr:nvCxnSpPr>
        <xdr:cNvPr id="424" name="直線コネクタ 423"/>
        <xdr:cNvCxnSpPr/>
      </xdr:nvCxnSpPr>
      <xdr:spPr>
        <a:xfrm flipV="1">
          <a:off x="15671800" y="135784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144962</xdr:rowOff>
    </xdr:from>
    <xdr:to>
      <xdr:col>22</xdr:col>
      <xdr:colOff>565150</xdr:colOff>
      <xdr:row>79</xdr:row>
      <xdr:rowOff>50256</xdr:rowOff>
    </xdr:to>
    <xdr:cxnSp macro="">
      <xdr:nvCxnSpPr>
        <xdr:cNvPr id="427" name="直線コネクタ 426"/>
        <xdr:cNvCxnSpPr/>
      </xdr:nvCxnSpPr>
      <xdr:spPr>
        <a:xfrm>
          <a:off x="14782800" y="1334661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144962</xdr:rowOff>
    </xdr:from>
    <xdr:to>
      <xdr:col>21</xdr:col>
      <xdr:colOff>361950</xdr:colOff>
      <xdr:row>78</xdr:row>
      <xdr:rowOff>9434</xdr:rowOff>
    </xdr:to>
    <xdr:cxnSp macro="">
      <xdr:nvCxnSpPr>
        <xdr:cNvPr id="430" name="直線コネクタ 429"/>
        <xdr:cNvCxnSpPr/>
      </xdr:nvCxnSpPr>
      <xdr:spPr>
        <a:xfrm flipV="1">
          <a:off x="13893800" y="13346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9434</xdr:rowOff>
    </xdr:from>
    <xdr:to>
      <xdr:col>20</xdr:col>
      <xdr:colOff>158750</xdr:colOff>
      <xdr:row>78</xdr:row>
      <xdr:rowOff>42092</xdr:rowOff>
    </xdr:to>
    <xdr:cxnSp macro="">
      <xdr:nvCxnSpPr>
        <xdr:cNvPr id="433" name="直線コネクタ 432"/>
        <xdr:cNvCxnSpPr/>
      </xdr:nvCxnSpPr>
      <xdr:spPr>
        <a:xfrm flipV="1">
          <a:off x="13004800" y="13382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154577</xdr:rowOff>
    </xdr:from>
    <xdr:to>
      <xdr:col>24</xdr:col>
      <xdr:colOff>82550</xdr:colOff>
      <xdr:row>79</xdr:row>
      <xdr:rowOff>84727</xdr:rowOff>
    </xdr:to>
    <xdr:sp macro="" textlink="">
      <xdr:nvSpPr>
        <xdr:cNvPr id="443" name="円/楕円 442"/>
        <xdr:cNvSpPr/>
      </xdr:nvSpPr>
      <xdr:spPr>
        <a:xfrm>
          <a:off x="164592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126654</xdr:rowOff>
    </xdr:from>
    <xdr:ext cx="762000" cy="259045"/>
    <xdr:sp macro="" textlink="">
      <xdr:nvSpPr>
        <xdr:cNvPr id="444" name="公債費以外該当値テキスト"/>
        <xdr:cNvSpPr txBox="1"/>
      </xdr:nvSpPr>
      <xdr:spPr>
        <a:xfrm>
          <a:off x="165989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45" name="円/楕円 444"/>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111233</xdr:rowOff>
    </xdr:from>
    <xdr:ext cx="736600" cy="259045"/>
    <xdr:sp macro="" textlink="">
      <xdr:nvSpPr>
        <xdr:cNvPr id="446" name="テキスト ボックス 445"/>
        <xdr:cNvSpPr txBox="1"/>
      </xdr:nvSpPr>
      <xdr:spPr>
        <a:xfrm>
          <a:off x="15290800" y="1331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94162</xdr:rowOff>
    </xdr:from>
    <xdr:to>
      <xdr:col>21</xdr:col>
      <xdr:colOff>412750</xdr:colOff>
      <xdr:row>78</xdr:row>
      <xdr:rowOff>24312</xdr:rowOff>
    </xdr:to>
    <xdr:sp macro="" textlink="">
      <xdr:nvSpPr>
        <xdr:cNvPr id="447" name="円/楕円 446"/>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34489</xdr:rowOff>
    </xdr:from>
    <xdr:ext cx="762000" cy="259045"/>
    <xdr:sp macro="" textlink="">
      <xdr:nvSpPr>
        <xdr:cNvPr id="448" name="テキスト ボックス 447"/>
        <xdr:cNvSpPr txBox="1"/>
      </xdr:nvSpPr>
      <xdr:spPr>
        <a:xfrm>
          <a:off x="14401800" y="130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130084</xdr:rowOff>
    </xdr:from>
    <xdr:to>
      <xdr:col>20</xdr:col>
      <xdr:colOff>209550</xdr:colOff>
      <xdr:row>78</xdr:row>
      <xdr:rowOff>60234</xdr:rowOff>
    </xdr:to>
    <xdr:sp macro="" textlink="">
      <xdr:nvSpPr>
        <xdr:cNvPr id="449" name="円/楕円 448"/>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70411</xdr:rowOff>
    </xdr:from>
    <xdr:ext cx="762000" cy="259045"/>
    <xdr:sp macro="" textlink="">
      <xdr:nvSpPr>
        <xdr:cNvPr id="450" name="テキスト ボックス 449"/>
        <xdr:cNvSpPr txBox="1"/>
      </xdr:nvSpPr>
      <xdr:spPr>
        <a:xfrm>
          <a:off x="13512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162742</xdr:rowOff>
    </xdr:from>
    <xdr:to>
      <xdr:col>19</xdr:col>
      <xdr:colOff>6350</xdr:colOff>
      <xdr:row>78</xdr:row>
      <xdr:rowOff>92892</xdr:rowOff>
    </xdr:to>
    <xdr:sp macro="" textlink="">
      <xdr:nvSpPr>
        <xdr:cNvPr id="451" name="円/楕円 450"/>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103069</xdr:rowOff>
    </xdr:from>
    <xdr:ext cx="762000" cy="259045"/>
    <xdr:sp macro="" textlink="">
      <xdr:nvSpPr>
        <xdr:cNvPr id="452" name="テキスト ボックス 451"/>
        <xdr:cNvSpPr txBox="1"/>
      </xdr:nvSpPr>
      <xdr:spPr>
        <a:xfrm>
          <a:off x="12623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和歌山県古座川町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53819</xdr:rowOff>
    </xdr:from>
    <xdr:to>
      <xdr:col>4</xdr:col>
      <xdr:colOff>1117600</xdr:colOff>
      <xdr:row>18</xdr:row>
      <xdr:rowOff>70911</xdr:rowOff>
    </xdr:to>
    <xdr:cxnSp macro="">
      <xdr:nvCxnSpPr>
        <xdr:cNvPr id="49" name="直線コネクタ 48"/>
        <xdr:cNvCxnSpPr/>
      </xdr:nvCxnSpPr>
      <xdr:spPr bwMode="auto">
        <a:xfrm flipV="1">
          <a:off x="5003800" y="3187544"/>
          <a:ext cx="647700" cy="1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70911</xdr:rowOff>
    </xdr:from>
    <xdr:to>
      <xdr:col>4</xdr:col>
      <xdr:colOff>469900</xdr:colOff>
      <xdr:row>18</xdr:row>
      <xdr:rowOff>100469</xdr:rowOff>
    </xdr:to>
    <xdr:cxnSp macro="">
      <xdr:nvCxnSpPr>
        <xdr:cNvPr id="52" name="直線コネクタ 51"/>
        <xdr:cNvCxnSpPr/>
      </xdr:nvCxnSpPr>
      <xdr:spPr bwMode="auto">
        <a:xfrm flipV="1">
          <a:off x="4305300" y="3204636"/>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100469</xdr:rowOff>
    </xdr:from>
    <xdr:to>
      <xdr:col>3</xdr:col>
      <xdr:colOff>904875</xdr:colOff>
      <xdr:row>18</xdr:row>
      <xdr:rowOff>107285</xdr:rowOff>
    </xdr:to>
    <xdr:cxnSp macro="">
      <xdr:nvCxnSpPr>
        <xdr:cNvPr id="55" name="直線コネクタ 54"/>
        <xdr:cNvCxnSpPr/>
      </xdr:nvCxnSpPr>
      <xdr:spPr bwMode="auto">
        <a:xfrm flipV="1">
          <a:off x="3606800" y="3234194"/>
          <a:ext cx="698500" cy="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91611</xdr:rowOff>
    </xdr:from>
    <xdr:to>
      <xdr:col>3</xdr:col>
      <xdr:colOff>206375</xdr:colOff>
      <xdr:row>18</xdr:row>
      <xdr:rowOff>107285</xdr:rowOff>
    </xdr:to>
    <xdr:cxnSp macro="">
      <xdr:nvCxnSpPr>
        <xdr:cNvPr id="58" name="直線コネクタ 57"/>
        <xdr:cNvCxnSpPr/>
      </xdr:nvCxnSpPr>
      <xdr:spPr bwMode="auto">
        <a:xfrm>
          <a:off x="2908300" y="3225336"/>
          <a:ext cx="698500" cy="15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3019</xdr:rowOff>
    </xdr:from>
    <xdr:to>
      <xdr:col>5</xdr:col>
      <xdr:colOff>34925</xdr:colOff>
      <xdr:row>18</xdr:row>
      <xdr:rowOff>104619</xdr:rowOff>
    </xdr:to>
    <xdr:sp macro="" textlink="">
      <xdr:nvSpPr>
        <xdr:cNvPr id="68" name="円/楕円 67"/>
        <xdr:cNvSpPr/>
      </xdr:nvSpPr>
      <xdr:spPr bwMode="auto">
        <a:xfrm>
          <a:off x="5600700" y="31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146546</xdr:rowOff>
    </xdr:from>
    <xdr:ext cx="762000" cy="259045"/>
    <xdr:sp macro="" textlink="">
      <xdr:nvSpPr>
        <xdr:cNvPr id="69" name="人口1人当たり決算額の推移該当値テキスト130"/>
        <xdr:cNvSpPr txBox="1"/>
      </xdr:nvSpPr>
      <xdr:spPr>
        <a:xfrm>
          <a:off x="5740400" y="31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193,415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20111</xdr:rowOff>
    </xdr:from>
    <xdr:to>
      <xdr:col>4</xdr:col>
      <xdr:colOff>520700</xdr:colOff>
      <xdr:row>18</xdr:row>
      <xdr:rowOff>121711</xdr:rowOff>
    </xdr:to>
    <xdr:sp macro="" textlink="">
      <xdr:nvSpPr>
        <xdr:cNvPr id="70" name="円/楕円 69"/>
        <xdr:cNvSpPr/>
      </xdr:nvSpPr>
      <xdr:spPr bwMode="auto">
        <a:xfrm>
          <a:off x="4953000" y="315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106488</xdr:rowOff>
    </xdr:from>
    <xdr:ext cx="736600" cy="259045"/>
    <xdr:sp macro="" textlink="">
      <xdr:nvSpPr>
        <xdr:cNvPr id="71" name="テキスト ボックス 70"/>
        <xdr:cNvSpPr txBox="1"/>
      </xdr:nvSpPr>
      <xdr:spPr>
        <a:xfrm>
          <a:off x="4622800" y="324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49669</xdr:rowOff>
    </xdr:from>
    <xdr:to>
      <xdr:col>3</xdr:col>
      <xdr:colOff>955675</xdr:colOff>
      <xdr:row>18</xdr:row>
      <xdr:rowOff>151269</xdr:rowOff>
    </xdr:to>
    <xdr:sp macro="" textlink="">
      <xdr:nvSpPr>
        <xdr:cNvPr id="72" name="円/楕円 71"/>
        <xdr:cNvSpPr/>
      </xdr:nvSpPr>
      <xdr:spPr bwMode="auto">
        <a:xfrm>
          <a:off x="4254500" y="318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136046</xdr:rowOff>
    </xdr:from>
    <xdr:ext cx="762000" cy="259045"/>
    <xdr:sp macro="" textlink="">
      <xdr:nvSpPr>
        <xdr:cNvPr id="73" name="テキスト ボックス 72"/>
        <xdr:cNvSpPr txBox="1"/>
      </xdr:nvSpPr>
      <xdr:spPr>
        <a:xfrm>
          <a:off x="3924300" y="32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56485</xdr:rowOff>
    </xdr:from>
    <xdr:to>
      <xdr:col>3</xdr:col>
      <xdr:colOff>257175</xdr:colOff>
      <xdr:row>18</xdr:row>
      <xdr:rowOff>158085</xdr:rowOff>
    </xdr:to>
    <xdr:sp macro="" textlink="">
      <xdr:nvSpPr>
        <xdr:cNvPr id="74" name="円/楕円 73"/>
        <xdr:cNvSpPr/>
      </xdr:nvSpPr>
      <xdr:spPr bwMode="auto">
        <a:xfrm>
          <a:off x="3556000" y="319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142862</xdr:rowOff>
    </xdr:from>
    <xdr:ext cx="762000" cy="259045"/>
    <xdr:sp macro="" textlink="">
      <xdr:nvSpPr>
        <xdr:cNvPr id="75" name="テキスト ボックス 74"/>
        <xdr:cNvSpPr txBox="1"/>
      </xdr:nvSpPr>
      <xdr:spPr>
        <a:xfrm>
          <a:off x="3225800" y="327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40811</xdr:rowOff>
    </xdr:from>
    <xdr:to>
      <xdr:col>2</xdr:col>
      <xdr:colOff>692150</xdr:colOff>
      <xdr:row>18</xdr:row>
      <xdr:rowOff>142411</xdr:rowOff>
    </xdr:to>
    <xdr:sp macro="" textlink="">
      <xdr:nvSpPr>
        <xdr:cNvPr id="76" name="円/楕円 75"/>
        <xdr:cNvSpPr/>
      </xdr:nvSpPr>
      <xdr:spPr bwMode="auto">
        <a:xfrm>
          <a:off x="2857500" y="317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127188</xdr:rowOff>
    </xdr:from>
    <xdr:ext cx="762000" cy="259045"/>
    <xdr:sp macro="" textlink="">
      <xdr:nvSpPr>
        <xdr:cNvPr id="77" name="テキスト ボックス 76"/>
        <xdr:cNvSpPr txBox="1"/>
      </xdr:nvSpPr>
      <xdr:spPr>
        <a:xfrm>
          <a:off x="2527300" y="326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254284</xdr:rowOff>
    </xdr:from>
    <xdr:to>
      <xdr:col>4</xdr:col>
      <xdr:colOff>1117600</xdr:colOff>
      <xdr:row>35</xdr:row>
      <xdr:rowOff>254733</xdr:rowOff>
    </xdr:to>
    <xdr:cxnSp macro="">
      <xdr:nvCxnSpPr>
        <xdr:cNvPr id="108" name="直線コネクタ 107"/>
        <xdr:cNvCxnSpPr/>
      </xdr:nvCxnSpPr>
      <xdr:spPr bwMode="auto">
        <a:xfrm flipV="1">
          <a:off x="5003800" y="6864634"/>
          <a:ext cx="647700" cy="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239062</xdr:rowOff>
    </xdr:from>
    <xdr:ext cx="762000" cy="259045"/>
    <xdr:sp macro="" textlink="">
      <xdr:nvSpPr>
        <xdr:cNvPr id="109" name="人口1人当たり決算額の推移平均値テキスト445"/>
        <xdr:cNvSpPr txBox="1"/>
      </xdr:nvSpPr>
      <xdr:spPr>
        <a:xfrm>
          <a:off x="5740400" y="6849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238154</xdr:rowOff>
    </xdr:from>
    <xdr:to>
      <xdr:col>4</xdr:col>
      <xdr:colOff>469900</xdr:colOff>
      <xdr:row>35</xdr:row>
      <xdr:rowOff>254733</xdr:rowOff>
    </xdr:to>
    <xdr:cxnSp macro="">
      <xdr:nvCxnSpPr>
        <xdr:cNvPr id="111" name="直線コネクタ 110"/>
        <xdr:cNvCxnSpPr/>
      </xdr:nvCxnSpPr>
      <xdr:spPr bwMode="auto">
        <a:xfrm>
          <a:off x="4305300" y="6848504"/>
          <a:ext cx="698500" cy="16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222125</xdr:rowOff>
    </xdr:from>
    <xdr:to>
      <xdr:col>3</xdr:col>
      <xdr:colOff>904875</xdr:colOff>
      <xdr:row>35</xdr:row>
      <xdr:rowOff>238154</xdr:rowOff>
    </xdr:to>
    <xdr:cxnSp macro="">
      <xdr:nvCxnSpPr>
        <xdr:cNvPr id="114" name="直線コネクタ 113"/>
        <xdr:cNvCxnSpPr/>
      </xdr:nvCxnSpPr>
      <xdr:spPr bwMode="auto">
        <a:xfrm>
          <a:off x="3606800" y="6832475"/>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203339</xdr:rowOff>
    </xdr:from>
    <xdr:to>
      <xdr:col>3</xdr:col>
      <xdr:colOff>206375</xdr:colOff>
      <xdr:row>35</xdr:row>
      <xdr:rowOff>222125</xdr:rowOff>
    </xdr:to>
    <xdr:cxnSp macro="">
      <xdr:nvCxnSpPr>
        <xdr:cNvPr id="117" name="直線コネクタ 116"/>
        <xdr:cNvCxnSpPr/>
      </xdr:nvCxnSpPr>
      <xdr:spPr bwMode="auto">
        <a:xfrm>
          <a:off x="2908300" y="6813689"/>
          <a:ext cx="698500" cy="1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203484</xdr:rowOff>
    </xdr:from>
    <xdr:to>
      <xdr:col>5</xdr:col>
      <xdr:colOff>34925</xdr:colOff>
      <xdr:row>35</xdr:row>
      <xdr:rowOff>305084</xdr:rowOff>
    </xdr:to>
    <xdr:sp macro="" textlink="">
      <xdr:nvSpPr>
        <xdr:cNvPr id="127" name="円/楕円 126"/>
        <xdr:cNvSpPr/>
      </xdr:nvSpPr>
      <xdr:spPr bwMode="auto">
        <a:xfrm>
          <a:off x="56007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48561</xdr:rowOff>
    </xdr:from>
    <xdr:ext cx="762000" cy="259045"/>
    <xdr:sp macro="" textlink="">
      <xdr:nvSpPr>
        <xdr:cNvPr id="128" name="人口1人当たり決算額の推移該当値テキスト445"/>
        <xdr:cNvSpPr txBox="1"/>
      </xdr:nvSpPr>
      <xdr:spPr>
        <a:xfrm>
          <a:off x="5740400" y="665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203933</xdr:rowOff>
    </xdr:from>
    <xdr:to>
      <xdr:col>4</xdr:col>
      <xdr:colOff>520700</xdr:colOff>
      <xdr:row>35</xdr:row>
      <xdr:rowOff>305533</xdr:rowOff>
    </xdr:to>
    <xdr:sp macro="" textlink="">
      <xdr:nvSpPr>
        <xdr:cNvPr id="129" name="円/楕円 128"/>
        <xdr:cNvSpPr/>
      </xdr:nvSpPr>
      <xdr:spPr bwMode="auto">
        <a:xfrm>
          <a:off x="4953000" y="681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290310</xdr:rowOff>
    </xdr:from>
    <xdr:ext cx="736600" cy="259045"/>
    <xdr:sp macro="" textlink="">
      <xdr:nvSpPr>
        <xdr:cNvPr id="130" name="テキスト ボックス 129"/>
        <xdr:cNvSpPr txBox="1"/>
      </xdr:nvSpPr>
      <xdr:spPr>
        <a:xfrm>
          <a:off x="4622800" y="690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187354</xdr:rowOff>
    </xdr:from>
    <xdr:to>
      <xdr:col>3</xdr:col>
      <xdr:colOff>955675</xdr:colOff>
      <xdr:row>35</xdr:row>
      <xdr:rowOff>288954</xdr:rowOff>
    </xdr:to>
    <xdr:sp macro="" textlink="">
      <xdr:nvSpPr>
        <xdr:cNvPr id="131" name="円/楕円 130"/>
        <xdr:cNvSpPr/>
      </xdr:nvSpPr>
      <xdr:spPr bwMode="auto">
        <a:xfrm>
          <a:off x="4254500" y="679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273731</xdr:rowOff>
    </xdr:from>
    <xdr:ext cx="762000" cy="259045"/>
    <xdr:sp macro="" textlink="">
      <xdr:nvSpPr>
        <xdr:cNvPr id="132" name="テキスト ボックス 131"/>
        <xdr:cNvSpPr txBox="1"/>
      </xdr:nvSpPr>
      <xdr:spPr>
        <a:xfrm>
          <a:off x="3924300" y="688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171325</xdr:rowOff>
    </xdr:from>
    <xdr:to>
      <xdr:col>3</xdr:col>
      <xdr:colOff>257175</xdr:colOff>
      <xdr:row>35</xdr:row>
      <xdr:rowOff>272925</xdr:rowOff>
    </xdr:to>
    <xdr:sp macro="" textlink="">
      <xdr:nvSpPr>
        <xdr:cNvPr id="133" name="円/楕円 132"/>
        <xdr:cNvSpPr/>
      </xdr:nvSpPr>
      <xdr:spPr bwMode="auto">
        <a:xfrm>
          <a:off x="3556000" y="678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257702</xdr:rowOff>
    </xdr:from>
    <xdr:ext cx="762000" cy="259045"/>
    <xdr:sp macro="" textlink="">
      <xdr:nvSpPr>
        <xdr:cNvPr id="134" name="テキスト ボックス 133"/>
        <xdr:cNvSpPr txBox="1"/>
      </xdr:nvSpPr>
      <xdr:spPr>
        <a:xfrm>
          <a:off x="3225800" y="686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152539</xdr:rowOff>
    </xdr:from>
    <xdr:to>
      <xdr:col>2</xdr:col>
      <xdr:colOff>692150</xdr:colOff>
      <xdr:row>35</xdr:row>
      <xdr:rowOff>254139</xdr:rowOff>
    </xdr:to>
    <xdr:sp macro="" textlink="">
      <xdr:nvSpPr>
        <xdr:cNvPr id="135" name="円/楕円 134"/>
        <xdr:cNvSpPr/>
      </xdr:nvSpPr>
      <xdr:spPr bwMode="auto">
        <a:xfrm>
          <a:off x="2857500" y="676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238916</xdr:rowOff>
    </xdr:from>
    <xdr:ext cx="762000" cy="259045"/>
    <xdr:sp macro="" textlink="">
      <xdr:nvSpPr>
        <xdr:cNvPr id="136" name="テキスト ボックス 135"/>
        <xdr:cNvSpPr txBox="1"/>
      </xdr:nvSpPr>
      <xdr:spPr>
        <a:xfrm>
          <a:off x="2527300" y="68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87377</xdr:rowOff>
    </xdr:from>
    <xdr:to>
      <xdr:col>6</xdr:col>
      <xdr:colOff>511175</xdr:colOff>
      <xdr:row>37</xdr:row>
      <xdr:rowOff>98771</xdr:rowOff>
    </xdr:to>
    <xdr:cxnSp macro="">
      <xdr:nvCxnSpPr>
        <xdr:cNvPr id="60" name="直線コネクタ 59"/>
        <xdr:cNvCxnSpPr/>
      </xdr:nvCxnSpPr>
      <xdr:spPr>
        <a:xfrm flipV="1">
          <a:off x="3797300" y="6431027"/>
          <a:ext cx="8382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98771</xdr:rowOff>
    </xdr:from>
    <xdr:to>
      <xdr:col>5</xdr:col>
      <xdr:colOff>358775</xdr:colOff>
      <xdr:row>37</xdr:row>
      <xdr:rowOff>117430</xdr:rowOff>
    </xdr:to>
    <xdr:cxnSp macro="">
      <xdr:nvCxnSpPr>
        <xdr:cNvPr id="63" name="直線コネクタ 62"/>
        <xdr:cNvCxnSpPr/>
      </xdr:nvCxnSpPr>
      <xdr:spPr>
        <a:xfrm flipV="1">
          <a:off x="2908300" y="6442421"/>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115581</xdr:rowOff>
    </xdr:from>
    <xdr:to>
      <xdr:col>4</xdr:col>
      <xdr:colOff>155575</xdr:colOff>
      <xdr:row>37</xdr:row>
      <xdr:rowOff>117430</xdr:rowOff>
    </xdr:to>
    <xdr:cxnSp macro="">
      <xdr:nvCxnSpPr>
        <xdr:cNvPr id="66" name="直線コネクタ 65"/>
        <xdr:cNvCxnSpPr/>
      </xdr:nvCxnSpPr>
      <xdr:spPr>
        <a:xfrm>
          <a:off x="2019300" y="6459231"/>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109018</xdr:rowOff>
    </xdr:from>
    <xdr:to>
      <xdr:col>2</xdr:col>
      <xdr:colOff>638175</xdr:colOff>
      <xdr:row>37</xdr:row>
      <xdr:rowOff>115581</xdr:rowOff>
    </xdr:to>
    <xdr:cxnSp macro="">
      <xdr:nvCxnSpPr>
        <xdr:cNvPr id="69" name="直線コネクタ 68"/>
        <xdr:cNvCxnSpPr/>
      </xdr:nvCxnSpPr>
      <xdr:spPr>
        <a:xfrm>
          <a:off x="1130300" y="6452668"/>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36577</xdr:rowOff>
    </xdr:from>
    <xdr:to>
      <xdr:col>6</xdr:col>
      <xdr:colOff>561975</xdr:colOff>
      <xdr:row>37</xdr:row>
      <xdr:rowOff>138177</xdr:rowOff>
    </xdr:to>
    <xdr:sp macro="" textlink="">
      <xdr:nvSpPr>
        <xdr:cNvPr id="79" name="円/楕円 78"/>
        <xdr:cNvSpPr/>
      </xdr:nvSpPr>
      <xdr:spPr>
        <a:xfrm>
          <a:off x="4584700" y="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15004</xdr:rowOff>
    </xdr:from>
    <xdr:ext cx="599010" cy="259045"/>
    <xdr:sp macro="" textlink="">
      <xdr:nvSpPr>
        <xdr:cNvPr id="80" name="人件費該当値テキスト"/>
        <xdr:cNvSpPr txBox="1"/>
      </xdr:nvSpPr>
      <xdr:spPr>
        <a:xfrm>
          <a:off x="4686300" y="63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47971</xdr:rowOff>
    </xdr:from>
    <xdr:to>
      <xdr:col>5</xdr:col>
      <xdr:colOff>409575</xdr:colOff>
      <xdr:row>37</xdr:row>
      <xdr:rowOff>149571</xdr:rowOff>
    </xdr:to>
    <xdr:sp macro="" textlink="">
      <xdr:nvSpPr>
        <xdr:cNvPr id="81" name="円/楕円 80"/>
        <xdr:cNvSpPr/>
      </xdr:nvSpPr>
      <xdr:spPr>
        <a:xfrm>
          <a:off x="3746500" y="63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140698</xdr:rowOff>
    </xdr:from>
    <xdr:ext cx="599010" cy="259045"/>
    <xdr:sp macro="" textlink="">
      <xdr:nvSpPr>
        <xdr:cNvPr id="82" name="テキスト ボックス 81"/>
        <xdr:cNvSpPr txBox="1"/>
      </xdr:nvSpPr>
      <xdr:spPr>
        <a:xfrm>
          <a:off x="3497794" y="64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66630</xdr:rowOff>
    </xdr:from>
    <xdr:to>
      <xdr:col>4</xdr:col>
      <xdr:colOff>206375</xdr:colOff>
      <xdr:row>37</xdr:row>
      <xdr:rowOff>168230</xdr:rowOff>
    </xdr:to>
    <xdr:sp macro="" textlink="">
      <xdr:nvSpPr>
        <xdr:cNvPr id="83" name="円/楕円 82"/>
        <xdr:cNvSpPr/>
      </xdr:nvSpPr>
      <xdr:spPr>
        <a:xfrm>
          <a:off x="2857500" y="64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159358</xdr:rowOff>
    </xdr:from>
    <xdr:ext cx="599010" cy="259045"/>
    <xdr:sp macro="" textlink="">
      <xdr:nvSpPr>
        <xdr:cNvPr id="84" name="テキスト ボックス 83"/>
        <xdr:cNvSpPr txBox="1"/>
      </xdr:nvSpPr>
      <xdr:spPr>
        <a:xfrm>
          <a:off x="2608794" y="65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64781</xdr:rowOff>
    </xdr:from>
    <xdr:to>
      <xdr:col>3</xdr:col>
      <xdr:colOff>3175</xdr:colOff>
      <xdr:row>37</xdr:row>
      <xdr:rowOff>166381</xdr:rowOff>
    </xdr:to>
    <xdr:sp macro="" textlink="">
      <xdr:nvSpPr>
        <xdr:cNvPr id="85" name="円/楕円 84"/>
        <xdr:cNvSpPr/>
      </xdr:nvSpPr>
      <xdr:spPr>
        <a:xfrm>
          <a:off x="1968500" y="64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157508</xdr:rowOff>
    </xdr:from>
    <xdr:ext cx="599010" cy="259045"/>
    <xdr:sp macro="" textlink="">
      <xdr:nvSpPr>
        <xdr:cNvPr id="86" name="テキスト ボックス 85"/>
        <xdr:cNvSpPr txBox="1"/>
      </xdr:nvSpPr>
      <xdr:spPr>
        <a:xfrm>
          <a:off x="1719794" y="650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58218</xdr:rowOff>
    </xdr:from>
    <xdr:to>
      <xdr:col>1</xdr:col>
      <xdr:colOff>485775</xdr:colOff>
      <xdr:row>37</xdr:row>
      <xdr:rowOff>159818</xdr:rowOff>
    </xdr:to>
    <xdr:sp macro="" textlink="">
      <xdr:nvSpPr>
        <xdr:cNvPr id="87" name="円/楕円 86"/>
        <xdr:cNvSpPr/>
      </xdr:nvSpPr>
      <xdr:spPr>
        <a:xfrm>
          <a:off x="1079500" y="64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150945</xdr:rowOff>
    </xdr:from>
    <xdr:ext cx="599010" cy="259045"/>
    <xdr:sp macro="" textlink="">
      <xdr:nvSpPr>
        <xdr:cNvPr id="88" name="テキスト ボックス 87"/>
        <xdr:cNvSpPr txBox="1"/>
      </xdr:nvSpPr>
      <xdr:spPr>
        <a:xfrm>
          <a:off x="830794" y="64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56967</xdr:rowOff>
    </xdr:from>
    <xdr:to>
      <xdr:col>6</xdr:col>
      <xdr:colOff>511175</xdr:colOff>
      <xdr:row>58</xdr:row>
      <xdr:rowOff>77607</xdr:rowOff>
    </xdr:to>
    <xdr:cxnSp macro="">
      <xdr:nvCxnSpPr>
        <xdr:cNvPr id="117" name="直線コネクタ 116"/>
        <xdr:cNvCxnSpPr/>
      </xdr:nvCxnSpPr>
      <xdr:spPr>
        <a:xfrm flipV="1">
          <a:off x="3797300" y="10001067"/>
          <a:ext cx="8382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77607</xdr:rowOff>
    </xdr:from>
    <xdr:to>
      <xdr:col>5</xdr:col>
      <xdr:colOff>358775</xdr:colOff>
      <xdr:row>58</xdr:row>
      <xdr:rowOff>98647</xdr:rowOff>
    </xdr:to>
    <xdr:cxnSp macro="">
      <xdr:nvCxnSpPr>
        <xdr:cNvPr id="120" name="直線コネクタ 119"/>
        <xdr:cNvCxnSpPr/>
      </xdr:nvCxnSpPr>
      <xdr:spPr>
        <a:xfrm flipV="1">
          <a:off x="2908300" y="10021707"/>
          <a:ext cx="889000" cy="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98647</xdr:rowOff>
    </xdr:from>
    <xdr:to>
      <xdr:col>4</xdr:col>
      <xdr:colOff>155575</xdr:colOff>
      <xdr:row>58</xdr:row>
      <xdr:rowOff>99180</xdr:rowOff>
    </xdr:to>
    <xdr:cxnSp macro="">
      <xdr:nvCxnSpPr>
        <xdr:cNvPr id="123" name="直線コネクタ 122"/>
        <xdr:cNvCxnSpPr/>
      </xdr:nvCxnSpPr>
      <xdr:spPr>
        <a:xfrm flipV="1">
          <a:off x="2019300" y="1004274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37959</xdr:rowOff>
    </xdr:from>
    <xdr:to>
      <xdr:col>2</xdr:col>
      <xdr:colOff>638175</xdr:colOff>
      <xdr:row>58</xdr:row>
      <xdr:rowOff>99180</xdr:rowOff>
    </xdr:to>
    <xdr:cxnSp macro="">
      <xdr:nvCxnSpPr>
        <xdr:cNvPr id="126" name="直線コネクタ 125"/>
        <xdr:cNvCxnSpPr/>
      </xdr:nvCxnSpPr>
      <xdr:spPr>
        <a:xfrm>
          <a:off x="1130300" y="9982059"/>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6167</xdr:rowOff>
    </xdr:from>
    <xdr:to>
      <xdr:col>6</xdr:col>
      <xdr:colOff>561975</xdr:colOff>
      <xdr:row>58</xdr:row>
      <xdr:rowOff>107767</xdr:rowOff>
    </xdr:to>
    <xdr:sp macro="" textlink="">
      <xdr:nvSpPr>
        <xdr:cNvPr id="136" name="円/楕円 135"/>
        <xdr:cNvSpPr/>
      </xdr:nvSpPr>
      <xdr:spPr>
        <a:xfrm>
          <a:off x="4584700" y="99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92544</xdr:rowOff>
    </xdr:from>
    <xdr:ext cx="599010" cy="259045"/>
    <xdr:sp macro="" textlink="">
      <xdr:nvSpPr>
        <xdr:cNvPr id="137" name="物件費該当値テキスト"/>
        <xdr:cNvSpPr txBox="1"/>
      </xdr:nvSpPr>
      <xdr:spPr>
        <a:xfrm>
          <a:off x="4686300" y="986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26807</xdr:rowOff>
    </xdr:from>
    <xdr:to>
      <xdr:col>5</xdr:col>
      <xdr:colOff>409575</xdr:colOff>
      <xdr:row>58</xdr:row>
      <xdr:rowOff>128407</xdr:rowOff>
    </xdr:to>
    <xdr:sp macro="" textlink="">
      <xdr:nvSpPr>
        <xdr:cNvPr id="138" name="円/楕円 137"/>
        <xdr:cNvSpPr/>
      </xdr:nvSpPr>
      <xdr:spPr>
        <a:xfrm>
          <a:off x="3746500" y="99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119534</xdr:rowOff>
    </xdr:from>
    <xdr:ext cx="599010" cy="259045"/>
    <xdr:sp macro="" textlink="">
      <xdr:nvSpPr>
        <xdr:cNvPr id="139" name="テキスト ボックス 138"/>
        <xdr:cNvSpPr txBox="1"/>
      </xdr:nvSpPr>
      <xdr:spPr>
        <a:xfrm>
          <a:off x="3497794" y="1006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47847</xdr:rowOff>
    </xdr:from>
    <xdr:to>
      <xdr:col>4</xdr:col>
      <xdr:colOff>206375</xdr:colOff>
      <xdr:row>58</xdr:row>
      <xdr:rowOff>149447</xdr:rowOff>
    </xdr:to>
    <xdr:sp macro="" textlink="">
      <xdr:nvSpPr>
        <xdr:cNvPr id="140" name="円/楕円 139"/>
        <xdr:cNvSpPr/>
      </xdr:nvSpPr>
      <xdr:spPr>
        <a:xfrm>
          <a:off x="28575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140574</xdr:rowOff>
    </xdr:from>
    <xdr:ext cx="599010" cy="259045"/>
    <xdr:sp macro="" textlink="">
      <xdr:nvSpPr>
        <xdr:cNvPr id="141" name="テキスト ボックス 140"/>
        <xdr:cNvSpPr txBox="1"/>
      </xdr:nvSpPr>
      <xdr:spPr>
        <a:xfrm>
          <a:off x="2608794" y="1008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48380</xdr:rowOff>
    </xdr:from>
    <xdr:to>
      <xdr:col>3</xdr:col>
      <xdr:colOff>3175</xdr:colOff>
      <xdr:row>58</xdr:row>
      <xdr:rowOff>149980</xdr:rowOff>
    </xdr:to>
    <xdr:sp macro="" textlink="">
      <xdr:nvSpPr>
        <xdr:cNvPr id="142" name="円/楕円 141"/>
        <xdr:cNvSpPr/>
      </xdr:nvSpPr>
      <xdr:spPr>
        <a:xfrm>
          <a:off x="1968500" y="99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141107</xdr:rowOff>
    </xdr:from>
    <xdr:ext cx="599010" cy="259045"/>
    <xdr:sp macro="" textlink="">
      <xdr:nvSpPr>
        <xdr:cNvPr id="143" name="テキスト ボックス 142"/>
        <xdr:cNvSpPr txBox="1"/>
      </xdr:nvSpPr>
      <xdr:spPr>
        <a:xfrm>
          <a:off x="1719794" y="1008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158609</xdr:rowOff>
    </xdr:from>
    <xdr:to>
      <xdr:col>1</xdr:col>
      <xdr:colOff>485775</xdr:colOff>
      <xdr:row>58</xdr:row>
      <xdr:rowOff>88759</xdr:rowOff>
    </xdr:to>
    <xdr:sp macro="" textlink="">
      <xdr:nvSpPr>
        <xdr:cNvPr id="144" name="円/楕円 143"/>
        <xdr:cNvSpPr/>
      </xdr:nvSpPr>
      <xdr:spPr>
        <a:xfrm>
          <a:off x="1079500" y="99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105286</xdr:rowOff>
    </xdr:from>
    <xdr:ext cx="599010" cy="259045"/>
    <xdr:sp macro="" textlink="">
      <xdr:nvSpPr>
        <xdr:cNvPr id="145" name="テキスト ボックス 144"/>
        <xdr:cNvSpPr txBox="1"/>
      </xdr:nvSpPr>
      <xdr:spPr>
        <a:xfrm>
          <a:off x="830794" y="970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80538</xdr:rowOff>
    </xdr:from>
    <xdr:to>
      <xdr:col>6</xdr:col>
      <xdr:colOff>511175</xdr:colOff>
      <xdr:row>77</xdr:row>
      <xdr:rowOff>153549</xdr:rowOff>
    </xdr:to>
    <xdr:cxnSp macro="">
      <xdr:nvCxnSpPr>
        <xdr:cNvPr id="172" name="直線コネクタ 171"/>
        <xdr:cNvCxnSpPr/>
      </xdr:nvCxnSpPr>
      <xdr:spPr>
        <a:xfrm flipV="1">
          <a:off x="3797300" y="13282188"/>
          <a:ext cx="8382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153549</xdr:rowOff>
    </xdr:from>
    <xdr:to>
      <xdr:col>5</xdr:col>
      <xdr:colOff>358775</xdr:colOff>
      <xdr:row>78</xdr:row>
      <xdr:rowOff>54670</xdr:rowOff>
    </xdr:to>
    <xdr:cxnSp macro="">
      <xdr:nvCxnSpPr>
        <xdr:cNvPr id="175" name="直線コネクタ 174"/>
        <xdr:cNvCxnSpPr/>
      </xdr:nvCxnSpPr>
      <xdr:spPr>
        <a:xfrm flipV="1">
          <a:off x="2908300" y="13355199"/>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54670</xdr:rowOff>
    </xdr:from>
    <xdr:to>
      <xdr:col>4</xdr:col>
      <xdr:colOff>155575</xdr:colOff>
      <xdr:row>78</xdr:row>
      <xdr:rowOff>61125</xdr:rowOff>
    </xdr:to>
    <xdr:cxnSp macro="">
      <xdr:nvCxnSpPr>
        <xdr:cNvPr id="178" name="直線コネクタ 177"/>
        <xdr:cNvCxnSpPr/>
      </xdr:nvCxnSpPr>
      <xdr:spPr>
        <a:xfrm flipV="1">
          <a:off x="2019300" y="13427770"/>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61125</xdr:rowOff>
    </xdr:from>
    <xdr:to>
      <xdr:col>2</xdr:col>
      <xdr:colOff>638175</xdr:colOff>
      <xdr:row>78</xdr:row>
      <xdr:rowOff>77110</xdr:rowOff>
    </xdr:to>
    <xdr:cxnSp macro="">
      <xdr:nvCxnSpPr>
        <xdr:cNvPr id="181" name="直線コネクタ 180"/>
        <xdr:cNvCxnSpPr/>
      </xdr:nvCxnSpPr>
      <xdr:spPr>
        <a:xfrm flipV="1">
          <a:off x="1130300" y="13434225"/>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29738</xdr:rowOff>
    </xdr:from>
    <xdr:to>
      <xdr:col>6</xdr:col>
      <xdr:colOff>561975</xdr:colOff>
      <xdr:row>77</xdr:row>
      <xdr:rowOff>131338</xdr:rowOff>
    </xdr:to>
    <xdr:sp macro="" textlink="">
      <xdr:nvSpPr>
        <xdr:cNvPr id="191" name="円/楕円 190"/>
        <xdr:cNvSpPr/>
      </xdr:nvSpPr>
      <xdr:spPr>
        <a:xfrm>
          <a:off x="45847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52615</xdr:rowOff>
    </xdr:from>
    <xdr:ext cx="534377" cy="259045"/>
    <xdr:sp macro="" textlink="">
      <xdr:nvSpPr>
        <xdr:cNvPr id="192" name="維持補修費該当値テキスト"/>
        <xdr:cNvSpPr txBox="1"/>
      </xdr:nvSpPr>
      <xdr:spPr>
        <a:xfrm>
          <a:off x="4686300" y="1308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102749</xdr:rowOff>
    </xdr:from>
    <xdr:to>
      <xdr:col>5</xdr:col>
      <xdr:colOff>409575</xdr:colOff>
      <xdr:row>78</xdr:row>
      <xdr:rowOff>32899</xdr:rowOff>
    </xdr:to>
    <xdr:sp macro="" textlink="">
      <xdr:nvSpPr>
        <xdr:cNvPr id="193" name="円/楕円 192"/>
        <xdr:cNvSpPr/>
      </xdr:nvSpPr>
      <xdr:spPr>
        <a:xfrm>
          <a:off x="3746500" y="133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49426</xdr:rowOff>
    </xdr:from>
    <xdr:ext cx="534377" cy="259045"/>
    <xdr:sp macro="" textlink="">
      <xdr:nvSpPr>
        <xdr:cNvPr id="194" name="テキスト ボックス 193"/>
        <xdr:cNvSpPr txBox="1"/>
      </xdr:nvSpPr>
      <xdr:spPr>
        <a:xfrm>
          <a:off x="3530111" y="13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3870</xdr:rowOff>
    </xdr:from>
    <xdr:to>
      <xdr:col>4</xdr:col>
      <xdr:colOff>206375</xdr:colOff>
      <xdr:row>78</xdr:row>
      <xdr:rowOff>105470</xdr:rowOff>
    </xdr:to>
    <xdr:sp macro="" textlink="">
      <xdr:nvSpPr>
        <xdr:cNvPr id="195" name="円/楕円 194"/>
        <xdr:cNvSpPr/>
      </xdr:nvSpPr>
      <xdr:spPr>
        <a:xfrm>
          <a:off x="2857500" y="133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121997</xdr:rowOff>
    </xdr:from>
    <xdr:ext cx="534377" cy="259045"/>
    <xdr:sp macro="" textlink="">
      <xdr:nvSpPr>
        <xdr:cNvPr id="196" name="テキスト ボックス 195"/>
        <xdr:cNvSpPr txBox="1"/>
      </xdr:nvSpPr>
      <xdr:spPr>
        <a:xfrm>
          <a:off x="2641111" y="13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10325</xdr:rowOff>
    </xdr:from>
    <xdr:to>
      <xdr:col>3</xdr:col>
      <xdr:colOff>3175</xdr:colOff>
      <xdr:row>78</xdr:row>
      <xdr:rowOff>111925</xdr:rowOff>
    </xdr:to>
    <xdr:sp macro="" textlink="">
      <xdr:nvSpPr>
        <xdr:cNvPr id="197" name="円/楕円 196"/>
        <xdr:cNvSpPr/>
      </xdr:nvSpPr>
      <xdr:spPr>
        <a:xfrm>
          <a:off x="1968500" y="133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128452</xdr:rowOff>
    </xdr:from>
    <xdr:ext cx="534377" cy="259045"/>
    <xdr:sp macro="" textlink="">
      <xdr:nvSpPr>
        <xdr:cNvPr id="198" name="テキスト ボックス 197"/>
        <xdr:cNvSpPr txBox="1"/>
      </xdr:nvSpPr>
      <xdr:spPr>
        <a:xfrm>
          <a:off x="1752111" y="131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26310</xdr:rowOff>
    </xdr:from>
    <xdr:to>
      <xdr:col>1</xdr:col>
      <xdr:colOff>485775</xdr:colOff>
      <xdr:row>78</xdr:row>
      <xdr:rowOff>127910</xdr:rowOff>
    </xdr:to>
    <xdr:sp macro="" textlink="">
      <xdr:nvSpPr>
        <xdr:cNvPr id="199" name="円/楕円 198"/>
        <xdr:cNvSpPr/>
      </xdr:nvSpPr>
      <xdr:spPr>
        <a:xfrm>
          <a:off x="1079500" y="133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119037</xdr:rowOff>
    </xdr:from>
    <xdr:ext cx="534377" cy="259045"/>
    <xdr:sp macro="" textlink="">
      <xdr:nvSpPr>
        <xdr:cNvPr id="200" name="テキスト ボックス 199"/>
        <xdr:cNvSpPr txBox="1"/>
      </xdr:nvSpPr>
      <xdr:spPr>
        <a:xfrm>
          <a:off x="863111" y="1349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113846</xdr:rowOff>
    </xdr:from>
    <xdr:to>
      <xdr:col>6</xdr:col>
      <xdr:colOff>511175</xdr:colOff>
      <xdr:row>95</xdr:row>
      <xdr:rowOff>157421</xdr:rowOff>
    </xdr:to>
    <xdr:cxnSp macro="">
      <xdr:nvCxnSpPr>
        <xdr:cNvPr id="231" name="直線コネクタ 230"/>
        <xdr:cNvCxnSpPr/>
      </xdr:nvCxnSpPr>
      <xdr:spPr>
        <a:xfrm>
          <a:off x="3797300" y="16401596"/>
          <a:ext cx="8382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113846</xdr:rowOff>
    </xdr:from>
    <xdr:to>
      <xdr:col>5</xdr:col>
      <xdr:colOff>358775</xdr:colOff>
      <xdr:row>96</xdr:row>
      <xdr:rowOff>48326</xdr:rowOff>
    </xdr:to>
    <xdr:cxnSp macro="">
      <xdr:nvCxnSpPr>
        <xdr:cNvPr id="234" name="直線コネクタ 233"/>
        <xdr:cNvCxnSpPr/>
      </xdr:nvCxnSpPr>
      <xdr:spPr>
        <a:xfrm flipV="1">
          <a:off x="2908300" y="16401596"/>
          <a:ext cx="889000" cy="1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39878</xdr:rowOff>
    </xdr:from>
    <xdr:to>
      <xdr:col>4</xdr:col>
      <xdr:colOff>155575</xdr:colOff>
      <xdr:row>96</xdr:row>
      <xdr:rowOff>48326</xdr:rowOff>
    </xdr:to>
    <xdr:cxnSp macro="">
      <xdr:nvCxnSpPr>
        <xdr:cNvPr id="237" name="直線コネクタ 236"/>
        <xdr:cNvCxnSpPr/>
      </xdr:nvCxnSpPr>
      <xdr:spPr>
        <a:xfrm>
          <a:off x="2019300" y="16499078"/>
          <a:ext cx="8890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16256</xdr:rowOff>
    </xdr:from>
    <xdr:to>
      <xdr:col>2</xdr:col>
      <xdr:colOff>638175</xdr:colOff>
      <xdr:row>96</xdr:row>
      <xdr:rowOff>39878</xdr:rowOff>
    </xdr:to>
    <xdr:cxnSp macro="">
      <xdr:nvCxnSpPr>
        <xdr:cNvPr id="240" name="直線コネクタ 239"/>
        <xdr:cNvCxnSpPr/>
      </xdr:nvCxnSpPr>
      <xdr:spPr>
        <a:xfrm>
          <a:off x="1130300" y="164754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106621</xdr:rowOff>
    </xdr:from>
    <xdr:to>
      <xdr:col>6</xdr:col>
      <xdr:colOff>561975</xdr:colOff>
      <xdr:row>96</xdr:row>
      <xdr:rowOff>36771</xdr:rowOff>
    </xdr:to>
    <xdr:sp macro="" textlink="">
      <xdr:nvSpPr>
        <xdr:cNvPr id="250" name="円/楕円 249"/>
        <xdr:cNvSpPr/>
      </xdr:nvSpPr>
      <xdr:spPr>
        <a:xfrm>
          <a:off x="4584700" y="163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85048</xdr:rowOff>
    </xdr:from>
    <xdr:ext cx="534377" cy="259045"/>
    <xdr:sp macro="" textlink="">
      <xdr:nvSpPr>
        <xdr:cNvPr id="251" name="扶助費該当値テキスト"/>
        <xdr:cNvSpPr txBox="1"/>
      </xdr:nvSpPr>
      <xdr:spPr>
        <a:xfrm>
          <a:off x="4686300" y="163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63046</xdr:rowOff>
    </xdr:from>
    <xdr:to>
      <xdr:col>5</xdr:col>
      <xdr:colOff>409575</xdr:colOff>
      <xdr:row>95</xdr:row>
      <xdr:rowOff>164646</xdr:rowOff>
    </xdr:to>
    <xdr:sp macro="" textlink="">
      <xdr:nvSpPr>
        <xdr:cNvPr id="252" name="円/楕円 251"/>
        <xdr:cNvSpPr/>
      </xdr:nvSpPr>
      <xdr:spPr>
        <a:xfrm>
          <a:off x="3746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155773</xdr:rowOff>
    </xdr:from>
    <xdr:ext cx="534377" cy="259045"/>
    <xdr:sp macro="" textlink="">
      <xdr:nvSpPr>
        <xdr:cNvPr id="253" name="テキスト ボックス 252"/>
        <xdr:cNvSpPr txBox="1"/>
      </xdr:nvSpPr>
      <xdr:spPr>
        <a:xfrm>
          <a:off x="3530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168976</xdr:rowOff>
    </xdr:from>
    <xdr:to>
      <xdr:col>4</xdr:col>
      <xdr:colOff>206375</xdr:colOff>
      <xdr:row>96</xdr:row>
      <xdr:rowOff>99126</xdr:rowOff>
    </xdr:to>
    <xdr:sp macro="" textlink="">
      <xdr:nvSpPr>
        <xdr:cNvPr id="254" name="円/楕円 253"/>
        <xdr:cNvSpPr/>
      </xdr:nvSpPr>
      <xdr:spPr>
        <a:xfrm>
          <a:off x="2857500" y="16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90253</xdr:rowOff>
    </xdr:from>
    <xdr:ext cx="534377" cy="259045"/>
    <xdr:sp macro="" textlink="">
      <xdr:nvSpPr>
        <xdr:cNvPr id="255" name="テキスト ボックス 254"/>
        <xdr:cNvSpPr txBox="1"/>
      </xdr:nvSpPr>
      <xdr:spPr>
        <a:xfrm>
          <a:off x="2641111" y="165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160528</xdr:rowOff>
    </xdr:from>
    <xdr:to>
      <xdr:col>3</xdr:col>
      <xdr:colOff>3175</xdr:colOff>
      <xdr:row>96</xdr:row>
      <xdr:rowOff>90678</xdr:rowOff>
    </xdr:to>
    <xdr:sp macro="" textlink="">
      <xdr:nvSpPr>
        <xdr:cNvPr id="256" name="円/楕円 255"/>
        <xdr:cNvSpPr/>
      </xdr:nvSpPr>
      <xdr:spPr>
        <a:xfrm>
          <a:off x="1968500" y="164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81805</xdr:rowOff>
    </xdr:from>
    <xdr:ext cx="534377" cy="259045"/>
    <xdr:sp macro="" textlink="">
      <xdr:nvSpPr>
        <xdr:cNvPr id="257" name="テキスト ボックス 256"/>
        <xdr:cNvSpPr txBox="1"/>
      </xdr:nvSpPr>
      <xdr:spPr>
        <a:xfrm>
          <a:off x="1752111" y="165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136906</xdr:rowOff>
    </xdr:from>
    <xdr:to>
      <xdr:col>1</xdr:col>
      <xdr:colOff>485775</xdr:colOff>
      <xdr:row>96</xdr:row>
      <xdr:rowOff>67056</xdr:rowOff>
    </xdr:to>
    <xdr:sp macro="" textlink="">
      <xdr:nvSpPr>
        <xdr:cNvPr id="258" name="円/楕円 257"/>
        <xdr:cNvSpPr/>
      </xdr:nvSpPr>
      <xdr:spPr>
        <a:xfrm>
          <a:off x="10795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83583</xdr:rowOff>
    </xdr:from>
    <xdr:ext cx="534377" cy="259045"/>
    <xdr:sp macro="" textlink="">
      <xdr:nvSpPr>
        <xdr:cNvPr id="259" name="テキスト ボックス 258"/>
        <xdr:cNvSpPr txBox="1"/>
      </xdr:nvSpPr>
      <xdr:spPr>
        <a:xfrm>
          <a:off x="863111" y="161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168461</xdr:rowOff>
    </xdr:from>
    <xdr:to>
      <xdr:col>15</xdr:col>
      <xdr:colOff>180975</xdr:colOff>
      <xdr:row>37</xdr:row>
      <xdr:rowOff>49743</xdr:rowOff>
    </xdr:to>
    <xdr:cxnSp macro="">
      <xdr:nvCxnSpPr>
        <xdr:cNvPr id="290" name="直線コネクタ 289"/>
        <xdr:cNvCxnSpPr/>
      </xdr:nvCxnSpPr>
      <xdr:spPr>
        <a:xfrm flipV="1">
          <a:off x="9639300" y="6340661"/>
          <a:ext cx="838200" cy="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157985</xdr:rowOff>
    </xdr:from>
    <xdr:to>
      <xdr:col>14</xdr:col>
      <xdr:colOff>28575</xdr:colOff>
      <xdr:row>37</xdr:row>
      <xdr:rowOff>49743</xdr:rowOff>
    </xdr:to>
    <xdr:cxnSp macro="">
      <xdr:nvCxnSpPr>
        <xdr:cNvPr id="293" name="直線コネクタ 292"/>
        <xdr:cNvCxnSpPr/>
      </xdr:nvCxnSpPr>
      <xdr:spPr>
        <a:xfrm>
          <a:off x="8750300" y="6330185"/>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157985</xdr:rowOff>
    </xdr:from>
    <xdr:to>
      <xdr:col>12</xdr:col>
      <xdr:colOff>511175</xdr:colOff>
      <xdr:row>36</xdr:row>
      <xdr:rowOff>165996</xdr:rowOff>
    </xdr:to>
    <xdr:cxnSp macro="">
      <xdr:nvCxnSpPr>
        <xdr:cNvPr id="296" name="直線コネクタ 295"/>
        <xdr:cNvCxnSpPr/>
      </xdr:nvCxnSpPr>
      <xdr:spPr>
        <a:xfrm flipV="1">
          <a:off x="7861300" y="6330185"/>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165996</xdr:rowOff>
    </xdr:from>
    <xdr:to>
      <xdr:col>11</xdr:col>
      <xdr:colOff>307975</xdr:colOff>
      <xdr:row>37</xdr:row>
      <xdr:rowOff>12092</xdr:rowOff>
    </xdr:to>
    <xdr:cxnSp macro="">
      <xdr:nvCxnSpPr>
        <xdr:cNvPr id="299" name="直線コネクタ 298"/>
        <xdr:cNvCxnSpPr/>
      </xdr:nvCxnSpPr>
      <xdr:spPr>
        <a:xfrm flipV="1">
          <a:off x="6972300" y="6338196"/>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117661</xdr:rowOff>
    </xdr:from>
    <xdr:to>
      <xdr:col>15</xdr:col>
      <xdr:colOff>231775</xdr:colOff>
      <xdr:row>37</xdr:row>
      <xdr:rowOff>47811</xdr:rowOff>
    </xdr:to>
    <xdr:sp macro="" textlink="">
      <xdr:nvSpPr>
        <xdr:cNvPr id="309" name="円/楕円 308"/>
        <xdr:cNvSpPr/>
      </xdr:nvSpPr>
      <xdr:spPr>
        <a:xfrm>
          <a:off x="10426700" y="62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96088</xdr:rowOff>
    </xdr:from>
    <xdr:ext cx="599010" cy="259045"/>
    <xdr:sp macro="" textlink="">
      <xdr:nvSpPr>
        <xdr:cNvPr id="310" name="補助費等該当値テキスト"/>
        <xdr:cNvSpPr txBox="1"/>
      </xdr:nvSpPr>
      <xdr:spPr>
        <a:xfrm>
          <a:off x="10528300" y="626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170393</xdr:rowOff>
    </xdr:from>
    <xdr:to>
      <xdr:col>14</xdr:col>
      <xdr:colOff>79375</xdr:colOff>
      <xdr:row>37</xdr:row>
      <xdr:rowOff>100543</xdr:rowOff>
    </xdr:to>
    <xdr:sp macro="" textlink="">
      <xdr:nvSpPr>
        <xdr:cNvPr id="311" name="円/楕円 310"/>
        <xdr:cNvSpPr/>
      </xdr:nvSpPr>
      <xdr:spPr>
        <a:xfrm>
          <a:off x="9588500" y="63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91670</xdr:rowOff>
    </xdr:from>
    <xdr:ext cx="599010" cy="259045"/>
    <xdr:sp macro="" textlink="">
      <xdr:nvSpPr>
        <xdr:cNvPr id="312" name="テキスト ボックス 311"/>
        <xdr:cNvSpPr txBox="1"/>
      </xdr:nvSpPr>
      <xdr:spPr>
        <a:xfrm>
          <a:off x="9339794" y="64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107185</xdr:rowOff>
    </xdr:from>
    <xdr:to>
      <xdr:col>12</xdr:col>
      <xdr:colOff>561975</xdr:colOff>
      <xdr:row>37</xdr:row>
      <xdr:rowOff>37335</xdr:rowOff>
    </xdr:to>
    <xdr:sp macro="" textlink="">
      <xdr:nvSpPr>
        <xdr:cNvPr id="313" name="円/楕円 312"/>
        <xdr:cNvSpPr/>
      </xdr:nvSpPr>
      <xdr:spPr>
        <a:xfrm>
          <a:off x="8699500" y="62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28462</xdr:rowOff>
    </xdr:from>
    <xdr:ext cx="599010" cy="259045"/>
    <xdr:sp macro="" textlink="">
      <xdr:nvSpPr>
        <xdr:cNvPr id="314" name="テキスト ボックス 313"/>
        <xdr:cNvSpPr txBox="1"/>
      </xdr:nvSpPr>
      <xdr:spPr>
        <a:xfrm>
          <a:off x="8450794" y="63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115196</xdr:rowOff>
    </xdr:from>
    <xdr:to>
      <xdr:col>11</xdr:col>
      <xdr:colOff>358775</xdr:colOff>
      <xdr:row>37</xdr:row>
      <xdr:rowOff>45346</xdr:rowOff>
    </xdr:to>
    <xdr:sp macro="" textlink="">
      <xdr:nvSpPr>
        <xdr:cNvPr id="315" name="円/楕円 314"/>
        <xdr:cNvSpPr/>
      </xdr:nvSpPr>
      <xdr:spPr>
        <a:xfrm>
          <a:off x="78105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36473</xdr:rowOff>
    </xdr:from>
    <xdr:ext cx="599010" cy="259045"/>
    <xdr:sp macro="" textlink="">
      <xdr:nvSpPr>
        <xdr:cNvPr id="316" name="テキスト ボックス 315"/>
        <xdr:cNvSpPr txBox="1"/>
      </xdr:nvSpPr>
      <xdr:spPr>
        <a:xfrm>
          <a:off x="7561794" y="63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132742</xdr:rowOff>
    </xdr:from>
    <xdr:to>
      <xdr:col>10</xdr:col>
      <xdr:colOff>155575</xdr:colOff>
      <xdr:row>37</xdr:row>
      <xdr:rowOff>62892</xdr:rowOff>
    </xdr:to>
    <xdr:sp macro="" textlink="">
      <xdr:nvSpPr>
        <xdr:cNvPr id="317" name="円/楕円 316"/>
        <xdr:cNvSpPr/>
      </xdr:nvSpPr>
      <xdr:spPr>
        <a:xfrm>
          <a:off x="6921500" y="63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54019</xdr:rowOff>
    </xdr:from>
    <xdr:ext cx="599010" cy="259045"/>
    <xdr:sp macro="" textlink="">
      <xdr:nvSpPr>
        <xdr:cNvPr id="318" name="テキスト ボックス 317"/>
        <xdr:cNvSpPr txBox="1"/>
      </xdr:nvSpPr>
      <xdr:spPr>
        <a:xfrm>
          <a:off x="6672794" y="63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46300</xdr:rowOff>
    </xdr:from>
    <xdr:to>
      <xdr:col>15</xdr:col>
      <xdr:colOff>180975</xdr:colOff>
      <xdr:row>57</xdr:row>
      <xdr:rowOff>75192</xdr:rowOff>
    </xdr:to>
    <xdr:cxnSp macro="">
      <xdr:nvCxnSpPr>
        <xdr:cNvPr id="343" name="直線コネクタ 342"/>
        <xdr:cNvCxnSpPr/>
      </xdr:nvCxnSpPr>
      <xdr:spPr>
        <a:xfrm>
          <a:off x="9639300" y="9647500"/>
          <a:ext cx="838200" cy="20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46300</xdr:rowOff>
    </xdr:from>
    <xdr:to>
      <xdr:col>14</xdr:col>
      <xdr:colOff>28575</xdr:colOff>
      <xdr:row>57</xdr:row>
      <xdr:rowOff>39598</xdr:rowOff>
    </xdr:to>
    <xdr:cxnSp macro="">
      <xdr:nvCxnSpPr>
        <xdr:cNvPr id="346" name="直線コネクタ 345"/>
        <xdr:cNvCxnSpPr/>
      </xdr:nvCxnSpPr>
      <xdr:spPr>
        <a:xfrm flipV="1">
          <a:off x="8750300" y="9647500"/>
          <a:ext cx="889000" cy="1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39598</xdr:rowOff>
    </xdr:from>
    <xdr:to>
      <xdr:col>12</xdr:col>
      <xdr:colOff>511175</xdr:colOff>
      <xdr:row>57</xdr:row>
      <xdr:rowOff>134476</xdr:rowOff>
    </xdr:to>
    <xdr:cxnSp macro="">
      <xdr:nvCxnSpPr>
        <xdr:cNvPr id="349" name="直線コネクタ 348"/>
        <xdr:cNvCxnSpPr/>
      </xdr:nvCxnSpPr>
      <xdr:spPr>
        <a:xfrm flipV="1">
          <a:off x="7861300" y="9812248"/>
          <a:ext cx="889000" cy="9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133728</xdr:rowOff>
    </xdr:from>
    <xdr:to>
      <xdr:col>11</xdr:col>
      <xdr:colOff>307975</xdr:colOff>
      <xdr:row>57</xdr:row>
      <xdr:rowOff>134476</xdr:rowOff>
    </xdr:to>
    <xdr:cxnSp macro="">
      <xdr:nvCxnSpPr>
        <xdr:cNvPr id="352" name="直線コネクタ 351"/>
        <xdr:cNvCxnSpPr/>
      </xdr:nvCxnSpPr>
      <xdr:spPr>
        <a:xfrm>
          <a:off x="6972300" y="9906378"/>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24392</xdr:rowOff>
    </xdr:from>
    <xdr:to>
      <xdr:col>15</xdr:col>
      <xdr:colOff>231775</xdr:colOff>
      <xdr:row>57</xdr:row>
      <xdr:rowOff>125992</xdr:rowOff>
    </xdr:to>
    <xdr:sp macro="" textlink="">
      <xdr:nvSpPr>
        <xdr:cNvPr id="362" name="円/楕円 361"/>
        <xdr:cNvSpPr/>
      </xdr:nvSpPr>
      <xdr:spPr>
        <a:xfrm>
          <a:off x="10426700" y="9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166950</xdr:rowOff>
    </xdr:from>
    <xdr:to>
      <xdr:col>14</xdr:col>
      <xdr:colOff>79375</xdr:colOff>
      <xdr:row>56</xdr:row>
      <xdr:rowOff>97100</xdr:rowOff>
    </xdr:to>
    <xdr:sp macro="" textlink="">
      <xdr:nvSpPr>
        <xdr:cNvPr id="364" name="円/楕円 363"/>
        <xdr:cNvSpPr/>
      </xdr:nvSpPr>
      <xdr:spPr>
        <a:xfrm>
          <a:off x="9588500" y="95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113627</xdr:rowOff>
    </xdr:from>
    <xdr:ext cx="599010" cy="259045"/>
    <xdr:sp macro="" textlink="">
      <xdr:nvSpPr>
        <xdr:cNvPr id="365" name="テキスト ボックス 364"/>
        <xdr:cNvSpPr txBox="1"/>
      </xdr:nvSpPr>
      <xdr:spPr>
        <a:xfrm>
          <a:off x="9339794" y="937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160248</xdr:rowOff>
    </xdr:from>
    <xdr:to>
      <xdr:col>12</xdr:col>
      <xdr:colOff>561975</xdr:colOff>
      <xdr:row>57</xdr:row>
      <xdr:rowOff>90398</xdr:rowOff>
    </xdr:to>
    <xdr:sp macro="" textlink="">
      <xdr:nvSpPr>
        <xdr:cNvPr id="366" name="円/楕円 365"/>
        <xdr:cNvSpPr/>
      </xdr:nvSpPr>
      <xdr:spPr>
        <a:xfrm>
          <a:off x="8699500" y="97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106925</xdr:rowOff>
    </xdr:from>
    <xdr:ext cx="599010" cy="259045"/>
    <xdr:sp macro="" textlink="">
      <xdr:nvSpPr>
        <xdr:cNvPr id="367" name="テキスト ボックス 366"/>
        <xdr:cNvSpPr txBox="1"/>
      </xdr:nvSpPr>
      <xdr:spPr>
        <a:xfrm>
          <a:off x="8450794" y="953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83676</xdr:rowOff>
    </xdr:from>
    <xdr:to>
      <xdr:col>11</xdr:col>
      <xdr:colOff>358775</xdr:colOff>
      <xdr:row>58</xdr:row>
      <xdr:rowOff>13826</xdr:rowOff>
    </xdr:to>
    <xdr:sp macro="" textlink="">
      <xdr:nvSpPr>
        <xdr:cNvPr id="368" name="円/楕円 367"/>
        <xdr:cNvSpPr/>
      </xdr:nvSpPr>
      <xdr:spPr>
        <a:xfrm>
          <a:off x="7810500" y="98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4953</xdr:rowOff>
    </xdr:from>
    <xdr:ext cx="599010" cy="259045"/>
    <xdr:sp macro="" textlink="">
      <xdr:nvSpPr>
        <xdr:cNvPr id="369" name="テキスト ボックス 368"/>
        <xdr:cNvSpPr txBox="1"/>
      </xdr:nvSpPr>
      <xdr:spPr>
        <a:xfrm>
          <a:off x="7561794" y="994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82928</xdr:rowOff>
    </xdr:from>
    <xdr:to>
      <xdr:col>10</xdr:col>
      <xdr:colOff>155575</xdr:colOff>
      <xdr:row>58</xdr:row>
      <xdr:rowOff>13078</xdr:rowOff>
    </xdr:to>
    <xdr:sp macro="" textlink="">
      <xdr:nvSpPr>
        <xdr:cNvPr id="370" name="円/楕円 369"/>
        <xdr:cNvSpPr/>
      </xdr:nvSpPr>
      <xdr:spPr>
        <a:xfrm>
          <a:off x="6921500" y="98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4205</xdr:rowOff>
    </xdr:from>
    <xdr:ext cx="599010" cy="259045"/>
    <xdr:sp macro="" textlink="">
      <xdr:nvSpPr>
        <xdr:cNvPr id="371" name="テキスト ボックス 370"/>
        <xdr:cNvSpPr txBox="1"/>
      </xdr:nvSpPr>
      <xdr:spPr>
        <a:xfrm>
          <a:off x="6672794" y="994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100950</xdr:rowOff>
    </xdr:from>
    <xdr:to>
      <xdr:col>15</xdr:col>
      <xdr:colOff>180975</xdr:colOff>
      <xdr:row>79</xdr:row>
      <xdr:rowOff>36452</xdr:rowOff>
    </xdr:to>
    <xdr:cxnSp macro="">
      <xdr:nvCxnSpPr>
        <xdr:cNvPr id="400" name="直線コネクタ 399"/>
        <xdr:cNvCxnSpPr/>
      </xdr:nvCxnSpPr>
      <xdr:spPr>
        <a:xfrm>
          <a:off x="9639300" y="12959700"/>
          <a:ext cx="838200" cy="6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157102</xdr:rowOff>
    </xdr:from>
    <xdr:to>
      <xdr:col>15</xdr:col>
      <xdr:colOff>231775</xdr:colOff>
      <xdr:row>79</xdr:row>
      <xdr:rowOff>87252</xdr:rowOff>
    </xdr:to>
    <xdr:sp macro="" textlink="">
      <xdr:nvSpPr>
        <xdr:cNvPr id="410" name="円/楕円 409"/>
        <xdr:cNvSpPr/>
      </xdr:nvSpPr>
      <xdr:spPr>
        <a:xfrm>
          <a:off x="10426700" y="135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72029</xdr:rowOff>
    </xdr:from>
    <xdr:ext cx="469744" cy="259045"/>
    <xdr:sp macro="" textlink="">
      <xdr:nvSpPr>
        <xdr:cNvPr id="411" name="普通建設事業費 （ うち新規整備　）該当値テキスト"/>
        <xdr:cNvSpPr txBox="1"/>
      </xdr:nvSpPr>
      <xdr:spPr>
        <a:xfrm>
          <a:off x="10528300" y="1344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50150</xdr:rowOff>
    </xdr:from>
    <xdr:to>
      <xdr:col>14</xdr:col>
      <xdr:colOff>79375</xdr:colOff>
      <xdr:row>75</xdr:row>
      <xdr:rowOff>151749</xdr:rowOff>
    </xdr:to>
    <xdr:sp macro="" textlink="">
      <xdr:nvSpPr>
        <xdr:cNvPr id="412" name="円/楕円 411"/>
        <xdr:cNvSpPr/>
      </xdr:nvSpPr>
      <xdr:spPr>
        <a:xfrm>
          <a:off x="9588500" y="12908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168277</xdr:rowOff>
    </xdr:from>
    <xdr:ext cx="599010" cy="259045"/>
    <xdr:sp macro="" textlink="">
      <xdr:nvSpPr>
        <xdr:cNvPr id="413" name="テキスト ボックス 412"/>
        <xdr:cNvSpPr txBox="1"/>
      </xdr:nvSpPr>
      <xdr:spPr>
        <a:xfrm>
          <a:off x="9339794" y="1268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138674</xdr:rowOff>
    </xdr:from>
    <xdr:to>
      <xdr:col>15</xdr:col>
      <xdr:colOff>180975</xdr:colOff>
      <xdr:row>98</xdr:row>
      <xdr:rowOff>92528</xdr:rowOff>
    </xdr:to>
    <xdr:cxnSp macro="">
      <xdr:nvCxnSpPr>
        <xdr:cNvPr id="440" name="直線コネクタ 439"/>
        <xdr:cNvCxnSpPr/>
      </xdr:nvCxnSpPr>
      <xdr:spPr>
        <a:xfrm flipV="1">
          <a:off x="9639300" y="16769324"/>
          <a:ext cx="838200" cy="1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87874</xdr:rowOff>
    </xdr:from>
    <xdr:to>
      <xdr:col>15</xdr:col>
      <xdr:colOff>231775</xdr:colOff>
      <xdr:row>98</xdr:row>
      <xdr:rowOff>18024</xdr:rowOff>
    </xdr:to>
    <xdr:sp macro="" textlink="">
      <xdr:nvSpPr>
        <xdr:cNvPr id="450" name="円/楕円 449"/>
        <xdr:cNvSpPr/>
      </xdr:nvSpPr>
      <xdr:spPr>
        <a:xfrm>
          <a:off x="10426700" y="16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110751</xdr:rowOff>
    </xdr:from>
    <xdr:ext cx="599010" cy="259045"/>
    <xdr:sp macro="" textlink="">
      <xdr:nvSpPr>
        <xdr:cNvPr id="451" name="普通建設事業費 （ うち更新整備　）該当値テキスト"/>
        <xdr:cNvSpPr txBox="1"/>
      </xdr:nvSpPr>
      <xdr:spPr>
        <a:xfrm>
          <a:off x="10528300" y="1656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41728</xdr:rowOff>
    </xdr:from>
    <xdr:to>
      <xdr:col>14</xdr:col>
      <xdr:colOff>79375</xdr:colOff>
      <xdr:row>98</xdr:row>
      <xdr:rowOff>143328</xdr:rowOff>
    </xdr:to>
    <xdr:sp macro="" textlink="">
      <xdr:nvSpPr>
        <xdr:cNvPr id="452" name="円/楕円 451"/>
        <xdr:cNvSpPr/>
      </xdr:nvSpPr>
      <xdr:spPr>
        <a:xfrm>
          <a:off x="9588500" y="16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134455</xdr:rowOff>
    </xdr:from>
    <xdr:ext cx="534377" cy="259045"/>
    <xdr:sp macro="" textlink="">
      <xdr:nvSpPr>
        <xdr:cNvPr id="453" name="テキスト ボックス 452"/>
        <xdr:cNvSpPr txBox="1"/>
      </xdr:nvSpPr>
      <xdr:spPr>
        <a:xfrm>
          <a:off x="9372111" y="16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34137</xdr:rowOff>
    </xdr:from>
    <xdr:to>
      <xdr:col>23</xdr:col>
      <xdr:colOff>517525</xdr:colOff>
      <xdr:row>39</xdr:row>
      <xdr:rowOff>44034</xdr:rowOff>
    </xdr:to>
    <xdr:cxnSp macro="">
      <xdr:nvCxnSpPr>
        <xdr:cNvPr id="482" name="直線コネクタ 481"/>
        <xdr:cNvCxnSpPr/>
      </xdr:nvCxnSpPr>
      <xdr:spPr>
        <a:xfrm flipV="1">
          <a:off x="15481300" y="6720687"/>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15941</xdr:rowOff>
    </xdr:from>
    <xdr:to>
      <xdr:col>22</xdr:col>
      <xdr:colOff>365125</xdr:colOff>
      <xdr:row>39</xdr:row>
      <xdr:rowOff>44034</xdr:rowOff>
    </xdr:to>
    <xdr:cxnSp macro="">
      <xdr:nvCxnSpPr>
        <xdr:cNvPr id="485" name="直線コネクタ 484"/>
        <xdr:cNvCxnSpPr/>
      </xdr:nvCxnSpPr>
      <xdr:spPr>
        <a:xfrm>
          <a:off x="14592300" y="6702491"/>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60136</xdr:rowOff>
    </xdr:from>
    <xdr:to>
      <xdr:col>21</xdr:col>
      <xdr:colOff>161925</xdr:colOff>
      <xdr:row>39</xdr:row>
      <xdr:rowOff>15941</xdr:rowOff>
    </xdr:to>
    <xdr:cxnSp macro="">
      <xdr:nvCxnSpPr>
        <xdr:cNvPr id="488" name="直線コネクタ 487"/>
        <xdr:cNvCxnSpPr/>
      </xdr:nvCxnSpPr>
      <xdr:spPr>
        <a:xfrm>
          <a:off x="13703300" y="6575236"/>
          <a:ext cx="889000" cy="1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60136</xdr:rowOff>
    </xdr:from>
    <xdr:to>
      <xdr:col>19</xdr:col>
      <xdr:colOff>644525</xdr:colOff>
      <xdr:row>38</xdr:row>
      <xdr:rowOff>80049</xdr:rowOff>
    </xdr:to>
    <xdr:cxnSp macro="">
      <xdr:nvCxnSpPr>
        <xdr:cNvPr id="491" name="直線コネクタ 490"/>
        <xdr:cNvCxnSpPr/>
      </xdr:nvCxnSpPr>
      <xdr:spPr>
        <a:xfrm flipV="1">
          <a:off x="12814300" y="6575236"/>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154787</xdr:rowOff>
    </xdr:from>
    <xdr:to>
      <xdr:col>23</xdr:col>
      <xdr:colOff>568325</xdr:colOff>
      <xdr:row>39</xdr:row>
      <xdr:rowOff>84937</xdr:rowOff>
    </xdr:to>
    <xdr:sp macro="" textlink="">
      <xdr:nvSpPr>
        <xdr:cNvPr id="501" name="円/楕円 500"/>
        <xdr:cNvSpPr/>
      </xdr:nvSpPr>
      <xdr:spPr>
        <a:xfrm>
          <a:off x="162687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469744" cy="259045"/>
    <xdr:sp macro="" textlink="">
      <xdr:nvSpPr>
        <xdr:cNvPr id="502" name="災害復旧事業費該当値テキスト"/>
        <xdr:cNvSpPr txBox="1"/>
      </xdr:nvSpPr>
      <xdr:spPr>
        <a:xfrm>
          <a:off x="16370300" y="66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164684</xdr:rowOff>
    </xdr:from>
    <xdr:to>
      <xdr:col>22</xdr:col>
      <xdr:colOff>415925</xdr:colOff>
      <xdr:row>39</xdr:row>
      <xdr:rowOff>94834</xdr:rowOff>
    </xdr:to>
    <xdr:sp macro="" textlink="">
      <xdr:nvSpPr>
        <xdr:cNvPr id="503" name="円/楕円 502"/>
        <xdr:cNvSpPr/>
      </xdr:nvSpPr>
      <xdr:spPr>
        <a:xfrm>
          <a:off x="15430500" y="66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85961</xdr:rowOff>
    </xdr:from>
    <xdr:ext cx="378565" cy="259045"/>
    <xdr:sp macro="" textlink="">
      <xdr:nvSpPr>
        <xdr:cNvPr id="504" name="テキスト ボックス 503"/>
        <xdr:cNvSpPr txBox="1"/>
      </xdr:nvSpPr>
      <xdr:spPr>
        <a:xfrm>
          <a:off x="15292017" y="677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136591</xdr:rowOff>
    </xdr:from>
    <xdr:to>
      <xdr:col>21</xdr:col>
      <xdr:colOff>212725</xdr:colOff>
      <xdr:row>39</xdr:row>
      <xdr:rowOff>66741</xdr:rowOff>
    </xdr:to>
    <xdr:sp macro="" textlink="">
      <xdr:nvSpPr>
        <xdr:cNvPr id="505" name="円/楕円 504"/>
        <xdr:cNvSpPr/>
      </xdr:nvSpPr>
      <xdr:spPr>
        <a:xfrm>
          <a:off x="14541500" y="66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83268</xdr:rowOff>
    </xdr:from>
    <xdr:ext cx="534377" cy="259045"/>
    <xdr:sp macro="" textlink="">
      <xdr:nvSpPr>
        <xdr:cNvPr id="506" name="テキスト ボックス 505"/>
        <xdr:cNvSpPr txBox="1"/>
      </xdr:nvSpPr>
      <xdr:spPr>
        <a:xfrm>
          <a:off x="14325111" y="64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9336</xdr:rowOff>
    </xdr:from>
    <xdr:to>
      <xdr:col>20</xdr:col>
      <xdr:colOff>9525</xdr:colOff>
      <xdr:row>38</xdr:row>
      <xdr:rowOff>110936</xdr:rowOff>
    </xdr:to>
    <xdr:sp macro="" textlink="">
      <xdr:nvSpPr>
        <xdr:cNvPr id="507" name="円/楕円 506"/>
        <xdr:cNvSpPr/>
      </xdr:nvSpPr>
      <xdr:spPr>
        <a:xfrm>
          <a:off x="13652500" y="65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127463</xdr:rowOff>
    </xdr:from>
    <xdr:ext cx="599010" cy="259045"/>
    <xdr:sp macro="" textlink="">
      <xdr:nvSpPr>
        <xdr:cNvPr id="508" name="テキスト ボックス 507"/>
        <xdr:cNvSpPr txBox="1"/>
      </xdr:nvSpPr>
      <xdr:spPr>
        <a:xfrm>
          <a:off x="13403794" y="629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29249</xdr:rowOff>
    </xdr:from>
    <xdr:to>
      <xdr:col>18</xdr:col>
      <xdr:colOff>492125</xdr:colOff>
      <xdr:row>38</xdr:row>
      <xdr:rowOff>130849</xdr:rowOff>
    </xdr:to>
    <xdr:sp macro="" textlink="">
      <xdr:nvSpPr>
        <xdr:cNvPr id="509" name="円/楕円 508"/>
        <xdr:cNvSpPr/>
      </xdr:nvSpPr>
      <xdr:spPr>
        <a:xfrm>
          <a:off x="12763500" y="65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147376</xdr:rowOff>
    </xdr:from>
    <xdr:ext cx="599010" cy="259045"/>
    <xdr:sp macro="" textlink="">
      <xdr:nvSpPr>
        <xdr:cNvPr id="510" name="テキスト ボックス 509"/>
        <xdr:cNvSpPr txBox="1"/>
      </xdr:nvSpPr>
      <xdr:spPr>
        <a:xfrm>
          <a:off x="12514794" y="631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145047</xdr:rowOff>
    </xdr:from>
    <xdr:to>
      <xdr:col>23</xdr:col>
      <xdr:colOff>517525</xdr:colOff>
      <xdr:row>77</xdr:row>
      <xdr:rowOff>153436</xdr:rowOff>
    </xdr:to>
    <xdr:cxnSp macro="">
      <xdr:nvCxnSpPr>
        <xdr:cNvPr id="596" name="直線コネクタ 595"/>
        <xdr:cNvCxnSpPr/>
      </xdr:nvCxnSpPr>
      <xdr:spPr>
        <a:xfrm>
          <a:off x="15481300" y="13346697"/>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145047</xdr:rowOff>
    </xdr:from>
    <xdr:to>
      <xdr:col>22</xdr:col>
      <xdr:colOff>365125</xdr:colOff>
      <xdr:row>77</xdr:row>
      <xdr:rowOff>149347</xdr:rowOff>
    </xdr:to>
    <xdr:cxnSp macro="">
      <xdr:nvCxnSpPr>
        <xdr:cNvPr id="599" name="直線コネクタ 598"/>
        <xdr:cNvCxnSpPr/>
      </xdr:nvCxnSpPr>
      <xdr:spPr>
        <a:xfrm flipV="1">
          <a:off x="14592300" y="13346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141610</xdr:rowOff>
    </xdr:from>
    <xdr:to>
      <xdr:col>21</xdr:col>
      <xdr:colOff>161925</xdr:colOff>
      <xdr:row>77</xdr:row>
      <xdr:rowOff>149347</xdr:rowOff>
    </xdr:to>
    <xdr:cxnSp macro="">
      <xdr:nvCxnSpPr>
        <xdr:cNvPr id="602" name="直線コネクタ 601"/>
        <xdr:cNvCxnSpPr/>
      </xdr:nvCxnSpPr>
      <xdr:spPr>
        <a:xfrm>
          <a:off x="13703300" y="13343260"/>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126667</xdr:rowOff>
    </xdr:from>
    <xdr:to>
      <xdr:col>19</xdr:col>
      <xdr:colOff>644525</xdr:colOff>
      <xdr:row>77</xdr:row>
      <xdr:rowOff>141610</xdr:rowOff>
    </xdr:to>
    <xdr:cxnSp macro="">
      <xdr:nvCxnSpPr>
        <xdr:cNvPr id="605" name="直線コネクタ 604"/>
        <xdr:cNvCxnSpPr/>
      </xdr:nvCxnSpPr>
      <xdr:spPr>
        <a:xfrm>
          <a:off x="12814300" y="13328317"/>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102636</xdr:rowOff>
    </xdr:from>
    <xdr:to>
      <xdr:col>23</xdr:col>
      <xdr:colOff>568325</xdr:colOff>
      <xdr:row>78</xdr:row>
      <xdr:rowOff>32786</xdr:rowOff>
    </xdr:to>
    <xdr:sp macro="" textlink="">
      <xdr:nvSpPr>
        <xdr:cNvPr id="615" name="円/楕円 614"/>
        <xdr:cNvSpPr/>
      </xdr:nvSpPr>
      <xdr:spPr>
        <a:xfrm>
          <a:off x="16268700" y="133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125513</xdr:rowOff>
    </xdr:from>
    <xdr:ext cx="599010" cy="259045"/>
    <xdr:sp macro="" textlink="">
      <xdr:nvSpPr>
        <xdr:cNvPr id="616" name="公債費該当値テキスト"/>
        <xdr:cNvSpPr txBox="1"/>
      </xdr:nvSpPr>
      <xdr:spPr>
        <a:xfrm>
          <a:off x="16370300" y="1315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94247</xdr:rowOff>
    </xdr:from>
    <xdr:to>
      <xdr:col>22</xdr:col>
      <xdr:colOff>415925</xdr:colOff>
      <xdr:row>78</xdr:row>
      <xdr:rowOff>24397</xdr:rowOff>
    </xdr:to>
    <xdr:sp macro="" textlink="">
      <xdr:nvSpPr>
        <xdr:cNvPr id="617" name="円/楕円 616"/>
        <xdr:cNvSpPr/>
      </xdr:nvSpPr>
      <xdr:spPr>
        <a:xfrm>
          <a:off x="15430500" y="132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15524</xdr:rowOff>
    </xdr:from>
    <xdr:ext cx="599010" cy="259045"/>
    <xdr:sp macro="" textlink="">
      <xdr:nvSpPr>
        <xdr:cNvPr id="618" name="テキスト ボックス 617"/>
        <xdr:cNvSpPr txBox="1"/>
      </xdr:nvSpPr>
      <xdr:spPr>
        <a:xfrm>
          <a:off x="15181794" y="1338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98547</xdr:rowOff>
    </xdr:from>
    <xdr:to>
      <xdr:col>21</xdr:col>
      <xdr:colOff>212725</xdr:colOff>
      <xdr:row>78</xdr:row>
      <xdr:rowOff>28697</xdr:rowOff>
    </xdr:to>
    <xdr:sp macro="" textlink="">
      <xdr:nvSpPr>
        <xdr:cNvPr id="619" name="円/楕円 618"/>
        <xdr:cNvSpPr/>
      </xdr:nvSpPr>
      <xdr:spPr>
        <a:xfrm>
          <a:off x="14541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19824</xdr:rowOff>
    </xdr:from>
    <xdr:ext cx="599010" cy="259045"/>
    <xdr:sp macro="" textlink="">
      <xdr:nvSpPr>
        <xdr:cNvPr id="620" name="テキスト ボックス 619"/>
        <xdr:cNvSpPr txBox="1"/>
      </xdr:nvSpPr>
      <xdr:spPr>
        <a:xfrm>
          <a:off x="14292794" y="133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90810</xdr:rowOff>
    </xdr:from>
    <xdr:to>
      <xdr:col>20</xdr:col>
      <xdr:colOff>9525</xdr:colOff>
      <xdr:row>78</xdr:row>
      <xdr:rowOff>20960</xdr:rowOff>
    </xdr:to>
    <xdr:sp macro="" textlink="">
      <xdr:nvSpPr>
        <xdr:cNvPr id="621" name="円/楕円 620"/>
        <xdr:cNvSpPr/>
      </xdr:nvSpPr>
      <xdr:spPr>
        <a:xfrm>
          <a:off x="13652500" y="13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12087</xdr:rowOff>
    </xdr:from>
    <xdr:ext cx="599010" cy="259045"/>
    <xdr:sp macro="" textlink="">
      <xdr:nvSpPr>
        <xdr:cNvPr id="622" name="テキスト ボックス 621"/>
        <xdr:cNvSpPr txBox="1"/>
      </xdr:nvSpPr>
      <xdr:spPr>
        <a:xfrm>
          <a:off x="13403794" y="1338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75867</xdr:rowOff>
    </xdr:from>
    <xdr:to>
      <xdr:col>18</xdr:col>
      <xdr:colOff>492125</xdr:colOff>
      <xdr:row>78</xdr:row>
      <xdr:rowOff>6017</xdr:rowOff>
    </xdr:to>
    <xdr:sp macro="" textlink="">
      <xdr:nvSpPr>
        <xdr:cNvPr id="623" name="円/楕円 622"/>
        <xdr:cNvSpPr/>
      </xdr:nvSpPr>
      <xdr:spPr>
        <a:xfrm>
          <a:off x="12763500" y="132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168594</xdr:rowOff>
    </xdr:from>
    <xdr:ext cx="599010" cy="259045"/>
    <xdr:sp macro="" textlink="">
      <xdr:nvSpPr>
        <xdr:cNvPr id="624" name="テキスト ボックス 623"/>
        <xdr:cNvSpPr txBox="1"/>
      </xdr:nvSpPr>
      <xdr:spPr>
        <a:xfrm>
          <a:off x="12514794" y="1337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17596</xdr:rowOff>
    </xdr:from>
    <xdr:to>
      <xdr:col>23</xdr:col>
      <xdr:colOff>517525</xdr:colOff>
      <xdr:row>99</xdr:row>
      <xdr:rowOff>40698</xdr:rowOff>
    </xdr:to>
    <xdr:cxnSp macro="">
      <xdr:nvCxnSpPr>
        <xdr:cNvPr id="653" name="直線コネクタ 652"/>
        <xdr:cNvCxnSpPr/>
      </xdr:nvCxnSpPr>
      <xdr:spPr>
        <a:xfrm flipV="1">
          <a:off x="15481300" y="16819696"/>
          <a:ext cx="838200" cy="19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80609</xdr:rowOff>
    </xdr:from>
    <xdr:to>
      <xdr:col>22</xdr:col>
      <xdr:colOff>365125</xdr:colOff>
      <xdr:row>99</xdr:row>
      <xdr:rowOff>40698</xdr:rowOff>
    </xdr:to>
    <xdr:cxnSp macro="">
      <xdr:nvCxnSpPr>
        <xdr:cNvPr id="656" name="直線コネクタ 655"/>
        <xdr:cNvCxnSpPr/>
      </xdr:nvCxnSpPr>
      <xdr:spPr>
        <a:xfrm>
          <a:off x="14592300" y="16539809"/>
          <a:ext cx="889000" cy="47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80609</xdr:rowOff>
    </xdr:from>
    <xdr:to>
      <xdr:col>21</xdr:col>
      <xdr:colOff>161925</xdr:colOff>
      <xdr:row>97</xdr:row>
      <xdr:rowOff>141388</xdr:rowOff>
    </xdr:to>
    <xdr:cxnSp macro="">
      <xdr:nvCxnSpPr>
        <xdr:cNvPr id="659" name="直線コネクタ 658"/>
        <xdr:cNvCxnSpPr/>
      </xdr:nvCxnSpPr>
      <xdr:spPr>
        <a:xfrm flipV="1">
          <a:off x="13703300" y="16539809"/>
          <a:ext cx="889000" cy="2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141388</xdr:rowOff>
    </xdr:from>
    <xdr:to>
      <xdr:col>19</xdr:col>
      <xdr:colOff>644525</xdr:colOff>
      <xdr:row>99</xdr:row>
      <xdr:rowOff>40001</xdr:rowOff>
    </xdr:to>
    <xdr:cxnSp macro="">
      <xdr:nvCxnSpPr>
        <xdr:cNvPr id="662" name="直線コネクタ 661"/>
        <xdr:cNvCxnSpPr/>
      </xdr:nvCxnSpPr>
      <xdr:spPr>
        <a:xfrm flipV="1">
          <a:off x="12814300" y="16772038"/>
          <a:ext cx="889000" cy="2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138246</xdr:rowOff>
    </xdr:from>
    <xdr:to>
      <xdr:col>23</xdr:col>
      <xdr:colOff>568325</xdr:colOff>
      <xdr:row>98</xdr:row>
      <xdr:rowOff>68396</xdr:rowOff>
    </xdr:to>
    <xdr:sp macro="" textlink="">
      <xdr:nvSpPr>
        <xdr:cNvPr id="672" name="円/楕円 671"/>
        <xdr:cNvSpPr/>
      </xdr:nvSpPr>
      <xdr:spPr>
        <a:xfrm>
          <a:off x="16268700" y="167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116673</xdr:rowOff>
    </xdr:from>
    <xdr:ext cx="599010" cy="259045"/>
    <xdr:sp macro="" textlink="">
      <xdr:nvSpPr>
        <xdr:cNvPr id="673" name="積立金該当値テキスト"/>
        <xdr:cNvSpPr txBox="1"/>
      </xdr:nvSpPr>
      <xdr:spPr>
        <a:xfrm>
          <a:off x="16370300" y="167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161348</xdr:rowOff>
    </xdr:from>
    <xdr:to>
      <xdr:col>22</xdr:col>
      <xdr:colOff>415925</xdr:colOff>
      <xdr:row>99</xdr:row>
      <xdr:rowOff>91498</xdr:rowOff>
    </xdr:to>
    <xdr:sp macro="" textlink="">
      <xdr:nvSpPr>
        <xdr:cNvPr id="674" name="円/楕円 673"/>
        <xdr:cNvSpPr/>
      </xdr:nvSpPr>
      <xdr:spPr>
        <a:xfrm>
          <a:off x="15430500" y="169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82625</xdr:rowOff>
    </xdr:from>
    <xdr:ext cx="469744" cy="259045"/>
    <xdr:sp macro="" textlink="">
      <xdr:nvSpPr>
        <xdr:cNvPr id="675" name="テキスト ボックス 674"/>
        <xdr:cNvSpPr txBox="1"/>
      </xdr:nvSpPr>
      <xdr:spPr>
        <a:xfrm>
          <a:off x="15246427" y="170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29809</xdr:rowOff>
    </xdr:from>
    <xdr:to>
      <xdr:col>21</xdr:col>
      <xdr:colOff>212725</xdr:colOff>
      <xdr:row>96</xdr:row>
      <xdr:rowOff>131409</xdr:rowOff>
    </xdr:to>
    <xdr:sp macro="" textlink="">
      <xdr:nvSpPr>
        <xdr:cNvPr id="676" name="円/楕円 675"/>
        <xdr:cNvSpPr/>
      </xdr:nvSpPr>
      <xdr:spPr>
        <a:xfrm>
          <a:off x="14541500" y="164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147936</xdr:rowOff>
    </xdr:from>
    <xdr:ext cx="599010" cy="259045"/>
    <xdr:sp macro="" textlink="">
      <xdr:nvSpPr>
        <xdr:cNvPr id="677" name="テキスト ボックス 676"/>
        <xdr:cNvSpPr txBox="1"/>
      </xdr:nvSpPr>
      <xdr:spPr>
        <a:xfrm>
          <a:off x="14292794" y="1626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90588</xdr:rowOff>
    </xdr:from>
    <xdr:to>
      <xdr:col>20</xdr:col>
      <xdr:colOff>9525</xdr:colOff>
      <xdr:row>98</xdr:row>
      <xdr:rowOff>20738</xdr:rowOff>
    </xdr:to>
    <xdr:sp macro="" textlink="">
      <xdr:nvSpPr>
        <xdr:cNvPr id="678" name="円/楕円 677"/>
        <xdr:cNvSpPr/>
      </xdr:nvSpPr>
      <xdr:spPr>
        <a:xfrm>
          <a:off x="13652500" y="167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37265</xdr:rowOff>
    </xdr:from>
    <xdr:ext cx="599010" cy="259045"/>
    <xdr:sp macro="" textlink="">
      <xdr:nvSpPr>
        <xdr:cNvPr id="679" name="テキスト ボックス 678"/>
        <xdr:cNvSpPr txBox="1"/>
      </xdr:nvSpPr>
      <xdr:spPr>
        <a:xfrm>
          <a:off x="13403794" y="164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160651</xdr:rowOff>
    </xdr:from>
    <xdr:to>
      <xdr:col>18</xdr:col>
      <xdr:colOff>492125</xdr:colOff>
      <xdr:row>99</xdr:row>
      <xdr:rowOff>90801</xdr:rowOff>
    </xdr:to>
    <xdr:sp macro="" textlink="">
      <xdr:nvSpPr>
        <xdr:cNvPr id="680" name="円/楕円 679"/>
        <xdr:cNvSpPr/>
      </xdr:nvSpPr>
      <xdr:spPr>
        <a:xfrm>
          <a:off x="12763500" y="169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81928</xdr:rowOff>
    </xdr:from>
    <xdr:ext cx="469744" cy="259045"/>
    <xdr:sp macro="" textlink="">
      <xdr:nvSpPr>
        <xdr:cNvPr id="681" name="テキスト ボックス 680"/>
        <xdr:cNvSpPr txBox="1"/>
      </xdr:nvSpPr>
      <xdr:spPr>
        <a:xfrm>
          <a:off x="12579427" y="170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129825</xdr:rowOff>
    </xdr:from>
    <xdr:to>
      <xdr:col>32</xdr:col>
      <xdr:colOff>187325</xdr:colOff>
      <xdr:row>58</xdr:row>
      <xdr:rowOff>139700</xdr:rowOff>
    </xdr:to>
    <xdr:cxnSp macro="">
      <xdr:nvCxnSpPr>
        <xdr:cNvPr id="765" name="直線コネクタ 764"/>
        <xdr:cNvCxnSpPr/>
      </xdr:nvCxnSpPr>
      <xdr:spPr>
        <a:xfrm flipV="1">
          <a:off x="21323300" y="10073925"/>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116063</xdr:rowOff>
    </xdr:from>
    <xdr:to>
      <xdr:col>31</xdr:col>
      <xdr:colOff>34925</xdr:colOff>
      <xdr:row>58</xdr:row>
      <xdr:rowOff>139700</xdr:rowOff>
    </xdr:to>
    <xdr:cxnSp macro="">
      <xdr:nvCxnSpPr>
        <xdr:cNvPr id="768" name="直線コネクタ 767"/>
        <xdr:cNvCxnSpPr/>
      </xdr:nvCxnSpPr>
      <xdr:spPr>
        <a:xfrm>
          <a:off x="20434300" y="1006016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116063</xdr:rowOff>
    </xdr:from>
    <xdr:to>
      <xdr:col>29</xdr:col>
      <xdr:colOff>517525</xdr:colOff>
      <xdr:row>58</xdr:row>
      <xdr:rowOff>139700</xdr:rowOff>
    </xdr:to>
    <xdr:cxnSp macro="">
      <xdr:nvCxnSpPr>
        <xdr:cNvPr id="771" name="直線コネクタ 770"/>
        <xdr:cNvCxnSpPr/>
      </xdr:nvCxnSpPr>
      <xdr:spPr>
        <a:xfrm flipV="1">
          <a:off x="19545300" y="1006016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118028</xdr:rowOff>
    </xdr:from>
    <xdr:to>
      <xdr:col>28</xdr:col>
      <xdr:colOff>314325</xdr:colOff>
      <xdr:row>58</xdr:row>
      <xdr:rowOff>139700</xdr:rowOff>
    </xdr:to>
    <xdr:cxnSp macro="">
      <xdr:nvCxnSpPr>
        <xdr:cNvPr id="774" name="直線コネクタ 773"/>
        <xdr:cNvCxnSpPr/>
      </xdr:nvCxnSpPr>
      <xdr:spPr>
        <a:xfrm>
          <a:off x="18656300" y="10062128"/>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79025</xdr:rowOff>
    </xdr:from>
    <xdr:to>
      <xdr:col>32</xdr:col>
      <xdr:colOff>238125</xdr:colOff>
      <xdr:row>59</xdr:row>
      <xdr:rowOff>9175</xdr:rowOff>
    </xdr:to>
    <xdr:sp macro="" textlink="">
      <xdr:nvSpPr>
        <xdr:cNvPr id="784" name="円/楕円 783"/>
        <xdr:cNvSpPr/>
      </xdr:nvSpPr>
      <xdr:spPr>
        <a:xfrm>
          <a:off x="221107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165402</xdr:rowOff>
    </xdr:from>
    <xdr:ext cx="378565" cy="259045"/>
    <xdr:sp macro="" textlink="">
      <xdr:nvSpPr>
        <xdr:cNvPr id="785" name="貸付金該当値テキスト"/>
        <xdr:cNvSpPr txBox="1"/>
      </xdr:nvSpPr>
      <xdr:spPr>
        <a:xfrm>
          <a:off x="22212300" y="993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65263</xdr:rowOff>
    </xdr:from>
    <xdr:to>
      <xdr:col>29</xdr:col>
      <xdr:colOff>568325</xdr:colOff>
      <xdr:row>58</xdr:row>
      <xdr:rowOff>166863</xdr:rowOff>
    </xdr:to>
    <xdr:sp macro="" textlink="">
      <xdr:nvSpPr>
        <xdr:cNvPr id="788" name="円/楕円 787"/>
        <xdr:cNvSpPr/>
      </xdr:nvSpPr>
      <xdr:spPr>
        <a:xfrm>
          <a:off x="20383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157990</xdr:rowOff>
    </xdr:from>
    <xdr:ext cx="378565" cy="259045"/>
    <xdr:sp macro="" textlink="">
      <xdr:nvSpPr>
        <xdr:cNvPr id="789" name="テキスト ボックス 788"/>
        <xdr:cNvSpPr txBox="1"/>
      </xdr:nvSpPr>
      <xdr:spPr>
        <a:xfrm>
          <a:off x="20245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67228</xdr:rowOff>
    </xdr:from>
    <xdr:to>
      <xdr:col>27</xdr:col>
      <xdr:colOff>161925</xdr:colOff>
      <xdr:row>58</xdr:row>
      <xdr:rowOff>168828</xdr:rowOff>
    </xdr:to>
    <xdr:sp macro="" textlink="">
      <xdr:nvSpPr>
        <xdr:cNvPr id="792" name="円/楕円 791"/>
        <xdr:cNvSpPr/>
      </xdr:nvSpPr>
      <xdr:spPr>
        <a:xfrm>
          <a:off x="18605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159955</xdr:rowOff>
    </xdr:from>
    <xdr:ext cx="378565" cy="259045"/>
    <xdr:sp macro="" textlink="">
      <xdr:nvSpPr>
        <xdr:cNvPr id="793" name="テキスト ボックス 792"/>
        <xdr:cNvSpPr txBox="1"/>
      </xdr:nvSpPr>
      <xdr:spPr>
        <a:xfrm>
          <a:off x="18467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164339</xdr:rowOff>
    </xdr:from>
    <xdr:to>
      <xdr:col>32</xdr:col>
      <xdr:colOff>187325</xdr:colOff>
      <xdr:row>77</xdr:row>
      <xdr:rowOff>44811</xdr:rowOff>
    </xdr:to>
    <xdr:cxnSp macro="">
      <xdr:nvCxnSpPr>
        <xdr:cNvPr id="822" name="直線コネクタ 821"/>
        <xdr:cNvCxnSpPr/>
      </xdr:nvCxnSpPr>
      <xdr:spPr>
        <a:xfrm>
          <a:off x="21323300" y="13194539"/>
          <a:ext cx="838200" cy="5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164339</xdr:rowOff>
    </xdr:from>
    <xdr:to>
      <xdr:col>31</xdr:col>
      <xdr:colOff>34925</xdr:colOff>
      <xdr:row>77</xdr:row>
      <xdr:rowOff>7451</xdr:rowOff>
    </xdr:to>
    <xdr:cxnSp macro="">
      <xdr:nvCxnSpPr>
        <xdr:cNvPr id="825" name="直線コネクタ 824"/>
        <xdr:cNvCxnSpPr/>
      </xdr:nvCxnSpPr>
      <xdr:spPr>
        <a:xfrm flipV="1">
          <a:off x="20434300" y="13194539"/>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3253</xdr:rowOff>
    </xdr:from>
    <xdr:to>
      <xdr:col>29</xdr:col>
      <xdr:colOff>517525</xdr:colOff>
      <xdr:row>77</xdr:row>
      <xdr:rowOff>7451</xdr:rowOff>
    </xdr:to>
    <xdr:cxnSp macro="">
      <xdr:nvCxnSpPr>
        <xdr:cNvPr id="828" name="直線コネクタ 827"/>
        <xdr:cNvCxnSpPr/>
      </xdr:nvCxnSpPr>
      <xdr:spPr>
        <a:xfrm>
          <a:off x="19545300" y="13204903"/>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3253</xdr:rowOff>
    </xdr:from>
    <xdr:to>
      <xdr:col>28</xdr:col>
      <xdr:colOff>314325</xdr:colOff>
      <xdr:row>77</xdr:row>
      <xdr:rowOff>32990</xdr:rowOff>
    </xdr:to>
    <xdr:cxnSp macro="">
      <xdr:nvCxnSpPr>
        <xdr:cNvPr id="831" name="直線コネクタ 830"/>
        <xdr:cNvCxnSpPr/>
      </xdr:nvCxnSpPr>
      <xdr:spPr>
        <a:xfrm flipV="1">
          <a:off x="18656300" y="13204903"/>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165461</xdr:rowOff>
    </xdr:from>
    <xdr:to>
      <xdr:col>32</xdr:col>
      <xdr:colOff>238125</xdr:colOff>
      <xdr:row>77</xdr:row>
      <xdr:rowOff>95611</xdr:rowOff>
    </xdr:to>
    <xdr:sp macro="" textlink="">
      <xdr:nvSpPr>
        <xdr:cNvPr id="841" name="円/楕円 840"/>
        <xdr:cNvSpPr/>
      </xdr:nvSpPr>
      <xdr:spPr>
        <a:xfrm>
          <a:off x="22110700" y="131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143888</xdr:rowOff>
    </xdr:from>
    <xdr:ext cx="534377" cy="259045"/>
    <xdr:sp macro="" textlink="">
      <xdr:nvSpPr>
        <xdr:cNvPr id="842" name="繰出金該当値テキスト"/>
        <xdr:cNvSpPr txBox="1"/>
      </xdr:nvSpPr>
      <xdr:spPr>
        <a:xfrm>
          <a:off x="22212300" y="131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113539</xdr:rowOff>
    </xdr:from>
    <xdr:to>
      <xdr:col>31</xdr:col>
      <xdr:colOff>85725</xdr:colOff>
      <xdr:row>77</xdr:row>
      <xdr:rowOff>43689</xdr:rowOff>
    </xdr:to>
    <xdr:sp macro="" textlink="">
      <xdr:nvSpPr>
        <xdr:cNvPr id="843" name="円/楕円 842"/>
        <xdr:cNvSpPr/>
      </xdr:nvSpPr>
      <xdr:spPr>
        <a:xfrm>
          <a:off x="21272500" y="131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34816</xdr:rowOff>
    </xdr:from>
    <xdr:ext cx="599010" cy="259045"/>
    <xdr:sp macro="" textlink="">
      <xdr:nvSpPr>
        <xdr:cNvPr id="844" name="テキスト ボックス 843"/>
        <xdr:cNvSpPr txBox="1"/>
      </xdr:nvSpPr>
      <xdr:spPr>
        <a:xfrm>
          <a:off x="21023794" y="1323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128101</xdr:rowOff>
    </xdr:from>
    <xdr:to>
      <xdr:col>29</xdr:col>
      <xdr:colOff>568325</xdr:colOff>
      <xdr:row>77</xdr:row>
      <xdr:rowOff>58251</xdr:rowOff>
    </xdr:to>
    <xdr:sp macro="" textlink="">
      <xdr:nvSpPr>
        <xdr:cNvPr id="845" name="円/楕円 844"/>
        <xdr:cNvSpPr/>
      </xdr:nvSpPr>
      <xdr:spPr>
        <a:xfrm>
          <a:off x="20383500" y="131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49378</xdr:rowOff>
    </xdr:from>
    <xdr:ext cx="534377" cy="259045"/>
    <xdr:sp macro="" textlink="">
      <xdr:nvSpPr>
        <xdr:cNvPr id="846" name="テキスト ボックス 845"/>
        <xdr:cNvSpPr txBox="1"/>
      </xdr:nvSpPr>
      <xdr:spPr>
        <a:xfrm>
          <a:off x="20167111" y="132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123903</xdr:rowOff>
    </xdr:from>
    <xdr:to>
      <xdr:col>28</xdr:col>
      <xdr:colOff>365125</xdr:colOff>
      <xdr:row>77</xdr:row>
      <xdr:rowOff>54053</xdr:rowOff>
    </xdr:to>
    <xdr:sp macro="" textlink="">
      <xdr:nvSpPr>
        <xdr:cNvPr id="847" name="円/楕円 846"/>
        <xdr:cNvSpPr/>
      </xdr:nvSpPr>
      <xdr:spPr>
        <a:xfrm>
          <a:off x="19494500" y="13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45180</xdr:rowOff>
    </xdr:from>
    <xdr:ext cx="599010" cy="259045"/>
    <xdr:sp macro="" textlink="">
      <xdr:nvSpPr>
        <xdr:cNvPr id="848" name="テキスト ボックス 847"/>
        <xdr:cNvSpPr txBox="1"/>
      </xdr:nvSpPr>
      <xdr:spPr>
        <a:xfrm>
          <a:off x="19245794" y="1324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153640</xdr:rowOff>
    </xdr:from>
    <xdr:to>
      <xdr:col>27</xdr:col>
      <xdr:colOff>161925</xdr:colOff>
      <xdr:row>77</xdr:row>
      <xdr:rowOff>83790</xdr:rowOff>
    </xdr:to>
    <xdr:sp macro="" textlink="">
      <xdr:nvSpPr>
        <xdr:cNvPr id="849" name="円/楕円 848"/>
        <xdr:cNvSpPr/>
      </xdr:nvSpPr>
      <xdr:spPr>
        <a:xfrm>
          <a:off x="186055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74917</xdr:rowOff>
    </xdr:from>
    <xdr:ext cx="534377" cy="259045"/>
    <xdr:sp macro="" textlink="">
      <xdr:nvSpPr>
        <xdr:cNvPr id="850" name="テキスト ボックス 849"/>
        <xdr:cNvSpPr txBox="1"/>
      </xdr:nvSpPr>
      <xdr:spPr>
        <a:xfrm>
          <a:off x="18389111" y="132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維持補修費、普通建設事業費（うち更新整備）、公債費の項目で、類似団体と比較して一人当たりコストが高い状況となっている。</a:t>
          </a:r>
          <a:endParaRPr lang="ja-JP" altLang="ja-JP" sz="1300">
            <a:effectLst/>
          </a:endParaRPr>
        </a:p>
        <a:p>
          <a:r>
            <a:rPr kumimoji="1" lang="ja-JP" altLang="ja-JP" sz="1300">
              <a:solidFill>
                <a:schemeClr val="dk1"/>
              </a:solidFill>
              <a:effectLst/>
              <a:latin typeface="+mn-lt"/>
              <a:ea typeface="+mn-ea"/>
              <a:cs typeface="+mn-cs"/>
            </a:rPr>
            <a:t>　最も類似団体平均を上回っている維持補修費のうち、主なものは道路や橋りょう等の維持・管理費である。これは、橋梁長寿命化計画など事業の増加等によるものであり、前年度決算と比較すると４６．３％増となっている。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、各計画に基づき、事業</a:t>
          </a:r>
          <a:r>
            <a:rPr kumimoji="1" lang="ja-JP" altLang="en-US" sz="1300">
              <a:solidFill>
                <a:schemeClr val="dk1"/>
              </a:solidFill>
              <a:effectLst/>
              <a:latin typeface="+mn-lt"/>
              <a:ea typeface="+mn-ea"/>
              <a:cs typeface="+mn-cs"/>
            </a:rPr>
            <a:t>費が増加する見込みである。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普通建設事業費（うち新規整備）に関しては、平成２６年度で保健福祉センターと公営住宅の建設が終わり、前年度決算と比較すると９８．７％減となった。</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、事業の取捨選択を徹底していくことで、事業費の抑制を図り、類似団体平均と同程度で推移していけるよう努める。</a:t>
          </a:r>
          <a:endParaRPr lang="ja-JP" altLang="ja-JP" sz="1300">
            <a:effectLst/>
          </a:endParaRPr>
        </a:p>
        <a:p>
          <a:r>
            <a:rPr kumimoji="1" lang="ja-JP" altLang="ja-JP" sz="1300">
              <a:solidFill>
                <a:schemeClr val="dk1"/>
              </a:solidFill>
              <a:effectLst/>
              <a:latin typeface="+mn-lt"/>
              <a:ea typeface="+mn-ea"/>
              <a:cs typeface="+mn-cs"/>
            </a:rPr>
            <a:t>　公債費に関しては、平成２５・２６年度で大型事業があり、平成２８年度以降には過疎債等を財源として簡易水道を建設予定であり、地方債残高が増加することが見込まれる。公債費のピークは平成３０年度となり、以降は徐々に減少する見込み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
2,914
294.23
3,976,784
3,364,509
569,161
2,075,558
3,397,308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91172</xdr:rowOff>
    </xdr:from>
    <xdr:to>
      <xdr:col>6</xdr:col>
      <xdr:colOff>511175</xdr:colOff>
      <xdr:row>37</xdr:row>
      <xdr:rowOff>104300</xdr:rowOff>
    </xdr:to>
    <xdr:cxnSp macro="">
      <xdr:nvCxnSpPr>
        <xdr:cNvPr id="62" name="直線コネクタ 61"/>
        <xdr:cNvCxnSpPr/>
      </xdr:nvCxnSpPr>
      <xdr:spPr>
        <a:xfrm>
          <a:off x="3797300" y="6434822"/>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91172</xdr:rowOff>
    </xdr:from>
    <xdr:to>
      <xdr:col>5</xdr:col>
      <xdr:colOff>358775</xdr:colOff>
      <xdr:row>37</xdr:row>
      <xdr:rowOff>105263</xdr:rowOff>
    </xdr:to>
    <xdr:cxnSp macro="">
      <xdr:nvCxnSpPr>
        <xdr:cNvPr id="65" name="直線コネクタ 64"/>
        <xdr:cNvCxnSpPr/>
      </xdr:nvCxnSpPr>
      <xdr:spPr>
        <a:xfrm flipV="1">
          <a:off x="2908300" y="6434822"/>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105263</xdr:rowOff>
    </xdr:from>
    <xdr:to>
      <xdr:col>4</xdr:col>
      <xdr:colOff>155575</xdr:colOff>
      <xdr:row>37</xdr:row>
      <xdr:rowOff>124090</xdr:rowOff>
    </xdr:to>
    <xdr:cxnSp macro="">
      <xdr:nvCxnSpPr>
        <xdr:cNvPr id="68" name="直線コネクタ 67"/>
        <xdr:cNvCxnSpPr/>
      </xdr:nvCxnSpPr>
      <xdr:spPr>
        <a:xfrm flipV="1">
          <a:off x="2019300" y="6448913"/>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124090</xdr:rowOff>
    </xdr:from>
    <xdr:to>
      <xdr:col>2</xdr:col>
      <xdr:colOff>638175</xdr:colOff>
      <xdr:row>37</xdr:row>
      <xdr:rowOff>130915</xdr:rowOff>
    </xdr:to>
    <xdr:cxnSp macro="">
      <xdr:nvCxnSpPr>
        <xdr:cNvPr id="71" name="直線コネクタ 70"/>
        <xdr:cNvCxnSpPr/>
      </xdr:nvCxnSpPr>
      <xdr:spPr>
        <a:xfrm flipV="1">
          <a:off x="1130300" y="6467740"/>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53500</xdr:rowOff>
    </xdr:from>
    <xdr:to>
      <xdr:col>6</xdr:col>
      <xdr:colOff>561975</xdr:colOff>
      <xdr:row>37</xdr:row>
      <xdr:rowOff>155100</xdr:rowOff>
    </xdr:to>
    <xdr:sp macro="" textlink="">
      <xdr:nvSpPr>
        <xdr:cNvPr id="81" name="円/楕円 80"/>
        <xdr:cNvSpPr/>
      </xdr:nvSpPr>
      <xdr:spPr>
        <a:xfrm>
          <a:off x="4584700" y="63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31927</xdr:rowOff>
    </xdr:from>
    <xdr:ext cx="534377" cy="259045"/>
    <xdr:sp macro="" textlink="">
      <xdr:nvSpPr>
        <xdr:cNvPr id="82" name="議会費該当値テキスト"/>
        <xdr:cNvSpPr txBox="1"/>
      </xdr:nvSpPr>
      <xdr:spPr>
        <a:xfrm>
          <a:off x="4686300" y="63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40372</xdr:rowOff>
    </xdr:from>
    <xdr:to>
      <xdr:col>5</xdr:col>
      <xdr:colOff>409575</xdr:colOff>
      <xdr:row>37</xdr:row>
      <xdr:rowOff>141972</xdr:rowOff>
    </xdr:to>
    <xdr:sp macro="" textlink="">
      <xdr:nvSpPr>
        <xdr:cNvPr id="83" name="円/楕円 82"/>
        <xdr:cNvSpPr/>
      </xdr:nvSpPr>
      <xdr:spPr>
        <a:xfrm>
          <a:off x="37465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158499</xdr:rowOff>
    </xdr:from>
    <xdr:ext cx="534377" cy="259045"/>
    <xdr:sp macro="" textlink="">
      <xdr:nvSpPr>
        <xdr:cNvPr id="84" name="テキスト ボックス 83"/>
        <xdr:cNvSpPr txBox="1"/>
      </xdr:nvSpPr>
      <xdr:spPr>
        <a:xfrm>
          <a:off x="3530111" y="61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54463</xdr:rowOff>
    </xdr:from>
    <xdr:to>
      <xdr:col>4</xdr:col>
      <xdr:colOff>206375</xdr:colOff>
      <xdr:row>37</xdr:row>
      <xdr:rowOff>156063</xdr:rowOff>
    </xdr:to>
    <xdr:sp macro="" textlink="">
      <xdr:nvSpPr>
        <xdr:cNvPr id="85" name="円/楕円 84"/>
        <xdr:cNvSpPr/>
      </xdr:nvSpPr>
      <xdr:spPr>
        <a:xfrm>
          <a:off x="2857500" y="63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1140</xdr:rowOff>
    </xdr:from>
    <xdr:ext cx="534377" cy="259045"/>
    <xdr:sp macro="" textlink="">
      <xdr:nvSpPr>
        <xdr:cNvPr id="86" name="テキスト ボックス 85"/>
        <xdr:cNvSpPr txBox="1"/>
      </xdr:nvSpPr>
      <xdr:spPr>
        <a:xfrm>
          <a:off x="2641111" y="61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73290</xdr:rowOff>
    </xdr:from>
    <xdr:to>
      <xdr:col>3</xdr:col>
      <xdr:colOff>3175</xdr:colOff>
      <xdr:row>38</xdr:row>
      <xdr:rowOff>3440</xdr:rowOff>
    </xdr:to>
    <xdr:sp macro="" textlink="">
      <xdr:nvSpPr>
        <xdr:cNvPr id="87" name="円/楕円 86"/>
        <xdr:cNvSpPr/>
      </xdr:nvSpPr>
      <xdr:spPr>
        <a:xfrm>
          <a:off x="1968500" y="64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166017</xdr:rowOff>
    </xdr:from>
    <xdr:ext cx="534377" cy="259045"/>
    <xdr:sp macro="" textlink="">
      <xdr:nvSpPr>
        <xdr:cNvPr id="88" name="テキスト ボックス 87"/>
        <xdr:cNvSpPr txBox="1"/>
      </xdr:nvSpPr>
      <xdr:spPr>
        <a:xfrm>
          <a:off x="1752111" y="650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80115</xdr:rowOff>
    </xdr:from>
    <xdr:to>
      <xdr:col>1</xdr:col>
      <xdr:colOff>485775</xdr:colOff>
      <xdr:row>38</xdr:row>
      <xdr:rowOff>10265</xdr:rowOff>
    </xdr:to>
    <xdr:sp macro="" textlink="">
      <xdr:nvSpPr>
        <xdr:cNvPr id="89" name="円/楕円 88"/>
        <xdr:cNvSpPr/>
      </xdr:nvSpPr>
      <xdr:spPr>
        <a:xfrm>
          <a:off x="1079500" y="64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1392</xdr:rowOff>
    </xdr:from>
    <xdr:ext cx="534377" cy="259045"/>
    <xdr:sp macro="" textlink="">
      <xdr:nvSpPr>
        <xdr:cNvPr id="90" name="テキスト ボックス 89"/>
        <xdr:cNvSpPr txBox="1"/>
      </xdr:nvSpPr>
      <xdr:spPr>
        <a:xfrm>
          <a:off x="863111" y="65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68773</xdr:rowOff>
    </xdr:from>
    <xdr:to>
      <xdr:col>6</xdr:col>
      <xdr:colOff>511175</xdr:colOff>
      <xdr:row>57</xdr:row>
      <xdr:rowOff>116331</xdr:rowOff>
    </xdr:to>
    <xdr:cxnSp macro="">
      <xdr:nvCxnSpPr>
        <xdr:cNvPr id="115" name="直線コネクタ 114"/>
        <xdr:cNvCxnSpPr/>
      </xdr:nvCxnSpPr>
      <xdr:spPr>
        <a:xfrm flipV="1">
          <a:off x="3797300" y="9841423"/>
          <a:ext cx="8382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45848</xdr:rowOff>
    </xdr:from>
    <xdr:to>
      <xdr:col>5</xdr:col>
      <xdr:colOff>358775</xdr:colOff>
      <xdr:row>57</xdr:row>
      <xdr:rowOff>116331</xdr:rowOff>
    </xdr:to>
    <xdr:cxnSp macro="">
      <xdr:nvCxnSpPr>
        <xdr:cNvPr id="118" name="直線コネクタ 117"/>
        <xdr:cNvCxnSpPr/>
      </xdr:nvCxnSpPr>
      <xdr:spPr>
        <a:xfrm>
          <a:off x="2908300" y="9818498"/>
          <a:ext cx="889000" cy="7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45848</xdr:rowOff>
    </xdr:from>
    <xdr:to>
      <xdr:col>4</xdr:col>
      <xdr:colOff>155575</xdr:colOff>
      <xdr:row>57</xdr:row>
      <xdr:rowOff>127641</xdr:rowOff>
    </xdr:to>
    <xdr:cxnSp macro="">
      <xdr:nvCxnSpPr>
        <xdr:cNvPr id="121" name="直線コネクタ 120"/>
        <xdr:cNvCxnSpPr/>
      </xdr:nvCxnSpPr>
      <xdr:spPr>
        <a:xfrm flipV="1">
          <a:off x="2019300" y="9818498"/>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114843</xdr:rowOff>
    </xdr:from>
    <xdr:to>
      <xdr:col>2</xdr:col>
      <xdr:colOff>638175</xdr:colOff>
      <xdr:row>57</xdr:row>
      <xdr:rowOff>127641</xdr:rowOff>
    </xdr:to>
    <xdr:cxnSp macro="">
      <xdr:nvCxnSpPr>
        <xdr:cNvPr id="124" name="直線コネクタ 123"/>
        <xdr:cNvCxnSpPr/>
      </xdr:nvCxnSpPr>
      <xdr:spPr>
        <a:xfrm>
          <a:off x="1130300" y="9887493"/>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17973</xdr:rowOff>
    </xdr:from>
    <xdr:to>
      <xdr:col>6</xdr:col>
      <xdr:colOff>561975</xdr:colOff>
      <xdr:row>57</xdr:row>
      <xdr:rowOff>119573</xdr:rowOff>
    </xdr:to>
    <xdr:sp macro="" textlink="">
      <xdr:nvSpPr>
        <xdr:cNvPr id="134" name="円/楕円 133"/>
        <xdr:cNvSpPr/>
      </xdr:nvSpPr>
      <xdr:spPr>
        <a:xfrm>
          <a:off x="4584700" y="97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104350</xdr:rowOff>
    </xdr:from>
    <xdr:ext cx="599010" cy="259045"/>
    <xdr:sp macro="" textlink="">
      <xdr:nvSpPr>
        <xdr:cNvPr id="135" name="総務費該当値テキスト"/>
        <xdr:cNvSpPr txBox="1"/>
      </xdr:nvSpPr>
      <xdr:spPr>
        <a:xfrm>
          <a:off x="4686300" y="970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65531</xdr:rowOff>
    </xdr:from>
    <xdr:to>
      <xdr:col>5</xdr:col>
      <xdr:colOff>409575</xdr:colOff>
      <xdr:row>57</xdr:row>
      <xdr:rowOff>167131</xdr:rowOff>
    </xdr:to>
    <xdr:sp macro="" textlink="">
      <xdr:nvSpPr>
        <xdr:cNvPr id="136" name="円/楕円 135"/>
        <xdr:cNvSpPr/>
      </xdr:nvSpPr>
      <xdr:spPr>
        <a:xfrm>
          <a:off x="3746500" y="98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158258</xdr:rowOff>
    </xdr:from>
    <xdr:ext cx="599010" cy="259045"/>
    <xdr:sp macro="" textlink="">
      <xdr:nvSpPr>
        <xdr:cNvPr id="137" name="テキスト ボックス 136"/>
        <xdr:cNvSpPr txBox="1"/>
      </xdr:nvSpPr>
      <xdr:spPr>
        <a:xfrm>
          <a:off x="3497794" y="993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166498</xdr:rowOff>
    </xdr:from>
    <xdr:to>
      <xdr:col>4</xdr:col>
      <xdr:colOff>206375</xdr:colOff>
      <xdr:row>57</xdr:row>
      <xdr:rowOff>96648</xdr:rowOff>
    </xdr:to>
    <xdr:sp macro="" textlink="">
      <xdr:nvSpPr>
        <xdr:cNvPr id="138" name="円/楕円 137"/>
        <xdr:cNvSpPr/>
      </xdr:nvSpPr>
      <xdr:spPr>
        <a:xfrm>
          <a:off x="2857500" y="97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87775</xdr:rowOff>
    </xdr:from>
    <xdr:ext cx="599010" cy="259045"/>
    <xdr:sp macro="" textlink="">
      <xdr:nvSpPr>
        <xdr:cNvPr id="139" name="テキスト ボックス 138"/>
        <xdr:cNvSpPr txBox="1"/>
      </xdr:nvSpPr>
      <xdr:spPr>
        <a:xfrm>
          <a:off x="2608794" y="986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76841</xdr:rowOff>
    </xdr:from>
    <xdr:to>
      <xdr:col>3</xdr:col>
      <xdr:colOff>3175</xdr:colOff>
      <xdr:row>58</xdr:row>
      <xdr:rowOff>6991</xdr:rowOff>
    </xdr:to>
    <xdr:sp macro="" textlink="">
      <xdr:nvSpPr>
        <xdr:cNvPr id="140" name="円/楕円 139"/>
        <xdr:cNvSpPr/>
      </xdr:nvSpPr>
      <xdr:spPr>
        <a:xfrm>
          <a:off x="1968500" y="98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169568</xdr:rowOff>
    </xdr:from>
    <xdr:ext cx="599010" cy="259045"/>
    <xdr:sp macro="" textlink="">
      <xdr:nvSpPr>
        <xdr:cNvPr id="141" name="テキスト ボックス 140"/>
        <xdr:cNvSpPr txBox="1"/>
      </xdr:nvSpPr>
      <xdr:spPr>
        <a:xfrm>
          <a:off x="1719794" y="994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64043</xdr:rowOff>
    </xdr:from>
    <xdr:to>
      <xdr:col>1</xdr:col>
      <xdr:colOff>485775</xdr:colOff>
      <xdr:row>57</xdr:row>
      <xdr:rowOff>165643</xdr:rowOff>
    </xdr:to>
    <xdr:sp macro="" textlink="">
      <xdr:nvSpPr>
        <xdr:cNvPr id="142" name="円/楕円 141"/>
        <xdr:cNvSpPr/>
      </xdr:nvSpPr>
      <xdr:spPr>
        <a:xfrm>
          <a:off x="1079500" y="98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156770</xdr:rowOff>
    </xdr:from>
    <xdr:ext cx="599010" cy="259045"/>
    <xdr:sp macro="" textlink="">
      <xdr:nvSpPr>
        <xdr:cNvPr id="143" name="テキスト ボックス 142"/>
        <xdr:cNvSpPr txBox="1"/>
      </xdr:nvSpPr>
      <xdr:spPr>
        <a:xfrm>
          <a:off x="830794" y="992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54919</xdr:rowOff>
    </xdr:from>
    <xdr:to>
      <xdr:col>6</xdr:col>
      <xdr:colOff>511175</xdr:colOff>
      <xdr:row>78</xdr:row>
      <xdr:rowOff>60451</xdr:rowOff>
    </xdr:to>
    <xdr:cxnSp macro="">
      <xdr:nvCxnSpPr>
        <xdr:cNvPr id="172" name="直線コネクタ 171"/>
        <xdr:cNvCxnSpPr/>
      </xdr:nvCxnSpPr>
      <xdr:spPr>
        <a:xfrm flipV="1">
          <a:off x="3797300" y="13428019"/>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60451</xdr:rowOff>
    </xdr:from>
    <xdr:to>
      <xdr:col>5</xdr:col>
      <xdr:colOff>358775</xdr:colOff>
      <xdr:row>78</xdr:row>
      <xdr:rowOff>62823</xdr:rowOff>
    </xdr:to>
    <xdr:cxnSp macro="">
      <xdr:nvCxnSpPr>
        <xdr:cNvPr id="175" name="直線コネクタ 174"/>
        <xdr:cNvCxnSpPr/>
      </xdr:nvCxnSpPr>
      <xdr:spPr>
        <a:xfrm flipV="1">
          <a:off x="2908300" y="13433551"/>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50442</xdr:rowOff>
    </xdr:from>
    <xdr:to>
      <xdr:col>4</xdr:col>
      <xdr:colOff>155575</xdr:colOff>
      <xdr:row>78</xdr:row>
      <xdr:rowOff>62823</xdr:rowOff>
    </xdr:to>
    <xdr:cxnSp macro="">
      <xdr:nvCxnSpPr>
        <xdr:cNvPr id="178" name="直線コネクタ 177"/>
        <xdr:cNvCxnSpPr/>
      </xdr:nvCxnSpPr>
      <xdr:spPr>
        <a:xfrm>
          <a:off x="2019300" y="13423542"/>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25358</xdr:rowOff>
    </xdr:from>
    <xdr:to>
      <xdr:col>2</xdr:col>
      <xdr:colOff>638175</xdr:colOff>
      <xdr:row>78</xdr:row>
      <xdr:rowOff>50442</xdr:rowOff>
    </xdr:to>
    <xdr:cxnSp macro="">
      <xdr:nvCxnSpPr>
        <xdr:cNvPr id="181" name="直線コネクタ 180"/>
        <xdr:cNvCxnSpPr/>
      </xdr:nvCxnSpPr>
      <xdr:spPr>
        <a:xfrm>
          <a:off x="1130300" y="13398458"/>
          <a:ext cx="889000" cy="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4119</xdr:rowOff>
    </xdr:from>
    <xdr:to>
      <xdr:col>6</xdr:col>
      <xdr:colOff>561975</xdr:colOff>
      <xdr:row>78</xdr:row>
      <xdr:rowOff>105719</xdr:rowOff>
    </xdr:to>
    <xdr:sp macro="" textlink="">
      <xdr:nvSpPr>
        <xdr:cNvPr id="191" name="円/楕円 190"/>
        <xdr:cNvSpPr/>
      </xdr:nvSpPr>
      <xdr:spPr>
        <a:xfrm>
          <a:off x="4584700" y="133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114553</xdr:rowOff>
    </xdr:from>
    <xdr:ext cx="599010" cy="259045"/>
    <xdr:sp macro="" textlink="">
      <xdr:nvSpPr>
        <xdr:cNvPr id="192" name="民生費該当値テキスト"/>
        <xdr:cNvSpPr txBox="1"/>
      </xdr:nvSpPr>
      <xdr:spPr>
        <a:xfrm>
          <a:off x="4686300" y="133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9651</xdr:rowOff>
    </xdr:from>
    <xdr:to>
      <xdr:col>5</xdr:col>
      <xdr:colOff>409575</xdr:colOff>
      <xdr:row>78</xdr:row>
      <xdr:rowOff>111251</xdr:rowOff>
    </xdr:to>
    <xdr:sp macro="" textlink="">
      <xdr:nvSpPr>
        <xdr:cNvPr id="193" name="円/楕円 192"/>
        <xdr:cNvSpPr/>
      </xdr:nvSpPr>
      <xdr:spPr>
        <a:xfrm>
          <a:off x="3746500" y="133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127778</xdr:rowOff>
    </xdr:from>
    <xdr:ext cx="599010" cy="259045"/>
    <xdr:sp macro="" textlink="">
      <xdr:nvSpPr>
        <xdr:cNvPr id="194" name="テキスト ボックス 193"/>
        <xdr:cNvSpPr txBox="1"/>
      </xdr:nvSpPr>
      <xdr:spPr>
        <a:xfrm>
          <a:off x="3497794" y="1315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12023</xdr:rowOff>
    </xdr:from>
    <xdr:to>
      <xdr:col>4</xdr:col>
      <xdr:colOff>206375</xdr:colOff>
      <xdr:row>78</xdr:row>
      <xdr:rowOff>113623</xdr:rowOff>
    </xdr:to>
    <xdr:sp macro="" textlink="">
      <xdr:nvSpPr>
        <xdr:cNvPr id="195" name="円/楕円 194"/>
        <xdr:cNvSpPr/>
      </xdr:nvSpPr>
      <xdr:spPr>
        <a:xfrm>
          <a:off x="2857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130150</xdr:rowOff>
    </xdr:from>
    <xdr:ext cx="599010" cy="259045"/>
    <xdr:sp macro="" textlink="">
      <xdr:nvSpPr>
        <xdr:cNvPr id="196" name="テキスト ボックス 195"/>
        <xdr:cNvSpPr txBox="1"/>
      </xdr:nvSpPr>
      <xdr:spPr>
        <a:xfrm>
          <a:off x="2608794" y="1316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171092</xdr:rowOff>
    </xdr:from>
    <xdr:to>
      <xdr:col>3</xdr:col>
      <xdr:colOff>3175</xdr:colOff>
      <xdr:row>78</xdr:row>
      <xdr:rowOff>101242</xdr:rowOff>
    </xdr:to>
    <xdr:sp macro="" textlink="">
      <xdr:nvSpPr>
        <xdr:cNvPr id="197" name="円/楕円 196"/>
        <xdr:cNvSpPr/>
      </xdr:nvSpPr>
      <xdr:spPr>
        <a:xfrm>
          <a:off x="1968500" y="133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117769</xdr:rowOff>
    </xdr:from>
    <xdr:ext cx="599010" cy="259045"/>
    <xdr:sp macro="" textlink="">
      <xdr:nvSpPr>
        <xdr:cNvPr id="198" name="テキスト ボックス 197"/>
        <xdr:cNvSpPr txBox="1"/>
      </xdr:nvSpPr>
      <xdr:spPr>
        <a:xfrm>
          <a:off x="1719794" y="131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146008</xdr:rowOff>
    </xdr:from>
    <xdr:to>
      <xdr:col>1</xdr:col>
      <xdr:colOff>485775</xdr:colOff>
      <xdr:row>78</xdr:row>
      <xdr:rowOff>76158</xdr:rowOff>
    </xdr:to>
    <xdr:sp macro="" textlink="">
      <xdr:nvSpPr>
        <xdr:cNvPr id="199" name="円/楕円 198"/>
        <xdr:cNvSpPr/>
      </xdr:nvSpPr>
      <xdr:spPr>
        <a:xfrm>
          <a:off x="1079500" y="133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92685</xdr:rowOff>
    </xdr:from>
    <xdr:ext cx="599010" cy="259045"/>
    <xdr:sp macro="" textlink="">
      <xdr:nvSpPr>
        <xdr:cNvPr id="200" name="テキスト ボックス 199"/>
        <xdr:cNvSpPr txBox="1"/>
      </xdr:nvSpPr>
      <xdr:spPr>
        <a:xfrm>
          <a:off x="830794" y="1312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27164</xdr:rowOff>
    </xdr:from>
    <xdr:to>
      <xdr:col>6</xdr:col>
      <xdr:colOff>511175</xdr:colOff>
      <xdr:row>97</xdr:row>
      <xdr:rowOff>151509</xdr:rowOff>
    </xdr:to>
    <xdr:cxnSp macro="">
      <xdr:nvCxnSpPr>
        <xdr:cNvPr id="231" name="直線コネクタ 230"/>
        <xdr:cNvCxnSpPr/>
      </xdr:nvCxnSpPr>
      <xdr:spPr>
        <a:xfrm>
          <a:off x="3797300" y="16143464"/>
          <a:ext cx="838200" cy="6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27164</xdr:rowOff>
    </xdr:from>
    <xdr:to>
      <xdr:col>5</xdr:col>
      <xdr:colOff>358775</xdr:colOff>
      <xdr:row>96</xdr:row>
      <xdr:rowOff>168298</xdr:rowOff>
    </xdr:to>
    <xdr:cxnSp macro="">
      <xdr:nvCxnSpPr>
        <xdr:cNvPr id="234" name="直線コネクタ 233"/>
        <xdr:cNvCxnSpPr/>
      </xdr:nvCxnSpPr>
      <xdr:spPr>
        <a:xfrm flipV="1">
          <a:off x="2908300" y="16143464"/>
          <a:ext cx="889000" cy="4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168298</xdr:rowOff>
    </xdr:from>
    <xdr:to>
      <xdr:col>4</xdr:col>
      <xdr:colOff>155575</xdr:colOff>
      <xdr:row>97</xdr:row>
      <xdr:rowOff>51735</xdr:rowOff>
    </xdr:to>
    <xdr:cxnSp macro="">
      <xdr:nvCxnSpPr>
        <xdr:cNvPr id="237" name="直線コネクタ 236"/>
        <xdr:cNvCxnSpPr/>
      </xdr:nvCxnSpPr>
      <xdr:spPr>
        <a:xfrm flipV="1">
          <a:off x="2019300" y="16627498"/>
          <a:ext cx="8890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51735</xdr:rowOff>
    </xdr:from>
    <xdr:to>
      <xdr:col>2</xdr:col>
      <xdr:colOff>638175</xdr:colOff>
      <xdr:row>97</xdr:row>
      <xdr:rowOff>124873</xdr:rowOff>
    </xdr:to>
    <xdr:cxnSp macro="">
      <xdr:nvCxnSpPr>
        <xdr:cNvPr id="240" name="直線コネクタ 239"/>
        <xdr:cNvCxnSpPr/>
      </xdr:nvCxnSpPr>
      <xdr:spPr>
        <a:xfrm flipV="1">
          <a:off x="1130300" y="16682385"/>
          <a:ext cx="889000" cy="7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100709</xdr:rowOff>
    </xdr:from>
    <xdr:to>
      <xdr:col>6</xdr:col>
      <xdr:colOff>561975</xdr:colOff>
      <xdr:row>98</xdr:row>
      <xdr:rowOff>30859</xdr:rowOff>
    </xdr:to>
    <xdr:sp macro="" textlink="">
      <xdr:nvSpPr>
        <xdr:cNvPr id="250" name="円/楕円 249"/>
        <xdr:cNvSpPr/>
      </xdr:nvSpPr>
      <xdr:spPr>
        <a:xfrm>
          <a:off x="4584700" y="167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79136</xdr:rowOff>
    </xdr:from>
    <xdr:ext cx="534377" cy="259045"/>
    <xdr:sp macro="" textlink="">
      <xdr:nvSpPr>
        <xdr:cNvPr id="251" name="衛生費該当値テキスト"/>
        <xdr:cNvSpPr txBox="1"/>
      </xdr:nvSpPr>
      <xdr:spPr>
        <a:xfrm>
          <a:off x="4686300" y="167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147814</xdr:rowOff>
    </xdr:from>
    <xdr:to>
      <xdr:col>5</xdr:col>
      <xdr:colOff>409575</xdr:colOff>
      <xdr:row>94</xdr:row>
      <xdr:rowOff>77964</xdr:rowOff>
    </xdr:to>
    <xdr:sp macro="" textlink="">
      <xdr:nvSpPr>
        <xdr:cNvPr id="252" name="円/楕円 251"/>
        <xdr:cNvSpPr/>
      </xdr:nvSpPr>
      <xdr:spPr>
        <a:xfrm>
          <a:off x="3746500" y="16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94491</xdr:rowOff>
    </xdr:from>
    <xdr:ext cx="599010" cy="259045"/>
    <xdr:sp macro="" textlink="">
      <xdr:nvSpPr>
        <xdr:cNvPr id="253" name="テキスト ボックス 252"/>
        <xdr:cNvSpPr txBox="1"/>
      </xdr:nvSpPr>
      <xdr:spPr>
        <a:xfrm>
          <a:off x="3497794" y="1586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117498</xdr:rowOff>
    </xdr:from>
    <xdr:to>
      <xdr:col>4</xdr:col>
      <xdr:colOff>206375</xdr:colOff>
      <xdr:row>97</xdr:row>
      <xdr:rowOff>47648</xdr:rowOff>
    </xdr:to>
    <xdr:sp macro="" textlink="">
      <xdr:nvSpPr>
        <xdr:cNvPr id="254" name="円/楕円 253"/>
        <xdr:cNvSpPr/>
      </xdr:nvSpPr>
      <xdr:spPr>
        <a:xfrm>
          <a:off x="2857500" y="165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64175</xdr:rowOff>
    </xdr:from>
    <xdr:ext cx="599010" cy="259045"/>
    <xdr:sp macro="" textlink="">
      <xdr:nvSpPr>
        <xdr:cNvPr id="255" name="テキスト ボックス 254"/>
        <xdr:cNvSpPr txBox="1"/>
      </xdr:nvSpPr>
      <xdr:spPr>
        <a:xfrm>
          <a:off x="2608794" y="163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935</xdr:rowOff>
    </xdr:from>
    <xdr:to>
      <xdr:col>3</xdr:col>
      <xdr:colOff>3175</xdr:colOff>
      <xdr:row>97</xdr:row>
      <xdr:rowOff>102535</xdr:rowOff>
    </xdr:to>
    <xdr:sp macro="" textlink="">
      <xdr:nvSpPr>
        <xdr:cNvPr id="256" name="円/楕円 255"/>
        <xdr:cNvSpPr/>
      </xdr:nvSpPr>
      <xdr:spPr>
        <a:xfrm>
          <a:off x="1968500" y="166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119062</xdr:rowOff>
    </xdr:from>
    <xdr:ext cx="599010" cy="259045"/>
    <xdr:sp macro="" textlink="">
      <xdr:nvSpPr>
        <xdr:cNvPr id="257" name="テキスト ボックス 256"/>
        <xdr:cNvSpPr txBox="1"/>
      </xdr:nvSpPr>
      <xdr:spPr>
        <a:xfrm>
          <a:off x="1719794" y="164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74073</xdr:rowOff>
    </xdr:from>
    <xdr:to>
      <xdr:col>1</xdr:col>
      <xdr:colOff>485775</xdr:colOff>
      <xdr:row>98</xdr:row>
      <xdr:rowOff>4223</xdr:rowOff>
    </xdr:to>
    <xdr:sp macro="" textlink="">
      <xdr:nvSpPr>
        <xdr:cNvPr id="258" name="円/楕円 257"/>
        <xdr:cNvSpPr/>
      </xdr:nvSpPr>
      <xdr:spPr>
        <a:xfrm>
          <a:off x="1079500" y="16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166800</xdr:rowOff>
    </xdr:from>
    <xdr:ext cx="534377" cy="259045"/>
    <xdr:sp macro="" textlink="">
      <xdr:nvSpPr>
        <xdr:cNvPr id="259" name="テキスト ボックス 258"/>
        <xdr:cNvSpPr txBox="1"/>
      </xdr:nvSpPr>
      <xdr:spPr>
        <a:xfrm>
          <a:off x="863111" y="167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85560</xdr:rowOff>
    </xdr:from>
    <xdr:to>
      <xdr:col>14</xdr:col>
      <xdr:colOff>28575</xdr:colOff>
      <xdr:row>39</xdr:row>
      <xdr:rowOff>44450</xdr:rowOff>
    </xdr:to>
    <xdr:cxnSp macro="">
      <xdr:nvCxnSpPr>
        <xdr:cNvPr id="291" name="直線コネクタ 290"/>
        <xdr:cNvCxnSpPr/>
      </xdr:nvCxnSpPr>
      <xdr:spPr>
        <a:xfrm>
          <a:off x="8750300" y="6600660"/>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71501</xdr:rowOff>
    </xdr:from>
    <xdr:to>
      <xdr:col>12</xdr:col>
      <xdr:colOff>511175</xdr:colOff>
      <xdr:row>38</xdr:row>
      <xdr:rowOff>85560</xdr:rowOff>
    </xdr:to>
    <xdr:cxnSp macro="">
      <xdr:nvCxnSpPr>
        <xdr:cNvPr id="294" name="直線コネクタ 293"/>
        <xdr:cNvCxnSpPr/>
      </xdr:nvCxnSpPr>
      <xdr:spPr>
        <a:xfrm>
          <a:off x="7861300" y="658660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145491</xdr:rowOff>
    </xdr:from>
    <xdr:to>
      <xdr:col>11</xdr:col>
      <xdr:colOff>307975</xdr:colOff>
      <xdr:row>38</xdr:row>
      <xdr:rowOff>71501</xdr:rowOff>
    </xdr:to>
    <xdr:cxnSp macro="">
      <xdr:nvCxnSpPr>
        <xdr:cNvPr id="297" name="直線コネクタ 296"/>
        <xdr:cNvCxnSpPr/>
      </xdr:nvCxnSpPr>
      <xdr:spPr>
        <a:xfrm>
          <a:off x="6972300" y="6146241"/>
          <a:ext cx="889000" cy="4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34760</xdr:rowOff>
    </xdr:from>
    <xdr:to>
      <xdr:col>12</xdr:col>
      <xdr:colOff>561975</xdr:colOff>
      <xdr:row>38</xdr:row>
      <xdr:rowOff>136360</xdr:rowOff>
    </xdr:to>
    <xdr:sp macro="" textlink="">
      <xdr:nvSpPr>
        <xdr:cNvPr id="311" name="円/楕円 310"/>
        <xdr:cNvSpPr/>
      </xdr:nvSpPr>
      <xdr:spPr>
        <a:xfrm>
          <a:off x="8699500" y="65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127487</xdr:rowOff>
    </xdr:from>
    <xdr:ext cx="469744" cy="259045"/>
    <xdr:sp macro="" textlink="">
      <xdr:nvSpPr>
        <xdr:cNvPr id="312" name="テキスト ボックス 311"/>
        <xdr:cNvSpPr txBox="1"/>
      </xdr:nvSpPr>
      <xdr:spPr>
        <a:xfrm>
          <a:off x="8515427" y="66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20701</xdr:rowOff>
    </xdr:from>
    <xdr:to>
      <xdr:col>11</xdr:col>
      <xdr:colOff>358775</xdr:colOff>
      <xdr:row>38</xdr:row>
      <xdr:rowOff>122301</xdr:rowOff>
    </xdr:to>
    <xdr:sp macro="" textlink="">
      <xdr:nvSpPr>
        <xdr:cNvPr id="313" name="円/楕円 312"/>
        <xdr:cNvSpPr/>
      </xdr:nvSpPr>
      <xdr:spPr>
        <a:xfrm>
          <a:off x="7810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113428</xdr:rowOff>
    </xdr:from>
    <xdr:ext cx="469744" cy="259045"/>
    <xdr:sp macro="" textlink="">
      <xdr:nvSpPr>
        <xdr:cNvPr id="314" name="テキスト ボックス 313"/>
        <xdr:cNvSpPr txBox="1"/>
      </xdr:nvSpPr>
      <xdr:spPr>
        <a:xfrm>
          <a:off x="7626427" y="66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94691</xdr:rowOff>
    </xdr:from>
    <xdr:to>
      <xdr:col>10</xdr:col>
      <xdr:colOff>155575</xdr:colOff>
      <xdr:row>36</xdr:row>
      <xdr:rowOff>24841</xdr:rowOff>
    </xdr:to>
    <xdr:sp macro="" textlink="">
      <xdr:nvSpPr>
        <xdr:cNvPr id="315" name="円/楕円 314"/>
        <xdr:cNvSpPr/>
      </xdr:nvSpPr>
      <xdr:spPr>
        <a:xfrm>
          <a:off x="6921500" y="60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41368</xdr:rowOff>
    </xdr:from>
    <xdr:ext cx="534377" cy="259045"/>
    <xdr:sp macro="" textlink="">
      <xdr:nvSpPr>
        <xdr:cNvPr id="316" name="テキスト ボックス 315"/>
        <xdr:cNvSpPr txBox="1"/>
      </xdr:nvSpPr>
      <xdr:spPr>
        <a:xfrm>
          <a:off x="6705111" y="58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63443</xdr:rowOff>
    </xdr:from>
    <xdr:to>
      <xdr:col>15</xdr:col>
      <xdr:colOff>180975</xdr:colOff>
      <xdr:row>58</xdr:row>
      <xdr:rowOff>86885</xdr:rowOff>
    </xdr:to>
    <xdr:cxnSp macro="">
      <xdr:nvCxnSpPr>
        <xdr:cNvPr id="343" name="直線コネクタ 342"/>
        <xdr:cNvCxnSpPr/>
      </xdr:nvCxnSpPr>
      <xdr:spPr>
        <a:xfrm>
          <a:off x="9639300" y="10007543"/>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49138</xdr:rowOff>
    </xdr:from>
    <xdr:to>
      <xdr:col>14</xdr:col>
      <xdr:colOff>28575</xdr:colOff>
      <xdr:row>58</xdr:row>
      <xdr:rowOff>63443</xdr:rowOff>
    </xdr:to>
    <xdr:cxnSp macro="">
      <xdr:nvCxnSpPr>
        <xdr:cNvPr id="346" name="直線コネクタ 345"/>
        <xdr:cNvCxnSpPr/>
      </xdr:nvCxnSpPr>
      <xdr:spPr>
        <a:xfrm>
          <a:off x="8750300" y="9993238"/>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49138</xdr:rowOff>
    </xdr:from>
    <xdr:to>
      <xdr:col>12</xdr:col>
      <xdr:colOff>511175</xdr:colOff>
      <xdr:row>58</xdr:row>
      <xdr:rowOff>82050</xdr:rowOff>
    </xdr:to>
    <xdr:cxnSp macro="">
      <xdr:nvCxnSpPr>
        <xdr:cNvPr id="349" name="直線コネクタ 348"/>
        <xdr:cNvCxnSpPr/>
      </xdr:nvCxnSpPr>
      <xdr:spPr>
        <a:xfrm flipV="1">
          <a:off x="7861300" y="9993238"/>
          <a:ext cx="889000" cy="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82050</xdr:rowOff>
    </xdr:from>
    <xdr:to>
      <xdr:col>11</xdr:col>
      <xdr:colOff>307975</xdr:colOff>
      <xdr:row>58</xdr:row>
      <xdr:rowOff>84909</xdr:rowOff>
    </xdr:to>
    <xdr:cxnSp macro="">
      <xdr:nvCxnSpPr>
        <xdr:cNvPr id="352" name="直線コネクタ 351"/>
        <xdr:cNvCxnSpPr/>
      </xdr:nvCxnSpPr>
      <xdr:spPr>
        <a:xfrm flipV="1">
          <a:off x="6972300" y="1002615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36085</xdr:rowOff>
    </xdr:from>
    <xdr:to>
      <xdr:col>15</xdr:col>
      <xdr:colOff>231775</xdr:colOff>
      <xdr:row>58</xdr:row>
      <xdr:rowOff>137685</xdr:rowOff>
    </xdr:to>
    <xdr:sp macro="" textlink="">
      <xdr:nvSpPr>
        <xdr:cNvPr id="362" name="円/楕円 361"/>
        <xdr:cNvSpPr/>
      </xdr:nvSpPr>
      <xdr:spPr>
        <a:xfrm>
          <a:off x="10426700" y="9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12643</xdr:rowOff>
    </xdr:from>
    <xdr:to>
      <xdr:col>14</xdr:col>
      <xdr:colOff>79375</xdr:colOff>
      <xdr:row>58</xdr:row>
      <xdr:rowOff>114243</xdr:rowOff>
    </xdr:to>
    <xdr:sp macro="" textlink="">
      <xdr:nvSpPr>
        <xdr:cNvPr id="364" name="円/楕円 363"/>
        <xdr:cNvSpPr/>
      </xdr:nvSpPr>
      <xdr:spPr>
        <a:xfrm>
          <a:off x="9588500" y="9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105370</xdr:rowOff>
    </xdr:from>
    <xdr:ext cx="534377" cy="259045"/>
    <xdr:sp macro="" textlink="">
      <xdr:nvSpPr>
        <xdr:cNvPr id="365" name="テキスト ボックス 364"/>
        <xdr:cNvSpPr txBox="1"/>
      </xdr:nvSpPr>
      <xdr:spPr>
        <a:xfrm>
          <a:off x="9372111" y="100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169788</xdr:rowOff>
    </xdr:from>
    <xdr:to>
      <xdr:col>12</xdr:col>
      <xdr:colOff>561975</xdr:colOff>
      <xdr:row>58</xdr:row>
      <xdr:rowOff>99938</xdr:rowOff>
    </xdr:to>
    <xdr:sp macro="" textlink="">
      <xdr:nvSpPr>
        <xdr:cNvPr id="366" name="円/楕円 365"/>
        <xdr:cNvSpPr/>
      </xdr:nvSpPr>
      <xdr:spPr>
        <a:xfrm>
          <a:off x="8699500" y="99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116465</xdr:rowOff>
    </xdr:from>
    <xdr:ext cx="534377" cy="259045"/>
    <xdr:sp macro="" textlink="">
      <xdr:nvSpPr>
        <xdr:cNvPr id="367" name="テキスト ボックス 366"/>
        <xdr:cNvSpPr txBox="1"/>
      </xdr:nvSpPr>
      <xdr:spPr>
        <a:xfrm>
          <a:off x="8483111" y="97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31250</xdr:rowOff>
    </xdr:from>
    <xdr:to>
      <xdr:col>11</xdr:col>
      <xdr:colOff>358775</xdr:colOff>
      <xdr:row>58</xdr:row>
      <xdr:rowOff>132850</xdr:rowOff>
    </xdr:to>
    <xdr:sp macro="" textlink="">
      <xdr:nvSpPr>
        <xdr:cNvPr id="368" name="円/楕円 367"/>
        <xdr:cNvSpPr/>
      </xdr:nvSpPr>
      <xdr:spPr>
        <a:xfrm>
          <a:off x="7810500" y="9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123977</xdr:rowOff>
    </xdr:from>
    <xdr:ext cx="534377" cy="259045"/>
    <xdr:sp macro="" textlink="">
      <xdr:nvSpPr>
        <xdr:cNvPr id="369" name="テキスト ボックス 368"/>
        <xdr:cNvSpPr txBox="1"/>
      </xdr:nvSpPr>
      <xdr:spPr>
        <a:xfrm>
          <a:off x="7594111" y="100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34109</xdr:rowOff>
    </xdr:from>
    <xdr:to>
      <xdr:col>10</xdr:col>
      <xdr:colOff>155575</xdr:colOff>
      <xdr:row>58</xdr:row>
      <xdr:rowOff>135709</xdr:rowOff>
    </xdr:to>
    <xdr:sp macro="" textlink="">
      <xdr:nvSpPr>
        <xdr:cNvPr id="370" name="円/楕円 369"/>
        <xdr:cNvSpPr/>
      </xdr:nvSpPr>
      <xdr:spPr>
        <a:xfrm>
          <a:off x="692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126836</xdr:rowOff>
    </xdr:from>
    <xdr:ext cx="534377" cy="259045"/>
    <xdr:sp macro="" textlink="">
      <xdr:nvSpPr>
        <xdr:cNvPr id="371" name="テキスト ボックス 370"/>
        <xdr:cNvSpPr txBox="1"/>
      </xdr:nvSpPr>
      <xdr:spPr>
        <a:xfrm>
          <a:off x="6705111" y="100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45873</xdr:rowOff>
    </xdr:from>
    <xdr:to>
      <xdr:col>15</xdr:col>
      <xdr:colOff>180975</xdr:colOff>
      <xdr:row>79</xdr:row>
      <xdr:rowOff>46461</xdr:rowOff>
    </xdr:to>
    <xdr:cxnSp macro="">
      <xdr:nvCxnSpPr>
        <xdr:cNvPr id="402" name="直線コネクタ 401"/>
        <xdr:cNvCxnSpPr/>
      </xdr:nvCxnSpPr>
      <xdr:spPr>
        <a:xfrm>
          <a:off x="9639300" y="13590423"/>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41177</xdr:rowOff>
    </xdr:from>
    <xdr:to>
      <xdr:col>14</xdr:col>
      <xdr:colOff>28575</xdr:colOff>
      <xdr:row>79</xdr:row>
      <xdr:rowOff>45873</xdr:rowOff>
    </xdr:to>
    <xdr:cxnSp macro="">
      <xdr:nvCxnSpPr>
        <xdr:cNvPr id="405" name="直線コネクタ 404"/>
        <xdr:cNvCxnSpPr/>
      </xdr:nvCxnSpPr>
      <xdr:spPr>
        <a:xfrm>
          <a:off x="8750300" y="13585727"/>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41177</xdr:rowOff>
    </xdr:from>
    <xdr:to>
      <xdr:col>12</xdr:col>
      <xdr:colOff>511175</xdr:colOff>
      <xdr:row>79</xdr:row>
      <xdr:rowOff>73761</xdr:rowOff>
    </xdr:to>
    <xdr:cxnSp macro="">
      <xdr:nvCxnSpPr>
        <xdr:cNvPr id="408" name="直線コネクタ 407"/>
        <xdr:cNvCxnSpPr/>
      </xdr:nvCxnSpPr>
      <xdr:spPr>
        <a:xfrm flipV="1">
          <a:off x="7861300" y="13585727"/>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59308</xdr:rowOff>
    </xdr:from>
    <xdr:to>
      <xdr:col>11</xdr:col>
      <xdr:colOff>307975</xdr:colOff>
      <xdr:row>79</xdr:row>
      <xdr:rowOff>73761</xdr:rowOff>
    </xdr:to>
    <xdr:cxnSp macro="">
      <xdr:nvCxnSpPr>
        <xdr:cNvPr id="411" name="直線コネクタ 410"/>
        <xdr:cNvCxnSpPr/>
      </xdr:nvCxnSpPr>
      <xdr:spPr>
        <a:xfrm>
          <a:off x="6972300" y="13603858"/>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167111</xdr:rowOff>
    </xdr:from>
    <xdr:to>
      <xdr:col>15</xdr:col>
      <xdr:colOff>231775</xdr:colOff>
      <xdr:row>79</xdr:row>
      <xdr:rowOff>97261</xdr:rowOff>
    </xdr:to>
    <xdr:sp macro="" textlink="">
      <xdr:nvSpPr>
        <xdr:cNvPr id="421" name="円/楕円 420"/>
        <xdr:cNvSpPr/>
      </xdr:nvSpPr>
      <xdr:spPr>
        <a:xfrm>
          <a:off x="10426700" y="135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82038</xdr:rowOff>
    </xdr:from>
    <xdr:ext cx="534377" cy="259045"/>
    <xdr:sp macro="" textlink="">
      <xdr:nvSpPr>
        <xdr:cNvPr id="422" name="商工費該当値テキスト"/>
        <xdr:cNvSpPr txBox="1"/>
      </xdr:nvSpPr>
      <xdr:spPr>
        <a:xfrm>
          <a:off x="10528300" y="134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166523</xdr:rowOff>
    </xdr:from>
    <xdr:to>
      <xdr:col>14</xdr:col>
      <xdr:colOff>79375</xdr:colOff>
      <xdr:row>79</xdr:row>
      <xdr:rowOff>96673</xdr:rowOff>
    </xdr:to>
    <xdr:sp macro="" textlink="">
      <xdr:nvSpPr>
        <xdr:cNvPr id="423" name="円/楕円 422"/>
        <xdr:cNvSpPr/>
      </xdr:nvSpPr>
      <xdr:spPr>
        <a:xfrm>
          <a:off x="9588500" y="135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87800</xdr:rowOff>
    </xdr:from>
    <xdr:ext cx="534377" cy="259045"/>
    <xdr:sp macro="" textlink="">
      <xdr:nvSpPr>
        <xdr:cNvPr id="424" name="テキスト ボックス 423"/>
        <xdr:cNvSpPr txBox="1"/>
      </xdr:nvSpPr>
      <xdr:spPr>
        <a:xfrm>
          <a:off x="9372111" y="136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161827</xdr:rowOff>
    </xdr:from>
    <xdr:to>
      <xdr:col>12</xdr:col>
      <xdr:colOff>561975</xdr:colOff>
      <xdr:row>79</xdr:row>
      <xdr:rowOff>91977</xdr:rowOff>
    </xdr:to>
    <xdr:sp macro="" textlink="">
      <xdr:nvSpPr>
        <xdr:cNvPr id="425" name="円/楕円 424"/>
        <xdr:cNvSpPr/>
      </xdr:nvSpPr>
      <xdr:spPr>
        <a:xfrm>
          <a:off x="8699500" y="13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83104</xdr:rowOff>
    </xdr:from>
    <xdr:ext cx="534377" cy="259045"/>
    <xdr:sp macro="" textlink="">
      <xdr:nvSpPr>
        <xdr:cNvPr id="426" name="テキスト ボックス 425"/>
        <xdr:cNvSpPr txBox="1"/>
      </xdr:nvSpPr>
      <xdr:spPr>
        <a:xfrm>
          <a:off x="8483111" y="136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22961</xdr:rowOff>
    </xdr:from>
    <xdr:to>
      <xdr:col>11</xdr:col>
      <xdr:colOff>358775</xdr:colOff>
      <xdr:row>79</xdr:row>
      <xdr:rowOff>124561</xdr:rowOff>
    </xdr:to>
    <xdr:sp macro="" textlink="">
      <xdr:nvSpPr>
        <xdr:cNvPr id="427" name="円/楕円 426"/>
        <xdr:cNvSpPr/>
      </xdr:nvSpPr>
      <xdr:spPr>
        <a:xfrm>
          <a:off x="7810500" y="13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115688</xdr:rowOff>
    </xdr:from>
    <xdr:ext cx="469744" cy="259045"/>
    <xdr:sp macro="" textlink="">
      <xdr:nvSpPr>
        <xdr:cNvPr id="428" name="テキスト ボックス 427"/>
        <xdr:cNvSpPr txBox="1"/>
      </xdr:nvSpPr>
      <xdr:spPr>
        <a:xfrm>
          <a:off x="7626427" y="136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8508</xdr:rowOff>
    </xdr:from>
    <xdr:to>
      <xdr:col>10</xdr:col>
      <xdr:colOff>155575</xdr:colOff>
      <xdr:row>79</xdr:row>
      <xdr:rowOff>110108</xdr:rowOff>
    </xdr:to>
    <xdr:sp macro="" textlink="">
      <xdr:nvSpPr>
        <xdr:cNvPr id="429" name="円/楕円 428"/>
        <xdr:cNvSpPr/>
      </xdr:nvSpPr>
      <xdr:spPr>
        <a:xfrm>
          <a:off x="6921500" y="135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101235</xdr:rowOff>
    </xdr:from>
    <xdr:ext cx="534377" cy="259045"/>
    <xdr:sp macro="" textlink="">
      <xdr:nvSpPr>
        <xdr:cNvPr id="430" name="テキスト ボックス 429"/>
        <xdr:cNvSpPr txBox="1"/>
      </xdr:nvSpPr>
      <xdr:spPr>
        <a:xfrm>
          <a:off x="6705111" y="136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115813</xdr:rowOff>
    </xdr:from>
    <xdr:to>
      <xdr:col>15</xdr:col>
      <xdr:colOff>180975</xdr:colOff>
      <xdr:row>98</xdr:row>
      <xdr:rowOff>35669</xdr:rowOff>
    </xdr:to>
    <xdr:cxnSp macro="">
      <xdr:nvCxnSpPr>
        <xdr:cNvPr id="461" name="直線コネクタ 460"/>
        <xdr:cNvCxnSpPr/>
      </xdr:nvCxnSpPr>
      <xdr:spPr>
        <a:xfrm>
          <a:off x="9639300" y="16575013"/>
          <a:ext cx="838200" cy="2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115813</xdr:rowOff>
    </xdr:from>
    <xdr:to>
      <xdr:col>14</xdr:col>
      <xdr:colOff>28575</xdr:colOff>
      <xdr:row>98</xdr:row>
      <xdr:rowOff>39363</xdr:rowOff>
    </xdr:to>
    <xdr:cxnSp macro="">
      <xdr:nvCxnSpPr>
        <xdr:cNvPr id="464" name="直線コネクタ 463"/>
        <xdr:cNvCxnSpPr/>
      </xdr:nvCxnSpPr>
      <xdr:spPr>
        <a:xfrm flipV="1">
          <a:off x="8750300" y="16575013"/>
          <a:ext cx="889000" cy="26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39363</xdr:rowOff>
    </xdr:from>
    <xdr:to>
      <xdr:col>12</xdr:col>
      <xdr:colOff>511175</xdr:colOff>
      <xdr:row>98</xdr:row>
      <xdr:rowOff>127896</xdr:rowOff>
    </xdr:to>
    <xdr:cxnSp macro="">
      <xdr:nvCxnSpPr>
        <xdr:cNvPr id="467" name="直線コネクタ 466"/>
        <xdr:cNvCxnSpPr/>
      </xdr:nvCxnSpPr>
      <xdr:spPr>
        <a:xfrm flipV="1">
          <a:off x="7861300" y="16841463"/>
          <a:ext cx="889000" cy="8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127896</xdr:rowOff>
    </xdr:from>
    <xdr:to>
      <xdr:col>11</xdr:col>
      <xdr:colOff>307975</xdr:colOff>
      <xdr:row>98</xdr:row>
      <xdr:rowOff>161384</xdr:rowOff>
    </xdr:to>
    <xdr:cxnSp macro="">
      <xdr:nvCxnSpPr>
        <xdr:cNvPr id="470" name="直線コネクタ 469"/>
        <xdr:cNvCxnSpPr/>
      </xdr:nvCxnSpPr>
      <xdr:spPr>
        <a:xfrm flipV="1">
          <a:off x="6972300" y="16929996"/>
          <a:ext cx="889000" cy="3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156319</xdr:rowOff>
    </xdr:from>
    <xdr:to>
      <xdr:col>15</xdr:col>
      <xdr:colOff>231775</xdr:colOff>
      <xdr:row>98</xdr:row>
      <xdr:rowOff>86469</xdr:rowOff>
    </xdr:to>
    <xdr:sp macro="" textlink="">
      <xdr:nvSpPr>
        <xdr:cNvPr id="480" name="円/楕円 479"/>
        <xdr:cNvSpPr/>
      </xdr:nvSpPr>
      <xdr:spPr>
        <a:xfrm>
          <a:off x="10426700" y="167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134746</xdr:rowOff>
    </xdr:from>
    <xdr:ext cx="599010" cy="259045"/>
    <xdr:sp macro="" textlink="">
      <xdr:nvSpPr>
        <xdr:cNvPr id="481" name="土木費該当値テキスト"/>
        <xdr:cNvSpPr txBox="1"/>
      </xdr:nvSpPr>
      <xdr:spPr>
        <a:xfrm>
          <a:off x="10528300" y="167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65013</xdr:rowOff>
    </xdr:from>
    <xdr:to>
      <xdr:col>14</xdr:col>
      <xdr:colOff>79375</xdr:colOff>
      <xdr:row>96</xdr:row>
      <xdr:rowOff>166613</xdr:rowOff>
    </xdr:to>
    <xdr:sp macro="" textlink="">
      <xdr:nvSpPr>
        <xdr:cNvPr id="482" name="円/楕円 481"/>
        <xdr:cNvSpPr/>
      </xdr:nvSpPr>
      <xdr:spPr>
        <a:xfrm>
          <a:off x="9588500" y="165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11690</xdr:rowOff>
    </xdr:from>
    <xdr:ext cx="599010" cy="259045"/>
    <xdr:sp macro="" textlink="">
      <xdr:nvSpPr>
        <xdr:cNvPr id="483" name="テキスト ボックス 482"/>
        <xdr:cNvSpPr txBox="1"/>
      </xdr:nvSpPr>
      <xdr:spPr>
        <a:xfrm>
          <a:off x="9339794" y="1629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160013</xdr:rowOff>
    </xdr:from>
    <xdr:to>
      <xdr:col>12</xdr:col>
      <xdr:colOff>561975</xdr:colOff>
      <xdr:row>98</xdr:row>
      <xdr:rowOff>90163</xdr:rowOff>
    </xdr:to>
    <xdr:sp macro="" textlink="">
      <xdr:nvSpPr>
        <xdr:cNvPr id="484" name="円/楕円 483"/>
        <xdr:cNvSpPr/>
      </xdr:nvSpPr>
      <xdr:spPr>
        <a:xfrm>
          <a:off x="8699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106690</xdr:rowOff>
    </xdr:from>
    <xdr:ext cx="599010" cy="259045"/>
    <xdr:sp macro="" textlink="">
      <xdr:nvSpPr>
        <xdr:cNvPr id="485" name="テキスト ボックス 484"/>
        <xdr:cNvSpPr txBox="1"/>
      </xdr:nvSpPr>
      <xdr:spPr>
        <a:xfrm>
          <a:off x="8450794" y="1656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77096</xdr:rowOff>
    </xdr:from>
    <xdr:to>
      <xdr:col>11</xdr:col>
      <xdr:colOff>358775</xdr:colOff>
      <xdr:row>99</xdr:row>
      <xdr:rowOff>7246</xdr:rowOff>
    </xdr:to>
    <xdr:sp macro="" textlink="">
      <xdr:nvSpPr>
        <xdr:cNvPr id="486" name="円/楕円 485"/>
        <xdr:cNvSpPr/>
      </xdr:nvSpPr>
      <xdr:spPr>
        <a:xfrm>
          <a:off x="7810500" y="168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169823</xdr:rowOff>
    </xdr:from>
    <xdr:ext cx="534377" cy="259045"/>
    <xdr:sp macro="" textlink="">
      <xdr:nvSpPr>
        <xdr:cNvPr id="487" name="テキスト ボックス 486"/>
        <xdr:cNvSpPr txBox="1"/>
      </xdr:nvSpPr>
      <xdr:spPr>
        <a:xfrm>
          <a:off x="7594111" y="169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110584</xdr:rowOff>
    </xdr:from>
    <xdr:to>
      <xdr:col>10</xdr:col>
      <xdr:colOff>155575</xdr:colOff>
      <xdr:row>99</xdr:row>
      <xdr:rowOff>40734</xdr:rowOff>
    </xdr:to>
    <xdr:sp macro="" textlink="">
      <xdr:nvSpPr>
        <xdr:cNvPr id="488" name="円/楕円 487"/>
        <xdr:cNvSpPr/>
      </xdr:nvSpPr>
      <xdr:spPr>
        <a:xfrm>
          <a:off x="6921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31861</xdr:rowOff>
    </xdr:from>
    <xdr:ext cx="534377" cy="259045"/>
    <xdr:sp macro="" textlink="">
      <xdr:nvSpPr>
        <xdr:cNvPr id="489" name="テキスト ボックス 488"/>
        <xdr:cNvSpPr txBox="1"/>
      </xdr:nvSpPr>
      <xdr:spPr>
        <a:xfrm>
          <a:off x="6705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106857</xdr:rowOff>
    </xdr:from>
    <xdr:to>
      <xdr:col>23</xdr:col>
      <xdr:colOff>517525</xdr:colOff>
      <xdr:row>37</xdr:row>
      <xdr:rowOff>150640</xdr:rowOff>
    </xdr:to>
    <xdr:cxnSp macro="">
      <xdr:nvCxnSpPr>
        <xdr:cNvPr id="520" name="直線コネクタ 519"/>
        <xdr:cNvCxnSpPr/>
      </xdr:nvCxnSpPr>
      <xdr:spPr>
        <a:xfrm flipV="1">
          <a:off x="15481300" y="6279057"/>
          <a:ext cx="838200" cy="2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9261</xdr:rowOff>
    </xdr:from>
    <xdr:to>
      <xdr:col>22</xdr:col>
      <xdr:colOff>365125</xdr:colOff>
      <xdr:row>37</xdr:row>
      <xdr:rowOff>150640</xdr:rowOff>
    </xdr:to>
    <xdr:cxnSp macro="">
      <xdr:nvCxnSpPr>
        <xdr:cNvPr id="523" name="直線コネクタ 522"/>
        <xdr:cNvCxnSpPr/>
      </xdr:nvCxnSpPr>
      <xdr:spPr>
        <a:xfrm>
          <a:off x="14592300" y="6181461"/>
          <a:ext cx="889000" cy="3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9261</xdr:rowOff>
    </xdr:from>
    <xdr:to>
      <xdr:col>21</xdr:col>
      <xdr:colOff>161925</xdr:colOff>
      <xdr:row>36</xdr:row>
      <xdr:rowOff>138374</xdr:rowOff>
    </xdr:to>
    <xdr:cxnSp macro="">
      <xdr:nvCxnSpPr>
        <xdr:cNvPr id="526" name="直線コネクタ 525"/>
        <xdr:cNvCxnSpPr/>
      </xdr:nvCxnSpPr>
      <xdr:spPr>
        <a:xfrm flipV="1">
          <a:off x="13703300" y="6181461"/>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138374</xdr:rowOff>
    </xdr:from>
    <xdr:to>
      <xdr:col>19</xdr:col>
      <xdr:colOff>644525</xdr:colOff>
      <xdr:row>38</xdr:row>
      <xdr:rowOff>54354</xdr:rowOff>
    </xdr:to>
    <xdr:cxnSp macro="">
      <xdr:nvCxnSpPr>
        <xdr:cNvPr id="529" name="直線コネクタ 528"/>
        <xdr:cNvCxnSpPr/>
      </xdr:nvCxnSpPr>
      <xdr:spPr>
        <a:xfrm flipV="1">
          <a:off x="12814300" y="6310574"/>
          <a:ext cx="889000" cy="2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56057</xdr:rowOff>
    </xdr:from>
    <xdr:to>
      <xdr:col>23</xdr:col>
      <xdr:colOff>568325</xdr:colOff>
      <xdr:row>36</xdr:row>
      <xdr:rowOff>157657</xdr:rowOff>
    </xdr:to>
    <xdr:sp macro="" textlink="">
      <xdr:nvSpPr>
        <xdr:cNvPr id="539" name="円/楕円 538"/>
        <xdr:cNvSpPr/>
      </xdr:nvSpPr>
      <xdr:spPr>
        <a:xfrm>
          <a:off x="16268700" y="62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78934</xdr:rowOff>
    </xdr:from>
    <xdr:ext cx="599010" cy="259045"/>
    <xdr:sp macro="" textlink="">
      <xdr:nvSpPr>
        <xdr:cNvPr id="540" name="消防費該当値テキスト"/>
        <xdr:cNvSpPr txBox="1"/>
      </xdr:nvSpPr>
      <xdr:spPr>
        <a:xfrm>
          <a:off x="16370300" y="607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99840</xdr:rowOff>
    </xdr:from>
    <xdr:to>
      <xdr:col>22</xdr:col>
      <xdr:colOff>415925</xdr:colOff>
      <xdr:row>38</xdr:row>
      <xdr:rowOff>29990</xdr:rowOff>
    </xdr:to>
    <xdr:sp macro="" textlink="">
      <xdr:nvSpPr>
        <xdr:cNvPr id="541" name="円/楕円 540"/>
        <xdr:cNvSpPr/>
      </xdr:nvSpPr>
      <xdr:spPr>
        <a:xfrm>
          <a:off x="15430500" y="64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46517</xdr:rowOff>
    </xdr:from>
    <xdr:ext cx="534377" cy="259045"/>
    <xdr:sp macro="" textlink="">
      <xdr:nvSpPr>
        <xdr:cNvPr id="542" name="テキスト ボックス 541"/>
        <xdr:cNvSpPr txBox="1"/>
      </xdr:nvSpPr>
      <xdr:spPr>
        <a:xfrm>
          <a:off x="15214111" y="62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129911</xdr:rowOff>
    </xdr:from>
    <xdr:to>
      <xdr:col>21</xdr:col>
      <xdr:colOff>212725</xdr:colOff>
      <xdr:row>36</xdr:row>
      <xdr:rowOff>60061</xdr:rowOff>
    </xdr:to>
    <xdr:sp macro="" textlink="">
      <xdr:nvSpPr>
        <xdr:cNvPr id="543" name="円/楕円 542"/>
        <xdr:cNvSpPr/>
      </xdr:nvSpPr>
      <xdr:spPr>
        <a:xfrm>
          <a:off x="14541500" y="6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76588</xdr:rowOff>
    </xdr:from>
    <xdr:ext cx="599010" cy="259045"/>
    <xdr:sp macro="" textlink="">
      <xdr:nvSpPr>
        <xdr:cNvPr id="544" name="テキスト ボックス 543"/>
        <xdr:cNvSpPr txBox="1"/>
      </xdr:nvSpPr>
      <xdr:spPr>
        <a:xfrm>
          <a:off x="14292794" y="590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87574</xdr:rowOff>
    </xdr:from>
    <xdr:to>
      <xdr:col>20</xdr:col>
      <xdr:colOff>9525</xdr:colOff>
      <xdr:row>37</xdr:row>
      <xdr:rowOff>17724</xdr:rowOff>
    </xdr:to>
    <xdr:sp macro="" textlink="">
      <xdr:nvSpPr>
        <xdr:cNvPr id="545" name="円/楕円 544"/>
        <xdr:cNvSpPr/>
      </xdr:nvSpPr>
      <xdr:spPr>
        <a:xfrm>
          <a:off x="13652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34251</xdr:rowOff>
    </xdr:from>
    <xdr:ext cx="599010" cy="259045"/>
    <xdr:sp macro="" textlink="">
      <xdr:nvSpPr>
        <xdr:cNvPr id="546" name="テキスト ボックス 545"/>
        <xdr:cNvSpPr txBox="1"/>
      </xdr:nvSpPr>
      <xdr:spPr>
        <a:xfrm>
          <a:off x="13403794" y="60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3554</xdr:rowOff>
    </xdr:from>
    <xdr:to>
      <xdr:col>18</xdr:col>
      <xdr:colOff>492125</xdr:colOff>
      <xdr:row>38</xdr:row>
      <xdr:rowOff>105154</xdr:rowOff>
    </xdr:to>
    <xdr:sp macro="" textlink="">
      <xdr:nvSpPr>
        <xdr:cNvPr id="547" name="円/楕円 546"/>
        <xdr:cNvSpPr/>
      </xdr:nvSpPr>
      <xdr:spPr>
        <a:xfrm>
          <a:off x="12763500" y="65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121681</xdr:rowOff>
    </xdr:from>
    <xdr:ext cx="534377" cy="259045"/>
    <xdr:sp macro="" textlink="">
      <xdr:nvSpPr>
        <xdr:cNvPr id="548" name="テキスト ボックス 547"/>
        <xdr:cNvSpPr txBox="1"/>
      </xdr:nvSpPr>
      <xdr:spPr>
        <a:xfrm>
          <a:off x="12547111" y="62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139763</xdr:rowOff>
    </xdr:from>
    <xdr:to>
      <xdr:col>23</xdr:col>
      <xdr:colOff>517525</xdr:colOff>
      <xdr:row>57</xdr:row>
      <xdr:rowOff>154664</xdr:rowOff>
    </xdr:to>
    <xdr:cxnSp macro="">
      <xdr:nvCxnSpPr>
        <xdr:cNvPr id="573" name="直線コネクタ 572"/>
        <xdr:cNvCxnSpPr/>
      </xdr:nvCxnSpPr>
      <xdr:spPr>
        <a:xfrm flipV="1">
          <a:off x="15481300" y="9912413"/>
          <a:ext cx="8382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154664</xdr:rowOff>
    </xdr:from>
    <xdr:to>
      <xdr:col>22</xdr:col>
      <xdr:colOff>365125</xdr:colOff>
      <xdr:row>57</xdr:row>
      <xdr:rowOff>160627</xdr:rowOff>
    </xdr:to>
    <xdr:cxnSp macro="">
      <xdr:nvCxnSpPr>
        <xdr:cNvPr id="576" name="直線コネクタ 575"/>
        <xdr:cNvCxnSpPr/>
      </xdr:nvCxnSpPr>
      <xdr:spPr>
        <a:xfrm flipV="1">
          <a:off x="14592300" y="9927314"/>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160627</xdr:rowOff>
    </xdr:from>
    <xdr:to>
      <xdr:col>21</xdr:col>
      <xdr:colOff>161925</xdr:colOff>
      <xdr:row>57</xdr:row>
      <xdr:rowOff>164037</xdr:rowOff>
    </xdr:to>
    <xdr:cxnSp macro="">
      <xdr:nvCxnSpPr>
        <xdr:cNvPr id="579" name="直線コネクタ 578"/>
        <xdr:cNvCxnSpPr/>
      </xdr:nvCxnSpPr>
      <xdr:spPr>
        <a:xfrm flipV="1">
          <a:off x="13703300" y="993327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164037</xdr:rowOff>
    </xdr:from>
    <xdr:to>
      <xdr:col>19</xdr:col>
      <xdr:colOff>644525</xdr:colOff>
      <xdr:row>57</xdr:row>
      <xdr:rowOff>164771</xdr:rowOff>
    </xdr:to>
    <xdr:cxnSp macro="">
      <xdr:nvCxnSpPr>
        <xdr:cNvPr id="582" name="直線コネクタ 581"/>
        <xdr:cNvCxnSpPr/>
      </xdr:nvCxnSpPr>
      <xdr:spPr>
        <a:xfrm flipV="1">
          <a:off x="12814300" y="9936687"/>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88963</xdr:rowOff>
    </xdr:from>
    <xdr:to>
      <xdr:col>23</xdr:col>
      <xdr:colOff>568325</xdr:colOff>
      <xdr:row>58</xdr:row>
      <xdr:rowOff>19113</xdr:rowOff>
    </xdr:to>
    <xdr:sp macro="" textlink="">
      <xdr:nvSpPr>
        <xdr:cNvPr id="592" name="円/楕円 591"/>
        <xdr:cNvSpPr/>
      </xdr:nvSpPr>
      <xdr:spPr>
        <a:xfrm>
          <a:off x="16268700" y="98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103864</xdr:rowOff>
    </xdr:from>
    <xdr:to>
      <xdr:col>22</xdr:col>
      <xdr:colOff>415925</xdr:colOff>
      <xdr:row>58</xdr:row>
      <xdr:rowOff>34014</xdr:rowOff>
    </xdr:to>
    <xdr:sp macro="" textlink="">
      <xdr:nvSpPr>
        <xdr:cNvPr id="594" name="円/楕円 593"/>
        <xdr:cNvSpPr/>
      </xdr:nvSpPr>
      <xdr:spPr>
        <a:xfrm>
          <a:off x="15430500" y="98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25141</xdr:rowOff>
    </xdr:from>
    <xdr:ext cx="534377" cy="259045"/>
    <xdr:sp macro="" textlink="">
      <xdr:nvSpPr>
        <xdr:cNvPr id="595" name="テキスト ボックス 594"/>
        <xdr:cNvSpPr txBox="1"/>
      </xdr:nvSpPr>
      <xdr:spPr>
        <a:xfrm>
          <a:off x="15214111" y="99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109827</xdr:rowOff>
    </xdr:from>
    <xdr:to>
      <xdr:col>21</xdr:col>
      <xdr:colOff>212725</xdr:colOff>
      <xdr:row>58</xdr:row>
      <xdr:rowOff>39977</xdr:rowOff>
    </xdr:to>
    <xdr:sp macro="" textlink="">
      <xdr:nvSpPr>
        <xdr:cNvPr id="596" name="円/楕円 595"/>
        <xdr:cNvSpPr/>
      </xdr:nvSpPr>
      <xdr:spPr>
        <a:xfrm>
          <a:off x="14541500" y="98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31104</xdr:rowOff>
    </xdr:from>
    <xdr:ext cx="534377" cy="259045"/>
    <xdr:sp macro="" textlink="">
      <xdr:nvSpPr>
        <xdr:cNvPr id="597" name="テキスト ボックス 596"/>
        <xdr:cNvSpPr txBox="1"/>
      </xdr:nvSpPr>
      <xdr:spPr>
        <a:xfrm>
          <a:off x="14325111" y="997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113237</xdr:rowOff>
    </xdr:from>
    <xdr:to>
      <xdr:col>20</xdr:col>
      <xdr:colOff>9525</xdr:colOff>
      <xdr:row>58</xdr:row>
      <xdr:rowOff>43387</xdr:rowOff>
    </xdr:to>
    <xdr:sp macro="" textlink="">
      <xdr:nvSpPr>
        <xdr:cNvPr id="598" name="円/楕円 597"/>
        <xdr:cNvSpPr/>
      </xdr:nvSpPr>
      <xdr:spPr>
        <a:xfrm>
          <a:off x="13652500" y="98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34514</xdr:rowOff>
    </xdr:from>
    <xdr:ext cx="534377" cy="259045"/>
    <xdr:sp macro="" textlink="">
      <xdr:nvSpPr>
        <xdr:cNvPr id="599" name="テキスト ボックス 598"/>
        <xdr:cNvSpPr txBox="1"/>
      </xdr:nvSpPr>
      <xdr:spPr>
        <a:xfrm>
          <a:off x="13436111" y="99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113971</xdr:rowOff>
    </xdr:from>
    <xdr:to>
      <xdr:col>18</xdr:col>
      <xdr:colOff>492125</xdr:colOff>
      <xdr:row>58</xdr:row>
      <xdr:rowOff>44121</xdr:rowOff>
    </xdr:to>
    <xdr:sp macro="" textlink="">
      <xdr:nvSpPr>
        <xdr:cNvPr id="600" name="円/楕円 599"/>
        <xdr:cNvSpPr/>
      </xdr:nvSpPr>
      <xdr:spPr>
        <a:xfrm>
          <a:off x="12763500" y="98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35248</xdr:rowOff>
    </xdr:from>
    <xdr:ext cx="534377" cy="259045"/>
    <xdr:sp macro="" textlink="">
      <xdr:nvSpPr>
        <xdr:cNvPr id="601" name="テキスト ボックス 600"/>
        <xdr:cNvSpPr txBox="1"/>
      </xdr:nvSpPr>
      <xdr:spPr>
        <a:xfrm>
          <a:off x="12547111" y="9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34137</xdr:rowOff>
    </xdr:from>
    <xdr:to>
      <xdr:col>23</xdr:col>
      <xdr:colOff>517525</xdr:colOff>
      <xdr:row>79</xdr:row>
      <xdr:rowOff>44033</xdr:rowOff>
    </xdr:to>
    <xdr:cxnSp macro="">
      <xdr:nvCxnSpPr>
        <xdr:cNvPr id="630" name="直線コネクタ 629"/>
        <xdr:cNvCxnSpPr/>
      </xdr:nvCxnSpPr>
      <xdr:spPr>
        <a:xfrm flipV="1">
          <a:off x="15481300" y="13578687"/>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15942</xdr:rowOff>
    </xdr:from>
    <xdr:to>
      <xdr:col>22</xdr:col>
      <xdr:colOff>365125</xdr:colOff>
      <xdr:row>79</xdr:row>
      <xdr:rowOff>44033</xdr:rowOff>
    </xdr:to>
    <xdr:cxnSp macro="">
      <xdr:nvCxnSpPr>
        <xdr:cNvPr id="633" name="直線コネクタ 632"/>
        <xdr:cNvCxnSpPr/>
      </xdr:nvCxnSpPr>
      <xdr:spPr>
        <a:xfrm>
          <a:off x="14592300" y="13560492"/>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60136</xdr:rowOff>
    </xdr:from>
    <xdr:to>
      <xdr:col>21</xdr:col>
      <xdr:colOff>161925</xdr:colOff>
      <xdr:row>79</xdr:row>
      <xdr:rowOff>15942</xdr:rowOff>
    </xdr:to>
    <xdr:cxnSp macro="">
      <xdr:nvCxnSpPr>
        <xdr:cNvPr id="636" name="直線コネクタ 635"/>
        <xdr:cNvCxnSpPr/>
      </xdr:nvCxnSpPr>
      <xdr:spPr>
        <a:xfrm>
          <a:off x="13703300" y="13433236"/>
          <a:ext cx="889000" cy="1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60136</xdr:rowOff>
    </xdr:from>
    <xdr:to>
      <xdr:col>19</xdr:col>
      <xdr:colOff>644525</xdr:colOff>
      <xdr:row>78</xdr:row>
      <xdr:rowOff>80049</xdr:rowOff>
    </xdr:to>
    <xdr:cxnSp macro="">
      <xdr:nvCxnSpPr>
        <xdr:cNvPr id="639" name="直線コネクタ 638"/>
        <xdr:cNvCxnSpPr/>
      </xdr:nvCxnSpPr>
      <xdr:spPr>
        <a:xfrm flipV="1">
          <a:off x="12814300" y="13433236"/>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154787</xdr:rowOff>
    </xdr:from>
    <xdr:to>
      <xdr:col>23</xdr:col>
      <xdr:colOff>568325</xdr:colOff>
      <xdr:row>79</xdr:row>
      <xdr:rowOff>84937</xdr:rowOff>
    </xdr:to>
    <xdr:sp macro="" textlink="">
      <xdr:nvSpPr>
        <xdr:cNvPr id="649" name="円/楕円 648"/>
        <xdr:cNvSpPr/>
      </xdr:nvSpPr>
      <xdr:spPr>
        <a:xfrm>
          <a:off x="16268700" y="135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0"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164683</xdr:rowOff>
    </xdr:from>
    <xdr:to>
      <xdr:col>22</xdr:col>
      <xdr:colOff>415925</xdr:colOff>
      <xdr:row>79</xdr:row>
      <xdr:rowOff>94833</xdr:rowOff>
    </xdr:to>
    <xdr:sp macro="" textlink="">
      <xdr:nvSpPr>
        <xdr:cNvPr id="651" name="円/楕円 650"/>
        <xdr:cNvSpPr/>
      </xdr:nvSpPr>
      <xdr:spPr>
        <a:xfrm>
          <a:off x="15430500" y="135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85960</xdr:rowOff>
    </xdr:from>
    <xdr:ext cx="378565" cy="259045"/>
    <xdr:sp macro="" textlink="">
      <xdr:nvSpPr>
        <xdr:cNvPr id="652" name="テキスト ボックス 651"/>
        <xdr:cNvSpPr txBox="1"/>
      </xdr:nvSpPr>
      <xdr:spPr>
        <a:xfrm>
          <a:off x="15292017" y="136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136592</xdr:rowOff>
    </xdr:from>
    <xdr:to>
      <xdr:col>21</xdr:col>
      <xdr:colOff>212725</xdr:colOff>
      <xdr:row>79</xdr:row>
      <xdr:rowOff>66742</xdr:rowOff>
    </xdr:to>
    <xdr:sp macro="" textlink="">
      <xdr:nvSpPr>
        <xdr:cNvPr id="653" name="円/楕円 652"/>
        <xdr:cNvSpPr/>
      </xdr:nvSpPr>
      <xdr:spPr>
        <a:xfrm>
          <a:off x="14541500" y="135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83269</xdr:rowOff>
    </xdr:from>
    <xdr:ext cx="534377" cy="259045"/>
    <xdr:sp macro="" textlink="">
      <xdr:nvSpPr>
        <xdr:cNvPr id="654" name="テキスト ボックス 653"/>
        <xdr:cNvSpPr txBox="1"/>
      </xdr:nvSpPr>
      <xdr:spPr>
        <a:xfrm>
          <a:off x="14325111" y="132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9336</xdr:rowOff>
    </xdr:from>
    <xdr:to>
      <xdr:col>20</xdr:col>
      <xdr:colOff>9525</xdr:colOff>
      <xdr:row>78</xdr:row>
      <xdr:rowOff>110936</xdr:rowOff>
    </xdr:to>
    <xdr:sp macro="" textlink="">
      <xdr:nvSpPr>
        <xdr:cNvPr id="655" name="円/楕円 654"/>
        <xdr:cNvSpPr/>
      </xdr:nvSpPr>
      <xdr:spPr>
        <a:xfrm>
          <a:off x="13652500" y="133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127463</xdr:rowOff>
    </xdr:from>
    <xdr:ext cx="599010" cy="259045"/>
    <xdr:sp macro="" textlink="">
      <xdr:nvSpPr>
        <xdr:cNvPr id="656" name="テキスト ボックス 655"/>
        <xdr:cNvSpPr txBox="1"/>
      </xdr:nvSpPr>
      <xdr:spPr>
        <a:xfrm>
          <a:off x="13403794" y="1315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29249</xdr:rowOff>
    </xdr:from>
    <xdr:to>
      <xdr:col>18</xdr:col>
      <xdr:colOff>492125</xdr:colOff>
      <xdr:row>78</xdr:row>
      <xdr:rowOff>130849</xdr:rowOff>
    </xdr:to>
    <xdr:sp macro="" textlink="">
      <xdr:nvSpPr>
        <xdr:cNvPr id="657" name="円/楕円 656"/>
        <xdr:cNvSpPr/>
      </xdr:nvSpPr>
      <xdr:spPr>
        <a:xfrm>
          <a:off x="12763500" y="134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147376</xdr:rowOff>
    </xdr:from>
    <xdr:ext cx="599010" cy="259045"/>
    <xdr:sp macro="" textlink="">
      <xdr:nvSpPr>
        <xdr:cNvPr id="658" name="テキスト ボックス 657"/>
        <xdr:cNvSpPr txBox="1"/>
      </xdr:nvSpPr>
      <xdr:spPr>
        <a:xfrm>
          <a:off x="12514794" y="131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145047</xdr:rowOff>
    </xdr:from>
    <xdr:to>
      <xdr:col>23</xdr:col>
      <xdr:colOff>517525</xdr:colOff>
      <xdr:row>97</xdr:row>
      <xdr:rowOff>153436</xdr:rowOff>
    </xdr:to>
    <xdr:cxnSp macro="">
      <xdr:nvCxnSpPr>
        <xdr:cNvPr id="687" name="直線コネクタ 686"/>
        <xdr:cNvCxnSpPr/>
      </xdr:nvCxnSpPr>
      <xdr:spPr>
        <a:xfrm>
          <a:off x="15481300" y="16775697"/>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145047</xdr:rowOff>
    </xdr:from>
    <xdr:to>
      <xdr:col>22</xdr:col>
      <xdr:colOff>365125</xdr:colOff>
      <xdr:row>97</xdr:row>
      <xdr:rowOff>149347</xdr:rowOff>
    </xdr:to>
    <xdr:cxnSp macro="">
      <xdr:nvCxnSpPr>
        <xdr:cNvPr id="690" name="直線コネクタ 689"/>
        <xdr:cNvCxnSpPr/>
      </xdr:nvCxnSpPr>
      <xdr:spPr>
        <a:xfrm flipV="1">
          <a:off x="14592300" y="1677569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141610</xdr:rowOff>
    </xdr:from>
    <xdr:to>
      <xdr:col>21</xdr:col>
      <xdr:colOff>161925</xdr:colOff>
      <xdr:row>97</xdr:row>
      <xdr:rowOff>149347</xdr:rowOff>
    </xdr:to>
    <xdr:cxnSp macro="">
      <xdr:nvCxnSpPr>
        <xdr:cNvPr id="693" name="直線コネクタ 692"/>
        <xdr:cNvCxnSpPr/>
      </xdr:nvCxnSpPr>
      <xdr:spPr>
        <a:xfrm>
          <a:off x="13703300" y="16772260"/>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126667</xdr:rowOff>
    </xdr:from>
    <xdr:to>
      <xdr:col>19</xdr:col>
      <xdr:colOff>644525</xdr:colOff>
      <xdr:row>97</xdr:row>
      <xdr:rowOff>141610</xdr:rowOff>
    </xdr:to>
    <xdr:cxnSp macro="">
      <xdr:nvCxnSpPr>
        <xdr:cNvPr id="696" name="直線コネクタ 695"/>
        <xdr:cNvCxnSpPr/>
      </xdr:nvCxnSpPr>
      <xdr:spPr>
        <a:xfrm>
          <a:off x="12814300" y="16757317"/>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102636</xdr:rowOff>
    </xdr:from>
    <xdr:to>
      <xdr:col>23</xdr:col>
      <xdr:colOff>568325</xdr:colOff>
      <xdr:row>98</xdr:row>
      <xdr:rowOff>32786</xdr:rowOff>
    </xdr:to>
    <xdr:sp macro="" textlink="">
      <xdr:nvSpPr>
        <xdr:cNvPr id="706" name="円/楕円 705"/>
        <xdr:cNvSpPr/>
      </xdr:nvSpPr>
      <xdr:spPr>
        <a:xfrm>
          <a:off x="162687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125513</xdr:rowOff>
    </xdr:from>
    <xdr:ext cx="599010" cy="259045"/>
    <xdr:sp macro="" textlink="">
      <xdr:nvSpPr>
        <xdr:cNvPr id="707" name="公債費該当値テキスト"/>
        <xdr:cNvSpPr txBox="1"/>
      </xdr:nvSpPr>
      <xdr:spPr>
        <a:xfrm>
          <a:off x="16370300" y="1658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94247</xdr:rowOff>
    </xdr:from>
    <xdr:to>
      <xdr:col>22</xdr:col>
      <xdr:colOff>415925</xdr:colOff>
      <xdr:row>98</xdr:row>
      <xdr:rowOff>24397</xdr:rowOff>
    </xdr:to>
    <xdr:sp macro="" textlink="">
      <xdr:nvSpPr>
        <xdr:cNvPr id="708" name="円/楕円 707"/>
        <xdr:cNvSpPr/>
      </xdr:nvSpPr>
      <xdr:spPr>
        <a:xfrm>
          <a:off x="15430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15524</xdr:rowOff>
    </xdr:from>
    <xdr:ext cx="599010" cy="259045"/>
    <xdr:sp macro="" textlink="">
      <xdr:nvSpPr>
        <xdr:cNvPr id="709" name="テキスト ボックス 708"/>
        <xdr:cNvSpPr txBox="1"/>
      </xdr:nvSpPr>
      <xdr:spPr>
        <a:xfrm>
          <a:off x="15181794" y="168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98547</xdr:rowOff>
    </xdr:from>
    <xdr:to>
      <xdr:col>21</xdr:col>
      <xdr:colOff>212725</xdr:colOff>
      <xdr:row>98</xdr:row>
      <xdr:rowOff>28697</xdr:rowOff>
    </xdr:to>
    <xdr:sp macro="" textlink="">
      <xdr:nvSpPr>
        <xdr:cNvPr id="710" name="円/楕円 709"/>
        <xdr:cNvSpPr/>
      </xdr:nvSpPr>
      <xdr:spPr>
        <a:xfrm>
          <a:off x="14541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19824</xdr:rowOff>
    </xdr:from>
    <xdr:ext cx="599010" cy="259045"/>
    <xdr:sp macro="" textlink="">
      <xdr:nvSpPr>
        <xdr:cNvPr id="711" name="テキスト ボックス 710"/>
        <xdr:cNvSpPr txBox="1"/>
      </xdr:nvSpPr>
      <xdr:spPr>
        <a:xfrm>
          <a:off x="14292794" y="1682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90810</xdr:rowOff>
    </xdr:from>
    <xdr:to>
      <xdr:col>20</xdr:col>
      <xdr:colOff>9525</xdr:colOff>
      <xdr:row>98</xdr:row>
      <xdr:rowOff>20960</xdr:rowOff>
    </xdr:to>
    <xdr:sp macro="" textlink="">
      <xdr:nvSpPr>
        <xdr:cNvPr id="712" name="円/楕円 711"/>
        <xdr:cNvSpPr/>
      </xdr:nvSpPr>
      <xdr:spPr>
        <a:xfrm>
          <a:off x="13652500" y="167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12087</xdr:rowOff>
    </xdr:from>
    <xdr:ext cx="599010" cy="259045"/>
    <xdr:sp macro="" textlink="">
      <xdr:nvSpPr>
        <xdr:cNvPr id="713" name="テキスト ボックス 712"/>
        <xdr:cNvSpPr txBox="1"/>
      </xdr:nvSpPr>
      <xdr:spPr>
        <a:xfrm>
          <a:off x="13403794" y="1681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75867</xdr:rowOff>
    </xdr:from>
    <xdr:to>
      <xdr:col>18</xdr:col>
      <xdr:colOff>492125</xdr:colOff>
      <xdr:row>98</xdr:row>
      <xdr:rowOff>6017</xdr:rowOff>
    </xdr:to>
    <xdr:sp macro="" textlink="">
      <xdr:nvSpPr>
        <xdr:cNvPr id="714" name="円/楕円 713"/>
        <xdr:cNvSpPr/>
      </xdr:nvSpPr>
      <xdr:spPr>
        <a:xfrm>
          <a:off x="12763500" y="167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168594</xdr:rowOff>
    </xdr:from>
    <xdr:ext cx="599010" cy="259045"/>
    <xdr:sp macro="" textlink="">
      <xdr:nvSpPr>
        <xdr:cNvPr id="715" name="テキスト ボックス 714"/>
        <xdr:cNvSpPr txBox="1"/>
      </xdr:nvSpPr>
      <xdr:spPr>
        <a:xfrm>
          <a:off x="12514794" y="167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当町では、目的別歳出では、消防費と公債費を除くすべての項目で類似団体平均を下回っている。</a:t>
          </a:r>
          <a:endParaRPr lang="ja-JP" altLang="ja-JP" sz="1300">
            <a:effectLst/>
          </a:endParaRPr>
        </a:p>
        <a:p>
          <a:r>
            <a:rPr kumimoji="1" lang="ja-JP" altLang="ja-JP" sz="1300">
              <a:solidFill>
                <a:schemeClr val="dk1"/>
              </a:solidFill>
              <a:effectLst/>
              <a:latin typeface="+mn-lt"/>
              <a:ea typeface="+mn-ea"/>
              <a:cs typeface="+mn-cs"/>
            </a:rPr>
            <a:t>　消防費は、住民一人当たり１５５，０５７円と、類似団体平均よりも一人当たり８８，３６８円上回っている。決算額全体でみると、消防費４５４，３１６千円のうち、消防業務の委託に要する経費が３６．３％を占めており、次いで防災対策基金への積立が２２</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１％を占めている。基金</a:t>
          </a:r>
          <a:r>
            <a:rPr kumimoji="1" lang="ja-JP" altLang="en-US" sz="1300">
              <a:solidFill>
                <a:schemeClr val="dk1"/>
              </a:solidFill>
              <a:effectLst/>
              <a:latin typeface="+mn-lt"/>
              <a:ea typeface="+mn-ea"/>
              <a:cs typeface="+mn-cs"/>
            </a:rPr>
            <a:t>への積立</a:t>
          </a:r>
          <a:r>
            <a:rPr kumimoji="1" lang="ja-JP" altLang="ja-JP" sz="1300">
              <a:solidFill>
                <a:schemeClr val="dk1"/>
              </a:solidFill>
              <a:effectLst/>
              <a:latin typeface="+mn-lt"/>
              <a:ea typeface="+mn-ea"/>
              <a:cs typeface="+mn-cs"/>
            </a:rPr>
            <a:t>に関しては、防災行政無線デジタル化事業に係る経費のために積立てたものであり、前年度決算と比較して今年度決算額が７１．４％増加したのは、これに因るものである。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財政調整基金残高は、適切な財源の確保と歳出の精査により、前年度とほぼ同額を維持している。</a:t>
          </a:r>
          <a:endParaRPr lang="ja-JP" altLang="ja-JP" sz="1300">
            <a:effectLst/>
          </a:endParaRPr>
        </a:p>
        <a:p>
          <a:r>
            <a:rPr kumimoji="1" lang="ja-JP" altLang="ja-JP" sz="1300">
              <a:solidFill>
                <a:schemeClr val="dk1"/>
              </a:solidFill>
              <a:effectLst/>
              <a:latin typeface="+mn-lt"/>
              <a:ea typeface="+mn-ea"/>
              <a:cs typeface="+mn-cs"/>
            </a:rPr>
            <a:t>　また、平成２５・２６年度と保健福祉センターと公営住宅の建設など大規模な事業の終了により、歳出</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減となったことにより、前年度と比較し、実質収支額が約２６，０００千円の増、標準財政規模に占める割合では３．５％の増となっている。</a:t>
          </a:r>
          <a:endParaRPr lang="ja-JP" altLang="ja-JP" sz="1300">
            <a:effectLst/>
          </a:endParaRPr>
        </a:p>
        <a:p>
          <a:r>
            <a:rPr kumimoji="1" lang="ja-JP" altLang="ja-JP" sz="13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平成２７年度決算は、全会計で黒字である。</a:t>
          </a:r>
          <a:endParaRPr lang="ja-JP" altLang="ja-JP" sz="1300">
            <a:effectLst/>
          </a:endParaRPr>
        </a:p>
        <a:p>
          <a:r>
            <a:rPr kumimoji="1" lang="ja-JP" altLang="ja-JP" sz="1300">
              <a:solidFill>
                <a:schemeClr val="dk1"/>
              </a:solidFill>
              <a:effectLst/>
              <a:latin typeface="+mn-lt"/>
              <a:ea typeface="+mn-ea"/>
              <a:cs typeface="+mn-cs"/>
            </a:rPr>
            <a:t>　簡易水道事業特別会計では平成２６年度に川口簡易水道の完成、平成２８年度からは平井地区に簡易水道建設に向けた実施設計を行う予定であるため、事業費の増大による財政状況の悪化が懸念される。</a:t>
          </a:r>
          <a:endParaRPr lang="ja-JP" altLang="ja-JP" sz="1300">
            <a:effectLst/>
          </a:endParaRPr>
        </a:p>
        <a:p>
          <a:r>
            <a:rPr kumimoji="1" lang="ja-JP" altLang="ja-JP" sz="1300">
              <a:solidFill>
                <a:schemeClr val="dk1"/>
              </a:solidFill>
              <a:effectLst/>
              <a:latin typeface="+mn-lt"/>
              <a:ea typeface="+mn-ea"/>
              <a:cs typeface="+mn-cs"/>
            </a:rPr>
            <a:t>　今後も、上記に注視しながら財政の健全化等に努める。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3976784</v>
      </c>
      <c r="BO4" s="379"/>
      <c r="BP4" s="379"/>
      <c r="BQ4" s="379"/>
      <c r="BR4" s="379"/>
      <c r="BS4" s="379"/>
      <c r="BT4" s="379"/>
      <c r="BU4" s="380"/>
      <c r="BV4" s="378">
        <v>4912075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27.4</v>
      </c>
      <c r="CU4" s="385"/>
      <c r="CV4" s="385"/>
      <c r="CW4" s="385"/>
      <c r="CX4" s="385"/>
      <c r="CY4" s="385"/>
      <c r="CZ4" s="385"/>
      <c r="DA4" s="386"/>
      <c r="DB4" s="384">
        <v>27.1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3364509</v>
      </c>
      <c r="BO5" s="416"/>
      <c r="BP5" s="416"/>
      <c r="BQ5" s="416"/>
      <c r="BR5" s="416"/>
      <c r="BS5" s="416"/>
      <c r="BT5" s="416"/>
      <c r="BU5" s="417"/>
      <c r="BV5" s="415">
        <v>4000371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81.599999999999994</v>
      </c>
      <c r="CU5" s="413"/>
      <c r="CV5" s="413"/>
      <c r="CW5" s="413"/>
      <c r="CX5" s="413"/>
      <c r="CY5" s="413"/>
      <c r="CZ5" s="413"/>
      <c r="DA5" s="414"/>
      <c r="DB5" s="412">
        <v>83.4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612275</v>
      </c>
      <c r="BO6" s="416"/>
      <c r="BP6" s="416"/>
      <c r="BQ6" s="416"/>
      <c r="BR6" s="416"/>
      <c r="BS6" s="416"/>
      <c r="BT6" s="416"/>
      <c r="BU6" s="417"/>
      <c r="BV6" s="415">
        <v>911704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85.6</v>
      </c>
      <c r="CU6" s="453"/>
      <c r="CV6" s="453"/>
      <c r="CW6" s="453"/>
      <c r="CX6" s="453"/>
      <c r="CY6" s="453"/>
      <c r="CZ6" s="453"/>
      <c r="DA6" s="454"/>
      <c r="DB6" s="452">
        <v>87.8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43114</v>
      </c>
      <c r="BO7" s="416"/>
      <c r="BP7" s="416"/>
      <c r="BQ7" s="416"/>
      <c r="BR7" s="416"/>
      <c r="BS7" s="416"/>
      <c r="BT7" s="416"/>
      <c r="BU7" s="417"/>
      <c r="BV7" s="415">
        <v>367352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2075558</v>
      </c>
      <c r="CU7" s="416"/>
      <c r="CV7" s="416"/>
      <c r="CW7" s="416"/>
      <c r="CX7" s="416"/>
      <c r="CY7" s="416"/>
      <c r="CZ7" s="416"/>
      <c r="DA7" s="417"/>
      <c r="DB7" s="415">
        <v>2005423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569161</v>
      </c>
      <c r="BO8" s="416"/>
      <c r="BP8" s="416"/>
      <c r="BQ8" s="416"/>
      <c r="BR8" s="416"/>
      <c r="BS8" s="416"/>
      <c r="BT8" s="416"/>
      <c r="BU8" s="417"/>
      <c r="BV8" s="415">
        <v>544352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2826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24809</v>
      </c>
      <c r="BO9" s="416"/>
      <c r="BP9" s="416"/>
      <c r="BQ9" s="416"/>
      <c r="BR9" s="416"/>
      <c r="BS9" s="416"/>
      <c r="BT9" s="416"/>
      <c r="BU9" s="417"/>
      <c r="BV9" s="415">
        <v>150868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11.4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3103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1556</v>
      </c>
      <c r="BO10" s="416"/>
      <c r="BP10" s="416"/>
      <c r="BQ10" s="416"/>
      <c r="BR10" s="416"/>
      <c r="BS10" s="416"/>
      <c r="BT10" s="416"/>
      <c r="BU10" s="417"/>
      <c r="BV10" s="415">
        <v>1762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2930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101</v>
      </c>
      <c r="AV12" s="448"/>
      <c r="AW12" s="448"/>
      <c r="AX12" s="448"/>
      <c r="AY12" s="449" t="s">
        <v>115</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v>168635</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2914</v>
      </c>
      <c r="S13" s="497"/>
      <c r="T13" s="497"/>
      <c r="U13" s="497"/>
      <c r="V13" s="498"/>
      <c r="W13" s="431" t="s">
        <v>118</v>
      </c>
      <c r="X13" s="432"/>
      <c r="Y13" s="432"/>
      <c r="Z13" s="432"/>
      <c r="AA13" s="432"/>
      <c r="AB13" s="422"/>
      <c r="AC13" s="466">
        <v>137</v>
      </c>
      <c r="AD13" s="467"/>
      <c r="AE13" s="467"/>
      <c r="AF13" s="467"/>
      <c r="AG13" s="506"/>
      <c r="AH13" s="466">
        <v>162</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26365</v>
      </c>
      <c r="BO13" s="416"/>
      <c r="BP13" s="416"/>
      <c r="BQ13" s="416"/>
      <c r="BR13" s="416"/>
      <c r="BS13" s="416"/>
      <c r="BT13" s="416"/>
      <c r="BU13" s="417"/>
      <c r="BV13" s="415">
        <v>-16005</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2973</v>
      </c>
      <c r="S14" s="497"/>
      <c r="T14" s="497"/>
      <c r="U14" s="497"/>
      <c r="V14" s="498"/>
      <c r="W14" s="405"/>
      <c r="X14" s="406"/>
      <c r="Y14" s="406"/>
      <c r="Z14" s="406"/>
      <c r="AA14" s="406"/>
      <c r="AB14" s="395"/>
      <c r="AC14" s="499">
        <v>12.3</v>
      </c>
      <c r="AD14" s="500"/>
      <c r="AE14" s="500"/>
      <c r="AF14" s="500"/>
      <c r="AG14" s="501"/>
      <c r="AH14" s="499">
        <v>12.6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2960</v>
      </c>
      <c r="S15" s="497"/>
      <c r="T15" s="497"/>
      <c r="U15" s="497"/>
      <c r="V15" s="498"/>
      <c r="W15" s="431" t="s">
        <v>124</v>
      </c>
      <c r="X15" s="432"/>
      <c r="Y15" s="432"/>
      <c r="Z15" s="432"/>
      <c r="AA15" s="432"/>
      <c r="AB15" s="422"/>
      <c r="AC15" s="466">
        <v>174</v>
      </c>
      <c r="AD15" s="467"/>
      <c r="AE15" s="467"/>
      <c r="AF15" s="467"/>
      <c r="AG15" s="506"/>
      <c r="AH15" s="466">
        <v>196</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231430</v>
      </c>
      <c r="BO15" s="379"/>
      <c r="BP15" s="379"/>
      <c r="BQ15" s="379"/>
      <c r="BR15" s="379"/>
      <c r="BS15" s="379"/>
      <c r="BT15" s="379"/>
      <c r="BU15" s="380"/>
      <c r="BV15" s="378">
        <v>217749</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15.6</v>
      </c>
      <c r="AD16" s="500"/>
      <c r="AE16" s="500"/>
      <c r="AF16" s="500"/>
      <c r="AG16" s="501"/>
      <c r="AH16" s="499">
        <v>15.2</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1924743</v>
      </c>
      <c r="BO16" s="416"/>
      <c r="BP16" s="416"/>
      <c r="BQ16" s="416"/>
      <c r="BR16" s="416"/>
      <c r="BS16" s="416"/>
      <c r="BT16" s="416"/>
      <c r="BU16" s="417"/>
      <c r="BV16" s="415">
        <v>1849495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806</v>
      </c>
      <c r="AD17" s="467"/>
      <c r="AE17" s="467"/>
      <c r="AF17" s="467"/>
      <c r="AG17" s="506"/>
      <c r="AH17" s="466">
        <v>927</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284589</v>
      </c>
      <c r="BO17" s="416"/>
      <c r="BP17" s="416"/>
      <c r="BQ17" s="416"/>
      <c r="BR17" s="416"/>
      <c r="BS17" s="416"/>
      <c r="BT17" s="416"/>
      <c r="BU17" s="417"/>
      <c r="BV17" s="415">
        <v>272651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294.23</v>
      </c>
      <c r="M18" s="528"/>
      <c r="N18" s="528"/>
      <c r="O18" s="528"/>
      <c r="P18" s="528"/>
      <c r="Q18" s="528"/>
      <c r="R18" s="529"/>
      <c r="S18" s="529"/>
      <c r="T18" s="529"/>
      <c r="U18" s="529"/>
      <c r="V18" s="530"/>
      <c r="W18" s="433"/>
      <c r="X18" s="434"/>
      <c r="Y18" s="434"/>
      <c r="Z18" s="434"/>
      <c r="AA18" s="434"/>
      <c r="AB18" s="425"/>
      <c r="AC18" s="531">
        <v>72.2</v>
      </c>
      <c r="AD18" s="532"/>
      <c r="AE18" s="532"/>
      <c r="AF18" s="532"/>
      <c r="AG18" s="533"/>
      <c r="AH18" s="531">
        <v>72</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1706054</v>
      </c>
      <c r="BO18" s="416"/>
      <c r="BP18" s="416"/>
      <c r="BQ18" s="416"/>
      <c r="BR18" s="416"/>
      <c r="BS18" s="416"/>
      <c r="BT18" s="416"/>
      <c r="BU18" s="417"/>
      <c r="BV18" s="415">
        <v>1701759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3356221</v>
      </c>
      <c r="BO19" s="416"/>
      <c r="BP19" s="416"/>
      <c r="BQ19" s="416"/>
      <c r="BR19" s="416"/>
      <c r="BS19" s="416"/>
      <c r="BT19" s="416"/>
      <c r="BU19" s="417"/>
      <c r="BV19" s="415">
        <v>3313440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1378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3397308</v>
      </c>
      <c r="BO23" s="416"/>
      <c r="BP23" s="416"/>
      <c r="BQ23" s="416"/>
      <c r="BR23" s="416"/>
      <c r="BS23" s="416"/>
      <c r="BT23" s="416"/>
      <c r="BU23" s="417"/>
      <c r="BV23" s="415">
        <v>3492830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5770</v>
      </c>
      <c r="R24" s="467"/>
      <c r="S24" s="467"/>
      <c r="T24" s="467"/>
      <c r="U24" s="467"/>
      <c r="V24" s="506"/>
      <c r="W24" s="561"/>
      <c r="X24" s="549"/>
      <c r="Y24" s="550"/>
      <c r="Z24" s="465" t="s">
        <v>148</v>
      </c>
      <c r="AA24" s="445"/>
      <c r="AB24" s="445"/>
      <c r="AC24" s="445"/>
      <c r="AD24" s="445"/>
      <c r="AE24" s="445"/>
      <c r="AF24" s="445"/>
      <c r="AG24" s="446"/>
      <c r="AH24" s="466">
        <v>54</v>
      </c>
      <c r="AI24" s="467"/>
      <c r="AJ24" s="467"/>
      <c r="AK24" s="467"/>
      <c r="AL24" s="506"/>
      <c r="AM24" s="466">
        <v>148122</v>
      </c>
      <c r="AN24" s="467"/>
      <c r="AO24" s="467"/>
      <c r="AP24" s="467"/>
      <c r="AQ24" s="467"/>
      <c r="AR24" s="506"/>
      <c r="AS24" s="466">
        <v>2743</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3376643</v>
      </c>
      <c r="BO24" s="416"/>
      <c r="BP24" s="416"/>
      <c r="BQ24" s="416"/>
      <c r="BR24" s="416"/>
      <c r="BS24" s="416"/>
      <c r="BT24" s="416"/>
      <c r="BU24" s="417"/>
      <c r="BV24" s="415">
        <v>3459635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5010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11145</v>
      </c>
      <c r="BO25" s="379"/>
      <c r="BP25" s="379"/>
      <c r="BQ25" s="379"/>
      <c r="BR25" s="379"/>
      <c r="BS25" s="379"/>
      <c r="BT25" s="379"/>
      <c r="BU25" s="380"/>
      <c r="BV25" s="378">
        <v>11145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4660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2550</v>
      </c>
      <c r="R27" s="467"/>
      <c r="S27" s="467"/>
      <c r="T27" s="467"/>
      <c r="U27" s="467"/>
      <c r="V27" s="506"/>
      <c r="W27" s="561"/>
      <c r="X27" s="549"/>
      <c r="Y27" s="550"/>
      <c r="Z27" s="465" t="s">
        <v>158</v>
      </c>
      <c r="AA27" s="445"/>
      <c r="AB27" s="445"/>
      <c r="AC27" s="445"/>
      <c r="AD27" s="445"/>
      <c r="AE27" s="445"/>
      <c r="AF27" s="445"/>
      <c r="AG27" s="446"/>
      <c r="AH27" s="466" t="s">
        <v>152</v>
      </c>
      <c r="AI27" s="467"/>
      <c r="AJ27" s="467"/>
      <c r="AK27" s="467"/>
      <c r="AL27" s="506"/>
      <c r="AM27" s="466" t="s">
        <v>152</v>
      </c>
      <c r="AN27" s="467"/>
      <c r="AO27" s="467"/>
      <c r="AP27" s="467"/>
      <c r="AQ27" s="467"/>
      <c r="AR27" s="506"/>
      <c r="AS27" s="466" t="s">
        <v>152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51109</v>
      </c>
      <c r="BO27" s="585"/>
      <c r="BP27" s="585"/>
      <c r="BQ27" s="585"/>
      <c r="BR27" s="585"/>
      <c r="BS27" s="585"/>
      <c r="BT27" s="585"/>
      <c r="BU27" s="586"/>
      <c r="BV27" s="584">
        <v>51045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1950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1247718</v>
      </c>
      <c r="BO28" s="379"/>
      <c r="BP28" s="379"/>
      <c r="BQ28" s="379"/>
      <c r="BR28" s="379"/>
      <c r="BS28" s="379"/>
      <c r="BT28" s="379"/>
      <c r="BU28" s="380"/>
      <c r="BV28" s="378">
        <v>1246162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8</v>
      </c>
      <c r="M29" s="467"/>
      <c r="N29" s="467"/>
      <c r="O29" s="467"/>
      <c r="P29" s="506"/>
      <c r="Q29" s="466">
        <v>1750</v>
      </c>
      <c r="R29" s="467"/>
      <c r="S29" s="467"/>
      <c r="T29" s="467"/>
      <c r="U29" s="467"/>
      <c r="V29" s="506"/>
      <c r="W29" s="562"/>
      <c r="X29" s="563"/>
      <c r="Y29" s="564"/>
      <c r="Z29" s="465" t="s">
        <v>165</v>
      </c>
      <c r="AA29" s="445"/>
      <c r="AB29" s="445"/>
      <c r="AC29" s="445"/>
      <c r="AD29" s="445"/>
      <c r="AE29" s="445"/>
      <c r="AF29" s="445"/>
      <c r="AG29" s="446"/>
      <c r="AH29" s="466">
        <v>54</v>
      </c>
      <c r="AI29" s="467"/>
      <c r="AJ29" s="467"/>
      <c r="AK29" s="467"/>
      <c r="AL29" s="506"/>
      <c r="AM29" s="466">
        <v>148122</v>
      </c>
      <c r="AN29" s="467"/>
      <c r="AO29" s="467"/>
      <c r="AP29" s="467"/>
      <c r="AQ29" s="467"/>
      <c r="AR29" s="506"/>
      <c r="AS29" s="466">
        <v>2743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315960</v>
      </c>
      <c r="BO29" s="416"/>
      <c r="BP29" s="416"/>
      <c r="BQ29" s="416"/>
      <c r="BR29" s="416"/>
      <c r="BS29" s="416"/>
      <c r="BT29" s="416"/>
      <c r="BU29" s="417"/>
      <c r="BV29" s="415">
        <v>215690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1327791</v>
      </c>
      <c r="BO30" s="585"/>
      <c r="BP30" s="585"/>
      <c r="BQ30" s="585"/>
      <c r="BR30" s="585"/>
      <c r="BS30" s="585"/>
      <c r="BT30" s="585"/>
      <c r="BU30" s="586"/>
      <c r="BV30" s="584">
        <v>1170694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へき地診療所特別会計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国民健康保険七川診療所特別会計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串本町古座川町衛生施設事務組合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国民健康保険明神診療所特別会計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紀南学園事務組合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東牟婁郡町村新宮市老人福祉施設事務組合（普通組合）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東牟婁郡町村新宮市老人福祉施設事務組合（公営企業会計）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新宮周辺広域市町村圏事務組合（普通会計）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新宮周辺広域市町村圏事務組合（公営企業会計）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和歌山地方回収機構</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和歌山県後期高齢医療連合（普通会計）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和歌山県後期高齢医療連合（特別会計）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34.42</v>
      </c>
      <c r="G34" s="33">
        <v>33.659999999999997</v>
      </c>
      <c r="H34" s="33">
        <v>18.63</v>
      </c>
      <c r="I34" s="33">
        <v>26.98</v>
      </c>
      <c r="J34" s="34">
        <v>27.41</v>
      </c>
      <c r="K34" s="22"/>
      <c r="L34" s="22"/>
      <c r="M34" s="22"/>
      <c r="N34" s="22"/>
      <c r="O34" s="22"/>
      <c r="P34" s="22"/>
    </row>
    <row r="35" spans="1:16" ht="39" customHeight="1" x14ac:dyDescent="0.15">
      <c r="A35" s="22"/>
      <c r="B35" s="35"/>
      <c r="C35" s="1175" t="s">
        <v>525</v>
      </c>
      <c r="D35" s="1176"/>
      <c r="E35" s="1177"/>
      <c r="F35" s="36">
        <v>0.1</v>
      </c>
      <c r="G35" s="37">
        <v>0.44</v>
      </c>
      <c r="H35" s="37">
        <v>0.49</v>
      </c>
      <c r="I35" s="37">
        <v>0.61</v>
      </c>
      <c r="J35" s="38">
        <v>0.95</v>
      </c>
      <c r="K35" s="22"/>
      <c r="L35" s="22"/>
      <c r="M35" s="22"/>
      <c r="N35" s="22"/>
      <c r="O35" s="22"/>
      <c r="P35" s="22"/>
    </row>
    <row r="36" spans="1:16" ht="39" customHeight="1" x14ac:dyDescent="0.15">
      <c r="A36" s="22"/>
      <c r="B36" s="35"/>
      <c r="C36" s="1175" t="s">
        <v>526</v>
      </c>
      <c r="D36" s="1176"/>
      <c r="E36" s="1177"/>
      <c r="F36" s="36">
        <v>0.13</v>
      </c>
      <c r="G36" s="37">
        <v>0.19</v>
      </c>
      <c r="H36" s="37">
        <v>0.04</v>
      </c>
      <c r="I36" s="37">
        <v>0.44</v>
      </c>
      <c r="J36" s="38">
        <v>0.33</v>
      </c>
      <c r="K36" s="22"/>
      <c r="L36" s="22"/>
      <c r="M36" s="22"/>
      <c r="N36" s="22"/>
      <c r="O36" s="22"/>
      <c r="P36" s="22"/>
    </row>
    <row r="37" spans="1:16" ht="39" customHeight="1" x14ac:dyDescent="0.15">
      <c r="A37" s="22"/>
      <c r="B37" s="35"/>
      <c r="C37" s="1175" t="s">
        <v>527</v>
      </c>
      <c r="D37" s="1176"/>
      <c r="E37" s="1177"/>
      <c r="F37" s="36">
        <v>0.15</v>
      </c>
      <c r="G37" s="37">
        <v>0.19</v>
      </c>
      <c r="H37" s="37">
        <v>0.76</v>
      </c>
      <c r="I37" s="37">
        <v>0.56999999999999995</v>
      </c>
      <c r="J37" s="38">
        <v>0.2</v>
      </c>
      <c r="K37" s="22"/>
      <c r="L37" s="22"/>
      <c r="M37" s="22"/>
      <c r="N37" s="22"/>
      <c r="O37" s="22"/>
      <c r="P37" s="22"/>
    </row>
    <row r="38" spans="1:16" ht="39" customHeight="1" x14ac:dyDescent="0.15">
      <c r="A38" s="22"/>
      <c r="B38" s="35"/>
      <c r="C38" s="1175" t="s">
        <v>528</v>
      </c>
      <c r="D38" s="1176"/>
      <c r="E38" s="1177"/>
      <c r="F38" s="36">
        <v>0.01</v>
      </c>
      <c r="G38" s="37">
        <v>0</v>
      </c>
      <c r="H38" s="37">
        <v>0.02</v>
      </c>
      <c r="I38" s="37">
        <v>0.1</v>
      </c>
      <c r="J38" s="38">
        <v>7.0000000000000007E-2</v>
      </c>
      <c r="K38" s="22"/>
      <c r="L38" s="22"/>
      <c r="M38" s="22"/>
      <c r="N38" s="22"/>
      <c r="O38" s="22"/>
      <c r="P38" s="22"/>
    </row>
    <row r="39" spans="1:16" ht="39" customHeight="1" x14ac:dyDescent="0.15">
      <c r="A39" s="22"/>
      <c r="B39" s="35"/>
      <c r="C39" s="1175" t="s">
        <v>529</v>
      </c>
      <c r="D39" s="1176"/>
      <c r="E39" s="1177"/>
      <c r="F39" s="36">
        <v>0.03</v>
      </c>
      <c r="G39" s="37">
        <v>0.02</v>
      </c>
      <c r="H39" s="37">
        <v>0.02</v>
      </c>
      <c r="I39" s="37">
        <v>0.02</v>
      </c>
      <c r="J39" s="38">
        <v>0.01</v>
      </c>
      <c r="K39" s="22"/>
      <c r="L39" s="22"/>
      <c r="M39" s="22"/>
      <c r="N39" s="22"/>
      <c r="O39" s="22"/>
      <c r="P39" s="22"/>
    </row>
    <row r="40" spans="1:16" ht="39" customHeight="1" x14ac:dyDescent="0.15">
      <c r="A40" s="22"/>
      <c r="B40" s="35"/>
      <c r="C40" s="1175" t="s">
        <v>530</v>
      </c>
      <c r="D40" s="1176"/>
      <c r="E40" s="1177"/>
      <c r="F40" s="36">
        <v>0.43</v>
      </c>
      <c r="G40" s="37">
        <v>0.34</v>
      </c>
      <c r="H40" s="37">
        <v>0.27</v>
      </c>
      <c r="I40" s="37">
        <v>0.16</v>
      </c>
      <c r="J40" s="38">
        <v>0</v>
      </c>
      <c r="K40" s="22"/>
      <c r="L40" s="22"/>
      <c r="M40" s="22"/>
      <c r="N40" s="22"/>
      <c r="O40" s="22"/>
      <c r="P40" s="22"/>
    </row>
    <row r="41" spans="1:16" ht="39" customHeight="1" x14ac:dyDescent="0.15">
      <c r="A41" s="22"/>
      <c r="B41" s="35"/>
      <c r="C41" s="1175" t="s">
        <v>531</v>
      </c>
      <c r="D41" s="1176"/>
      <c r="E41" s="1177"/>
      <c r="F41" s="36">
        <v>0.01</v>
      </c>
      <c r="G41" s="37">
        <v>0.05</v>
      </c>
      <c r="H41" s="37">
        <v>0.12</v>
      </c>
      <c r="I41" s="37">
        <v>0.03</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433</v>
      </c>
      <c r="L45" s="60">
        <v>404</v>
      </c>
      <c r="M45" s="60">
        <v>384</v>
      </c>
      <c r="N45" s="60">
        <v>378</v>
      </c>
      <c r="O45" s="61">
        <v>360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5</v>
      </c>
      <c r="L48" s="64">
        <v>6</v>
      </c>
      <c r="M48" s="64">
        <v>3</v>
      </c>
      <c r="N48" s="64">
        <v>2</v>
      </c>
      <c r="O48" s="65">
        <v>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v>
      </c>
      <c r="L49" s="64">
        <v>12</v>
      </c>
      <c r="M49" s="64">
        <v>13</v>
      </c>
      <c r="N49" s="64">
        <v>12</v>
      </c>
      <c r="O49" s="65">
        <v>14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305</v>
      </c>
      <c r="L52" s="64">
        <v>291</v>
      </c>
      <c r="M52" s="64">
        <v>283</v>
      </c>
      <c r="N52" s="64">
        <v>290</v>
      </c>
      <c r="O52" s="65">
        <v>274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146</v>
      </c>
      <c r="L53" s="69">
        <v>131</v>
      </c>
      <c r="M53" s="69">
        <v>117</v>
      </c>
      <c r="N53" s="69">
        <v>102</v>
      </c>
      <c r="O53" s="70">
        <v>102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3345</v>
      </c>
      <c r="J41" s="83">
        <v>3217</v>
      </c>
      <c r="K41" s="83">
        <v>3307</v>
      </c>
      <c r="L41" s="83">
        <v>3493</v>
      </c>
      <c r="M41" s="84">
        <v>3397</v>
      </c>
    </row>
    <row r="42" spans="2:13" ht="27.75" customHeight="1" x14ac:dyDescent="0.15">
      <c r="B42" s="1201"/>
      <c r="C42" s="1202"/>
      <c r="D42" s="85"/>
      <c r="E42" s="1207" t="s">
        <v>25</v>
      </c>
      <c r="F42" s="1207"/>
      <c r="G42" s="1207"/>
      <c r="H42" s="1208"/>
      <c r="I42" s="86" t="s">
        <v>477</v>
      </c>
      <c r="J42" s="87" t="s">
        <v>477</v>
      </c>
      <c r="K42" s="87" t="s">
        <v>477</v>
      </c>
      <c r="L42" s="87" t="s">
        <v>477</v>
      </c>
      <c r="M42" s="88" t="s">
        <v>477</v>
      </c>
    </row>
    <row r="43" spans="2:13" ht="27.75" customHeight="1" x14ac:dyDescent="0.15">
      <c r="B43" s="1201"/>
      <c r="C43" s="1202"/>
      <c r="D43" s="85"/>
      <c r="E43" s="1207" t="s">
        <v>26</v>
      </c>
      <c r="F43" s="1207"/>
      <c r="G43" s="1207"/>
      <c r="H43" s="1208"/>
      <c r="I43" s="86">
        <v>29</v>
      </c>
      <c r="J43" s="87">
        <v>28</v>
      </c>
      <c r="K43" s="87">
        <v>29</v>
      </c>
      <c r="L43" s="87">
        <v>186</v>
      </c>
      <c r="M43" s="88">
        <v>181</v>
      </c>
    </row>
    <row r="44" spans="2:13" ht="27.75" customHeight="1" x14ac:dyDescent="0.15">
      <c r="B44" s="1201"/>
      <c r="C44" s="1202"/>
      <c r="D44" s="85"/>
      <c r="E44" s="1207" t="s">
        <v>27</v>
      </c>
      <c r="F44" s="1207"/>
      <c r="G44" s="1207"/>
      <c r="H44" s="1208"/>
      <c r="I44" s="86">
        <v>115</v>
      </c>
      <c r="J44" s="87">
        <v>131</v>
      </c>
      <c r="K44" s="87">
        <v>289</v>
      </c>
      <c r="L44" s="87">
        <v>271</v>
      </c>
      <c r="M44" s="88">
        <v>256</v>
      </c>
    </row>
    <row r="45" spans="2:13" ht="27.75" customHeight="1" x14ac:dyDescent="0.15">
      <c r="B45" s="1201"/>
      <c r="C45" s="1202"/>
      <c r="D45" s="85"/>
      <c r="E45" s="1207" t="s">
        <v>28</v>
      </c>
      <c r="F45" s="1207"/>
      <c r="G45" s="1207"/>
      <c r="H45" s="1208"/>
      <c r="I45" s="86">
        <v>808</v>
      </c>
      <c r="J45" s="87">
        <v>801</v>
      </c>
      <c r="K45" s="87">
        <v>779</v>
      </c>
      <c r="L45" s="87">
        <v>792</v>
      </c>
      <c r="M45" s="88">
        <v>752</v>
      </c>
    </row>
    <row r="46" spans="2:13" ht="27.75" customHeight="1" x14ac:dyDescent="0.15">
      <c r="B46" s="1201"/>
      <c r="C46" s="1202"/>
      <c r="D46" s="85"/>
      <c r="E46" s="1207" t="s">
        <v>29</v>
      </c>
      <c r="F46" s="1207"/>
      <c r="G46" s="1207"/>
      <c r="H46" s="1208"/>
      <c r="I46" s="86" t="s">
        <v>477</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2362</v>
      </c>
      <c r="J49" s="87">
        <v>2729</v>
      </c>
      <c r="K49" s="87">
        <v>3413</v>
      </c>
      <c r="L49" s="87">
        <v>2745</v>
      </c>
      <c r="M49" s="88">
        <v>3010</v>
      </c>
    </row>
    <row r="50" spans="2:13" ht="27.75" customHeight="1" x14ac:dyDescent="0.15">
      <c r="B50" s="1201"/>
      <c r="C50" s="1202"/>
      <c r="D50" s="85"/>
      <c r="E50" s="1207" t="s">
        <v>34</v>
      </c>
      <c r="F50" s="1207"/>
      <c r="G50" s="1207"/>
      <c r="H50" s="1208"/>
      <c r="I50" s="86">
        <v>12</v>
      </c>
      <c r="J50" s="87">
        <v>4</v>
      </c>
      <c r="K50" s="87">
        <v>4</v>
      </c>
      <c r="L50" s="87" t="s">
        <v>477</v>
      </c>
      <c r="M50" s="88" t="s">
        <v>477</v>
      </c>
    </row>
    <row r="51" spans="2:13" ht="27.75" customHeight="1" x14ac:dyDescent="0.15">
      <c r="B51" s="1203"/>
      <c r="C51" s="1204"/>
      <c r="D51" s="85"/>
      <c r="E51" s="1207" t="s">
        <v>35</v>
      </c>
      <c r="F51" s="1207"/>
      <c r="G51" s="1207"/>
      <c r="H51" s="1208"/>
      <c r="I51" s="86">
        <v>2635</v>
      </c>
      <c r="J51" s="87">
        <v>2581</v>
      </c>
      <c r="K51" s="87">
        <v>2706</v>
      </c>
      <c r="L51" s="87">
        <v>2754</v>
      </c>
      <c r="M51" s="88">
        <v>2766</v>
      </c>
    </row>
    <row r="52" spans="2:13" ht="27.75" customHeight="1" thickBot="1" x14ac:dyDescent="0.2">
      <c r="B52" s="1211" t="s">
        <v>36</v>
      </c>
      <c r="C52" s="1212"/>
      <c r="D52" s="90"/>
      <c r="E52" s="1213" t="s">
        <v>37</v>
      </c>
      <c r="F52" s="1213"/>
      <c r="G52" s="1213"/>
      <c r="H52" s="1214"/>
      <c r="I52" s="91">
        <v>-711</v>
      </c>
      <c r="J52" s="92">
        <v>-1137</v>
      </c>
      <c r="K52" s="92">
        <v>-1718</v>
      </c>
      <c r="L52" s="92">
        <v>-757</v>
      </c>
      <c r="M52" s="93">
        <v>-1190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60" zoomScaleNormal="6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555</v>
      </c>
      <c r="H51" s="1240"/>
      <c r="I51" s="1245" t="s">
        <v>556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558</v>
      </c>
      <c r="H55" s="1220"/>
      <c r="I55" s="1225" t="s">
        <v>556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555</v>
      </c>
      <c r="H73" s="1240"/>
      <c r="I73" s="1245" t="s">
        <v>556</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562</v>
      </c>
      <c r="J75" s="1225"/>
      <c r="K75" s="1247">
        <v>8.9</v>
      </c>
      <c r="L75" s="1247">
        <v>8</v>
      </c>
      <c r="M75" s="1247">
        <v>7.2</v>
      </c>
      <c r="N75" s="1247">
        <v>6.5</v>
      </c>
      <c r="O75" s="1247">
        <v>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558</v>
      </c>
      <c r="H77" s="1220"/>
      <c r="I77" s="1225" t="s">
        <v>556</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562</v>
      </c>
      <c r="J79" s="1217"/>
      <c r="K79" s="1218">
        <v>10.8</v>
      </c>
      <c r="L79" s="1218">
        <v>9.6999999999999993</v>
      </c>
      <c r="M79" s="1218">
        <v>8.6</v>
      </c>
      <c r="N79" s="1218">
        <v>7.7</v>
      </c>
      <c r="O79" s="1218">
        <v>6.4</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110449</v>
      </c>
      <c r="E3" s="116"/>
      <c r="F3" s="117">
        <v>203567</v>
      </c>
      <c r="G3" s="118"/>
      <c r="H3" s="119"/>
    </row>
    <row r="4" spans="1:8" x14ac:dyDescent="0.15">
      <c r="A4" s="120"/>
      <c r="B4" s="121"/>
      <c r="C4" s="122"/>
      <c r="D4" s="123">
        <v>81445</v>
      </c>
      <c r="E4" s="124"/>
      <c r="F4" s="125">
        <v>121137</v>
      </c>
      <c r="G4" s="126"/>
      <c r="H4" s="127"/>
    </row>
    <row r="5" spans="1:8" x14ac:dyDescent="0.15">
      <c r="A5" s="108" t="s">
        <v>511</v>
      </c>
      <c r="B5" s="113"/>
      <c r="C5" s="114"/>
      <c r="D5" s="115">
        <v>109140</v>
      </c>
      <c r="E5" s="116"/>
      <c r="F5" s="117">
        <v>185018</v>
      </c>
      <c r="G5" s="118"/>
      <c r="H5" s="119"/>
    </row>
    <row r="6" spans="1:8" x14ac:dyDescent="0.15">
      <c r="A6" s="120"/>
      <c r="B6" s="121"/>
      <c r="C6" s="122"/>
      <c r="D6" s="123">
        <v>81822</v>
      </c>
      <c r="E6" s="124"/>
      <c r="F6" s="125">
        <v>95064</v>
      </c>
      <c r="G6" s="126"/>
      <c r="H6" s="127"/>
    </row>
    <row r="7" spans="1:8" x14ac:dyDescent="0.15">
      <c r="A7" s="108" t="s">
        <v>512</v>
      </c>
      <c r="B7" s="113"/>
      <c r="C7" s="114"/>
      <c r="D7" s="115">
        <v>275157</v>
      </c>
      <c r="E7" s="116"/>
      <c r="F7" s="117">
        <v>238802</v>
      </c>
      <c r="G7" s="118"/>
      <c r="H7" s="119"/>
    </row>
    <row r="8" spans="1:8" x14ac:dyDescent="0.15">
      <c r="A8" s="120"/>
      <c r="B8" s="121"/>
      <c r="C8" s="122"/>
      <c r="D8" s="123">
        <v>143147</v>
      </c>
      <c r="E8" s="124"/>
      <c r="F8" s="125">
        <v>128562</v>
      </c>
      <c r="G8" s="126"/>
      <c r="H8" s="127"/>
    </row>
    <row r="9" spans="1:8" x14ac:dyDescent="0.15">
      <c r="A9" s="108" t="s">
        <v>513</v>
      </c>
      <c r="B9" s="113"/>
      <c r="C9" s="114"/>
      <c r="D9" s="115">
        <v>563429</v>
      </c>
      <c r="E9" s="116"/>
      <c r="F9" s="117">
        <v>288550</v>
      </c>
      <c r="G9" s="118"/>
      <c r="H9" s="119"/>
    </row>
    <row r="10" spans="1:8" x14ac:dyDescent="0.15">
      <c r="A10" s="120"/>
      <c r="B10" s="121"/>
      <c r="C10" s="122"/>
      <c r="D10" s="123">
        <v>152512</v>
      </c>
      <c r="E10" s="124"/>
      <c r="F10" s="125">
        <v>141525</v>
      </c>
      <c r="G10" s="126"/>
      <c r="H10" s="127"/>
    </row>
    <row r="11" spans="1:8" x14ac:dyDescent="0.15">
      <c r="A11" s="108" t="s">
        <v>514</v>
      </c>
      <c r="B11" s="113"/>
      <c r="C11" s="114"/>
      <c r="D11" s="115">
        <v>212875</v>
      </c>
      <c r="E11" s="116"/>
      <c r="F11" s="117">
        <v>287914</v>
      </c>
      <c r="G11" s="118"/>
      <c r="H11" s="119"/>
    </row>
    <row r="12" spans="1:8" x14ac:dyDescent="0.15">
      <c r="A12" s="120"/>
      <c r="B12" s="121"/>
      <c r="C12" s="128"/>
      <c r="D12" s="123">
        <v>198271</v>
      </c>
      <c r="E12" s="124"/>
      <c r="F12" s="125">
        <v>146531</v>
      </c>
      <c r="G12" s="126"/>
      <c r="H12" s="127"/>
    </row>
    <row r="13" spans="1:8" x14ac:dyDescent="0.15">
      <c r="A13" s="108"/>
      <c r="B13" s="113"/>
      <c r="C13" s="129"/>
      <c r="D13" s="130">
        <v>254210</v>
      </c>
      <c r="E13" s="131"/>
      <c r="F13" s="132">
        <v>240770</v>
      </c>
      <c r="G13" s="133"/>
      <c r="H13" s="119"/>
    </row>
    <row r="14" spans="1:8" x14ac:dyDescent="0.15">
      <c r="A14" s="120"/>
      <c r="B14" s="121"/>
      <c r="C14" s="122"/>
      <c r="D14" s="123">
        <v>131439</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34.86</v>
      </c>
      <c r="C19" s="134">
        <f>ROUND(VALUE(SUBSTITUTE(実質収支比率等に係る経年分析!G$48,"▲","-")),2)</f>
        <v>34.01</v>
      </c>
      <c r="D19" s="134">
        <f>ROUND(VALUE(SUBSTITUTE(実質収支比率等に係る経年分析!H$48,"▲","-")),2)</f>
        <v>18.77</v>
      </c>
      <c r="E19" s="134">
        <f>ROUND(VALUE(SUBSTITUTE(実質収支比率等に係る経年分析!I$48,"▲","-")),2)</f>
        <v>27.14</v>
      </c>
      <c r="F19" s="134">
        <f>ROUND(VALUE(SUBSTITUTE(実質収支比率等に係る経年分析!J$48,"▲","-")),2)</f>
        <v>27.42</v>
      </c>
    </row>
    <row r="20" spans="1:11" x14ac:dyDescent="0.15">
      <c r="A20" s="134" t="s">
        <v>42</v>
      </c>
      <c r="B20" s="134">
        <f>ROUND(VALUE(SUBSTITUTE(実質収支比率等に係る経年分析!F$47,"▲","-")),2)</f>
        <v>60.29</v>
      </c>
      <c r="C20" s="134">
        <f>ROUND(VALUE(SUBSTITUTE(実質収支比率等に係る経年分析!G$47,"▲","-")),2)</f>
        <v>58.9</v>
      </c>
      <c r="D20" s="134">
        <f>ROUND(VALUE(SUBSTITUTE(実質収支比率等に係る経年分析!H$47,"▲","-")),2)</f>
        <v>67.89</v>
      </c>
      <c r="E20" s="134">
        <f>ROUND(VALUE(SUBSTITUTE(実質収支比率等に係る経年分析!I$47,"▲","-")),2)</f>
        <v>62.14</v>
      </c>
      <c r="F20" s="134">
        <f>ROUND(VALUE(SUBSTITUTE(実質収支比率等に係る経年分析!J$47,"▲","-")),2)</f>
        <v>60.11</v>
      </c>
    </row>
    <row r="21" spans="1:11" x14ac:dyDescent="0.15">
      <c r="A21" s="134" t="s">
        <v>43</v>
      </c>
      <c r="B21" s="134">
        <f>IF(ISNUMBER(VALUE(SUBSTITUTE(実質収支比率等に係る経年分析!F$49,"▲","-"))),ROUND(VALUE(SUBSTITUTE(実質収支比率等に係る経年分析!F$49,"▲","-")),2),NA())</f>
        <v>11.45</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-7.55</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1.27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国民健康保険明神診療所特別会計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へき地診療所特別会計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国民健康保険七川診療所特別会計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33.659999999999997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27.41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305</v>
      </c>
      <c r="E42" s="136"/>
      <c r="F42" s="136"/>
      <c r="G42" s="136">
        <f>'実質公債費比率（分子）の構造'!L$52</f>
        <v>291</v>
      </c>
      <c r="H42" s="136"/>
      <c r="I42" s="136"/>
      <c r="J42" s="136">
        <f>'実質公債費比率（分子）の構造'!M$52</f>
        <v>283</v>
      </c>
      <c r="K42" s="136"/>
      <c r="L42" s="136"/>
      <c r="M42" s="136">
        <f>'実質公債費比率（分子）の構造'!N$52</f>
        <v>290</v>
      </c>
      <c r="N42" s="136"/>
      <c r="O42" s="136"/>
      <c r="P42" s="136">
        <f>'実質公債費比率（分子）の構造'!O$52</f>
        <v>274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v>
      </c>
      <c r="C45" s="136"/>
      <c r="D45" s="136"/>
      <c r="E45" s="136">
        <f>'実質公債費比率（分子）の構造'!L$49</f>
        <v>12</v>
      </c>
      <c r="F45" s="136"/>
      <c r="G45" s="136"/>
      <c r="H45" s="136">
        <f>'実質公債費比率（分子）の構造'!M$49</f>
        <v>13</v>
      </c>
      <c r="I45" s="136"/>
      <c r="J45" s="136"/>
      <c r="K45" s="136">
        <f>'実質公債費比率（分子）の構造'!N$49</f>
        <v>12</v>
      </c>
      <c r="L45" s="136"/>
      <c r="M45" s="136"/>
      <c r="N45" s="136">
        <f>'実質公債費比率（分子）の構造'!O$49</f>
        <v>14</v>
      </c>
      <c r="O45" s="136"/>
      <c r="P45" s="136"/>
    </row>
    <row r="46" spans="1:16" x14ac:dyDescent="0.15">
      <c r="A46" s="136" t="s">
        <v>54</v>
      </c>
      <c r="B46" s="136">
        <f>'実質公債費比率（分子）の構造'!K$48</f>
        <v>5</v>
      </c>
      <c r="C46" s="136"/>
      <c r="D46" s="136"/>
      <c r="E46" s="136">
        <f>'実質公債費比率（分子）の構造'!L$48</f>
        <v>6</v>
      </c>
      <c r="F46" s="136"/>
      <c r="G46" s="136"/>
      <c r="H46" s="136">
        <f>'実質公債費比率（分子）の構造'!M$48</f>
        <v>3</v>
      </c>
      <c r="I46" s="136"/>
      <c r="J46" s="136"/>
      <c r="K46" s="136">
        <f>'実質公債費比率（分子）の構造'!N$48</f>
        <v>2</v>
      </c>
      <c r="L46" s="136"/>
      <c r="M46" s="136"/>
      <c r="N46" s="136">
        <f>'実質公債費比率（分子）の構造'!O$48</f>
        <v>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433</v>
      </c>
      <c r="C49" s="136"/>
      <c r="D49" s="136"/>
      <c r="E49" s="136">
        <f>'実質公債費比率（分子）の構造'!L$45</f>
        <v>404</v>
      </c>
      <c r="F49" s="136"/>
      <c r="G49" s="136"/>
      <c r="H49" s="136">
        <f>'実質公債費比率（分子）の構造'!M$45</f>
        <v>384</v>
      </c>
      <c r="I49" s="136"/>
      <c r="J49" s="136"/>
      <c r="K49" s="136">
        <f>'実質公債費比率（分子）の構造'!N$45</f>
        <v>378</v>
      </c>
      <c r="L49" s="136"/>
      <c r="M49" s="136"/>
      <c r="N49" s="136">
        <f>'実質公債費比率（分子）の構造'!O$45</f>
        <v>360</v>
      </c>
      <c r="O49" s="136"/>
      <c r="P49" s="136"/>
    </row>
    <row r="50" spans="1:16" x14ac:dyDescent="0.15">
      <c r="A50" s="136" t="s">
        <v>58</v>
      </c>
      <c r="B50" s="136" t="e">
        <f>NA()</f>
        <v>#N/A</v>
      </c>
      <c r="C50" s="136">
        <f>IF(ISNUMBER('実質公債費比率（分子）の構造'!K$53),'実質公債費比率（分子）の構造'!K$53,NA())</f>
        <v>146</v>
      </c>
      <c r="D50" s="136" t="e">
        <f>NA()</f>
        <v>#N/A</v>
      </c>
      <c r="E50" s="136" t="e">
        <f>NA()</f>
        <v>#N/A</v>
      </c>
      <c r="F50" s="136">
        <f>IF(ISNUMBER('実質公債費比率（分子）の構造'!L$53),'実質公債費比率（分子）の構造'!L$53,NA())</f>
        <v>131</v>
      </c>
      <c r="G50" s="136" t="e">
        <f>NA()</f>
        <v>#N/A</v>
      </c>
      <c r="H50" s="136" t="e">
        <f>NA()</f>
        <v>#N/A</v>
      </c>
      <c r="I50" s="136">
        <f>IF(ISNUMBER('実質公債費比率（分子）の構造'!M$53),'実質公債費比率（分子）の構造'!M$53,NA())</f>
        <v>117</v>
      </c>
      <c r="J50" s="136" t="e">
        <f>NA()</f>
        <v>#N/A</v>
      </c>
      <c r="K50" s="136" t="e">
        <f>NA()</f>
        <v>#N/A</v>
      </c>
      <c r="L50" s="136">
        <f>IF(ISNUMBER('実質公債費比率（分子）の構造'!N$53),'実質公債費比率（分子）の構造'!N$53,NA())</f>
        <v>102</v>
      </c>
      <c r="M50" s="136" t="e">
        <f>NA()</f>
        <v>#N/A</v>
      </c>
      <c r="N50" s="136" t="e">
        <f>NA()</f>
        <v>#N/A</v>
      </c>
      <c r="O50" s="136">
        <f>IF(ISNUMBER('実質公債費比率（分子）の構造'!O$53),'実質公債費比率（分子）の構造'!O$53,NA())</f>
        <v>102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2635</v>
      </c>
      <c r="E56" s="135"/>
      <c r="F56" s="135"/>
      <c r="G56" s="135">
        <f>'将来負担比率（分子）の構造'!J$51</f>
        <v>2581</v>
      </c>
      <c r="H56" s="135"/>
      <c r="I56" s="135"/>
      <c r="J56" s="135">
        <f>'将来負担比率（分子）の構造'!K$51</f>
        <v>2706</v>
      </c>
      <c r="K56" s="135"/>
      <c r="L56" s="135"/>
      <c r="M56" s="135">
        <f>'将来負担比率（分子）の構造'!L$51</f>
        <v>2754</v>
      </c>
      <c r="N56" s="135"/>
      <c r="O56" s="135"/>
      <c r="P56" s="135">
        <f>'将来負担比率（分子）の構造'!M$51</f>
        <v>2766</v>
      </c>
    </row>
    <row r="57" spans="1:16" x14ac:dyDescent="0.15">
      <c r="A57" s="135" t="s">
        <v>34</v>
      </c>
      <c r="B57" s="135"/>
      <c r="C57" s="135"/>
      <c r="D57" s="135">
        <f>'将来負担比率（分子）の構造'!I$50</f>
        <v>12</v>
      </c>
      <c r="E57" s="135"/>
      <c r="F57" s="135"/>
      <c r="G57" s="135">
        <f>'将来負担比率（分子）の構造'!J$50</f>
        <v>4</v>
      </c>
      <c r="H57" s="135"/>
      <c r="I57" s="135"/>
      <c r="J57" s="135">
        <f>'将来負担比率（分子）の構造'!K$50</f>
        <v>4</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2362</v>
      </c>
      <c r="E58" s="135"/>
      <c r="F58" s="135"/>
      <c r="G58" s="135">
        <f>'将来負担比率（分子）の構造'!J$49</f>
        <v>2729</v>
      </c>
      <c r="H58" s="135"/>
      <c r="I58" s="135"/>
      <c r="J58" s="135">
        <f>'将来負担比率（分子）の構造'!K$49</f>
        <v>3413</v>
      </c>
      <c r="K58" s="135"/>
      <c r="L58" s="135"/>
      <c r="M58" s="135">
        <f>'将来負担比率（分子）の構造'!L$49</f>
        <v>2745</v>
      </c>
      <c r="N58" s="135"/>
      <c r="O58" s="135"/>
      <c r="P58" s="135">
        <f>'将来負担比率（分子）の構造'!M$49</f>
        <v>3010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808</v>
      </c>
      <c r="C62" s="135"/>
      <c r="D62" s="135"/>
      <c r="E62" s="135">
        <f>'将来負担比率（分子）の構造'!J$45</f>
        <v>801</v>
      </c>
      <c r="F62" s="135"/>
      <c r="G62" s="135"/>
      <c r="H62" s="135">
        <f>'将来負担比率（分子）の構造'!K$45</f>
        <v>779</v>
      </c>
      <c r="I62" s="135"/>
      <c r="J62" s="135"/>
      <c r="K62" s="135">
        <f>'将来負担比率（分子）の構造'!L$45</f>
        <v>792</v>
      </c>
      <c r="L62" s="135"/>
      <c r="M62" s="135"/>
      <c r="N62" s="135">
        <f>'将来負担比率（分子）の構造'!M$45</f>
        <v>752</v>
      </c>
      <c r="O62" s="135"/>
      <c r="P62" s="135"/>
    </row>
    <row r="63" spans="1:16" x14ac:dyDescent="0.15">
      <c r="A63" s="135" t="s">
        <v>27</v>
      </c>
      <c r="B63" s="135">
        <f>'将来負担比率（分子）の構造'!I$44</f>
        <v>115</v>
      </c>
      <c r="C63" s="135"/>
      <c r="D63" s="135"/>
      <c r="E63" s="135">
        <f>'将来負担比率（分子）の構造'!J$44</f>
        <v>131</v>
      </c>
      <c r="F63" s="135"/>
      <c r="G63" s="135"/>
      <c r="H63" s="135">
        <f>'将来負担比率（分子）の構造'!K$44</f>
        <v>289</v>
      </c>
      <c r="I63" s="135"/>
      <c r="J63" s="135"/>
      <c r="K63" s="135">
        <f>'将来負担比率（分子）の構造'!L$44</f>
        <v>271</v>
      </c>
      <c r="L63" s="135"/>
      <c r="M63" s="135"/>
      <c r="N63" s="135">
        <f>'将来負担比率（分子）の構造'!M$44</f>
        <v>256</v>
      </c>
      <c r="O63" s="135"/>
      <c r="P63" s="135"/>
    </row>
    <row r="64" spans="1:16" x14ac:dyDescent="0.15">
      <c r="A64" s="135" t="s">
        <v>26</v>
      </c>
      <c r="B64" s="135">
        <f>'将来負担比率（分子）の構造'!I$43</f>
        <v>29</v>
      </c>
      <c r="C64" s="135"/>
      <c r="D64" s="135"/>
      <c r="E64" s="135">
        <f>'将来負担比率（分子）の構造'!J$43</f>
        <v>28</v>
      </c>
      <c r="F64" s="135"/>
      <c r="G64" s="135"/>
      <c r="H64" s="135">
        <f>'将来負担比率（分子）の構造'!K$43</f>
        <v>29</v>
      </c>
      <c r="I64" s="135"/>
      <c r="J64" s="135"/>
      <c r="K64" s="135">
        <f>'将来負担比率（分子）の構造'!L$43</f>
        <v>186</v>
      </c>
      <c r="L64" s="135"/>
      <c r="M64" s="135"/>
      <c r="N64" s="135">
        <f>'将来負担比率（分子）の構造'!M$43</f>
        <v>181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3345</v>
      </c>
      <c r="C66" s="135"/>
      <c r="D66" s="135"/>
      <c r="E66" s="135">
        <f>'将来負担比率（分子）の構造'!J$41</f>
        <v>3217</v>
      </c>
      <c r="F66" s="135"/>
      <c r="G66" s="135"/>
      <c r="H66" s="135">
        <f>'将来負担比率（分子）の構造'!K$41</f>
        <v>3307</v>
      </c>
      <c r="I66" s="135"/>
      <c r="J66" s="135"/>
      <c r="K66" s="135">
        <f>'将来負担比率（分子）の構造'!L$41</f>
        <v>3493</v>
      </c>
      <c r="L66" s="135"/>
      <c r="M66" s="135"/>
      <c r="N66" s="135">
        <f>'将来負担比率（分子）の構造'!M$41</f>
        <v>3397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193484</v>
      </c>
      <c r="S5" s="613"/>
      <c r="T5" s="613"/>
      <c r="U5" s="613"/>
      <c r="V5" s="613"/>
      <c r="W5" s="613"/>
      <c r="X5" s="613"/>
      <c r="Y5" s="614"/>
      <c r="Z5" s="615">
        <v>4.9000000000000004</v>
      </c>
      <c r="AA5" s="615"/>
      <c r="AB5" s="615"/>
      <c r="AC5" s="615"/>
      <c r="AD5" s="616">
        <v>193484</v>
      </c>
      <c r="AE5" s="616"/>
      <c r="AF5" s="616"/>
      <c r="AG5" s="616"/>
      <c r="AH5" s="616"/>
      <c r="AI5" s="616"/>
      <c r="AJ5" s="616"/>
      <c r="AK5" s="616"/>
      <c r="AL5" s="617">
        <v>9.6999999999999993</v>
      </c>
      <c r="AM5" s="618"/>
      <c r="AN5" s="618"/>
      <c r="AO5" s="619"/>
      <c r="AP5" s="609" t="s">
        <v>204</v>
      </c>
      <c r="AQ5" s="610"/>
      <c r="AR5" s="610"/>
      <c r="AS5" s="610"/>
      <c r="AT5" s="610"/>
      <c r="AU5" s="610"/>
      <c r="AV5" s="610"/>
      <c r="AW5" s="610"/>
      <c r="AX5" s="610"/>
      <c r="AY5" s="610"/>
      <c r="AZ5" s="610"/>
      <c r="BA5" s="610"/>
      <c r="BB5" s="610"/>
      <c r="BC5" s="610"/>
      <c r="BD5" s="610"/>
      <c r="BE5" s="610"/>
      <c r="BF5" s="611"/>
      <c r="BG5" s="623">
        <v>192935</v>
      </c>
      <c r="BH5" s="624"/>
      <c r="BI5" s="624"/>
      <c r="BJ5" s="624"/>
      <c r="BK5" s="624"/>
      <c r="BL5" s="624"/>
      <c r="BM5" s="624"/>
      <c r="BN5" s="625"/>
      <c r="BO5" s="626">
        <v>99.7</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35884</v>
      </c>
      <c r="S6" s="624"/>
      <c r="T6" s="624"/>
      <c r="U6" s="624"/>
      <c r="V6" s="624"/>
      <c r="W6" s="624"/>
      <c r="X6" s="624"/>
      <c r="Y6" s="625"/>
      <c r="Z6" s="626">
        <v>0.9</v>
      </c>
      <c r="AA6" s="626"/>
      <c r="AB6" s="626"/>
      <c r="AC6" s="626"/>
      <c r="AD6" s="627">
        <v>35884</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192935</v>
      </c>
      <c r="BH6" s="624"/>
      <c r="BI6" s="624"/>
      <c r="BJ6" s="624"/>
      <c r="BK6" s="624"/>
      <c r="BL6" s="624"/>
      <c r="BM6" s="624"/>
      <c r="BN6" s="625"/>
      <c r="BO6" s="626">
        <v>99.7</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60558</v>
      </c>
      <c r="CS6" s="624"/>
      <c r="CT6" s="624"/>
      <c r="CU6" s="624"/>
      <c r="CV6" s="624"/>
      <c r="CW6" s="624"/>
      <c r="CX6" s="624"/>
      <c r="CY6" s="625"/>
      <c r="CZ6" s="626">
        <v>1.8</v>
      </c>
      <c r="DA6" s="626"/>
      <c r="DB6" s="626"/>
      <c r="DC6" s="626"/>
      <c r="DD6" s="632" t="s">
        <v>205</v>
      </c>
      <c r="DE6" s="624"/>
      <c r="DF6" s="624"/>
      <c r="DG6" s="624"/>
      <c r="DH6" s="624"/>
      <c r="DI6" s="624"/>
      <c r="DJ6" s="624"/>
      <c r="DK6" s="624"/>
      <c r="DL6" s="624"/>
      <c r="DM6" s="624"/>
      <c r="DN6" s="624"/>
      <c r="DO6" s="624"/>
      <c r="DP6" s="625"/>
      <c r="DQ6" s="632">
        <v>60558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551</v>
      </c>
      <c r="S7" s="624"/>
      <c r="T7" s="624"/>
      <c r="U7" s="624"/>
      <c r="V7" s="624"/>
      <c r="W7" s="624"/>
      <c r="X7" s="624"/>
      <c r="Y7" s="625"/>
      <c r="Z7" s="626">
        <v>0</v>
      </c>
      <c r="AA7" s="626"/>
      <c r="AB7" s="626"/>
      <c r="AC7" s="626"/>
      <c r="AD7" s="627">
        <v>551</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75216</v>
      </c>
      <c r="BH7" s="624"/>
      <c r="BI7" s="624"/>
      <c r="BJ7" s="624"/>
      <c r="BK7" s="624"/>
      <c r="BL7" s="624"/>
      <c r="BM7" s="624"/>
      <c r="BN7" s="625"/>
      <c r="BO7" s="626">
        <v>38.9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656634</v>
      </c>
      <c r="CS7" s="624"/>
      <c r="CT7" s="624"/>
      <c r="CU7" s="624"/>
      <c r="CV7" s="624"/>
      <c r="CW7" s="624"/>
      <c r="CX7" s="624"/>
      <c r="CY7" s="625"/>
      <c r="CZ7" s="626">
        <v>19.5</v>
      </c>
      <c r="DA7" s="626"/>
      <c r="DB7" s="626"/>
      <c r="DC7" s="626"/>
      <c r="DD7" s="632">
        <v>88081</v>
      </c>
      <c r="DE7" s="624"/>
      <c r="DF7" s="624"/>
      <c r="DG7" s="624"/>
      <c r="DH7" s="624"/>
      <c r="DI7" s="624"/>
      <c r="DJ7" s="624"/>
      <c r="DK7" s="624"/>
      <c r="DL7" s="624"/>
      <c r="DM7" s="624"/>
      <c r="DN7" s="624"/>
      <c r="DO7" s="624"/>
      <c r="DP7" s="625"/>
      <c r="DQ7" s="632">
        <v>520353</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1648</v>
      </c>
      <c r="S8" s="624"/>
      <c r="T8" s="624"/>
      <c r="U8" s="624"/>
      <c r="V8" s="624"/>
      <c r="W8" s="624"/>
      <c r="X8" s="624"/>
      <c r="Y8" s="625"/>
      <c r="Z8" s="626">
        <v>0</v>
      </c>
      <c r="AA8" s="626"/>
      <c r="AB8" s="626"/>
      <c r="AC8" s="626"/>
      <c r="AD8" s="627">
        <v>1648</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3653</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618992</v>
      </c>
      <c r="CS8" s="624"/>
      <c r="CT8" s="624"/>
      <c r="CU8" s="624"/>
      <c r="CV8" s="624"/>
      <c r="CW8" s="624"/>
      <c r="CX8" s="624"/>
      <c r="CY8" s="625"/>
      <c r="CZ8" s="626">
        <v>18.399999999999999</v>
      </c>
      <c r="DA8" s="626"/>
      <c r="DB8" s="626"/>
      <c r="DC8" s="626"/>
      <c r="DD8" s="632">
        <v>19808</v>
      </c>
      <c r="DE8" s="624"/>
      <c r="DF8" s="624"/>
      <c r="DG8" s="624"/>
      <c r="DH8" s="624"/>
      <c r="DI8" s="624"/>
      <c r="DJ8" s="624"/>
      <c r="DK8" s="624"/>
      <c r="DL8" s="624"/>
      <c r="DM8" s="624"/>
      <c r="DN8" s="624"/>
      <c r="DO8" s="624"/>
      <c r="DP8" s="625"/>
      <c r="DQ8" s="632">
        <v>430869</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1331</v>
      </c>
      <c r="S9" s="624"/>
      <c r="T9" s="624"/>
      <c r="U9" s="624"/>
      <c r="V9" s="624"/>
      <c r="W9" s="624"/>
      <c r="X9" s="624"/>
      <c r="Y9" s="625"/>
      <c r="Z9" s="626">
        <v>0</v>
      </c>
      <c r="AA9" s="626"/>
      <c r="AB9" s="626"/>
      <c r="AC9" s="626"/>
      <c r="AD9" s="627">
        <v>1331</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66610</v>
      </c>
      <c r="BH9" s="624"/>
      <c r="BI9" s="624"/>
      <c r="BJ9" s="624"/>
      <c r="BK9" s="624"/>
      <c r="BL9" s="624"/>
      <c r="BM9" s="624"/>
      <c r="BN9" s="625"/>
      <c r="BO9" s="626">
        <v>34.4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260431</v>
      </c>
      <c r="CS9" s="624"/>
      <c r="CT9" s="624"/>
      <c r="CU9" s="624"/>
      <c r="CV9" s="624"/>
      <c r="CW9" s="624"/>
      <c r="CX9" s="624"/>
      <c r="CY9" s="625"/>
      <c r="CZ9" s="626">
        <v>7.7</v>
      </c>
      <c r="DA9" s="626"/>
      <c r="DB9" s="626"/>
      <c r="DC9" s="626"/>
      <c r="DD9" s="632">
        <v>24698</v>
      </c>
      <c r="DE9" s="624"/>
      <c r="DF9" s="624"/>
      <c r="DG9" s="624"/>
      <c r="DH9" s="624"/>
      <c r="DI9" s="624"/>
      <c r="DJ9" s="624"/>
      <c r="DK9" s="624"/>
      <c r="DL9" s="624"/>
      <c r="DM9" s="624"/>
      <c r="DN9" s="624"/>
      <c r="DO9" s="624"/>
      <c r="DP9" s="625"/>
      <c r="DQ9" s="632">
        <v>223620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51626</v>
      </c>
      <c r="S10" s="624"/>
      <c r="T10" s="624"/>
      <c r="U10" s="624"/>
      <c r="V10" s="624"/>
      <c r="W10" s="624"/>
      <c r="X10" s="624"/>
      <c r="Y10" s="625"/>
      <c r="Z10" s="626">
        <v>1.3</v>
      </c>
      <c r="AA10" s="626"/>
      <c r="AB10" s="626"/>
      <c r="AC10" s="626"/>
      <c r="AD10" s="627">
        <v>51626</v>
      </c>
      <c r="AE10" s="627"/>
      <c r="AF10" s="627"/>
      <c r="AG10" s="627"/>
      <c r="AH10" s="627"/>
      <c r="AI10" s="627"/>
      <c r="AJ10" s="627"/>
      <c r="AK10" s="627"/>
      <c r="AL10" s="628">
        <v>2.6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4569</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384</v>
      </c>
      <c r="BH11" s="624"/>
      <c r="BI11" s="624"/>
      <c r="BJ11" s="624"/>
      <c r="BK11" s="624"/>
      <c r="BL11" s="624"/>
      <c r="BM11" s="624"/>
      <c r="BN11" s="625"/>
      <c r="BO11" s="626">
        <v>0.2</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169233</v>
      </c>
      <c r="CS11" s="624"/>
      <c r="CT11" s="624"/>
      <c r="CU11" s="624"/>
      <c r="CV11" s="624"/>
      <c r="CW11" s="624"/>
      <c r="CX11" s="624"/>
      <c r="CY11" s="625"/>
      <c r="CZ11" s="626">
        <v>5</v>
      </c>
      <c r="DA11" s="626"/>
      <c r="DB11" s="626"/>
      <c r="DC11" s="626"/>
      <c r="DD11" s="632">
        <v>56320</v>
      </c>
      <c r="DE11" s="624"/>
      <c r="DF11" s="624"/>
      <c r="DG11" s="624"/>
      <c r="DH11" s="624"/>
      <c r="DI11" s="624"/>
      <c r="DJ11" s="624"/>
      <c r="DK11" s="624"/>
      <c r="DL11" s="624"/>
      <c r="DM11" s="624"/>
      <c r="DN11" s="624"/>
      <c r="DO11" s="624"/>
      <c r="DP11" s="625"/>
      <c r="DQ11" s="632">
        <v>118615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103149</v>
      </c>
      <c r="BH12" s="624"/>
      <c r="BI12" s="624"/>
      <c r="BJ12" s="624"/>
      <c r="BK12" s="624"/>
      <c r="BL12" s="624"/>
      <c r="BM12" s="624"/>
      <c r="BN12" s="625"/>
      <c r="BO12" s="626">
        <v>53.3</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47028</v>
      </c>
      <c r="CS12" s="624"/>
      <c r="CT12" s="624"/>
      <c r="CU12" s="624"/>
      <c r="CV12" s="624"/>
      <c r="CW12" s="624"/>
      <c r="CX12" s="624"/>
      <c r="CY12" s="625"/>
      <c r="CZ12" s="626">
        <v>1.4</v>
      </c>
      <c r="DA12" s="626"/>
      <c r="DB12" s="626"/>
      <c r="DC12" s="626"/>
      <c r="DD12" s="632">
        <v>18573</v>
      </c>
      <c r="DE12" s="624"/>
      <c r="DF12" s="624"/>
      <c r="DG12" s="624"/>
      <c r="DH12" s="624"/>
      <c r="DI12" s="624"/>
      <c r="DJ12" s="624"/>
      <c r="DK12" s="624"/>
      <c r="DL12" s="624"/>
      <c r="DM12" s="624"/>
      <c r="DN12" s="624"/>
      <c r="DO12" s="624"/>
      <c r="DP12" s="625"/>
      <c r="DQ12" s="632">
        <v>38716</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7823</v>
      </c>
      <c r="S13" s="624"/>
      <c r="T13" s="624"/>
      <c r="U13" s="624"/>
      <c r="V13" s="624"/>
      <c r="W13" s="624"/>
      <c r="X13" s="624"/>
      <c r="Y13" s="625"/>
      <c r="Z13" s="626">
        <v>0.2</v>
      </c>
      <c r="AA13" s="626"/>
      <c r="AB13" s="626"/>
      <c r="AC13" s="626"/>
      <c r="AD13" s="627">
        <v>7823</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103140</v>
      </c>
      <c r="BH13" s="624"/>
      <c r="BI13" s="624"/>
      <c r="BJ13" s="624"/>
      <c r="BK13" s="624"/>
      <c r="BL13" s="624"/>
      <c r="BM13" s="624"/>
      <c r="BN13" s="625"/>
      <c r="BO13" s="626">
        <v>53.3</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421072</v>
      </c>
      <c r="CS13" s="624"/>
      <c r="CT13" s="624"/>
      <c r="CU13" s="624"/>
      <c r="CV13" s="624"/>
      <c r="CW13" s="624"/>
      <c r="CX13" s="624"/>
      <c r="CY13" s="625"/>
      <c r="CZ13" s="626">
        <v>12.5</v>
      </c>
      <c r="DA13" s="626"/>
      <c r="DB13" s="626"/>
      <c r="DC13" s="626"/>
      <c r="DD13" s="632">
        <v>261163</v>
      </c>
      <c r="DE13" s="624"/>
      <c r="DF13" s="624"/>
      <c r="DG13" s="624"/>
      <c r="DH13" s="624"/>
      <c r="DI13" s="624"/>
      <c r="DJ13" s="624"/>
      <c r="DK13" s="624"/>
      <c r="DL13" s="624"/>
      <c r="DM13" s="624"/>
      <c r="DN13" s="624"/>
      <c r="DO13" s="624"/>
      <c r="DP13" s="625"/>
      <c r="DQ13" s="632">
        <v>327795</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8754</v>
      </c>
      <c r="BH14" s="624"/>
      <c r="BI14" s="624"/>
      <c r="BJ14" s="624"/>
      <c r="BK14" s="624"/>
      <c r="BL14" s="624"/>
      <c r="BM14" s="624"/>
      <c r="BN14" s="625"/>
      <c r="BO14" s="626">
        <v>4.5</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454316</v>
      </c>
      <c r="CS14" s="624"/>
      <c r="CT14" s="624"/>
      <c r="CU14" s="624"/>
      <c r="CV14" s="624"/>
      <c r="CW14" s="624"/>
      <c r="CX14" s="624"/>
      <c r="CY14" s="625"/>
      <c r="CZ14" s="626">
        <v>13.5</v>
      </c>
      <c r="DA14" s="626"/>
      <c r="DB14" s="626"/>
      <c r="DC14" s="626"/>
      <c r="DD14" s="632">
        <v>152625</v>
      </c>
      <c r="DE14" s="624"/>
      <c r="DF14" s="624"/>
      <c r="DG14" s="624"/>
      <c r="DH14" s="624"/>
      <c r="DI14" s="624"/>
      <c r="DJ14" s="624"/>
      <c r="DK14" s="624"/>
      <c r="DL14" s="624"/>
      <c r="DM14" s="624"/>
      <c r="DN14" s="624"/>
      <c r="DO14" s="624"/>
      <c r="DP14" s="625"/>
      <c r="DQ14" s="632">
        <v>376177</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640</v>
      </c>
      <c r="S15" s="624"/>
      <c r="T15" s="624"/>
      <c r="U15" s="624"/>
      <c r="V15" s="624"/>
      <c r="W15" s="624"/>
      <c r="X15" s="624"/>
      <c r="Y15" s="625"/>
      <c r="Z15" s="626">
        <v>0</v>
      </c>
      <c r="AA15" s="626"/>
      <c r="AB15" s="626"/>
      <c r="AC15" s="626"/>
      <c r="AD15" s="627">
        <v>640</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5816</v>
      </c>
      <c r="BH15" s="624"/>
      <c r="BI15" s="624"/>
      <c r="BJ15" s="624"/>
      <c r="BK15" s="624"/>
      <c r="BL15" s="624"/>
      <c r="BM15" s="624"/>
      <c r="BN15" s="625"/>
      <c r="BO15" s="626">
        <v>3</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292679</v>
      </c>
      <c r="CS15" s="624"/>
      <c r="CT15" s="624"/>
      <c r="CU15" s="624"/>
      <c r="CV15" s="624"/>
      <c r="CW15" s="624"/>
      <c r="CX15" s="624"/>
      <c r="CY15" s="625"/>
      <c r="CZ15" s="626">
        <v>8.6999999999999993</v>
      </c>
      <c r="DA15" s="626"/>
      <c r="DB15" s="626"/>
      <c r="DC15" s="626"/>
      <c r="DD15" s="632">
        <v>2455</v>
      </c>
      <c r="DE15" s="624"/>
      <c r="DF15" s="624"/>
      <c r="DG15" s="624"/>
      <c r="DH15" s="624"/>
      <c r="DI15" s="624"/>
      <c r="DJ15" s="624"/>
      <c r="DK15" s="624"/>
      <c r="DL15" s="624"/>
      <c r="DM15" s="624"/>
      <c r="DN15" s="624"/>
      <c r="DO15" s="624"/>
      <c r="DP15" s="625"/>
      <c r="DQ15" s="632">
        <v>279950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1945645</v>
      </c>
      <c r="S16" s="624"/>
      <c r="T16" s="624"/>
      <c r="U16" s="624"/>
      <c r="V16" s="624"/>
      <c r="W16" s="624"/>
      <c r="X16" s="624"/>
      <c r="Y16" s="625"/>
      <c r="Z16" s="626">
        <v>48.9</v>
      </c>
      <c r="AA16" s="626"/>
      <c r="AB16" s="626"/>
      <c r="AC16" s="626"/>
      <c r="AD16" s="627">
        <v>1693313</v>
      </c>
      <c r="AE16" s="627"/>
      <c r="AF16" s="627"/>
      <c r="AG16" s="627"/>
      <c r="AH16" s="627"/>
      <c r="AI16" s="627"/>
      <c r="AJ16" s="627"/>
      <c r="AK16" s="627"/>
      <c r="AL16" s="628">
        <v>84.9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23792</v>
      </c>
      <c r="CS16" s="624"/>
      <c r="CT16" s="624"/>
      <c r="CU16" s="624"/>
      <c r="CV16" s="624"/>
      <c r="CW16" s="624"/>
      <c r="CX16" s="624"/>
      <c r="CY16" s="625"/>
      <c r="CZ16" s="626">
        <v>0.7</v>
      </c>
      <c r="DA16" s="626"/>
      <c r="DB16" s="626"/>
      <c r="DC16" s="626"/>
      <c r="DD16" s="632" t="s">
        <v>108</v>
      </c>
      <c r="DE16" s="624"/>
      <c r="DF16" s="624"/>
      <c r="DG16" s="624"/>
      <c r="DH16" s="624"/>
      <c r="DI16" s="624"/>
      <c r="DJ16" s="624"/>
      <c r="DK16" s="624"/>
      <c r="DL16" s="624"/>
      <c r="DM16" s="624"/>
      <c r="DN16" s="624"/>
      <c r="DO16" s="624"/>
      <c r="DP16" s="625"/>
      <c r="DQ16" s="632">
        <v>7519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1693313</v>
      </c>
      <c r="S17" s="624"/>
      <c r="T17" s="624"/>
      <c r="U17" s="624"/>
      <c r="V17" s="624"/>
      <c r="W17" s="624"/>
      <c r="X17" s="624"/>
      <c r="Y17" s="625"/>
      <c r="Z17" s="626">
        <v>42.6</v>
      </c>
      <c r="AA17" s="626"/>
      <c r="AB17" s="626"/>
      <c r="AC17" s="626"/>
      <c r="AD17" s="627">
        <v>1693313</v>
      </c>
      <c r="AE17" s="627"/>
      <c r="AF17" s="627"/>
      <c r="AG17" s="627"/>
      <c r="AH17" s="627"/>
      <c r="AI17" s="627"/>
      <c r="AJ17" s="627"/>
      <c r="AK17" s="627"/>
      <c r="AL17" s="628">
        <v>84.9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359774</v>
      </c>
      <c r="CS17" s="624"/>
      <c r="CT17" s="624"/>
      <c r="CU17" s="624"/>
      <c r="CV17" s="624"/>
      <c r="CW17" s="624"/>
      <c r="CX17" s="624"/>
      <c r="CY17" s="625"/>
      <c r="CZ17" s="626">
        <v>10.7</v>
      </c>
      <c r="DA17" s="626"/>
      <c r="DB17" s="626"/>
      <c r="DC17" s="626"/>
      <c r="DD17" s="632" t="s">
        <v>108</v>
      </c>
      <c r="DE17" s="624"/>
      <c r="DF17" s="624"/>
      <c r="DG17" s="624"/>
      <c r="DH17" s="624"/>
      <c r="DI17" s="624"/>
      <c r="DJ17" s="624"/>
      <c r="DK17" s="624"/>
      <c r="DL17" s="624"/>
      <c r="DM17" s="624"/>
      <c r="DN17" s="624"/>
      <c r="DO17" s="624"/>
      <c r="DP17" s="625"/>
      <c r="DQ17" s="632">
        <v>359774</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252332</v>
      </c>
      <c r="S18" s="624"/>
      <c r="T18" s="624"/>
      <c r="U18" s="624"/>
      <c r="V18" s="624"/>
      <c r="W18" s="624"/>
      <c r="X18" s="624"/>
      <c r="Y18" s="625"/>
      <c r="Z18" s="626">
        <v>6.3</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549</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2238632</v>
      </c>
      <c r="S20" s="624"/>
      <c r="T20" s="624"/>
      <c r="U20" s="624"/>
      <c r="V20" s="624"/>
      <c r="W20" s="624"/>
      <c r="X20" s="624"/>
      <c r="Y20" s="625"/>
      <c r="Z20" s="626">
        <v>56.3</v>
      </c>
      <c r="AA20" s="626"/>
      <c r="AB20" s="626"/>
      <c r="AC20" s="626"/>
      <c r="AD20" s="627">
        <v>1986300</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549</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3364509</v>
      </c>
      <c r="CS20" s="624"/>
      <c r="CT20" s="624"/>
      <c r="CU20" s="624"/>
      <c r="CV20" s="624"/>
      <c r="CW20" s="624"/>
      <c r="CX20" s="624"/>
      <c r="CY20" s="625"/>
      <c r="CZ20" s="626">
        <v>100</v>
      </c>
      <c r="DA20" s="626"/>
      <c r="DB20" s="626"/>
      <c r="DC20" s="626"/>
      <c r="DD20" s="632">
        <v>623723</v>
      </c>
      <c r="DE20" s="624"/>
      <c r="DF20" s="624"/>
      <c r="DG20" s="624"/>
      <c r="DH20" s="624"/>
      <c r="DI20" s="624"/>
      <c r="DJ20" s="624"/>
      <c r="DK20" s="624"/>
      <c r="DL20" s="624"/>
      <c r="DM20" s="624"/>
      <c r="DN20" s="624"/>
      <c r="DO20" s="624"/>
      <c r="DP20" s="625"/>
      <c r="DQ20" s="632">
        <v>2743946</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549</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52306</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27700</v>
      </c>
      <c r="S23" s="624"/>
      <c r="T23" s="624"/>
      <c r="U23" s="624"/>
      <c r="V23" s="624"/>
      <c r="W23" s="624"/>
      <c r="X23" s="624"/>
      <c r="Y23" s="625"/>
      <c r="Z23" s="626">
        <v>0.7</v>
      </c>
      <c r="AA23" s="626"/>
      <c r="AB23" s="626"/>
      <c r="AC23" s="626"/>
      <c r="AD23" s="627" t="s">
        <v>108</v>
      </c>
      <c r="AE23" s="627"/>
      <c r="AF23" s="627"/>
      <c r="AG23" s="627"/>
      <c r="AH23" s="627"/>
      <c r="AI23" s="627"/>
      <c r="AJ23" s="627"/>
      <c r="AK23" s="627"/>
      <c r="AL23" s="628" t="s">
        <v>108</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2501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989980</v>
      </c>
      <c r="CS24" s="613"/>
      <c r="CT24" s="613"/>
      <c r="CU24" s="613"/>
      <c r="CV24" s="613"/>
      <c r="CW24" s="613"/>
      <c r="CX24" s="613"/>
      <c r="CY24" s="614"/>
      <c r="CZ24" s="650">
        <v>29.4</v>
      </c>
      <c r="DA24" s="651"/>
      <c r="DB24" s="651"/>
      <c r="DC24" s="652"/>
      <c r="DD24" s="649">
        <v>854551</v>
      </c>
      <c r="DE24" s="613"/>
      <c r="DF24" s="613"/>
      <c r="DG24" s="613"/>
      <c r="DH24" s="613"/>
      <c r="DI24" s="613"/>
      <c r="DJ24" s="613"/>
      <c r="DK24" s="614"/>
      <c r="DL24" s="649">
        <v>849672</v>
      </c>
      <c r="DM24" s="613"/>
      <c r="DN24" s="613"/>
      <c r="DO24" s="613"/>
      <c r="DP24" s="613"/>
      <c r="DQ24" s="613"/>
      <c r="DR24" s="613"/>
      <c r="DS24" s="613"/>
      <c r="DT24" s="613"/>
      <c r="DU24" s="613"/>
      <c r="DV24" s="614"/>
      <c r="DW24" s="617">
        <v>40.6</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193638</v>
      </c>
      <c r="S25" s="624"/>
      <c r="T25" s="624"/>
      <c r="U25" s="624"/>
      <c r="V25" s="624"/>
      <c r="W25" s="624"/>
      <c r="X25" s="624"/>
      <c r="Y25" s="625"/>
      <c r="Z25" s="626">
        <v>4.9000000000000004</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461374</v>
      </c>
      <c r="CS25" s="655"/>
      <c r="CT25" s="655"/>
      <c r="CU25" s="655"/>
      <c r="CV25" s="655"/>
      <c r="CW25" s="655"/>
      <c r="CX25" s="655"/>
      <c r="CY25" s="656"/>
      <c r="CZ25" s="657">
        <v>13.7</v>
      </c>
      <c r="DA25" s="658"/>
      <c r="DB25" s="658"/>
      <c r="DC25" s="659"/>
      <c r="DD25" s="632">
        <v>435285</v>
      </c>
      <c r="DE25" s="655"/>
      <c r="DF25" s="655"/>
      <c r="DG25" s="655"/>
      <c r="DH25" s="655"/>
      <c r="DI25" s="655"/>
      <c r="DJ25" s="655"/>
      <c r="DK25" s="656"/>
      <c r="DL25" s="632">
        <v>430776</v>
      </c>
      <c r="DM25" s="655"/>
      <c r="DN25" s="655"/>
      <c r="DO25" s="655"/>
      <c r="DP25" s="655"/>
      <c r="DQ25" s="655"/>
      <c r="DR25" s="655"/>
      <c r="DS25" s="655"/>
      <c r="DT25" s="655"/>
      <c r="DU25" s="655"/>
      <c r="DV25" s="656"/>
      <c r="DW25" s="628">
        <v>20.6</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259811</v>
      </c>
      <c r="CS26" s="624"/>
      <c r="CT26" s="624"/>
      <c r="CU26" s="624"/>
      <c r="CV26" s="624"/>
      <c r="CW26" s="624"/>
      <c r="CX26" s="624"/>
      <c r="CY26" s="625"/>
      <c r="CZ26" s="657">
        <v>7.7</v>
      </c>
      <c r="DA26" s="658"/>
      <c r="DB26" s="658"/>
      <c r="DC26" s="659"/>
      <c r="DD26" s="632">
        <v>238714</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227449</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193484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168832</v>
      </c>
      <c r="CS27" s="655"/>
      <c r="CT27" s="655"/>
      <c r="CU27" s="655"/>
      <c r="CV27" s="655"/>
      <c r="CW27" s="655"/>
      <c r="CX27" s="655"/>
      <c r="CY27" s="656"/>
      <c r="CZ27" s="657">
        <v>5</v>
      </c>
      <c r="DA27" s="658"/>
      <c r="DB27" s="658"/>
      <c r="DC27" s="659"/>
      <c r="DD27" s="632">
        <v>59492</v>
      </c>
      <c r="DE27" s="655"/>
      <c r="DF27" s="655"/>
      <c r="DG27" s="655"/>
      <c r="DH27" s="655"/>
      <c r="DI27" s="655"/>
      <c r="DJ27" s="655"/>
      <c r="DK27" s="656"/>
      <c r="DL27" s="632">
        <v>59122</v>
      </c>
      <c r="DM27" s="655"/>
      <c r="DN27" s="655"/>
      <c r="DO27" s="655"/>
      <c r="DP27" s="655"/>
      <c r="DQ27" s="655"/>
      <c r="DR27" s="655"/>
      <c r="DS27" s="655"/>
      <c r="DT27" s="655"/>
      <c r="DU27" s="655"/>
      <c r="DV27" s="656"/>
      <c r="DW27" s="628">
        <v>2.8</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6041</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359774</v>
      </c>
      <c r="CS28" s="624"/>
      <c r="CT28" s="624"/>
      <c r="CU28" s="624"/>
      <c r="CV28" s="624"/>
      <c r="CW28" s="624"/>
      <c r="CX28" s="624"/>
      <c r="CY28" s="625"/>
      <c r="CZ28" s="657">
        <v>10.7</v>
      </c>
      <c r="DA28" s="658"/>
      <c r="DB28" s="658"/>
      <c r="DC28" s="659"/>
      <c r="DD28" s="632">
        <v>359774</v>
      </c>
      <c r="DE28" s="624"/>
      <c r="DF28" s="624"/>
      <c r="DG28" s="624"/>
      <c r="DH28" s="624"/>
      <c r="DI28" s="624"/>
      <c r="DJ28" s="624"/>
      <c r="DK28" s="625"/>
      <c r="DL28" s="632">
        <v>359774</v>
      </c>
      <c r="DM28" s="624"/>
      <c r="DN28" s="624"/>
      <c r="DO28" s="624"/>
      <c r="DP28" s="624"/>
      <c r="DQ28" s="624"/>
      <c r="DR28" s="624"/>
      <c r="DS28" s="624"/>
      <c r="DT28" s="624"/>
      <c r="DU28" s="624"/>
      <c r="DV28" s="625"/>
      <c r="DW28" s="628">
        <v>17.2</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1681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359774</v>
      </c>
      <c r="CS29" s="655"/>
      <c r="CT29" s="655"/>
      <c r="CU29" s="655"/>
      <c r="CV29" s="655"/>
      <c r="CW29" s="655"/>
      <c r="CX29" s="655"/>
      <c r="CY29" s="656"/>
      <c r="CZ29" s="657">
        <v>10.7</v>
      </c>
      <c r="DA29" s="658"/>
      <c r="DB29" s="658"/>
      <c r="DC29" s="659"/>
      <c r="DD29" s="632">
        <v>359774</v>
      </c>
      <c r="DE29" s="655"/>
      <c r="DF29" s="655"/>
      <c r="DG29" s="655"/>
      <c r="DH29" s="655"/>
      <c r="DI29" s="655"/>
      <c r="DJ29" s="655"/>
      <c r="DK29" s="656"/>
      <c r="DL29" s="632">
        <v>359774</v>
      </c>
      <c r="DM29" s="655"/>
      <c r="DN29" s="655"/>
      <c r="DO29" s="655"/>
      <c r="DP29" s="655"/>
      <c r="DQ29" s="655"/>
      <c r="DR29" s="655"/>
      <c r="DS29" s="655"/>
      <c r="DT29" s="655"/>
      <c r="DU29" s="655"/>
      <c r="DV29" s="656"/>
      <c r="DW29" s="628">
        <v>17.2</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49839</v>
      </c>
      <c r="S30" s="624"/>
      <c r="T30" s="624"/>
      <c r="U30" s="624"/>
      <c r="V30" s="624"/>
      <c r="W30" s="624"/>
      <c r="X30" s="624"/>
      <c r="Y30" s="625"/>
      <c r="Z30" s="626">
        <v>1.3</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98.1</v>
      </c>
      <c r="BH30" s="682"/>
      <c r="BI30" s="682"/>
      <c r="BJ30" s="682"/>
      <c r="BK30" s="682"/>
      <c r="BL30" s="682"/>
      <c r="BM30" s="618">
        <v>94.8</v>
      </c>
      <c r="BN30" s="682"/>
      <c r="BO30" s="682"/>
      <c r="BP30" s="682"/>
      <c r="BQ30" s="683"/>
      <c r="BR30" s="681">
        <v>98</v>
      </c>
      <c r="BS30" s="682"/>
      <c r="BT30" s="682"/>
      <c r="BU30" s="682"/>
      <c r="BV30" s="682"/>
      <c r="BW30" s="682"/>
      <c r="BX30" s="618">
        <v>95.6</v>
      </c>
      <c r="BY30" s="682"/>
      <c r="BZ30" s="682"/>
      <c r="CA30" s="682"/>
      <c r="CB30" s="683"/>
      <c r="CD30" s="686"/>
      <c r="CE30" s="687"/>
      <c r="CF30" s="637" t="s">
        <v>288</v>
      </c>
      <c r="CG30" s="638"/>
      <c r="CH30" s="638"/>
      <c r="CI30" s="638"/>
      <c r="CJ30" s="638"/>
      <c r="CK30" s="638"/>
      <c r="CL30" s="638"/>
      <c r="CM30" s="638"/>
      <c r="CN30" s="638"/>
      <c r="CO30" s="638"/>
      <c r="CP30" s="638"/>
      <c r="CQ30" s="639"/>
      <c r="CR30" s="623">
        <v>324978</v>
      </c>
      <c r="CS30" s="624"/>
      <c r="CT30" s="624"/>
      <c r="CU30" s="624"/>
      <c r="CV30" s="624"/>
      <c r="CW30" s="624"/>
      <c r="CX30" s="624"/>
      <c r="CY30" s="625"/>
      <c r="CZ30" s="657">
        <v>9.6999999999999993</v>
      </c>
      <c r="DA30" s="658"/>
      <c r="DB30" s="658"/>
      <c r="DC30" s="659"/>
      <c r="DD30" s="632">
        <v>324978</v>
      </c>
      <c r="DE30" s="624"/>
      <c r="DF30" s="624"/>
      <c r="DG30" s="624"/>
      <c r="DH30" s="624"/>
      <c r="DI30" s="624"/>
      <c r="DJ30" s="624"/>
      <c r="DK30" s="625"/>
      <c r="DL30" s="632">
        <v>324978</v>
      </c>
      <c r="DM30" s="624"/>
      <c r="DN30" s="624"/>
      <c r="DO30" s="624"/>
      <c r="DP30" s="624"/>
      <c r="DQ30" s="624"/>
      <c r="DR30" s="624"/>
      <c r="DS30" s="624"/>
      <c r="DT30" s="624"/>
      <c r="DU30" s="624"/>
      <c r="DV30" s="625"/>
      <c r="DW30" s="628">
        <v>15.5</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911704</v>
      </c>
      <c r="S31" s="624"/>
      <c r="T31" s="624"/>
      <c r="U31" s="624"/>
      <c r="V31" s="624"/>
      <c r="W31" s="624"/>
      <c r="X31" s="624"/>
      <c r="Y31" s="625"/>
      <c r="Z31" s="626">
        <v>22.9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99.2</v>
      </c>
      <c r="BH31" s="655"/>
      <c r="BI31" s="655"/>
      <c r="BJ31" s="655"/>
      <c r="BK31" s="655"/>
      <c r="BL31" s="655"/>
      <c r="BM31" s="629">
        <v>96.4</v>
      </c>
      <c r="BN31" s="679"/>
      <c r="BO31" s="679"/>
      <c r="BP31" s="679"/>
      <c r="BQ31" s="680"/>
      <c r="BR31" s="678">
        <v>98.5</v>
      </c>
      <c r="BS31" s="655"/>
      <c r="BT31" s="655"/>
      <c r="BU31" s="655"/>
      <c r="BV31" s="655"/>
      <c r="BW31" s="655"/>
      <c r="BX31" s="629">
        <v>96</v>
      </c>
      <c r="BY31" s="679"/>
      <c r="BZ31" s="679"/>
      <c r="CA31" s="679"/>
      <c r="CB31" s="680"/>
      <c r="CD31" s="686"/>
      <c r="CE31" s="687"/>
      <c r="CF31" s="637" t="s">
        <v>292</v>
      </c>
      <c r="CG31" s="638"/>
      <c r="CH31" s="638"/>
      <c r="CI31" s="638"/>
      <c r="CJ31" s="638"/>
      <c r="CK31" s="638"/>
      <c r="CL31" s="638"/>
      <c r="CM31" s="638"/>
      <c r="CN31" s="638"/>
      <c r="CO31" s="638"/>
      <c r="CP31" s="638"/>
      <c r="CQ31" s="639"/>
      <c r="CR31" s="623">
        <v>34796</v>
      </c>
      <c r="CS31" s="655"/>
      <c r="CT31" s="655"/>
      <c r="CU31" s="655"/>
      <c r="CV31" s="655"/>
      <c r="CW31" s="655"/>
      <c r="CX31" s="655"/>
      <c r="CY31" s="656"/>
      <c r="CZ31" s="657">
        <v>1</v>
      </c>
      <c r="DA31" s="658"/>
      <c r="DB31" s="658"/>
      <c r="DC31" s="659"/>
      <c r="DD31" s="632">
        <v>34796</v>
      </c>
      <c r="DE31" s="655"/>
      <c r="DF31" s="655"/>
      <c r="DG31" s="655"/>
      <c r="DH31" s="655"/>
      <c r="DI31" s="655"/>
      <c r="DJ31" s="655"/>
      <c r="DK31" s="656"/>
      <c r="DL31" s="632">
        <v>34796</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35837</v>
      </c>
      <c r="S32" s="624"/>
      <c r="T32" s="624"/>
      <c r="U32" s="624"/>
      <c r="V32" s="624"/>
      <c r="W32" s="624"/>
      <c r="X32" s="624"/>
      <c r="Y32" s="625"/>
      <c r="Z32" s="626">
        <v>0.9</v>
      </c>
      <c r="AA32" s="626"/>
      <c r="AB32" s="626"/>
      <c r="AC32" s="626"/>
      <c r="AD32" s="627">
        <v>7557</v>
      </c>
      <c r="AE32" s="627"/>
      <c r="AF32" s="627"/>
      <c r="AG32" s="627"/>
      <c r="AH32" s="627"/>
      <c r="AI32" s="627"/>
      <c r="AJ32" s="627"/>
      <c r="AK32" s="627"/>
      <c r="AL32" s="628">
        <v>0.4</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97.2</v>
      </c>
      <c r="BH32" s="691"/>
      <c r="BI32" s="691"/>
      <c r="BJ32" s="691"/>
      <c r="BK32" s="691"/>
      <c r="BL32" s="691"/>
      <c r="BM32" s="692">
        <v>93.1</v>
      </c>
      <c r="BN32" s="691"/>
      <c r="BO32" s="691"/>
      <c r="BP32" s="691"/>
      <c r="BQ32" s="693"/>
      <c r="BR32" s="690">
        <v>97.4</v>
      </c>
      <c r="BS32" s="691"/>
      <c r="BT32" s="691"/>
      <c r="BU32" s="691"/>
      <c r="BV32" s="691"/>
      <c r="BW32" s="691"/>
      <c r="BX32" s="692">
        <v>94.8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229456</v>
      </c>
      <c r="S33" s="624"/>
      <c r="T33" s="624"/>
      <c r="U33" s="624"/>
      <c r="V33" s="624"/>
      <c r="W33" s="624"/>
      <c r="X33" s="624"/>
      <c r="Y33" s="625"/>
      <c r="Z33" s="626">
        <v>5.8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1727014</v>
      </c>
      <c r="CS33" s="655"/>
      <c r="CT33" s="655"/>
      <c r="CU33" s="655"/>
      <c r="CV33" s="655"/>
      <c r="CW33" s="655"/>
      <c r="CX33" s="655"/>
      <c r="CY33" s="656"/>
      <c r="CZ33" s="657">
        <v>51.3</v>
      </c>
      <c r="DA33" s="658"/>
      <c r="DB33" s="658"/>
      <c r="DC33" s="659"/>
      <c r="DD33" s="632">
        <v>1393890</v>
      </c>
      <c r="DE33" s="655"/>
      <c r="DF33" s="655"/>
      <c r="DG33" s="655"/>
      <c r="DH33" s="655"/>
      <c r="DI33" s="655"/>
      <c r="DJ33" s="655"/>
      <c r="DK33" s="656"/>
      <c r="DL33" s="632">
        <v>856382</v>
      </c>
      <c r="DM33" s="655"/>
      <c r="DN33" s="655"/>
      <c r="DO33" s="655"/>
      <c r="DP33" s="655"/>
      <c r="DQ33" s="655"/>
      <c r="DR33" s="655"/>
      <c r="DS33" s="655"/>
      <c r="DT33" s="655"/>
      <c r="DU33" s="655"/>
      <c r="DV33" s="656"/>
      <c r="DW33" s="628">
        <v>40.9</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611119</v>
      </c>
      <c r="CS34" s="624"/>
      <c r="CT34" s="624"/>
      <c r="CU34" s="624"/>
      <c r="CV34" s="624"/>
      <c r="CW34" s="624"/>
      <c r="CX34" s="624"/>
      <c r="CY34" s="625"/>
      <c r="CZ34" s="657">
        <v>18.2</v>
      </c>
      <c r="DA34" s="658"/>
      <c r="DB34" s="658"/>
      <c r="DC34" s="659"/>
      <c r="DD34" s="632">
        <v>442492</v>
      </c>
      <c r="DE34" s="624"/>
      <c r="DF34" s="624"/>
      <c r="DG34" s="624"/>
      <c r="DH34" s="624"/>
      <c r="DI34" s="624"/>
      <c r="DJ34" s="624"/>
      <c r="DK34" s="625"/>
      <c r="DL34" s="632">
        <v>295494</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97656</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263421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19874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147790</v>
      </c>
      <c r="CS35" s="655"/>
      <c r="CT35" s="655"/>
      <c r="CU35" s="655"/>
      <c r="CV35" s="655"/>
      <c r="CW35" s="655"/>
      <c r="CX35" s="655"/>
      <c r="CY35" s="656"/>
      <c r="CZ35" s="657">
        <v>4.4000000000000004</v>
      </c>
      <c r="DA35" s="658"/>
      <c r="DB35" s="658"/>
      <c r="DC35" s="659"/>
      <c r="DD35" s="632">
        <v>88064</v>
      </c>
      <c r="DE35" s="655"/>
      <c r="DF35" s="655"/>
      <c r="DG35" s="655"/>
      <c r="DH35" s="655"/>
      <c r="DI35" s="655"/>
      <c r="DJ35" s="655"/>
      <c r="DK35" s="656"/>
      <c r="DL35" s="632">
        <v>86044</v>
      </c>
      <c r="DM35" s="655"/>
      <c r="DN35" s="655"/>
      <c r="DO35" s="655"/>
      <c r="DP35" s="655"/>
      <c r="DQ35" s="655"/>
      <c r="DR35" s="655"/>
      <c r="DS35" s="655"/>
      <c r="DT35" s="655"/>
      <c r="DU35" s="655"/>
      <c r="DV35" s="656"/>
      <c r="DW35" s="628">
        <v>4.0999999999999996</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3976784</v>
      </c>
      <c r="S36" s="696"/>
      <c r="T36" s="696"/>
      <c r="U36" s="696"/>
      <c r="V36" s="696"/>
      <c r="W36" s="696"/>
      <c r="X36" s="696"/>
      <c r="Y36" s="697"/>
      <c r="Z36" s="698">
        <v>100</v>
      </c>
      <c r="AA36" s="698"/>
      <c r="AB36" s="698"/>
      <c r="AC36" s="698"/>
      <c r="AD36" s="699">
        <v>1993857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15021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5989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399046</v>
      </c>
      <c r="CS36" s="624"/>
      <c r="CT36" s="624"/>
      <c r="CU36" s="624"/>
      <c r="CV36" s="624"/>
      <c r="CW36" s="624"/>
      <c r="CX36" s="624"/>
      <c r="CY36" s="625"/>
      <c r="CZ36" s="657">
        <v>11.9</v>
      </c>
      <c r="DA36" s="658"/>
      <c r="DB36" s="658"/>
      <c r="DC36" s="659"/>
      <c r="DD36" s="632">
        <v>341655</v>
      </c>
      <c r="DE36" s="624"/>
      <c r="DF36" s="624"/>
      <c r="DG36" s="624"/>
      <c r="DH36" s="624"/>
      <c r="DI36" s="624"/>
      <c r="DJ36" s="624"/>
      <c r="DK36" s="625"/>
      <c r="DL36" s="632">
        <v>291737</v>
      </c>
      <c r="DM36" s="624"/>
      <c r="DN36" s="624"/>
      <c r="DO36" s="624"/>
      <c r="DP36" s="624"/>
      <c r="DQ36" s="624"/>
      <c r="DR36" s="624"/>
      <c r="DS36" s="624"/>
      <c r="DT36" s="624"/>
      <c r="DU36" s="624"/>
      <c r="DV36" s="625"/>
      <c r="DW36" s="628">
        <v>13.9</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104</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620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71601</v>
      </c>
      <c r="CS37" s="655"/>
      <c r="CT37" s="655"/>
      <c r="CU37" s="655"/>
      <c r="CV37" s="655"/>
      <c r="CW37" s="655"/>
      <c r="CX37" s="655"/>
      <c r="CY37" s="656"/>
      <c r="CZ37" s="657">
        <v>2.1</v>
      </c>
      <c r="DA37" s="658"/>
      <c r="DB37" s="658"/>
      <c r="DC37" s="659"/>
      <c r="DD37" s="632">
        <v>53527</v>
      </c>
      <c r="DE37" s="655"/>
      <c r="DF37" s="655"/>
      <c r="DG37" s="655"/>
      <c r="DH37" s="655"/>
      <c r="DI37" s="655"/>
      <c r="DJ37" s="655"/>
      <c r="DK37" s="656"/>
      <c r="DL37" s="632">
        <v>48291</v>
      </c>
      <c r="DM37" s="655"/>
      <c r="DN37" s="655"/>
      <c r="DO37" s="655"/>
      <c r="DP37" s="655"/>
      <c r="DQ37" s="655"/>
      <c r="DR37" s="655"/>
      <c r="DS37" s="655"/>
      <c r="DT37" s="655"/>
      <c r="DU37" s="655"/>
      <c r="DV37" s="656"/>
      <c r="DW37" s="628">
        <v>2.2999999999999998</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966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263421</v>
      </c>
      <c r="CS38" s="624"/>
      <c r="CT38" s="624"/>
      <c r="CU38" s="624"/>
      <c r="CV38" s="624"/>
      <c r="CW38" s="624"/>
      <c r="CX38" s="624"/>
      <c r="CY38" s="625"/>
      <c r="CZ38" s="657">
        <v>7.8</v>
      </c>
      <c r="DA38" s="658"/>
      <c r="DB38" s="658"/>
      <c r="DC38" s="659"/>
      <c r="DD38" s="632">
        <v>221406</v>
      </c>
      <c r="DE38" s="624"/>
      <c r="DF38" s="624"/>
      <c r="DG38" s="624"/>
      <c r="DH38" s="624"/>
      <c r="DI38" s="624"/>
      <c r="DJ38" s="624"/>
      <c r="DK38" s="625"/>
      <c r="DL38" s="632">
        <v>183107</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68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305004</v>
      </c>
      <c r="CS39" s="655"/>
      <c r="CT39" s="655"/>
      <c r="CU39" s="655"/>
      <c r="CV39" s="655"/>
      <c r="CW39" s="655"/>
      <c r="CX39" s="655"/>
      <c r="CY39" s="656"/>
      <c r="CZ39" s="657">
        <v>9.1</v>
      </c>
      <c r="DA39" s="658"/>
      <c r="DB39" s="658"/>
      <c r="DC39" s="659"/>
      <c r="DD39" s="632">
        <v>300273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66547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634</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181749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647515</v>
      </c>
      <c r="CS42" s="624"/>
      <c r="CT42" s="624"/>
      <c r="CU42" s="624"/>
      <c r="CV42" s="624"/>
      <c r="CW42" s="624"/>
      <c r="CX42" s="624"/>
      <c r="CY42" s="625"/>
      <c r="CZ42" s="657">
        <v>19.2</v>
      </c>
      <c r="DA42" s="706"/>
      <c r="DB42" s="706"/>
      <c r="DC42" s="707"/>
      <c r="DD42" s="632">
        <v>495505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16316</v>
      </c>
      <c r="CS43" s="655"/>
      <c r="CT43" s="655"/>
      <c r="CU43" s="655"/>
      <c r="CV43" s="655"/>
      <c r="CW43" s="655"/>
      <c r="CX43" s="655"/>
      <c r="CY43" s="656"/>
      <c r="CZ43" s="657">
        <v>0.5</v>
      </c>
      <c r="DA43" s="658"/>
      <c r="DB43" s="658"/>
      <c r="DC43" s="659"/>
      <c r="DD43" s="632">
        <v>16316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623723</v>
      </c>
      <c r="CS44" s="624"/>
      <c r="CT44" s="624"/>
      <c r="CU44" s="624"/>
      <c r="CV44" s="624"/>
      <c r="CW44" s="624"/>
      <c r="CX44" s="624"/>
      <c r="CY44" s="625"/>
      <c r="CZ44" s="657">
        <v>18.5</v>
      </c>
      <c r="DA44" s="706"/>
      <c r="DB44" s="706"/>
      <c r="DC44" s="707"/>
      <c r="DD44" s="632">
        <v>487986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39940</v>
      </c>
      <c r="CS45" s="655"/>
      <c r="CT45" s="655"/>
      <c r="CU45" s="655"/>
      <c r="CV45" s="655"/>
      <c r="CW45" s="655"/>
      <c r="CX45" s="655"/>
      <c r="CY45" s="656"/>
      <c r="CZ45" s="657">
        <v>1.2</v>
      </c>
      <c r="DA45" s="658"/>
      <c r="DB45" s="658"/>
      <c r="DC45" s="659"/>
      <c r="DD45" s="632">
        <v>19613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580934</v>
      </c>
      <c r="CS46" s="624"/>
      <c r="CT46" s="624"/>
      <c r="CU46" s="624"/>
      <c r="CV46" s="624"/>
      <c r="CW46" s="624"/>
      <c r="CX46" s="624"/>
      <c r="CY46" s="625"/>
      <c r="CZ46" s="657">
        <v>17.3</v>
      </c>
      <c r="DA46" s="706"/>
      <c r="DB46" s="706"/>
      <c r="DC46" s="707"/>
      <c r="DD46" s="632">
        <v>465524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23792</v>
      </c>
      <c r="CS47" s="655"/>
      <c r="CT47" s="655"/>
      <c r="CU47" s="655"/>
      <c r="CV47" s="655"/>
      <c r="CW47" s="655"/>
      <c r="CX47" s="655"/>
      <c r="CY47" s="656"/>
      <c r="CZ47" s="657">
        <v>0.7</v>
      </c>
      <c r="DA47" s="658"/>
      <c r="DB47" s="658"/>
      <c r="DC47" s="659"/>
      <c r="DD47" s="632">
        <v>7519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3364509</v>
      </c>
      <c r="CS49" s="691"/>
      <c r="CT49" s="691"/>
      <c r="CU49" s="691"/>
      <c r="CV49" s="691"/>
      <c r="CW49" s="691"/>
      <c r="CX49" s="691"/>
      <c r="CY49" s="718"/>
      <c r="CZ49" s="719">
        <v>100</v>
      </c>
      <c r="DA49" s="720"/>
      <c r="DB49" s="720"/>
      <c r="DC49" s="721"/>
      <c r="DD49" s="722">
        <v>2743946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U33" sqref="AU33:AY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3956</v>
      </c>
      <c r="R7" s="753"/>
      <c r="S7" s="753"/>
      <c r="T7" s="753"/>
      <c r="U7" s="753"/>
      <c r="V7" s="753">
        <v>3344</v>
      </c>
      <c r="W7" s="753"/>
      <c r="X7" s="753"/>
      <c r="Y7" s="753"/>
      <c r="Z7" s="753"/>
      <c r="AA7" s="753">
        <v>612</v>
      </c>
      <c r="AB7" s="753"/>
      <c r="AC7" s="753"/>
      <c r="AD7" s="753"/>
      <c r="AE7" s="754"/>
      <c r="AF7" s="755">
        <v>569</v>
      </c>
      <c r="AG7" s="756"/>
      <c r="AH7" s="756"/>
      <c r="AI7" s="756"/>
      <c r="AJ7" s="757"/>
      <c r="AK7" s="792">
        <v>49</v>
      </c>
      <c r="AL7" s="793"/>
      <c r="AM7" s="793"/>
      <c r="AN7" s="793"/>
      <c r="AO7" s="793"/>
      <c r="AP7" s="793">
        <v>3397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17</v>
      </c>
      <c r="R8" s="777"/>
      <c r="S8" s="777"/>
      <c r="T8" s="777"/>
      <c r="U8" s="777"/>
      <c r="V8" s="777">
        <v>17</v>
      </c>
      <c r="W8" s="777"/>
      <c r="X8" s="777"/>
      <c r="Y8" s="777"/>
      <c r="Z8" s="777"/>
      <c r="AA8" s="777">
        <v>0</v>
      </c>
      <c r="AB8" s="777"/>
      <c r="AC8" s="777"/>
      <c r="AD8" s="777"/>
      <c r="AE8" s="778"/>
      <c r="AF8" s="779">
        <v>0</v>
      </c>
      <c r="AG8" s="780"/>
      <c r="AH8" s="780"/>
      <c r="AI8" s="780"/>
      <c r="AJ8" s="781"/>
      <c r="AK8" s="782" t="s">
        <v>535</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569</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561</v>
      </c>
      <c r="R28" s="841"/>
      <c r="S28" s="841"/>
      <c r="T28" s="841"/>
      <c r="U28" s="841"/>
      <c r="V28" s="841">
        <v>541</v>
      </c>
      <c r="W28" s="841"/>
      <c r="X28" s="841"/>
      <c r="Y28" s="841"/>
      <c r="Z28" s="841"/>
      <c r="AA28" s="841">
        <v>20</v>
      </c>
      <c r="AB28" s="841"/>
      <c r="AC28" s="841"/>
      <c r="AD28" s="841"/>
      <c r="AE28" s="842"/>
      <c r="AF28" s="843">
        <v>20</v>
      </c>
      <c r="AG28" s="841"/>
      <c r="AH28" s="841"/>
      <c r="AI28" s="841"/>
      <c r="AJ28" s="844"/>
      <c r="AK28" s="845">
        <v>52</v>
      </c>
      <c r="AL28" s="836"/>
      <c r="AM28" s="836"/>
      <c r="AN28" s="836"/>
      <c r="AO28" s="836"/>
      <c r="AP28" s="836" t="s">
        <v>547</v>
      </c>
      <c r="AQ28" s="836"/>
      <c r="AR28" s="836"/>
      <c r="AS28" s="836"/>
      <c r="AT28" s="836"/>
      <c r="AU28" s="836" t="s">
        <v>549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66</v>
      </c>
      <c r="R29" s="777"/>
      <c r="S29" s="777"/>
      <c r="T29" s="777"/>
      <c r="U29" s="777"/>
      <c r="V29" s="777">
        <v>65</v>
      </c>
      <c r="W29" s="777"/>
      <c r="X29" s="777"/>
      <c r="Y29" s="777"/>
      <c r="Z29" s="777"/>
      <c r="AA29" s="777">
        <v>2</v>
      </c>
      <c r="AB29" s="777"/>
      <c r="AC29" s="777"/>
      <c r="AD29" s="777"/>
      <c r="AE29" s="778"/>
      <c r="AF29" s="779">
        <v>2</v>
      </c>
      <c r="AG29" s="780"/>
      <c r="AH29" s="780"/>
      <c r="AI29" s="780"/>
      <c r="AJ29" s="781"/>
      <c r="AK29" s="848">
        <v>11</v>
      </c>
      <c r="AL29" s="849"/>
      <c r="AM29" s="849"/>
      <c r="AN29" s="849"/>
      <c r="AO29" s="849"/>
      <c r="AP29" s="849" t="s">
        <v>547</v>
      </c>
      <c r="AQ29" s="849"/>
      <c r="AR29" s="849"/>
      <c r="AS29" s="849"/>
      <c r="AT29" s="849"/>
      <c r="AU29" s="849" t="s">
        <v>549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68</v>
      </c>
      <c r="R30" s="777"/>
      <c r="S30" s="777"/>
      <c r="T30" s="777"/>
      <c r="U30" s="777"/>
      <c r="V30" s="777">
        <v>68</v>
      </c>
      <c r="W30" s="777"/>
      <c r="X30" s="777"/>
      <c r="Y30" s="777"/>
      <c r="Z30" s="777"/>
      <c r="AA30" s="777">
        <v>0</v>
      </c>
      <c r="AB30" s="777"/>
      <c r="AC30" s="777"/>
      <c r="AD30" s="777"/>
      <c r="AE30" s="778"/>
      <c r="AF30" s="779">
        <v>0</v>
      </c>
      <c r="AG30" s="780"/>
      <c r="AH30" s="780"/>
      <c r="AI30" s="780"/>
      <c r="AJ30" s="781"/>
      <c r="AK30" s="848">
        <v>12</v>
      </c>
      <c r="AL30" s="849"/>
      <c r="AM30" s="849"/>
      <c r="AN30" s="849"/>
      <c r="AO30" s="849"/>
      <c r="AP30" s="849" t="s">
        <v>547</v>
      </c>
      <c r="AQ30" s="849"/>
      <c r="AR30" s="849"/>
      <c r="AS30" s="849"/>
      <c r="AT30" s="849"/>
      <c r="AU30" s="849" t="s">
        <v>550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479</v>
      </c>
      <c r="R31" s="777"/>
      <c r="S31" s="777"/>
      <c r="T31" s="777"/>
      <c r="U31" s="777"/>
      <c r="V31" s="777">
        <v>472</v>
      </c>
      <c r="W31" s="777"/>
      <c r="X31" s="777"/>
      <c r="Y31" s="777"/>
      <c r="Z31" s="777"/>
      <c r="AA31" s="777">
        <v>7</v>
      </c>
      <c r="AB31" s="777"/>
      <c r="AC31" s="777"/>
      <c r="AD31" s="777"/>
      <c r="AE31" s="778"/>
      <c r="AF31" s="779">
        <v>7</v>
      </c>
      <c r="AG31" s="780"/>
      <c r="AH31" s="780"/>
      <c r="AI31" s="780"/>
      <c r="AJ31" s="781"/>
      <c r="AK31" s="848">
        <v>85</v>
      </c>
      <c r="AL31" s="849"/>
      <c r="AM31" s="849"/>
      <c r="AN31" s="849"/>
      <c r="AO31" s="849"/>
      <c r="AP31" s="849" t="s">
        <v>548</v>
      </c>
      <c r="AQ31" s="849"/>
      <c r="AR31" s="849"/>
      <c r="AS31" s="849"/>
      <c r="AT31" s="849"/>
      <c r="AU31" s="849" t="s">
        <v>549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111</v>
      </c>
      <c r="R32" s="777"/>
      <c r="S32" s="777"/>
      <c r="T32" s="777"/>
      <c r="U32" s="777"/>
      <c r="V32" s="777">
        <v>111</v>
      </c>
      <c r="W32" s="777"/>
      <c r="X32" s="777"/>
      <c r="Y32" s="777"/>
      <c r="Z32" s="777"/>
      <c r="AA32" s="777">
        <v>0</v>
      </c>
      <c r="AB32" s="777"/>
      <c r="AC32" s="777"/>
      <c r="AD32" s="777"/>
      <c r="AE32" s="778"/>
      <c r="AF32" s="779">
        <v>0</v>
      </c>
      <c r="AG32" s="780"/>
      <c r="AH32" s="780"/>
      <c r="AI32" s="780"/>
      <c r="AJ32" s="781"/>
      <c r="AK32" s="848">
        <v>79</v>
      </c>
      <c r="AL32" s="849"/>
      <c r="AM32" s="849"/>
      <c r="AN32" s="849"/>
      <c r="AO32" s="849"/>
      <c r="AP32" s="849" t="s">
        <v>548</v>
      </c>
      <c r="AQ32" s="849"/>
      <c r="AR32" s="849"/>
      <c r="AS32" s="849"/>
      <c r="AT32" s="849"/>
      <c r="AU32" s="849" t="s">
        <v>549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379</v>
      </c>
      <c r="C33" s="774"/>
      <c r="D33" s="774"/>
      <c r="E33" s="774"/>
      <c r="F33" s="774"/>
      <c r="G33" s="774"/>
      <c r="H33" s="774"/>
      <c r="I33" s="774"/>
      <c r="J33" s="774"/>
      <c r="K33" s="774"/>
      <c r="L33" s="774"/>
      <c r="M33" s="774"/>
      <c r="N33" s="774"/>
      <c r="O33" s="774"/>
      <c r="P33" s="775"/>
      <c r="Q33" s="776">
        <v>47</v>
      </c>
      <c r="R33" s="777"/>
      <c r="S33" s="777"/>
      <c r="T33" s="777"/>
      <c r="U33" s="777"/>
      <c r="V33" s="777">
        <v>43</v>
      </c>
      <c r="W33" s="777"/>
      <c r="X33" s="777"/>
      <c r="Y33" s="777"/>
      <c r="Z33" s="777"/>
      <c r="AA33" s="777">
        <v>4</v>
      </c>
      <c r="AB33" s="777"/>
      <c r="AC33" s="777"/>
      <c r="AD33" s="777"/>
      <c r="AE33" s="778"/>
      <c r="AF33" s="779">
        <v>4</v>
      </c>
      <c r="AG33" s="780"/>
      <c r="AH33" s="780"/>
      <c r="AI33" s="780"/>
      <c r="AJ33" s="781"/>
      <c r="AK33" s="848">
        <v>15</v>
      </c>
      <c r="AL33" s="849"/>
      <c r="AM33" s="849"/>
      <c r="AN33" s="849"/>
      <c r="AO33" s="849"/>
      <c r="AP33" s="849">
        <v>200</v>
      </c>
      <c r="AQ33" s="849"/>
      <c r="AR33" s="849"/>
      <c r="AS33" s="849"/>
      <c r="AT33" s="849"/>
      <c r="AU33" s="849" t="s">
        <v>549</v>
      </c>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9885</v>
      </c>
      <c r="R68" s="884"/>
      <c r="S68" s="884"/>
      <c r="T68" s="884"/>
      <c r="U68" s="884"/>
      <c r="V68" s="884">
        <v>8418</v>
      </c>
      <c r="W68" s="884"/>
      <c r="X68" s="884"/>
      <c r="Y68" s="884"/>
      <c r="Z68" s="884"/>
      <c r="AA68" s="884">
        <v>1467</v>
      </c>
      <c r="AB68" s="884"/>
      <c r="AC68" s="884"/>
      <c r="AD68" s="884"/>
      <c r="AE68" s="884"/>
      <c r="AF68" s="884">
        <v>1467</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459</v>
      </c>
      <c r="R69" s="849"/>
      <c r="S69" s="849"/>
      <c r="T69" s="849"/>
      <c r="U69" s="849"/>
      <c r="V69" s="849">
        <v>453</v>
      </c>
      <c r="W69" s="849"/>
      <c r="X69" s="849"/>
      <c r="Y69" s="849"/>
      <c r="Z69" s="849"/>
      <c r="AA69" s="849">
        <v>6</v>
      </c>
      <c r="AB69" s="849"/>
      <c r="AC69" s="849"/>
      <c r="AD69" s="849"/>
      <c r="AE69" s="849"/>
      <c r="AF69" s="849">
        <v>6</v>
      </c>
      <c r="AG69" s="849"/>
      <c r="AH69" s="849"/>
      <c r="AI69" s="849"/>
      <c r="AJ69" s="849"/>
      <c r="AK69" s="849">
        <v>0</v>
      </c>
      <c r="AL69" s="849"/>
      <c r="AM69" s="849"/>
      <c r="AN69" s="849"/>
      <c r="AO69" s="849"/>
      <c r="AP69" s="849">
        <v>1498</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138</v>
      </c>
      <c r="R70" s="849"/>
      <c r="S70" s="849"/>
      <c r="T70" s="849"/>
      <c r="U70" s="849"/>
      <c r="V70" s="849">
        <v>138</v>
      </c>
      <c r="W70" s="849"/>
      <c r="X70" s="849"/>
      <c r="Y70" s="849"/>
      <c r="Z70" s="849"/>
      <c r="AA70" s="849">
        <v>4</v>
      </c>
      <c r="AB70" s="849"/>
      <c r="AC70" s="849"/>
      <c r="AD70" s="849"/>
      <c r="AE70" s="849"/>
      <c r="AF70" s="849">
        <v>4</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165</v>
      </c>
      <c r="R71" s="849"/>
      <c r="S71" s="849"/>
      <c r="T71" s="849"/>
      <c r="U71" s="849"/>
      <c r="V71" s="849">
        <v>154</v>
      </c>
      <c r="W71" s="849"/>
      <c r="X71" s="849"/>
      <c r="Y71" s="849"/>
      <c r="Z71" s="849"/>
      <c r="AA71" s="849">
        <v>11</v>
      </c>
      <c r="AB71" s="849"/>
      <c r="AC71" s="849"/>
      <c r="AD71" s="849"/>
      <c r="AE71" s="849"/>
      <c r="AF71" s="849">
        <v>11</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456</v>
      </c>
      <c r="R72" s="849"/>
      <c r="S72" s="849"/>
      <c r="T72" s="849"/>
      <c r="U72" s="849"/>
      <c r="V72" s="849">
        <v>447</v>
      </c>
      <c r="W72" s="849"/>
      <c r="X72" s="849"/>
      <c r="Y72" s="849"/>
      <c r="Z72" s="849"/>
      <c r="AA72" s="849">
        <v>28</v>
      </c>
      <c r="AB72" s="849"/>
      <c r="AC72" s="849"/>
      <c r="AD72" s="849"/>
      <c r="AE72" s="849"/>
      <c r="AF72" s="849">
        <v>28</v>
      </c>
      <c r="AG72" s="849"/>
      <c r="AH72" s="849"/>
      <c r="AI72" s="849"/>
      <c r="AJ72" s="849"/>
      <c r="AK72" s="849">
        <v>0</v>
      </c>
      <c r="AL72" s="849"/>
      <c r="AM72" s="849"/>
      <c r="AN72" s="849"/>
      <c r="AO72" s="849"/>
      <c r="AP72" s="849">
        <v>649</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5</v>
      </c>
      <c r="R73" s="849"/>
      <c r="S73" s="849"/>
      <c r="T73" s="849"/>
      <c r="U73" s="849"/>
      <c r="V73" s="849">
        <v>5</v>
      </c>
      <c r="W73" s="849"/>
      <c r="X73" s="849"/>
      <c r="Y73" s="849"/>
      <c r="Z73" s="849"/>
      <c r="AA73" s="849">
        <v>1</v>
      </c>
      <c r="AB73" s="849"/>
      <c r="AC73" s="849"/>
      <c r="AD73" s="849"/>
      <c r="AE73" s="849"/>
      <c r="AF73" s="849">
        <v>1</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62</v>
      </c>
      <c r="R74" s="849"/>
      <c r="S74" s="849"/>
      <c r="T74" s="849"/>
      <c r="U74" s="849"/>
      <c r="V74" s="849">
        <v>57</v>
      </c>
      <c r="W74" s="849"/>
      <c r="X74" s="849"/>
      <c r="Y74" s="849"/>
      <c r="Z74" s="849"/>
      <c r="AA74" s="849">
        <v>12</v>
      </c>
      <c r="AB74" s="849"/>
      <c r="AC74" s="849"/>
      <c r="AD74" s="849"/>
      <c r="AE74" s="849"/>
      <c r="AF74" s="849">
        <v>12</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146</v>
      </c>
      <c r="R75" s="898"/>
      <c r="S75" s="898"/>
      <c r="T75" s="898"/>
      <c r="U75" s="848"/>
      <c r="V75" s="899">
        <v>129</v>
      </c>
      <c r="W75" s="898"/>
      <c r="X75" s="898"/>
      <c r="Y75" s="898"/>
      <c r="Z75" s="848"/>
      <c r="AA75" s="899">
        <v>17</v>
      </c>
      <c r="AB75" s="898"/>
      <c r="AC75" s="898"/>
      <c r="AD75" s="898"/>
      <c r="AE75" s="848"/>
      <c r="AF75" s="899">
        <v>17</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97</v>
      </c>
      <c r="R76" s="898"/>
      <c r="S76" s="898"/>
      <c r="T76" s="898"/>
      <c r="U76" s="848"/>
      <c r="V76" s="899">
        <v>95</v>
      </c>
      <c r="W76" s="898"/>
      <c r="X76" s="898"/>
      <c r="Y76" s="898"/>
      <c r="Z76" s="848"/>
      <c r="AA76" s="899">
        <v>3</v>
      </c>
      <c r="AB76" s="898"/>
      <c r="AC76" s="898"/>
      <c r="AD76" s="898"/>
      <c r="AE76" s="848"/>
      <c r="AF76" s="899">
        <v>3</v>
      </c>
      <c r="AG76" s="898"/>
      <c r="AH76" s="898"/>
      <c r="AI76" s="898"/>
      <c r="AJ76" s="848"/>
      <c r="AK76" s="899">
        <v>2</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140783</v>
      </c>
      <c r="R77" s="898"/>
      <c r="S77" s="898"/>
      <c r="T77" s="898"/>
      <c r="U77" s="848"/>
      <c r="V77" s="899">
        <v>138611</v>
      </c>
      <c r="W77" s="898"/>
      <c r="X77" s="898"/>
      <c r="Y77" s="898"/>
      <c r="Z77" s="848"/>
      <c r="AA77" s="899">
        <v>2172</v>
      </c>
      <c r="AB77" s="898"/>
      <c r="AC77" s="898"/>
      <c r="AD77" s="898"/>
      <c r="AE77" s="848"/>
      <c r="AF77" s="899">
        <v>2172</v>
      </c>
      <c r="AG77" s="898"/>
      <c r="AH77" s="898"/>
      <c r="AI77" s="898"/>
      <c r="AJ77" s="848"/>
      <c r="AK77" s="899">
        <v>97</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546</v>
      </c>
      <c r="C78" s="892"/>
      <c r="D78" s="892"/>
      <c r="E78" s="892"/>
      <c r="F78" s="892"/>
      <c r="G78" s="892"/>
      <c r="H78" s="892"/>
      <c r="I78" s="892"/>
      <c r="J78" s="892"/>
      <c r="K78" s="892"/>
      <c r="L78" s="892"/>
      <c r="M78" s="892"/>
      <c r="N78" s="892"/>
      <c r="O78" s="892"/>
      <c r="P78" s="893"/>
      <c r="Q78" s="894">
        <v>725</v>
      </c>
      <c r="R78" s="849"/>
      <c r="S78" s="849"/>
      <c r="T78" s="849"/>
      <c r="U78" s="849"/>
      <c r="V78" s="849">
        <v>725</v>
      </c>
      <c r="W78" s="849"/>
      <c r="X78" s="849"/>
      <c r="Y78" s="849"/>
      <c r="Z78" s="849"/>
      <c r="AA78" s="849">
        <v>0</v>
      </c>
      <c r="AB78" s="849"/>
      <c r="AC78" s="849"/>
      <c r="AD78" s="849"/>
      <c r="AE78" s="849"/>
      <c r="AF78" s="849">
        <v>0</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3721</v>
      </c>
      <c r="AG88" s="860"/>
      <c r="AH88" s="860"/>
      <c r="AI88" s="860"/>
      <c r="AJ88" s="860"/>
      <c r="AK88" s="857"/>
      <c r="AL88" s="857"/>
      <c r="AM88" s="857"/>
      <c r="AN88" s="857"/>
      <c r="AO88" s="857"/>
      <c r="AP88" s="860">
        <f>SUM(AP68:AT78)</f>
        <v>2147</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282</v>
      </c>
      <c r="AG109" s="913"/>
      <c r="AH109" s="913"/>
      <c r="AI109" s="913"/>
      <c r="AJ109" s="914"/>
      <c r="AK109" s="912" t="s">
        <v>281</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282</v>
      </c>
      <c r="BW109" s="913"/>
      <c r="BX109" s="913"/>
      <c r="BY109" s="913"/>
      <c r="BZ109" s="914"/>
      <c r="CA109" s="912" t="s">
        <v>281</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282</v>
      </c>
      <c r="DM109" s="913"/>
      <c r="DN109" s="913"/>
      <c r="DO109" s="913"/>
      <c r="DP109" s="914"/>
      <c r="DQ109" s="912" t="s">
        <v>281</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384429</v>
      </c>
      <c r="AB110" s="920"/>
      <c r="AC110" s="920"/>
      <c r="AD110" s="920"/>
      <c r="AE110" s="921"/>
      <c r="AF110" s="922">
        <v>378144</v>
      </c>
      <c r="AG110" s="920"/>
      <c r="AH110" s="920"/>
      <c r="AI110" s="920"/>
      <c r="AJ110" s="921"/>
      <c r="AK110" s="922">
        <v>359774</v>
      </c>
      <c r="AL110" s="920"/>
      <c r="AM110" s="920"/>
      <c r="AN110" s="920"/>
      <c r="AO110" s="921"/>
      <c r="AP110" s="923">
        <v>20</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3306590</v>
      </c>
      <c r="BR110" s="957"/>
      <c r="BS110" s="957"/>
      <c r="BT110" s="957"/>
      <c r="BU110" s="957"/>
      <c r="BV110" s="957">
        <v>3492831</v>
      </c>
      <c r="BW110" s="957"/>
      <c r="BX110" s="957"/>
      <c r="BY110" s="957"/>
      <c r="BZ110" s="957"/>
      <c r="CA110" s="957">
        <v>3397308</v>
      </c>
      <c r="CB110" s="957"/>
      <c r="CC110" s="957"/>
      <c r="CD110" s="957"/>
      <c r="CE110" s="957"/>
      <c r="CF110" s="971">
        <v>188.6</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29406</v>
      </c>
      <c r="BR112" s="950"/>
      <c r="BS112" s="950"/>
      <c r="BT112" s="950"/>
      <c r="BU112" s="950"/>
      <c r="BV112" s="950">
        <v>185596</v>
      </c>
      <c r="BW112" s="950"/>
      <c r="BX112" s="950"/>
      <c r="BY112" s="950"/>
      <c r="BZ112" s="950"/>
      <c r="CA112" s="950">
        <v>181398</v>
      </c>
      <c r="CB112" s="950"/>
      <c r="CC112" s="950"/>
      <c r="CD112" s="950"/>
      <c r="CE112" s="950"/>
      <c r="CF112" s="944">
        <v>10.1</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3446</v>
      </c>
      <c r="AB113" s="964"/>
      <c r="AC113" s="964"/>
      <c r="AD113" s="964"/>
      <c r="AE113" s="965"/>
      <c r="AF113" s="966">
        <v>2032</v>
      </c>
      <c r="AG113" s="964"/>
      <c r="AH113" s="964"/>
      <c r="AI113" s="964"/>
      <c r="AJ113" s="965"/>
      <c r="AK113" s="966">
        <v>2221</v>
      </c>
      <c r="AL113" s="964"/>
      <c r="AM113" s="964"/>
      <c r="AN113" s="964"/>
      <c r="AO113" s="965"/>
      <c r="AP113" s="967">
        <v>0.1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289324</v>
      </c>
      <c r="BR113" s="950"/>
      <c r="BS113" s="950"/>
      <c r="BT113" s="950"/>
      <c r="BU113" s="950"/>
      <c r="BV113" s="950">
        <v>271248</v>
      </c>
      <c r="BW113" s="950"/>
      <c r="BX113" s="950"/>
      <c r="BY113" s="950"/>
      <c r="BZ113" s="950"/>
      <c r="CA113" s="950">
        <v>255781</v>
      </c>
      <c r="CB113" s="950"/>
      <c r="CC113" s="950"/>
      <c r="CD113" s="950"/>
      <c r="CE113" s="950"/>
      <c r="CF113" s="944">
        <v>14.2</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13084</v>
      </c>
      <c r="AB114" s="989"/>
      <c r="AC114" s="989"/>
      <c r="AD114" s="989"/>
      <c r="AE114" s="990"/>
      <c r="AF114" s="991">
        <v>12013</v>
      </c>
      <c r="AG114" s="989"/>
      <c r="AH114" s="989"/>
      <c r="AI114" s="989"/>
      <c r="AJ114" s="990"/>
      <c r="AK114" s="991">
        <v>14215</v>
      </c>
      <c r="AL114" s="989"/>
      <c r="AM114" s="989"/>
      <c r="AN114" s="989"/>
      <c r="AO114" s="990"/>
      <c r="AP114" s="992">
        <v>0.8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778959</v>
      </c>
      <c r="BR114" s="950"/>
      <c r="BS114" s="950"/>
      <c r="BT114" s="950"/>
      <c r="BU114" s="950"/>
      <c r="BV114" s="950">
        <v>792195</v>
      </c>
      <c r="BW114" s="950"/>
      <c r="BX114" s="950"/>
      <c r="BY114" s="950"/>
      <c r="BZ114" s="950"/>
      <c r="CA114" s="950">
        <v>752007</v>
      </c>
      <c r="CB114" s="950"/>
      <c r="CC114" s="950"/>
      <c r="CD114" s="950"/>
      <c r="CE114" s="950"/>
      <c r="CF114" s="944">
        <v>41.8</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400959</v>
      </c>
      <c r="AB117" s="996"/>
      <c r="AC117" s="996"/>
      <c r="AD117" s="996"/>
      <c r="AE117" s="997"/>
      <c r="AF117" s="995">
        <v>392189</v>
      </c>
      <c r="AG117" s="996"/>
      <c r="AH117" s="996"/>
      <c r="AI117" s="996"/>
      <c r="AJ117" s="997"/>
      <c r="AK117" s="995">
        <v>376210</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282</v>
      </c>
      <c r="AG118" s="913"/>
      <c r="AH118" s="913"/>
      <c r="AI118" s="913"/>
      <c r="AJ118" s="914"/>
      <c r="AK118" s="912" t="s">
        <v>281</v>
      </c>
      <c r="AL118" s="913"/>
      <c r="AM118" s="913"/>
      <c r="AN118" s="913"/>
      <c r="AO118" s="914"/>
      <c r="AP118" s="1020" t="s">
        <v>396</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427</v>
      </c>
      <c r="BP118" s="1024"/>
      <c r="BQ118" s="1015">
        <v>4404279</v>
      </c>
      <c r="BR118" s="1016"/>
      <c r="BS118" s="1016"/>
      <c r="BT118" s="1016"/>
      <c r="BU118" s="1016"/>
      <c r="BV118" s="1016">
        <v>4741870</v>
      </c>
      <c r="BW118" s="1016"/>
      <c r="BX118" s="1016"/>
      <c r="BY118" s="1016"/>
      <c r="BZ118" s="1016"/>
      <c r="CA118" s="1016">
        <v>4586494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3413234</v>
      </c>
      <c r="BR119" s="957"/>
      <c r="BS119" s="957"/>
      <c r="BT119" s="957"/>
      <c r="BU119" s="957"/>
      <c r="BV119" s="957">
        <v>2744577</v>
      </c>
      <c r="BW119" s="957"/>
      <c r="BX119" s="957"/>
      <c r="BY119" s="957"/>
      <c r="BZ119" s="957"/>
      <c r="CA119" s="957">
        <v>3010279</v>
      </c>
      <c r="CB119" s="957"/>
      <c r="CC119" s="957"/>
      <c r="CD119" s="957"/>
      <c r="CE119" s="957"/>
      <c r="CF119" s="971">
        <v>167.2</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4000</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29406</v>
      </c>
      <c r="DH120" s="957"/>
      <c r="DI120" s="957"/>
      <c r="DJ120" s="957"/>
      <c r="DK120" s="957"/>
      <c r="DL120" s="957">
        <v>185596</v>
      </c>
      <c r="DM120" s="957"/>
      <c r="DN120" s="957"/>
      <c r="DO120" s="957"/>
      <c r="DP120" s="957"/>
      <c r="DQ120" s="957">
        <v>161153</v>
      </c>
      <c r="DR120" s="957"/>
      <c r="DS120" s="957"/>
      <c r="DT120" s="957"/>
      <c r="DU120" s="957"/>
      <c r="DV120" s="958">
        <v>8.9</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2705518</v>
      </c>
      <c r="BR121" s="1016"/>
      <c r="BS121" s="1016"/>
      <c r="BT121" s="1016"/>
      <c r="BU121" s="1016"/>
      <c r="BV121" s="1016">
        <v>2754360</v>
      </c>
      <c r="BW121" s="1016"/>
      <c r="BX121" s="1016"/>
      <c r="BY121" s="1016"/>
      <c r="BZ121" s="1016"/>
      <c r="CA121" s="1016">
        <v>2766005</v>
      </c>
      <c r="CB121" s="1016"/>
      <c r="CC121" s="1016"/>
      <c r="CD121" s="1016"/>
      <c r="CE121" s="1016"/>
      <c r="CF121" s="1054">
        <v>153.6</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436</v>
      </c>
      <c r="BP122" s="1024"/>
      <c r="BQ122" s="1064">
        <v>6122752</v>
      </c>
      <c r="BR122" s="1065"/>
      <c r="BS122" s="1065"/>
      <c r="BT122" s="1065"/>
      <c r="BU122" s="1065"/>
      <c r="BV122" s="1065">
        <v>5498937</v>
      </c>
      <c r="BW122" s="1065"/>
      <c r="BX122" s="1065"/>
      <c r="BY122" s="1065"/>
      <c r="BZ122" s="1065"/>
      <c r="CA122" s="1065">
        <v>5776284</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439</v>
      </c>
      <c r="DM127" s="1078"/>
      <c r="DN127" s="1078"/>
      <c r="DO127" s="1078"/>
      <c r="DP127" s="1078"/>
      <c r="DQ127" s="1078" t="s">
        <v>439</v>
      </c>
      <c r="DR127" s="1078"/>
      <c r="DS127" s="1078"/>
      <c r="DT127" s="1078"/>
      <c r="DU127" s="1078"/>
      <c r="DV127" s="1079" t="s">
        <v>439</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4000</v>
      </c>
      <c r="AB128" s="1120"/>
      <c r="AC128" s="1120"/>
      <c r="AD128" s="1120"/>
      <c r="AE128" s="1121"/>
      <c r="AF128" s="1122" t="s">
        <v>108</v>
      </c>
      <c r="AG128" s="1120"/>
      <c r="AH128" s="1120"/>
      <c r="AI128" s="1120"/>
      <c r="AJ128" s="1121"/>
      <c r="AK128" s="1122" t="s">
        <v>108</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2081345</v>
      </c>
      <c r="AB129" s="989"/>
      <c r="AC129" s="989"/>
      <c r="AD129" s="989"/>
      <c r="AE129" s="990"/>
      <c r="AF129" s="991">
        <v>2005423</v>
      </c>
      <c r="AG129" s="989"/>
      <c r="AH129" s="989"/>
      <c r="AI129" s="989"/>
      <c r="AJ129" s="990"/>
      <c r="AK129" s="991">
        <v>2075558</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279454</v>
      </c>
      <c r="AB130" s="989"/>
      <c r="AC130" s="989"/>
      <c r="AD130" s="989"/>
      <c r="AE130" s="990"/>
      <c r="AF130" s="991">
        <v>289437</v>
      </c>
      <c r="AG130" s="989"/>
      <c r="AH130" s="989"/>
      <c r="AI130" s="989"/>
      <c r="AJ130" s="990"/>
      <c r="AK130" s="991">
        <v>274655</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1801891</v>
      </c>
      <c r="AB131" s="1028"/>
      <c r="AC131" s="1028"/>
      <c r="AD131" s="1028"/>
      <c r="AE131" s="1029"/>
      <c r="AF131" s="1030">
        <v>1715986</v>
      </c>
      <c r="AG131" s="1028"/>
      <c r="AH131" s="1028"/>
      <c r="AI131" s="1028"/>
      <c r="AJ131" s="1029"/>
      <c r="AK131" s="1030">
        <v>1800903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6.5212046680000002</v>
      </c>
      <c r="AB132" s="1134"/>
      <c r="AC132" s="1134"/>
      <c r="AD132" s="1134"/>
      <c r="AE132" s="1135"/>
      <c r="AF132" s="1136">
        <v>5.9879276399999997</v>
      </c>
      <c r="AG132" s="1134"/>
      <c r="AH132" s="1134"/>
      <c r="AI132" s="1134"/>
      <c r="AJ132" s="1135"/>
      <c r="AK132" s="1136">
        <v>5.6391154879999998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7.2</v>
      </c>
      <c r="AB133" s="1141"/>
      <c r="AC133" s="1141"/>
      <c r="AD133" s="1141"/>
      <c r="AE133" s="1142"/>
      <c r="AF133" s="1140">
        <v>6.5</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0"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461374</v>
      </c>
      <c r="L9" s="264">
        <v>157466</v>
      </c>
      <c r="M9" s="265">
        <v>199380</v>
      </c>
      <c r="N9" s="266">
        <v>-21</v>
      </c>
    </row>
    <row r="10" spans="1:16" x14ac:dyDescent="0.15">
      <c r="A10" s="248"/>
      <c r="B10" s="244"/>
      <c r="C10" s="244"/>
      <c r="D10" s="244"/>
      <c r="E10" s="244"/>
      <c r="F10" s="244"/>
      <c r="G10" s="1149" t="s">
        <v>474</v>
      </c>
      <c r="H10" s="1150"/>
      <c r="I10" s="1150"/>
      <c r="J10" s="1151"/>
      <c r="K10" s="267">
        <v>116849</v>
      </c>
      <c r="L10" s="268">
        <v>39880</v>
      </c>
      <c r="M10" s="269">
        <v>22805</v>
      </c>
      <c r="N10" s="270">
        <v>74.900000000000006</v>
      </c>
    </row>
    <row r="11" spans="1:16" ht="13.5" customHeight="1" x14ac:dyDescent="0.15">
      <c r="A11" s="248"/>
      <c r="B11" s="244"/>
      <c r="C11" s="244"/>
      <c r="D11" s="244"/>
      <c r="E11" s="244"/>
      <c r="F11" s="244"/>
      <c r="G11" s="1149" t="s">
        <v>475</v>
      </c>
      <c r="H11" s="1150"/>
      <c r="I11" s="1150"/>
      <c r="J11" s="1151"/>
      <c r="K11" s="267">
        <v>6321</v>
      </c>
      <c r="L11" s="268">
        <v>2157</v>
      </c>
      <c r="M11" s="269">
        <v>22815</v>
      </c>
      <c r="N11" s="270">
        <v>-90.5</v>
      </c>
    </row>
    <row r="12" spans="1:16" ht="13.5" customHeight="1" x14ac:dyDescent="0.15">
      <c r="A12" s="248"/>
      <c r="B12" s="244"/>
      <c r="C12" s="244"/>
      <c r="D12" s="244"/>
      <c r="E12" s="244"/>
      <c r="F12" s="244"/>
      <c r="G12" s="1149" t="s">
        <v>476</v>
      </c>
      <c r="H12" s="1150"/>
      <c r="I12" s="1150"/>
      <c r="J12" s="1151"/>
      <c r="K12" s="267" t="s">
        <v>477</v>
      </c>
      <c r="L12" s="268" t="s">
        <v>477</v>
      </c>
      <c r="M12" s="269">
        <v>3768</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27540</v>
      </c>
      <c r="L14" s="268">
        <v>9399</v>
      </c>
      <c r="M14" s="269">
        <v>8560</v>
      </c>
      <c r="N14" s="270">
        <v>9.8000000000000007</v>
      </c>
    </row>
    <row r="15" spans="1:16" ht="13.5" customHeight="1" x14ac:dyDescent="0.15">
      <c r="A15" s="248"/>
      <c r="B15" s="244"/>
      <c r="C15" s="244"/>
      <c r="D15" s="244"/>
      <c r="E15" s="244"/>
      <c r="F15" s="244"/>
      <c r="G15" s="1149" t="s">
        <v>480</v>
      </c>
      <c r="H15" s="1150"/>
      <c r="I15" s="1150"/>
      <c r="J15" s="1151"/>
      <c r="K15" s="267">
        <v>16316</v>
      </c>
      <c r="L15" s="268">
        <v>5569</v>
      </c>
      <c r="M15" s="269">
        <v>4570</v>
      </c>
      <c r="N15" s="270">
        <v>21.9</v>
      </c>
    </row>
    <row r="16" spans="1:16" x14ac:dyDescent="0.15">
      <c r="A16" s="248"/>
      <c r="B16" s="244"/>
      <c r="C16" s="244"/>
      <c r="D16" s="244"/>
      <c r="E16" s="244"/>
      <c r="F16" s="244"/>
      <c r="G16" s="1152" t="s">
        <v>481</v>
      </c>
      <c r="H16" s="1153"/>
      <c r="I16" s="1153"/>
      <c r="J16" s="1154"/>
      <c r="K16" s="268">
        <v>-61693</v>
      </c>
      <c r="L16" s="268">
        <v>-21056</v>
      </c>
      <c r="M16" s="269">
        <v>-19939</v>
      </c>
      <c r="N16" s="270">
        <v>5.6</v>
      </c>
    </row>
    <row r="17" spans="1:16" x14ac:dyDescent="0.15">
      <c r="A17" s="248"/>
      <c r="B17" s="244"/>
      <c r="C17" s="244"/>
      <c r="D17" s="244"/>
      <c r="E17" s="244"/>
      <c r="F17" s="244"/>
      <c r="G17" s="1152" t="s">
        <v>165</v>
      </c>
      <c r="H17" s="1153"/>
      <c r="I17" s="1153"/>
      <c r="J17" s="1154"/>
      <c r="K17" s="268">
        <v>566707</v>
      </c>
      <c r="L17" s="268">
        <v>193415</v>
      </c>
      <c r="M17" s="269">
        <v>241959</v>
      </c>
      <c r="N17" s="270">
        <v>-20.100000000000001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18.43</v>
      </c>
      <c r="L21" s="281">
        <v>22.44</v>
      </c>
      <c r="M21" s="282">
        <v>-4.01</v>
      </c>
      <c r="N21" s="249"/>
      <c r="O21" s="283"/>
      <c r="P21" s="279"/>
    </row>
    <row r="22" spans="1:16" s="284" customFormat="1" x14ac:dyDescent="0.15">
      <c r="A22" s="279"/>
      <c r="B22" s="249"/>
      <c r="C22" s="249"/>
      <c r="D22" s="249"/>
      <c r="E22" s="249"/>
      <c r="F22" s="249"/>
      <c r="G22" s="1144" t="s">
        <v>487</v>
      </c>
      <c r="H22" s="1145"/>
      <c r="I22" s="1145"/>
      <c r="J22" s="1146"/>
      <c r="K22" s="285">
        <v>99.3</v>
      </c>
      <c r="L22" s="286">
        <v>94.5</v>
      </c>
      <c r="M22" s="287">
        <v>4.8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359774</v>
      </c>
      <c r="L32" s="294">
        <v>122790</v>
      </c>
      <c r="M32" s="295">
        <v>119365</v>
      </c>
      <c r="N32" s="296">
        <v>2.9</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v>50</v>
      </c>
      <c r="N34" s="296" t="s">
        <v>477</v>
      </c>
    </row>
    <row r="35" spans="1:16" ht="27" customHeight="1" x14ac:dyDescent="0.15">
      <c r="A35" s="248"/>
      <c r="B35" s="244"/>
      <c r="C35" s="244"/>
      <c r="D35" s="244"/>
      <c r="E35" s="244"/>
      <c r="F35" s="244"/>
      <c r="G35" s="1160" t="s">
        <v>494</v>
      </c>
      <c r="H35" s="1161"/>
      <c r="I35" s="1161"/>
      <c r="J35" s="1162"/>
      <c r="K35" s="294">
        <v>2221</v>
      </c>
      <c r="L35" s="294">
        <v>758</v>
      </c>
      <c r="M35" s="295">
        <v>29529</v>
      </c>
      <c r="N35" s="296">
        <v>-97.4</v>
      </c>
    </row>
    <row r="36" spans="1:16" ht="27" customHeight="1" x14ac:dyDescent="0.15">
      <c r="A36" s="248"/>
      <c r="B36" s="244"/>
      <c r="C36" s="244"/>
      <c r="D36" s="244"/>
      <c r="E36" s="244"/>
      <c r="F36" s="244"/>
      <c r="G36" s="1160" t="s">
        <v>495</v>
      </c>
      <c r="H36" s="1161"/>
      <c r="I36" s="1161"/>
      <c r="J36" s="1162"/>
      <c r="K36" s="294">
        <v>14215</v>
      </c>
      <c r="L36" s="294">
        <v>4852</v>
      </c>
      <c r="M36" s="295">
        <v>4818</v>
      </c>
      <c r="N36" s="296">
        <v>0.7</v>
      </c>
    </row>
    <row r="37" spans="1:16" ht="13.5" customHeight="1" x14ac:dyDescent="0.15">
      <c r="A37" s="248"/>
      <c r="B37" s="244"/>
      <c r="C37" s="244"/>
      <c r="D37" s="244"/>
      <c r="E37" s="244"/>
      <c r="F37" s="244"/>
      <c r="G37" s="1160" t="s">
        <v>496</v>
      </c>
      <c r="H37" s="1161"/>
      <c r="I37" s="1161"/>
      <c r="J37" s="1162"/>
      <c r="K37" s="294" t="s">
        <v>477</v>
      </c>
      <c r="L37" s="294" t="s">
        <v>477</v>
      </c>
      <c r="M37" s="295">
        <v>1119</v>
      </c>
      <c r="N37" s="296" t="s">
        <v>477</v>
      </c>
    </row>
    <row r="38" spans="1:16" ht="27" customHeight="1" x14ac:dyDescent="0.15">
      <c r="A38" s="248"/>
      <c r="B38" s="244"/>
      <c r="C38" s="244"/>
      <c r="D38" s="244"/>
      <c r="E38" s="244"/>
      <c r="F38" s="244"/>
      <c r="G38" s="1163" t="s">
        <v>497</v>
      </c>
      <c r="H38" s="1164"/>
      <c r="I38" s="1164"/>
      <c r="J38" s="1165"/>
      <c r="K38" s="297" t="s">
        <v>477</v>
      </c>
      <c r="L38" s="297" t="s">
        <v>477</v>
      </c>
      <c r="M38" s="298">
        <v>49</v>
      </c>
      <c r="N38" s="299" t="s">
        <v>477</v>
      </c>
      <c r="O38" s="293"/>
    </row>
    <row r="39" spans="1:16" x14ac:dyDescent="0.15">
      <c r="A39" s="248"/>
      <c r="B39" s="244"/>
      <c r="C39" s="244"/>
      <c r="D39" s="244"/>
      <c r="E39" s="244"/>
      <c r="F39" s="244"/>
      <c r="G39" s="1163" t="s">
        <v>498</v>
      </c>
      <c r="H39" s="1164"/>
      <c r="I39" s="1164"/>
      <c r="J39" s="1165"/>
      <c r="K39" s="300" t="s">
        <v>477</v>
      </c>
      <c r="L39" s="300" t="s">
        <v>477</v>
      </c>
      <c r="M39" s="301">
        <v>-6027</v>
      </c>
      <c r="N39" s="302" t="s">
        <v>477</v>
      </c>
      <c r="O39" s="293"/>
    </row>
    <row r="40" spans="1:16" ht="27" customHeight="1" x14ac:dyDescent="0.15">
      <c r="A40" s="248"/>
      <c r="B40" s="244"/>
      <c r="C40" s="244"/>
      <c r="D40" s="244"/>
      <c r="E40" s="244"/>
      <c r="F40" s="244"/>
      <c r="G40" s="1160" t="s">
        <v>499</v>
      </c>
      <c r="H40" s="1161"/>
      <c r="I40" s="1161"/>
      <c r="J40" s="1162"/>
      <c r="K40" s="300">
        <v>-274655</v>
      </c>
      <c r="L40" s="300">
        <v>-93739</v>
      </c>
      <c r="M40" s="301">
        <v>-114844</v>
      </c>
      <c r="N40" s="302">
        <v>-18.399999999999999</v>
      </c>
      <c r="O40" s="293"/>
    </row>
    <row r="41" spans="1:16" x14ac:dyDescent="0.15">
      <c r="A41" s="248"/>
      <c r="B41" s="244"/>
      <c r="C41" s="244"/>
      <c r="D41" s="244"/>
      <c r="E41" s="244"/>
      <c r="F41" s="244"/>
      <c r="G41" s="1166" t="s">
        <v>276</v>
      </c>
      <c r="H41" s="1167"/>
      <c r="I41" s="1167"/>
      <c r="J41" s="1168"/>
      <c r="K41" s="294">
        <v>101555</v>
      </c>
      <c r="L41" s="300">
        <v>34660</v>
      </c>
      <c r="M41" s="301">
        <v>34058</v>
      </c>
      <c r="N41" s="302">
        <v>1.8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349241</v>
      </c>
      <c r="J51" s="320">
        <v>110449</v>
      </c>
      <c r="K51" s="321">
        <v>-44.7</v>
      </c>
      <c r="L51" s="322">
        <v>203567</v>
      </c>
      <c r="M51" s="323">
        <v>-37.5</v>
      </c>
      <c r="N51" s="324">
        <v>-7.2</v>
      </c>
    </row>
    <row r="52" spans="1:14" x14ac:dyDescent="0.15">
      <c r="A52" s="248"/>
      <c r="B52" s="244"/>
      <c r="C52" s="244"/>
      <c r="D52" s="244"/>
      <c r="E52" s="244"/>
      <c r="F52" s="244"/>
      <c r="G52" s="325"/>
      <c r="H52" s="326" t="s">
        <v>510</v>
      </c>
      <c r="I52" s="327">
        <v>257528</v>
      </c>
      <c r="J52" s="328">
        <v>81445</v>
      </c>
      <c r="K52" s="329">
        <v>-52.8</v>
      </c>
      <c r="L52" s="330">
        <v>121137</v>
      </c>
      <c r="M52" s="331">
        <v>-26.6</v>
      </c>
      <c r="N52" s="332">
        <v>-26.2</v>
      </c>
    </row>
    <row r="53" spans="1:14" x14ac:dyDescent="0.15">
      <c r="A53" s="248"/>
      <c r="B53" s="244"/>
      <c r="C53" s="244"/>
      <c r="D53" s="244"/>
      <c r="E53" s="244"/>
      <c r="F53" s="244"/>
      <c r="G53" s="310" t="s">
        <v>511</v>
      </c>
      <c r="H53" s="311"/>
      <c r="I53" s="319">
        <v>341937</v>
      </c>
      <c r="J53" s="320">
        <v>109140</v>
      </c>
      <c r="K53" s="321">
        <v>-1.2</v>
      </c>
      <c r="L53" s="322">
        <v>185018</v>
      </c>
      <c r="M53" s="323">
        <v>-9.1</v>
      </c>
      <c r="N53" s="324">
        <v>7.9</v>
      </c>
    </row>
    <row r="54" spans="1:14" x14ac:dyDescent="0.15">
      <c r="A54" s="248"/>
      <c r="B54" s="244"/>
      <c r="C54" s="244"/>
      <c r="D54" s="244"/>
      <c r="E54" s="244"/>
      <c r="F54" s="244"/>
      <c r="G54" s="325"/>
      <c r="H54" s="326" t="s">
        <v>510</v>
      </c>
      <c r="I54" s="327">
        <v>256347</v>
      </c>
      <c r="J54" s="328">
        <v>81822</v>
      </c>
      <c r="K54" s="329">
        <v>0.5</v>
      </c>
      <c r="L54" s="330">
        <v>95064</v>
      </c>
      <c r="M54" s="331">
        <v>-21.5</v>
      </c>
      <c r="N54" s="332">
        <v>22</v>
      </c>
    </row>
    <row r="55" spans="1:14" x14ac:dyDescent="0.15">
      <c r="A55" s="248"/>
      <c r="B55" s="244"/>
      <c r="C55" s="244"/>
      <c r="D55" s="244"/>
      <c r="E55" s="244"/>
      <c r="F55" s="244"/>
      <c r="G55" s="310" t="s">
        <v>512</v>
      </c>
      <c r="H55" s="311"/>
      <c r="I55" s="319">
        <v>846658</v>
      </c>
      <c r="J55" s="320">
        <v>275157</v>
      </c>
      <c r="K55" s="321">
        <v>152.1</v>
      </c>
      <c r="L55" s="322">
        <v>238802</v>
      </c>
      <c r="M55" s="323">
        <v>29.1</v>
      </c>
      <c r="N55" s="324">
        <v>123</v>
      </c>
    </row>
    <row r="56" spans="1:14" x14ac:dyDescent="0.15">
      <c r="A56" s="248"/>
      <c r="B56" s="244"/>
      <c r="C56" s="244"/>
      <c r="D56" s="244"/>
      <c r="E56" s="244"/>
      <c r="F56" s="244"/>
      <c r="G56" s="325"/>
      <c r="H56" s="326" t="s">
        <v>510</v>
      </c>
      <c r="I56" s="327">
        <v>440463</v>
      </c>
      <c r="J56" s="328">
        <v>143147</v>
      </c>
      <c r="K56" s="329">
        <v>74.900000000000006</v>
      </c>
      <c r="L56" s="330">
        <v>128562</v>
      </c>
      <c r="M56" s="331">
        <v>35.200000000000003</v>
      </c>
      <c r="N56" s="332">
        <v>39.700000000000003</v>
      </c>
    </row>
    <row r="57" spans="1:14" x14ac:dyDescent="0.15">
      <c r="A57" s="248"/>
      <c r="B57" s="244"/>
      <c r="C57" s="244"/>
      <c r="D57" s="244"/>
      <c r="E57" s="244"/>
      <c r="F57" s="244"/>
      <c r="G57" s="310" t="s">
        <v>513</v>
      </c>
      <c r="H57" s="311"/>
      <c r="I57" s="319">
        <v>1675074</v>
      </c>
      <c r="J57" s="320">
        <v>563429</v>
      </c>
      <c r="K57" s="321">
        <v>104.8</v>
      </c>
      <c r="L57" s="322">
        <v>288550</v>
      </c>
      <c r="M57" s="323">
        <v>20.8</v>
      </c>
      <c r="N57" s="324">
        <v>84</v>
      </c>
    </row>
    <row r="58" spans="1:14" x14ac:dyDescent="0.15">
      <c r="A58" s="248"/>
      <c r="B58" s="244"/>
      <c r="C58" s="244"/>
      <c r="D58" s="244"/>
      <c r="E58" s="244"/>
      <c r="F58" s="244"/>
      <c r="G58" s="325"/>
      <c r="H58" s="326" t="s">
        <v>510</v>
      </c>
      <c r="I58" s="327">
        <v>453419</v>
      </c>
      <c r="J58" s="328">
        <v>152512</v>
      </c>
      <c r="K58" s="329">
        <v>6.5</v>
      </c>
      <c r="L58" s="330">
        <v>141525</v>
      </c>
      <c r="M58" s="331">
        <v>10.1</v>
      </c>
      <c r="N58" s="332">
        <v>-3.6</v>
      </c>
    </row>
    <row r="59" spans="1:14" x14ac:dyDescent="0.15">
      <c r="A59" s="248"/>
      <c r="B59" s="244"/>
      <c r="C59" s="244"/>
      <c r="D59" s="244"/>
      <c r="E59" s="244"/>
      <c r="F59" s="244"/>
      <c r="G59" s="310" t="s">
        <v>514</v>
      </c>
      <c r="H59" s="311"/>
      <c r="I59" s="319">
        <v>623723</v>
      </c>
      <c r="J59" s="320">
        <v>212875</v>
      </c>
      <c r="K59" s="321">
        <v>-62.2</v>
      </c>
      <c r="L59" s="322">
        <v>287914</v>
      </c>
      <c r="M59" s="323">
        <v>-0.2</v>
      </c>
      <c r="N59" s="324">
        <v>-62</v>
      </c>
    </row>
    <row r="60" spans="1:14" x14ac:dyDescent="0.15">
      <c r="A60" s="248"/>
      <c r="B60" s="244"/>
      <c r="C60" s="244"/>
      <c r="D60" s="244"/>
      <c r="E60" s="244"/>
      <c r="F60" s="244"/>
      <c r="G60" s="325"/>
      <c r="H60" s="326" t="s">
        <v>510</v>
      </c>
      <c r="I60" s="333">
        <v>580934</v>
      </c>
      <c r="J60" s="328">
        <v>198271</v>
      </c>
      <c r="K60" s="329">
        <v>30</v>
      </c>
      <c r="L60" s="330">
        <v>146531</v>
      </c>
      <c r="M60" s="331">
        <v>3.5</v>
      </c>
      <c r="N60" s="332">
        <v>26.5</v>
      </c>
    </row>
    <row r="61" spans="1:14" x14ac:dyDescent="0.15">
      <c r="A61" s="248"/>
      <c r="B61" s="244"/>
      <c r="C61" s="244"/>
      <c r="D61" s="244"/>
      <c r="E61" s="244"/>
      <c r="F61" s="244"/>
      <c r="G61" s="310" t="s">
        <v>515</v>
      </c>
      <c r="H61" s="334"/>
      <c r="I61" s="335">
        <v>767327</v>
      </c>
      <c r="J61" s="336">
        <v>254210</v>
      </c>
      <c r="K61" s="337">
        <v>29.8</v>
      </c>
      <c r="L61" s="338">
        <v>240770</v>
      </c>
      <c r="M61" s="339">
        <v>0.6</v>
      </c>
      <c r="N61" s="324">
        <v>29.2</v>
      </c>
    </row>
    <row r="62" spans="1:14" x14ac:dyDescent="0.15">
      <c r="A62" s="248"/>
      <c r="B62" s="244"/>
      <c r="C62" s="244"/>
      <c r="D62" s="244"/>
      <c r="E62" s="244"/>
      <c r="F62" s="244"/>
      <c r="G62" s="325"/>
      <c r="H62" s="326" t="s">
        <v>510</v>
      </c>
      <c r="I62" s="327">
        <v>397738</v>
      </c>
      <c r="J62" s="328">
        <v>131439</v>
      </c>
      <c r="K62" s="329">
        <v>11.8</v>
      </c>
      <c r="L62" s="330">
        <v>126564</v>
      </c>
      <c r="M62" s="331">
        <v>0.1</v>
      </c>
      <c r="N62" s="332">
        <v>11.7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79"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60.29</v>
      </c>
      <c r="G47" s="12">
        <v>58.9</v>
      </c>
      <c r="H47" s="12">
        <v>67.89</v>
      </c>
      <c r="I47" s="12">
        <v>62.14</v>
      </c>
      <c r="J47" s="13">
        <v>60.11</v>
      </c>
    </row>
    <row r="48" spans="2:10" ht="57.75" customHeight="1" x14ac:dyDescent="0.15">
      <c r="B48" s="14"/>
      <c r="C48" s="1171" t="s">
        <v>4</v>
      </c>
      <c r="D48" s="1171"/>
      <c r="E48" s="1172"/>
      <c r="F48" s="15">
        <v>34.86</v>
      </c>
      <c r="G48" s="16">
        <v>34.01</v>
      </c>
      <c r="H48" s="16">
        <v>18.77</v>
      </c>
      <c r="I48" s="16">
        <v>27.14</v>
      </c>
      <c r="J48" s="17">
        <v>27.42</v>
      </c>
    </row>
    <row r="49" spans="2:10" ht="57.75" customHeight="1" thickBot="1" x14ac:dyDescent="0.2">
      <c r="B49" s="18"/>
      <c r="C49" s="1173" t="s">
        <v>5</v>
      </c>
      <c r="D49" s="1173"/>
      <c r="E49" s="1174"/>
      <c r="F49" s="19">
        <v>11.45</v>
      </c>
      <c r="G49" s="20">
        <v>0.09</v>
      </c>
      <c r="H49" s="20" t="s">
        <v>522</v>
      </c>
      <c r="I49" s="20" t="s">
        <v>523</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2017-04-19T00:53:57Z</cp:lastPrinted>
  <dcterms:created xsi:type="dcterms:W3CDTF">2017-02-15T21:14:12Z</dcterms:created>
  <dcterms:modified xsi:type="dcterms:W3CDTF">2017-05-23T05:50:45Z</dcterms:modified>
  <cp:category/>
</cp:coreProperties>
</file>