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10" windowHeight="9120" tabRatio="9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BE38" i="9"/>
  <c r="AM38" i="9"/>
  <c r="C38" i="9"/>
  <c r="BE37" i="9"/>
  <c r="AM37" i="9"/>
  <c r="AM36" i="9"/>
  <c r="AM35" i="9"/>
  <c r="CO34" i="9"/>
  <c r="CO35" i="9" s="1"/>
  <c r="CO36" i="9" s="1"/>
  <c r="CO37" i="9" s="1"/>
  <c r="CO38" i="9" s="1"/>
  <c r="BW34" i="9"/>
  <c r="BW35" i="9" s="1"/>
  <c r="BW36" i="9" s="1"/>
  <c r="BW37" i="9" s="1"/>
  <c r="BW38" i="9" s="1"/>
  <c r="BW39" i="9" s="1"/>
  <c r="BW40" i="9" s="1"/>
  <c r="BW41" i="9" s="1"/>
  <c r="BW42" i="9" s="1"/>
  <c r="BW43" i="9" s="1"/>
  <c r="C34" i="9"/>
  <c r="C35" i="9" l="1"/>
  <c r="C36" i="9" s="1"/>
  <c r="C37"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<sst xmlns="http://schemas.openxmlformats.org/spreadsheetml/2006/main" count="1092" uniqueCount="574">
  <si>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</si>
  <si>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</si>
  <si>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</si>
  <si>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</si>
  <si>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</si>
  <si>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</si>
  <si>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</si>
  <si>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</si>
  <si>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</si>
  <si>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</si>
  <si>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</si>
  <si>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</si>
  <si>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</si>
  <si>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</si>
  <si>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</si>
  <si>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</si>
  <si>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</si>
  <si>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</si>
  <si>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</si>
  <si>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</si>
  <si>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</si>
  <si>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</si>
  <si>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</si>
  <si>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</si>
  <si>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</si>
  <si>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</si>
  <si>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</si>
  <si>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</si>
  <si>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</si>
  <si>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</si>
  <si>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</si>
  <si>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</si>
  <si>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</si>
  <si>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</si>
  <si>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</si>
  <si>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</si>
  <si>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</si>
  <si>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</si>
  <si>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</si>
  <si>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</si>
  <si>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</si>
  <si>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</si>
  <si>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</si>
  <si>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</si>
  <si>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</si>
  <si>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</si>
  <si>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</si>
  <si>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</si>
  <si>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</si>
  <si>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</si>
  <si>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</si>
  <si>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</si>
  <si>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</si>
  <si>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</si>
  <si>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</si>
  <si>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</si>
  <si>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</si>
  <si>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</si>
  <si>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</si>
  <si>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</si>
  <si>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</si>
  <si>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</si>
  <si>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</si>
  <si>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</si>
  <si>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</si>
  <si>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</si>
  <si>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</si>
  <si>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</si>
  <si>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</si>
  <si>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</si>
  <si>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</si>
  <si>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</si>
  <si>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</si>
  <si>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</si>
  <si>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</si>
  <si>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</si>
  <si>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</si>
  <si>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</si>
  <si>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</si>
  <si>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</si>
  <si>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</si>
  <si>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</si>
  <si>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</si>
  <si>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</si>
  <si>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</si>
  <si>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</si>
  <si>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</si>
  <si>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</si>
  <si>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</si>
  <si>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</si>
  <si>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</si>
  <si>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</si>
  <si>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</si>
  <si>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</si>
  <si>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</si>
  <si>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</si>
  <si>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</si>
  <si>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</si>
  <si>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</si>
  <si>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</si>
  <si>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</si>
  <si>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</si>
  <si>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</si>
  <si>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</si>
  <si>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</si>
  <si>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</si>
  <si>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</si>
  <si>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</si>
  <si>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</si>
  <si>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</si>
  <si>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</si>
  <si>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</si>
  <si>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</si>
  <si>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</si>
  <si>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</si>
  <si>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</si>
  <si>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</si>
  <si>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</si>
  <si>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</si>
  <si>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</si>
  <si>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</si>
  <si>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</si>
  <si>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</si>
  <si>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</si>
  <si>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</si>
  <si>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</si>
  <si>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</si>
  <si>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</si>
  <si>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</si>
  <si>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</si>
  <si>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</si>
  <si>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</si>
  <si>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</si>
  <si>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</si>
  <si>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</si>
  <si>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</si>
  <si>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</si>
  <si>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</si>
  <si>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</si>
  <si>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</si>
  <si>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</si>
  <si>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</si>
  <si>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</si>
  <si>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</si>
  <si>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</si>
  <si>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</si>
  <si>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</si>
  <si>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</si>
  <si>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</si>
  <si>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</si>
  <si>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</si>
  <si>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</si>
  <si>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</si>
  <si>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</si>
  <si>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</si>
  <si>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</si>
  <si>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</si>
  <si>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</si>
  <si>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</si>
  <si>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</si>
  <si>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</si>
  <si>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</si>
  <si>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</si>
  <si>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</si>
  <si>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</si>
  <si>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</si>
  <si>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</si>
  <si>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</si>
  <si>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</si>
  <si>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</si>
  <si>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</si>
  <si>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</si>
  <si>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</si>
  <si>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</si>
  <si>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</si>
  <si>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</si>
  <si>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</si>
  <si>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</si>
  <si>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</si>
  <si>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</si>
  <si>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</si>
  <si>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</si>
  <si>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</si>
  <si>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</si>
  <si>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</si>
  <si>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</si>
  <si>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</si>
  <si>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</si>
  <si>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</si>
  <si>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</si>
  <si>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</si>
  <si>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</si>
  <si>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</si>
  <si>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和歌山県白浜町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</si>
  <si>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</si>
  <si>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</si>
  <si>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</si>
  <si>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</si>
  <si>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</si>
  <si>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</si>
  <si>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</si>
  <si>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</si>
  <si>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</si>
  <si>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</si>
  <si>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</si>
  <si>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</si>
  <si>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</si>
  <si>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</si>
  <si>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</si>
  <si>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</si>
  <si>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</si>
  <si>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</si>
  <si>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</si>
  <si>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</si>
  <si>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</si>
  <si>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</si>
  <si>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</si>
  <si>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</si>
  <si>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</si>
  <si>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</si>
  <si>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</si>
  <si>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</si>
  <si>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</si>
  <si>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</si>
  <si>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</si>
  <si>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</si>
  <si>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</si>
  <si>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</si>
  <si>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</si>
  <si>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</si>
  <si>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</si>
  <si>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</si>
  <si>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</si>
  <si>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</si>
  <si>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</si>
  <si>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</si>
  <si>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</si>
  <si>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</si>
  <si>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</si>
  <si>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</si>
  <si>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</si>
  <si>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</si>
  <si>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</si>
  <si>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</si>
  <si>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</si>
  <si>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</si>
  <si>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</si>
  <si>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</si>
  <si>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</si>
  <si>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</si>
  <si>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</si>
  <si>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</si>
  <si>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</si>
  <si>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</si>
  <si>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</si>
  <si>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</si>
  <si>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</si>
  <si>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</si>
  <si>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</si>
  <si>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</si>
  <si>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</si>
  <si>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</si>
  <si>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</si>
  <si>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</si>
  <si>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</si>
  <si>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</si>
  <si>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</si>
  <si>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</si>
  <si>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</si>
  <si>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</si>
  <si>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</si>
  <si>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</si>
  <si>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</si>
  <si>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</si>
  <si>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</si>
  <si>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</si>
  <si>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</si>
  <si>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</si>
  <si>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</si>
  <si>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</si>
  <si>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</si>
  <si>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</si>
  <si>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</si>
  <si>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</si>
  <si>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</si>
  <si>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</si>
  <si>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</si>
  <si>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</si>
  <si>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</si>
  <si>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</si>
  <si>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</si>
  <si>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</si>
  <si>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</si>
  <si>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</si>
  <si>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</si>
  <si>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</si>
  <si>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</si>
  <si>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</si>
  <si>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</si>
  <si>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</si>
  <si>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</si>
  <si>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</si>
  <si>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</si>
  <si>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</si>
  <si>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</si>
  <si>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</si>
  <si>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</si>
  <si>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</si>
  <si>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</si>
  <si>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</si>
  <si>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</si>
  <si>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</si>
  <si>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</si>
  <si>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</si>
  <si>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</si>
  <si>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</si>
  <si>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</si>
  <si>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</si>
  <si>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</si>
  <si>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</si>
  <si>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</si>
  <si>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</si>
  <si>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</si>
  <si>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</si>
  <si>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</si>
  <si>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</si>
  <si>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</si>
  <si>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</si>
  <si>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</si>
  <si>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</si>
  <si>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</si>
  <si>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</si>
  <si>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</si>
  <si>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</si>
  <si>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</si>
  <si>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</si>
  <si>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</si>
  <si>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</si>
  <si>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</si>
  <si>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</si>
  <si>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</si>
  <si>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和歌山県白浜町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</si>
  <si>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</si>
  <si>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</si>
  <si>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</si>
  <si>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</si>
  <si>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</si>
  <si>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</si>
  <si>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</si>
  <si>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</si>
  <si>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</si>
  <si>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</si>
  <si>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</si>
  <si>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</si>
  <si>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</si>
  <si>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</si>
  <si>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</si>
  <si>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</si>
  <si>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</si>
  <si>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</si>
  <si>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</si>
  <si>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</si>
  <si>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</si>
  <si>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</si>
  <si>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健康交流拠点施設特別会計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</si>
  <si>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</si>
  <si>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</si>
  <si>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</si>
  <si>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</si>
  <si>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</si>
  <si>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</si>
  <si>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</si>
  <si>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</si>
  <si>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</si>
  <si>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</si>
  <si>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</si>
  <si>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</si>
  <si>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</si>
  <si>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</si>
  <si>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</si>
  <si>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</si>
  <si>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</si>
  <si>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</si>
  <si>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</si>
  <si>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</si>
  <si>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</si>
  <si>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</si>
  <si>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</si>
  <si>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</si>
  <si>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</si>
  <si>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</si>
  <si>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</si>
  <si>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</si>
  <si>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</si>
  <si>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</si>
  <si>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</si>
  <si>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</si>
  <si>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</si>
  <si>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</si>
  <si>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</si>
  <si>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</si>
  <si>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</si>
  <si>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</si>
  <si>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</si>
  <si>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</si>
  <si>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</si>
  <si>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</si>
  <si>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</si>
  <si>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</si>
  <si>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</si>
  <si>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</si>
  <si>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</si>
  <si>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</si>
  <si>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</si>
  <si>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</si>
  <si>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</si>
  <si>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</si>
  <si>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</si>
  <si>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</si>
  <si>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</si>
  <si>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</si>
  <si>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</si>
  <si>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</si>
  <si>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</si>
  <si>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</si>
  <si>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</si>
  <si>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</si>
  <si>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</si>
  <si>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</si>
  <si>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</si>
  <si>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</si>
  <si>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</si>
  <si>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</si>
  <si>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</si>
  <si>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</si>
  <si>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</si>
  <si>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</si>
  <si>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</si>
  <si>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</si>
  <si>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</si>
  <si>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</si>
  <si>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</si>
  <si>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</si>
  <si>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</si>
  <si>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</si>
  <si>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</si>
  <si>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</si>
  <si>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</si>
  <si>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国民健康保険事業特別会計診療施設勘定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</si>
  <si>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</si>
  <si>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</si>
  <si>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</si>
  <si>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</si>
  <si>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</si>
  <si>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</si>
  <si>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</si>
  <si>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</si>
  <si>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</si>
  <si>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</si>
  <si>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</si>
  <si>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</si>
  <si>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</si>
  <si>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</si>
  <si>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</si>
  <si>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</si>
  <si>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</si>
  <si>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</si>
  <si>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</si>
  <si>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</si>
  <si>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</si>
  <si>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</si>
  <si>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</si>
  <si>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</si>
  <si>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</si>
  <si>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</si>
  <si>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</si>
  <si>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</si>
  <si>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</si>
  <si>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</si>
  <si>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</si>
  <si>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</si>
  <si>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</si>
  <si>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</si>
  <si>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</si>
  <si>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</si>
  <si>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</si>
  <si>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</si>
  <si>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</si>
  <si>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</si>
  <si>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</si>
  <si>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</si>
  <si>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</si>
  <si>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</si>
  <si>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</si>
  <si>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</si>
  <si>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</si>
  <si>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</si>
  <si>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</si>
  <si>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</si>
  <si>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</si>
  <si>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</si>
  <si>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</si>
  <si>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</si>
  <si>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</si>
  <si>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</si>
  <si>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</si>
  <si>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</si>
  <si>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</si>
  <si>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</si>
  <si>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</si>
  <si>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</si>
  <si>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</si>
  <si>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</si>
  <si>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</si>
  <si>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</si>
  <si>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</si>
  <si>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</si>
  <si>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</si>
  <si>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</si>
  <si>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</si>
  <si>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</si>
  <si>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</si>
  <si>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</si>
  <si>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</si>
  <si>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</si>
  <si>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</si>
  <si>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</si>
  <si>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</si>
  <si>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</si>
  <si>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水道事業特別会計</t>
  </si>
  <si>
    <t>一般会計</t>
  </si>
  <si>
    <t>介護保険特別会計</t>
  </si>
  <si>
    <t>国民健康保険事業特別会計事業勘定</t>
  </si>
  <si>
    <t>住宅資金貸付事業特別会計</t>
  </si>
  <si>
    <t>土地取得特別会計</t>
  </si>
  <si>
    <t>後期高齢者医療特別会計</t>
  </si>
  <si>
    <t>健康交流拠点施設特別会計</t>
  </si>
  <si>
    <t>その他会計（赤字）</t>
  </si>
  <si>
    <t>その他会計（黒字）</t>
  </si>
  <si>
    <t>紀南地方児童福祉施設組合</t>
    <rPh sb="0" eb="1">
      <t>オサム</t>
    </rPh>
    <rPh sb="1" eb="2">
      <t>ミナミ</t>
    </rPh>
    <rPh sb="2" eb="4">
      <t>チホウ</t>
    </rPh>
    <rPh sb="4" eb="6">
      <t>ジドウ</t>
    </rPh>
    <rPh sb="6" eb="8">
      <t>フクシ</t>
    </rPh>
    <rPh sb="8" eb="10">
      <t>シセツ</t>
    </rPh>
    <rPh sb="10" eb="12">
      <t>クミアイ</t>
    </rPh>
    <phoneticPr fontId="2"/>
  </si>
  <si>
    <t>富田川衛生施設組合</t>
    <rPh sb="0" eb="2">
      <t>トンダ</t>
    </rPh>
    <rPh sb="2" eb="3">
      <t>カワ</t>
    </rPh>
    <rPh sb="3" eb="5">
      <t>エイセイ</t>
    </rPh>
    <rPh sb="5" eb="7">
      <t>シセツ</t>
    </rPh>
    <rPh sb="7" eb="9">
      <t>クミアイ</t>
    </rPh>
    <phoneticPr fontId="2"/>
  </si>
  <si>
    <t>富田川治水組合</t>
    <rPh sb="0" eb="2">
      <t>トンダ</t>
    </rPh>
    <rPh sb="2" eb="3">
      <t>カワ</t>
    </rPh>
    <rPh sb="3" eb="5">
      <t>チスイ</t>
    </rPh>
    <rPh sb="5" eb="7">
      <t>クミアイ</t>
    </rPh>
    <phoneticPr fontId="2"/>
  </si>
  <si>
    <t>和歌山地方税回収機構</t>
    <rPh sb="0" eb="3">
      <t>ワカヤマ</t>
    </rPh>
    <rPh sb="3" eb="6">
      <t>チホウゼイ</t>
    </rPh>
    <rPh sb="6" eb="8">
      <t>カイシュウ</t>
    </rPh>
    <rPh sb="8" eb="10">
      <t>キコウ</t>
    </rPh>
    <phoneticPr fontId="2"/>
  </si>
  <si>
    <t>紀南地方老人福祉施設組合（普通会計）</t>
    <rPh sb="0" eb="1">
      <t>オサム</t>
    </rPh>
    <rPh sb="1" eb="2">
      <t>ミナミ</t>
    </rPh>
    <rPh sb="2" eb="4">
      <t>チホウ</t>
    </rPh>
    <rPh sb="4" eb="6">
      <t>ロウジン</t>
    </rPh>
    <rPh sb="6" eb="8">
      <t>フクシ</t>
    </rPh>
    <rPh sb="8" eb="10">
      <t>シセツ</t>
    </rPh>
    <rPh sb="10" eb="12">
      <t>クミアイ</t>
    </rPh>
    <rPh sb="13" eb="15">
      <t>フツウ</t>
    </rPh>
    <rPh sb="15" eb="17">
      <t>カイケイ</t>
    </rPh>
    <phoneticPr fontId="2"/>
  </si>
  <si>
    <t>紀南地方老人福祉施設組合（公営企業会計）</t>
    <rPh sb="0" eb="1">
      <t>オサム</t>
    </rPh>
    <rPh sb="1" eb="2">
      <t>ミナミ</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</si>
  <si>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田辺周辺広域市町村圏組合</t>
    <rPh sb="0" eb="2">
      <t>タナベ</t>
    </rPh>
    <rPh sb="2" eb="4">
      <t>シュウヘン</t>
    </rPh>
    <rPh sb="4" eb="6">
      <t>コウイキ</t>
    </rPh>
    <rPh sb="6" eb="9">
      <t>シチョウソン</t>
    </rPh>
    <rPh sb="9" eb="10">
      <t>ケン</t>
    </rPh>
    <rPh sb="10" eb="12">
      <t>クミアイ</t>
    </rPh>
    <phoneticPr fontId="2"/>
  </si>
  <si>
    <t>大辺路衛生施設組合</t>
    <rPh sb="0" eb="1">
      <t>オオ</t>
    </rPh>
    <rPh sb="1" eb="2">
      <t>ヘン</t>
    </rPh>
    <rPh sb="2" eb="3">
      <t>ミチ</t>
    </rPh>
    <rPh sb="3" eb="5">
      <t>エイセイ</t>
    </rPh>
    <rPh sb="5" eb="7">
      <t>シセツ</t>
    </rPh>
    <rPh sb="7" eb="9">
      <t>クミアイ</t>
    </rPh>
    <phoneticPr fontId="2"/>
  </si>
  <si>
    <t>公立紀南病院組合</t>
    <rPh sb="0" eb="2">
      <t>コウリツ</t>
    </rPh>
    <rPh sb="2" eb="3">
      <t>オサム</t>
    </rPh>
    <rPh sb="3" eb="4">
      <t>ミナミ</t>
    </rPh>
    <rPh sb="4" eb="6">
      <t>ビョウイン</t>
    </rPh>
    <rPh sb="6" eb="8">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</si>
  <si>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</si>
  <si>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</si>
  <si>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</si>
  <si>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1">
      <t>オサム</t>
    </rPh>
    <rPh sb="1" eb="2">
      <t>ミナミ</t>
    </rPh>
    <rPh sb="2" eb="4">
      <t>カンキョウ</t>
    </rPh>
    <rPh sb="4" eb="6">
      <t>コウイキ</t>
    </rPh>
    <rPh sb="6" eb="8">
      <t>シセツ</t>
    </rPh>
    <rPh sb="8" eb="10">
      <t>クミアイ</t>
    </rPh>
    <phoneticPr fontId="2"/>
  </si>
  <si>
    <t>住宅新築資金等貸付金回収管理組合</t>
    <rPh sb="0" eb="2">
      <t>ジュウタク</t>
    </rPh>
    <rPh sb="2" eb="4">
      <t>シンチク</t>
    </rPh>
    <rPh sb="4" eb="6">
      <t>シキン</t>
    </rPh>
    <rPh sb="6" eb="7">
      <t>トウ</t>
    </rPh>
    <rPh sb="7" eb="9">
      <t>カシツケ</t>
    </rPh>
    <rPh sb="9" eb="10">
      <t>キン</t>
    </rPh>
    <rPh sb="10" eb="12">
      <t>カイシュウ</t>
    </rPh>
    <rPh sb="12" eb="14">
      <t>カンリ</t>
    </rPh>
    <rPh sb="14" eb="16">
      <t>クミアイ</t>
    </rPh>
    <phoneticPr fontId="2"/>
  </si>
  <si>
    <t>白浜観光自動車道株式会社</t>
    <rPh sb="0" eb="2">
      <t>シラハマ</t>
    </rPh>
    <rPh sb="2" eb="4">
      <t>カンコウ</t>
    </rPh>
    <rPh sb="4" eb="7">
      <t>ジドウシャ</t>
    </rPh>
    <rPh sb="7" eb="8">
      <t>ミチ</t>
    </rPh>
    <rPh sb="8" eb="12">
      <t>カブシキガイシャ</t>
    </rPh>
    <phoneticPr fontId="2"/>
  </si>
  <si>
    <t>公益財団法人白浜医療福祉財団</t>
    <rPh sb="0" eb="2">
      <t>コウエキ</t>
    </rPh>
    <rPh sb="2" eb="4">
      <t>ザイダン</t>
    </rPh>
    <rPh sb="4" eb="6">
      <t>ホウジン</t>
    </rPh>
    <rPh sb="6" eb="8">
      <t>シラハマ</t>
    </rPh>
    <rPh sb="8" eb="10">
      <t>イリョウ</t>
    </rPh>
    <rPh sb="10" eb="12">
      <t>フクシ</t>
    </rPh>
    <rPh sb="12" eb="14">
      <t>ザイダン</t>
    </rPh>
    <phoneticPr fontId="2"/>
  </si>
  <si>
    <t>南白浜温泉株式会社</t>
    <rPh sb="0" eb="1">
      <t>ミナミ</t>
    </rPh>
    <rPh sb="1" eb="3">
      <t>シラハマ</t>
    </rPh>
    <rPh sb="3" eb="5">
      <t>オンセン</t>
    </rPh>
    <rPh sb="5" eb="9">
      <t>カブシキガイシャ</t>
    </rPh>
    <phoneticPr fontId="2"/>
  </si>
  <si>
    <t>南紀白浜コミュニティ放送株式会社</t>
    <rPh sb="0" eb="2">
      <t>ナンキ</t>
    </rPh>
    <rPh sb="2" eb="4">
      <t>シラハマ</t>
    </rPh>
    <rPh sb="10" eb="12">
      <t>ホウソウ</t>
    </rPh>
    <rPh sb="12" eb="14">
      <t>カブシキ</t>
    </rPh>
    <rPh sb="14" eb="16">
      <t>カイシャ</t>
    </rPh>
    <phoneticPr fontId="2"/>
  </si>
  <si>
    <t>白浜町土地開発公社</t>
    <rPh sb="0" eb="3">
      <t>シラハマチョウ</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</si>
  <si>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</si>
  <si>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</si>
  <si>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</si>
  <si>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</si>
  <si>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</si>
  <si>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</si>
  <si>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</si>
  <si>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</si>
  <si>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</si>
  <si>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</si>
  <si>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</si>
  <si>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</si>
  <si>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</si>
  <si>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将来負担比率は類似団体と比較して高いものの、実質公債費比率は類似団体と同程度を推移している。経年比較としては両数値とも緩やかな改善傾向を辿っている。
これらは、起債発行にあたっては交付税算入措置の有利な起債の活用を図るなど、算入公債費等の充当可能財源が増加していることが主な要因となっている。今後も、有効性・必要性等の観点から事業経費の再精査を行うなど、起債残高の抑制及び公債費負担の軽減を図る。
</t>
    <rPh sb="1" eb="3">
      <t>ショウライ</t>
    </rPh>
    <rPh sb="3" eb="5">
      <t>フタン</t>
    </rPh>
    <rPh sb="5" eb="7">
      <t>ヒリツ</t>
    </rPh>
    <rPh sb="8" eb="10">
      <t>ルイジ</t>
    </rPh>
    <rPh sb="10" eb="12">
      <t>ダンタイ</t>
    </rPh>
    <rPh sb="13" eb="15">
      <t>ヒカク</t>
    </rPh>
    <rPh sb="17" eb="18">
      <t>タカ</t>
    </rPh>
    <rPh sb="23" eb="25">
      <t>ジッシツ</t>
    </rPh>
    <rPh sb="25" eb="28">
      <t>コウサイヒ</t>
    </rPh>
    <rPh sb="28" eb="30">
      <t>ヒリツ</t>
    </rPh>
    <rPh sb="31" eb="33">
      <t>ルイジ</t>
    </rPh>
    <rPh sb="33" eb="35">
      <t>ダンタイ</t>
    </rPh>
    <rPh sb="36" eb="39">
      <t>ドウテイド</t>
    </rPh>
    <rPh sb="40" eb="42">
      <t>スイイ</t>
    </rPh>
    <rPh sb="47" eb="49">
      <t>ケイネン</t>
    </rPh>
    <rPh sb="49" eb="51">
      <t>ヒカク</t>
    </rPh>
    <rPh sb="55" eb="56">
      <t>リョウ</t>
    </rPh>
    <rPh sb="56" eb="58">
      <t>スウチ</t>
    </rPh>
    <rPh sb="60" eb="61">
      <t>ユル</t>
    </rPh>
    <rPh sb="64" eb="66">
      <t>カイゼン</t>
    </rPh>
    <rPh sb="66" eb="68">
      <t>ケイコウ</t>
    </rPh>
    <rPh sb="69" eb="70">
      <t>タド</t>
    </rPh>
    <rPh sb="81" eb="83">
      <t>キサイ</t>
    </rPh>
    <rPh sb="83" eb="85">
      <t>ハッコウ</t>
    </rPh>
    <rPh sb="91" eb="94">
      <t>コウフゼイ</t>
    </rPh>
    <rPh sb="94" eb="96">
      <t>サンニュウ</t>
    </rPh>
    <rPh sb="96" eb="98">
      <t>ソチ</t>
    </rPh>
    <rPh sb="99" eb="101">
      <t>ユウリ</t>
    </rPh>
    <rPh sb="102" eb="104">
      <t>キサイ</t>
    </rPh>
    <rPh sb="105" eb="107">
      <t>カツヨウ</t>
    </rPh>
    <rPh sb="108" eb="109">
      <t>ハカ</t>
    </rPh>
    <rPh sb="113" eb="115">
      <t>サンニュウ</t>
    </rPh>
    <rPh sb="115" eb="118">
      <t>コウサイヒ</t>
    </rPh>
    <rPh sb="118" eb="119">
      <t>トウ</t>
    </rPh>
    <rPh sb="120" eb="122">
      <t>ジュウトウ</t>
    </rPh>
    <rPh sb="122" eb="124">
      <t>カノウ</t>
    </rPh>
    <rPh sb="124" eb="126">
      <t>ザイゲン</t>
    </rPh>
    <rPh sb="127" eb="129">
      <t>ゾウカ</t>
    </rPh>
    <rPh sb="136" eb="137">
      <t>オモ</t>
    </rPh>
    <rPh sb="138" eb="140">
      <t>ヨウイン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</si>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</sst>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xmlns:c16r2="http://schemas.microsoft.com/office/drawing/2015/06/chart">
            <c:ext xmlns:c16="http://schemas.microsoft.com/office/drawing/2014/chart" uri="{C3380CC4-5D6E-409C-BE32-E72D297353CC}">
              <c16:uniqueId val="{00000000-F461-4D51-850B-E5912E4FCB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70624</c:v>
                </c:pt>
                <c:pt idx="1">
                  <c:v>78566</c:v>
                </c:pt>
                <c:pt idx="2">
                  <c:v>116047</c:v>
                </c:pt>
                <c:pt idx="3">
                  <c:v>85136</c:v>
                </c:pt>
                <c:pt idx="4">
                  <c:v>85991</c:v>
                </c:pt>
              </c:numCache>
            </c:numRef>
          </c:val>
          <c:smooth val="0"/>
          <c:extLst xmlns:c16r2="http://schemas.microsoft.com/office/drawing/2015/06/chart">
            <c:ext xmlns:c16="http://schemas.microsoft.com/office/drawing/2014/chart" uri="{C3380CC4-5D6E-409C-BE32-E72D297353CC}">
              <c16:uniqueId val="{00000001-F461-4D51-850B-E5912E4FCBE2}"/>
            </c:ext>
          </c:extLst>
        </c:ser>
        <c:dLbls>
          <c:showLegendKey val="0"/>
          <c:showVal val="0"/>
          <c:showCatName val="0"/>
          <c:showSerName val="0"/>
          <c:showPercent val="0"/>
          <c:showBubbleSize val="0"/>
        </c:dLbls>
        <c:marker val="1"/>
        <c:smooth val="0"/>
        <c:axId val="89320064"/>
        <c:axId val="89654016"/>
      </c:lineChart>
      <c:catAx>
        <c:axId val="8932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54016"/>
        <c:crosses val="autoZero"/>
        <c:auto val="1"/>
        <c:lblAlgn val="ctr"/>
        <c:lblOffset val="100"/>
        <c:tickLblSkip val="1"/>
        <c:tickMarkSkip val="1"/>
        <c:noMultiLvlLbl val="0"/>
      </c:catAx>
      <c:valAx>
        <c:axId val="89654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2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8.57</c:v>
                </c:pt>
                <c:pt idx="1">
                  <c:v>9.35</c:v>
                </c:pt>
                <c:pt idx="2">
                  <c:v>8.26</c:v>
                </c:pt>
                <c:pt idx="3">
                  <c:v>6.39</c:v>
                </c:pt>
                <c:pt idx="4">
                  <c:v>5.57</c:v>
                </c:pt>
              </c:numCache>
            </c:numRef>
          </c:val>
          <c:extLst xmlns:c16r2="http://schemas.microsoft.com/office/drawing/2015/06/chart">
            <c:ext xmlns:c16="http://schemas.microsoft.com/office/drawing/2014/chart" uri="{C3380CC4-5D6E-409C-BE32-E72D297353CC}">
              <c16:uniqueId val="{00000000-F04E-4E9D-A498-5A6E66644E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18.350000000000001</c:v>
                </c:pt>
                <c:pt idx="1">
                  <c:v>22.29</c:v>
                </c:pt>
                <c:pt idx="2">
                  <c:v>26.79</c:v>
                </c:pt>
                <c:pt idx="3">
                  <c:v>30.51</c:v>
                </c:pt>
                <c:pt idx="4">
                  <c:v>32.82</c:v>
                </c:pt>
              </c:numCache>
            </c:numRef>
          </c:val>
          <c:extLst xmlns:c16r2="http://schemas.microsoft.com/office/drawing/2015/06/chart">
            <c:ext xmlns:c16="http://schemas.microsoft.com/office/drawing/2014/chart" uri="{C3380CC4-5D6E-409C-BE32-E72D297353CC}">
              <c16:uniqueId val="{00000001-F04E-4E9D-A498-5A6E66644E2E}"/>
            </c:ext>
          </c:extLst>
        </c:ser>
        <c:dLbls>
          <c:showLegendKey val="0"/>
          <c:showVal val="0"/>
          <c:showCatName val="0"/>
          <c:showSerName val="0"/>
          <c:showPercent val="0"/>
          <c:showBubbleSize val="0"/>
        </c:dLbls>
        <c:gapWidth val="250"/>
        <c:overlap val="100"/>
        <c:axId val="96206208"/>
        <c:axId val="9620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2.98</c:v>
                </c:pt>
                <c:pt idx="1">
                  <c:v>4.8</c:v>
                </c:pt>
                <c:pt idx="2">
                  <c:v>3.44</c:v>
                </c:pt>
                <c:pt idx="3">
                  <c:v>1.86</c:v>
                </c:pt>
                <c:pt idx="4">
                  <c:v>2.06</c:v>
                </c:pt>
              </c:numCache>
            </c:numRef>
          </c:val>
          <c:smooth val="0"/>
          <c:extLst xmlns:c16r2="http://schemas.microsoft.com/office/drawing/2015/06/chart">
            <c:ext xmlns:c16="http://schemas.microsoft.com/office/drawing/2014/chart" uri="{C3380CC4-5D6E-409C-BE32-E72D297353CC}">
              <c16:uniqueId val="{00000002-F04E-4E9D-A498-5A6E66644E2E}"/>
            </c:ext>
          </c:extLst>
        </c:ser>
        <c:dLbls>
          <c:showLegendKey val="0"/>
          <c:showVal val="0"/>
          <c:showCatName val="0"/>
          <c:showSerName val="0"/>
          <c:showPercent val="0"/>
          <c:showBubbleSize val="0"/>
        </c:dLbls>
        <c:marker val="1"/>
        <c:smooth val="0"/>
        <c:axId val="96206208"/>
        <c:axId val="96208384"/>
      </c:lineChart>
      <c:catAx>
        <c:axId val="962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08384"/>
        <c:crosses val="autoZero"/>
        <c:auto val="1"/>
        <c:lblAlgn val="ctr"/>
        <c:lblOffset val="100"/>
        <c:tickLblSkip val="1"/>
        <c:tickMarkSkip val="1"/>
        <c:noMultiLvlLbl val="0"/>
      </c:catAx>
      <c:valAx>
        <c:axId val="9620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E2F-4FF0-B2C1-D6E6C2E43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2F-4FF0-B2C1-D6E6C2E43B91}"/>
            </c:ext>
          </c:extLst>
        </c:ser>
        <c:ser>
          <c:idx val="2"/>
          <c:order val="2"/>
          <c:tx>
            <c:strRef>
              <c:f>データシート!$A$29</c:f>
              <c:strCache>
                <c:ptCount val="1"/>
                <c:pt idx="0">
                  <c:v>健康交流拠点施設特別会計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E2F-4FF0-B2C1-D6E6C2E43B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E2F-4FF0-B2C1-D6E6C2E43B91}"/>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0.28000000000000003</c:v>
                </c:pt>
                <c:pt idx="4">
                  <c:v>#N/A</c:v>
                </c:pt>
                <c:pt idx="5">
                  <c:v>0.44</c:v>
                </c:pt>
                <c:pt idx="6">
                  <c:v>#N/A</c:v>
                </c:pt>
                <c:pt idx="7">
                  <c:v>0.44</c:v>
                </c:pt>
                <c:pt idx="8">
                  <c:v>#N/A</c:v>
                </c:pt>
                <c:pt idx="9">
                  <c:v>0.44</c:v>
                </c:pt>
              </c:numCache>
            </c:numRef>
          </c:val>
          <c:extLst xmlns:c16r2="http://schemas.microsoft.com/office/drawing/2015/06/chart">
            <c:ext xmlns:c16="http://schemas.microsoft.com/office/drawing/2014/chart" uri="{C3380CC4-5D6E-409C-BE32-E72D297353CC}">
              <c16:uniqueId val="{00000004-9E2F-4FF0-B2C1-D6E6C2E43B91}"/>
            </c:ext>
          </c:extLst>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0.34</c:v>
                </c:pt>
                <c:pt idx="4">
                  <c:v>#N/A</c:v>
                </c:pt>
                <c:pt idx="5">
                  <c:v>0.41</c:v>
                </c:pt>
                <c:pt idx="6">
                  <c:v>#N/A</c:v>
                </c:pt>
                <c:pt idx="7">
                  <c:v>0.46</c:v>
                </c:pt>
                <c:pt idx="8">
                  <c:v>#N/A</c:v>
                </c:pt>
                <c:pt idx="9">
                  <c:v>0.52</c:v>
                </c:pt>
              </c:numCache>
            </c:numRef>
          </c:val>
          <c:extLst xmlns:c16r2="http://schemas.microsoft.com/office/drawing/2015/06/chart">
            <c:ext xmlns:c16="http://schemas.microsoft.com/office/drawing/2014/chart" uri="{C3380CC4-5D6E-409C-BE32-E72D297353CC}">
              <c16:uniqueId val="{00000005-9E2F-4FF0-B2C1-D6E6C2E43B9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2.46</c:v>
                </c:pt>
                <c:pt idx="2">
                  <c:v>#N/A</c:v>
                </c:pt>
                <c:pt idx="3">
                  <c:v>1.75</c:v>
                </c:pt>
                <c:pt idx="4">
                  <c:v>#N/A</c:v>
                </c:pt>
                <c:pt idx="5">
                  <c:v>1.61</c:v>
                </c:pt>
                <c:pt idx="6">
                  <c:v>#N/A</c:v>
                </c:pt>
                <c:pt idx="7">
                  <c:v>1.94</c:v>
                </c:pt>
                <c:pt idx="8">
                  <c:v>#N/A</c:v>
                </c:pt>
                <c:pt idx="9">
                  <c:v>1.02</c:v>
                </c:pt>
              </c:numCache>
            </c:numRef>
          </c:val>
          <c:extLst xmlns:c16r2="http://schemas.microsoft.com/office/drawing/2015/06/chart">
            <c:ext xmlns:c16="http://schemas.microsoft.com/office/drawing/2014/chart" uri="{C3380CC4-5D6E-409C-BE32-E72D297353CC}">
              <c16:uniqueId val="{00000006-9E2F-4FF0-B2C1-D6E6C2E43B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c:v>
                </c:pt>
                <c:pt idx="2">
                  <c:v>#N/A</c:v>
                </c:pt>
                <c:pt idx="3">
                  <c:v>1.18</c:v>
                </c:pt>
                <c:pt idx="4">
                  <c:v>#N/A</c:v>
                </c:pt>
                <c:pt idx="5">
                  <c:v>0.87</c:v>
                </c:pt>
                <c:pt idx="6">
                  <c:v>#N/A</c:v>
                </c:pt>
                <c:pt idx="7">
                  <c:v>0.88</c:v>
                </c:pt>
                <c:pt idx="8">
                  <c:v>#N/A</c:v>
                </c:pt>
                <c:pt idx="9">
                  <c:v>1.1499999999999999</c:v>
                </c:pt>
              </c:numCache>
            </c:numRef>
          </c:val>
          <c:extLst xmlns:c16r2="http://schemas.microsoft.com/office/drawing/2015/06/chart">
            <c:ext xmlns:c16="http://schemas.microsoft.com/office/drawing/2014/chart" uri="{C3380CC4-5D6E-409C-BE32-E72D297353CC}">
              <c16:uniqueId val="{00000007-9E2F-4FF0-B2C1-D6E6C2E43B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7.96</c:v>
                </c:pt>
                <c:pt idx="2">
                  <c:v>#N/A</c:v>
                </c:pt>
                <c:pt idx="3">
                  <c:v>8.7100000000000009</c:v>
                </c:pt>
                <c:pt idx="4">
                  <c:v>#N/A</c:v>
                </c:pt>
                <c:pt idx="5">
                  <c:v>7.4</c:v>
                </c:pt>
                <c:pt idx="6">
                  <c:v>#N/A</c:v>
                </c:pt>
                <c:pt idx="7">
                  <c:v>5.48</c:v>
                </c:pt>
                <c:pt idx="8">
                  <c:v>#N/A</c:v>
                </c:pt>
                <c:pt idx="9">
                  <c:v>4.5999999999999996</c:v>
                </c:pt>
              </c:numCache>
            </c:numRef>
          </c:val>
          <c:extLst xmlns:c16r2="http://schemas.microsoft.com/office/drawing/2015/06/chart">
            <c:ext xmlns:c16="http://schemas.microsoft.com/office/drawing/2014/chart" uri="{C3380CC4-5D6E-409C-BE32-E72D297353CC}">
              <c16:uniqueId val="{00000008-9E2F-4FF0-B2C1-D6E6C2E43B91}"/>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22.71</c:v>
                </c:pt>
                <c:pt idx="2">
                  <c:v>#N/A</c:v>
                </c:pt>
                <c:pt idx="3">
                  <c:v>23.23</c:v>
                </c:pt>
                <c:pt idx="4">
                  <c:v>#N/A</c:v>
                </c:pt>
                <c:pt idx="5">
                  <c:v>24.77</c:v>
                </c:pt>
                <c:pt idx="6">
                  <c:v>#N/A</c:v>
                </c:pt>
                <c:pt idx="7">
                  <c:v>26.64</c:v>
                </c:pt>
                <c:pt idx="8">
                  <c:v>#N/A</c:v>
                </c:pt>
                <c:pt idx="9">
                  <c:v>26.94</c:v>
                </c:pt>
              </c:numCache>
            </c:numRef>
          </c:val>
          <c:extLst xmlns:c16r2="http://schemas.microsoft.com/office/drawing/2015/06/chart">
            <c:ext xmlns:c16="http://schemas.microsoft.com/office/drawing/2014/chart" uri="{C3380CC4-5D6E-409C-BE32-E72D297353CC}">
              <c16:uniqueId val="{00000009-9E2F-4FF0-B2C1-D6E6C2E43B91}"/>
            </c:ext>
          </c:extLst>
        </c:ser>
        <c:dLbls>
          <c:showLegendKey val="0"/>
          <c:showVal val="0"/>
          <c:showCatName val="0"/>
          <c:showSerName val="0"/>
          <c:showPercent val="0"/>
          <c:showBubbleSize val="0"/>
        </c:dLbls>
        <c:gapWidth val="150"/>
        <c:overlap val="100"/>
        <c:axId val="96253440"/>
        <c:axId val="96254976"/>
      </c:barChart>
      <c:catAx>
        <c:axId val="9625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54976"/>
        <c:crosses val="autoZero"/>
        <c:auto val="1"/>
        <c:lblAlgn val="ctr"/>
        <c:lblOffset val="100"/>
        <c:tickLblSkip val="1"/>
        <c:tickMarkSkip val="1"/>
        <c:noMultiLvlLbl val="0"/>
      </c:catAx>
      <c:valAx>
        <c:axId val="9625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5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1232</c:v>
                </c:pt>
                <c:pt idx="5">
                  <c:v>1292</c:v>
                </c:pt>
                <c:pt idx="8">
                  <c:v>1275</c:v>
                </c:pt>
                <c:pt idx="11">
                  <c:v>1340</c:v>
                </c:pt>
                <c:pt idx="14">
                  <c:v>1348</c:v>
                </c:pt>
              </c:numCache>
            </c:numRef>
          </c:val>
          <c:extLst xmlns:c16r2="http://schemas.microsoft.com/office/drawing/2015/06/chart">
            <c:ext xmlns:c16="http://schemas.microsoft.com/office/drawing/2014/chart" uri="{C3380CC4-5D6E-409C-BE32-E72D297353CC}">
              <c16:uniqueId val="{00000000-2D3B-4850-940E-98049FA512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D3B-4850-940E-98049FA512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D3B-4850-940E-98049FA512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127</c:v>
                </c:pt>
                <c:pt idx="3">
                  <c:v>129</c:v>
                </c:pt>
                <c:pt idx="6">
                  <c:v>127</c:v>
                </c:pt>
                <c:pt idx="9">
                  <c:v>123</c:v>
                </c:pt>
                <c:pt idx="12">
                  <c:v>120</c:v>
                </c:pt>
              </c:numCache>
            </c:numRef>
          </c:val>
          <c:extLst xmlns:c16r2="http://schemas.microsoft.com/office/drawing/2015/06/chart">
            <c:ext xmlns:c16="http://schemas.microsoft.com/office/drawing/2014/chart" uri="{C3380CC4-5D6E-409C-BE32-E72D297353CC}">
              <c16:uniqueId val="{00000003-2D3B-4850-940E-98049FA512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282</c:v>
                </c:pt>
                <c:pt idx="3">
                  <c:v>280</c:v>
                </c:pt>
                <c:pt idx="6">
                  <c:v>266</c:v>
                </c:pt>
                <c:pt idx="9">
                  <c:v>263</c:v>
                </c:pt>
                <c:pt idx="12">
                  <c:v>269</c:v>
                </c:pt>
              </c:numCache>
            </c:numRef>
          </c:val>
          <c:extLst xmlns:c16r2="http://schemas.microsoft.com/office/drawing/2015/06/chart">
            <c:ext xmlns:c16="http://schemas.microsoft.com/office/drawing/2014/chart" uri="{C3380CC4-5D6E-409C-BE32-E72D297353CC}">
              <c16:uniqueId val="{00000004-2D3B-4850-940E-98049FA512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3B-4850-940E-98049FA512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3B-4850-940E-98049FA512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1327</c:v>
                </c:pt>
                <c:pt idx="3">
                  <c:v>1388</c:v>
                </c:pt>
                <c:pt idx="6">
                  <c:v>1340</c:v>
                </c:pt>
                <c:pt idx="9">
                  <c:v>1401</c:v>
                </c:pt>
                <c:pt idx="12">
                  <c:v>1364</c:v>
                </c:pt>
              </c:numCache>
            </c:numRef>
          </c:val>
          <c:extLst xmlns:c16r2="http://schemas.microsoft.com/office/drawing/2015/06/chart">
            <c:ext xmlns:c16="http://schemas.microsoft.com/office/drawing/2014/chart" uri="{C3380CC4-5D6E-409C-BE32-E72D297353CC}">
              <c16:uniqueId val="{00000007-2D3B-4850-940E-98049FA512BD}"/>
            </c:ext>
          </c:extLst>
        </c:ser>
        <c:dLbls>
          <c:showLegendKey val="0"/>
          <c:showVal val="0"/>
          <c:showCatName val="0"/>
          <c:showSerName val="0"/>
          <c:showPercent val="0"/>
          <c:showBubbleSize val="0"/>
        </c:dLbls>
        <c:gapWidth val="100"/>
        <c:overlap val="100"/>
        <c:axId val="96588544"/>
        <c:axId val="9659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504</c:v>
                </c:pt>
                <c:pt idx="2">
                  <c:v>#N/A</c:v>
                </c:pt>
                <c:pt idx="3">
                  <c:v>#N/A</c:v>
                </c:pt>
                <c:pt idx="4">
                  <c:v>505</c:v>
                </c:pt>
                <c:pt idx="5">
                  <c:v>#N/A</c:v>
                </c:pt>
                <c:pt idx="6">
                  <c:v>#N/A</c:v>
                </c:pt>
                <c:pt idx="7">
                  <c:v>458</c:v>
                </c:pt>
                <c:pt idx="8">
                  <c:v>#N/A</c:v>
                </c:pt>
                <c:pt idx="9">
                  <c:v>#N/A</c:v>
                </c:pt>
                <c:pt idx="10">
                  <c:v>447</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8-2D3B-4850-940E-98049FA512BD}"/>
            </c:ext>
          </c:extLst>
        </c:ser>
        <c:dLbls>
          <c:showLegendKey val="0"/>
          <c:showVal val="0"/>
          <c:showCatName val="0"/>
          <c:showSerName val="0"/>
          <c:showPercent val="0"/>
          <c:showBubbleSize val="0"/>
        </c:dLbls>
        <c:marker val="1"/>
        <c:smooth val="0"/>
        <c:axId val="96588544"/>
        <c:axId val="96590464"/>
      </c:lineChart>
      <c:catAx>
        <c:axId val="965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90464"/>
        <c:crosses val="autoZero"/>
        <c:auto val="1"/>
        <c:lblAlgn val="ctr"/>
        <c:lblOffset val="100"/>
        <c:tickLblSkip val="1"/>
        <c:tickMarkSkip val="1"/>
        <c:noMultiLvlLbl val="0"/>
      </c:catAx>
      <c:valAx>
        <c:axId val="965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8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11700</c:v>
                </c:pt>
                <c:pt idx="5">
                  <c:v>12095</c:v>
                </c:pt>
                <c:pt idx="8">
                  <c:v>12589</c:v>
                </c:pt>
                <c:pt idx="11">
                  <c:v>13053</c:v>
                </c:pt>
                <c:pt idx="14">
                  <c:v>13332</c:v>
                </c:pt>
              </c:numCache>
            </c:numRef>
          </c:val>
          <c:extLst xmlns:c16r2="http://schemas.microsoft.com/office/drawing/2015/06/chart">
            <c:ext xmlns:c16="http://schemas.microsoft.com/office/drawing/2014/chart" uri="{C3380CC4-5D6E-409C-BE32-E72D297353CC}">
              <c16:uniqueId val="{00000000-0DBA-4AC2-B93E-5827EB0EB8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1600</c:v>
                </c:pt>
                <c:pt idx="5">
                  <c:v>1551</c:v>
                </c:pt>
                <c:pt idx="8">
                  <c:v>1346</c:v>
                </c:pt>
                <c:pt idx="11">
                  <c:v>1182</c:v>
                </c:pt>
                <c:pt idx="14">
                  <c:v>1043</c:v>
                </c:pt>
              </c:numCache>
            </c:numRef>
          </c:val>
          <c:extLst xmlns:c16r2="http://schemas.microsoft.com/office/drawing/2015/06/chart">
            <c:ext xmlns:c16="http://schemas.microsoft.com/office/drawing/2014/chart" uri="{C3380CC4-5D6E-409C-BE32-E72D297353CC}">
              <c16:uniqueId val="{00000001-0DBA-4AC2-B93E-5827EB0EB8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2105</c:v>
                </c:pt>
                <c:pt idx="5">
                  <c:v>2473</c:v>
                </c:pt>
                <c:pt idx="8">
                  <c:v>2892</c:v>
                </c:pt>
                <c:pt idx="11">
                  <c:v>3179</c:v>
                </c:pt>
                <c:pt idx="14">
                  <c:v>3526</c:v>
                </c:pt>
              </c:numCache>
            </c:numRef>
          </c:val>
          <c:extLst xmlns:c16r2="http://schemas.microsoft.com/office/drawing/2015/06/chart">
            <c:ext xmlns:c16="http://schemas.microsoft.com/office/drawing/2014/chart" uri="{C3380CC4-5D6E-409C-BE32-E72D297353CC}">
              <c16:uniqueId val="{00000002-0DBA-4AC2-B93E-5827EB0EB8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BA-4AC2-B93E-5827EB0EB8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BA-4AC2-B93E-5827EB0EB8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80</c:v>
                </c:pt>
                <c:pt idx="3">
                  <c:v>71</c:v>
                </c:pt>
                <c:pt idx="6">
                  <c:v>55</c:v>
                </c:pt>
                <c:pt idx="9">
                  <c:v>46</c:v>
                </c:pt>
                <c:pt idx="12">
                  <c:v>40</c:v>
                </c:pt>
              </c:numCache>
            </c:numRef>
          </c:val>
          <c:extLst xmlns:c16r2="http://schemas.microsoft.com/office/drawing/2015/06/chart">
            <c:ext xmlns:c16="http://schemas.microsoft.com/office/drawing/2014/chart" uri="{C3380CC4-5D6E-409C-BE32-E72D297353CC}">
              <c16:uniqueId val="{00000005-0DBA-4AC2-B93E-5827EB0EB8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2863</c:v>
                </c:pt>
                <c:pt idx="3">
                  <c:v>2747</c:v>
                </c:pt>
                <c:pt idx="6">
                  <c:v>2670</c:v>
                </c:pt>
                <c:pt idx="9">
                  <c:v>2448</c:v>
                </c:pt>
                <c:pt idx="12">
                  <c:v>2263</c:v>
                </c:pt>
              </c:numCache>
            </c:numRef>
          </c:val>
          <c:extLst xmlns:c16r2="http://schemas.microsoft.com/office/drawing/2015/06/chart">
            <c:ext xmlns:c16="http://schemas.microsoft.com/office/drawing/2014/chart" uri="{C3380CC4-5D6E-409C-BE32-E72D297353CC}">
              <c16:uniqueId val="{00000006-0DBA-4AC2-B93E-5827EB0EB8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1668</c:v>
                </c:pt>
                <c:pt idx="3">
                  <c:v>1521</c:v>
                </c:pt>
                <c:pt idx="6">
                  <c:v>1532</c:v>
                </c:pt>
                <c:pt idx="9">
                  <c:v>1291</c:v>
                </c:pt>
                <c:pt idx="12">
                  <c:v>1204</c:v>
                </c:pt>
              </c:numCache>
            </c:numRef>
          </c:val>
          <c:extLst xmlns:c16r2="http://schemas.microsoft.com/office/drawing/2015/06/chart">
            <c:ext xmlns:c16="http://schemas.microsoft.com/office/drawing/2014/chart" uri="{C3380CC4-5D6E-409C-BE32-E72D297353CC}">
              <c16:uniqueId val="{00000007-0DBA-4AC2-B93E-5827EB0EB8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2582</c:v>
                </c:pt>
                <c:pt idx="3">
                  <c:v>2513</c:v>
                </c:pt>
                <c:pt idx="6">
                  <c:v>2347</c:v>
                </c:pt>
                <c:pt idx="9">
                  <c:v>2198</c:v>
                </c:pt>
                <c:pt idx="12">
                  <c:v>2024</c:v>
                </c:pt>
              </c:numCache>
            </c:numRef>
          </c:val>
          <c:extLst xmlns:c16r2="http://schemas.microsoft.com/office/drawing/2015/06/chart">
            <c:ext xmlns:c16="http://schemas.microsoft.com/office/drawing/2014/chart" uri="{C3380CC4-5D6E-409C-BE32-E72D297353CC}">
              <c16:uniqueId val="{00000008-0DBA-4AC2-B93E-5827EB0EB8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120</c:v>
                </c:pt>
                <c:pt idx="3">
                  <c:v>105</c:v>
                </c:pt>
                <c:pt idx="6">
                  <c:v>856</c:v>
                </c:pt>
                <c:pt idx="9">
                  <c:v>828</c:v>
                </c:pt>
                <c:pt idx="12">
                  <c:v>705</c:v>
                </c:pt>
              </c:numCache>
            </c:numRef>
          </c:val>
          <c:extLst xmlns:c16r2="http://schemas.microsoft.com/office/drawing/2015/06/chart">
            <c:ext xmlns:c16="http://schemas.microsoft.com/office/drawing/2014/chart" uri="{C3380CC4-5D6E-409C-BE32-E72D297353CC}">
              <c16:uniqueId val="{00000009-0DBA-4AC2-B93E-5827EB0EB8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13315</c:v>
                </c:pt>
                <c:pt idx="3">
                  <c:v>13748</c:v>
                </c:pt>
                <c:pt idx="6">
                  <c:v>14590</c:v>
                </c:pt>
                <c:pt idx="9">
                  <c:v>15065</c:v>
                </c:pt>
                <c:pt idx="12">
                  <c:v>15743</c:v>
                </c:pt>
              </c:numCache>
            </c:numRef>
          </c:val>
          <c:extLst xmlns:c16r2="http://schemas.microsoft.com/office/drawing/2015/06/chart">
            <c:ext xmlns:c16="http://schemas.microsoft.com/office/drawing/2014/chart" uri="{C3380CC4-5D6E-409C-BE32-E72D297353CC}">
              <c16:uniqueId val="{0000000A-0DBA-4AC2-B93E-5827EB0EB8E7}"/>
            </c:ext>
          </c:extLst>
        </c:ser>
        <c:dLbls>
          <c:showLegendKey val="0"/>
          <c:showVal val="0"/>
          <c:showCatName val="0"/>
          <c:showSerName val="0"/>
          <c:showPercent val="0"/>
          <c:showBubbleSize val="0"/>
        </c:dLbls>
        <c:gapWidth val="100"/>
        <c:overlap val="100"/>
        <c:axId val="96735232"/>
        <c:axId val="9673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5223</c:v>
                </c:pt>
                <c:pt idx="2">
                  <c:v>#N/A</c:v>
                </c:pt>
                <c:pt idx="3">
                  <c:v>#N/A</c:v>
                </c:pt>
                <c:pt idx="4">
                  <c:v>4586</c:v>
                </c:pt>
                <c:pt idx="5">
                  <c:v>#N/A</c:v>
                </c:pt>
                <c:pt idx="6">
                  <c:v>#N/A</c:v>
                </c:pt>
                <c:pt idx="7">
                  <c:v>5223</c:v>
                </c:pt>
                <c:pt idx="8">
                  <c:v>#N/A</c:v>
                </c:pt>
                <c:pt idx="9">
                  <c:v>#N/A</c:v>
                </c:pt>
                <c:pt idx="10">
                  <c:v>4461</c:v>
                </c:pt>
                <c:pt idx="11">
                  <c:v>#N/A</c:v>
                </c:pt>
                <c:pt idx="12">
                  <c:v>#N/A</c:v>
                </c:pt>
                <c:pt idx="13">
                  <c:v>4077</c:v>
                </c:pt>
                <c:pt idx="14">
                  <c:v>#N/A</c:v>
                </c:pt>
              </c:numCache>
            </c:numRef>
          </c:val>
          <c:smooth val="0"/>
          <c:extLst xmlns:c16r2="http://schemas.microsoft.com/office/drawing/2015/06/chart">
            <c:ext xmlns:c16="http://schemas.microsoft.com/office/drawing/2014/chart" uri="{C3380CC4-5D6E-409C-BE32-E72D297353CC}">
              <c16:uniqueId val="{0000000B-0DBA-4AC2-B93E-5827EB0EB8E7}"/>
            </c:ext>
          </c:extLst>
        </c:ser>
        <c:dLbls>
          <c:showLegendKey val="0"/>
          <c:showVal val="0"/>
          <c:showCatName val="0"/>
          <c:showSerName val="0"/>
          <c:showPercent val="0"/>
          <c:showBubbleSize val="0"/>
        </c:dLbls>
        <c:marker val="1"/>
        <c:smooth val="0"/>
        <c:axId val="96735232"/>
        <c:axId val="96737152"/>
      </c:lineChart>
      <c:catAx>
        <c:axId val="967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37152"/>
        <c:crosses val="autoZero"/>
        <c:auto val="1"/>
        <c:lblAlgn val="ctr"/>
        <c:lblOffset val="100"/>
        <c:tickLblSkip val="1"/>
        <c:tickMarkSkip val="1"/>
        <c:noMultiLvlLbl val="0"/>
      </c:catAx>
      <c:valAx>
        <c:axId val="9673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{1BC4A5B3-3156-456B-9501-470FD4DA65C8}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7EC-4E6B-BC89-4A540DBDDB7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{F18F37DA-D4A9-4589-94E9-54AA3503F967}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7EC-4E6B-BC89-4A540DBDDB7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{6DF92356-62A5-4E60-BD78-EAD2AF6C30E3}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7EC-4E6B-BC89-4A540DBDDB7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{5E5D919E-DAF7-4161-8952-111DA0A464EB}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7EC-4E6B-BC89-4A540DBDDB7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{D5EC29B2-EFE3-4FC1-B60F-C33CBA550638}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7EC-4E6B-BC89-4A540DBDDB7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7EC-4E6B-BC89-4A540DBDDB7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{88206665-4BCF-47F7-8E4E-34B4652A716B}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7EC-4E6B-BC89-4A540DBDDB7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{5B5BE4F4-CF09-4EDE-9D2C-6415C78E7B6D}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7EC-4E6B-BC89-4A540DBDDB7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{489442BA-F5D7-4D41-B05B-22518AF2FA23}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7EC-4E6B-BC89-4A540DBDDB7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{3E0F6BF5-680C-4C45-86D3-7100DBE51BCC}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7EC-4E6B-BC89-4A540DBDDB7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{931A40A6-C495-4CBB-8950-D381547087B5}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7EC-4E6B-BC89-4A540DBDDB7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7EC-4E6B-BC89-4A540DBDDB7F}"/>
            </c:ext>
          </c:extLst>
        </c:ser>
        <c:dLbls>
          <c:showLegendKey val="0"/>
          <c:showVal val="0"/>
          <c:showCatName val="0"/>
          <c:showSerName val="0"/>
          <c:showPercent val="0"/>
          <c:showBubbleSize val="0"/>
        </c:dLbls>
        <c:axId val="96319744"/>
        <c:axId val="96334208"/>
      </c:scatterChart>
      <c:valAx>
        <c:axId val="96319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34208"/>
        <c:crosses val="autoZero"/>
        <c:crossBetween val="midCat"/>
      </c:valAx>
      <c:valAx>
        <c:axId val="9633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31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{32033C2C-B496-4480-88ED-E4161EF660E8}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843-41D7-942E-BA9E7A8DEE7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{C6DF79F7-3D64-44E9-B415-C81206C90B91}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843-41D7-942E-BA9E7A8DEE7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{A8B1668A-05CC-419B-9C26-CF71F605A63C}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843-41D7-942E-BA9E7A8DEE7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{14BCA31A-5C3A-43DA-A762-5F965B587C81}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843-41D7-942E-BA9E7A8DEE7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{E47D2080-F810-4D1C-BB91-C8130687F2C8}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843-41D7-942E-BA9E7A8DEE7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8.6999999999999993</c:v>
                </c:pt>
                <c:pt idx="2">
                  <c:v>8.1999999999999993</c:v>
                </c:pt>
                <c:pt idx="3">
                  <c:v>7.9</c:v>
                </c:pt>
                <c:pt idx="4">
                  <c:v>7.3</c:v>
                </c:pt>
              </c:numCache>
            </c:numRef>
          </c:xVal>
          <c:yVal>
            <c:numRef>
              <c:f>公会計指標分析・財政指標組合せ分析表!$K$73:$O$73</c:f>
              <c:numCache>
                <c:formatCode>#,##0.0;"▲ "#,##0.0</c:formatCode>
                <c:ptCount val="5"/>
                <c:pt idx="0">
                  <c:v>87.1</c:v>
                </c:pt>
                <c:pt idx="1">
                  <c:v>77.2</c:v>
                </c:pt>
                <c:pt idx="2">
                  <c:v>87.8</c:v>
                </c:pt>
                <c:pt idx="3">
                  <c:v>75.7</c:v>
                </c:pt>
                <c:pt idx="4">
                  <c:v>68</c:v>
                </c:pt>
              </c:numCache>
            </c:numRef>
          </c:yVal>
          <c:smooth val="0"/>
          <c:extLst xmlns:c16r2="http://schemas.microsoft.com/office/drawing/2015/06/chart">
            <c:ext xmlns:c16="http://schemas.microsoft.com/office/drawing/2014/chart" uri="{C3380CC4-5D6E-409C-BE32-E72D297353CC}">
              <c16:uniqueId val="{00000005-E843-41D7-942E-BA9E7A8DEE7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{C08FACBA-051E-4FE6-B191-A893B7D031A9}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843-41D7-942E-BA9E7A8DEE7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{DB8D3306-833F-4DFA-8625-F5C4BDCE6487}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843-41D7-942E-BA9E7A8DEE7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{B1A8EBDA-79BD-4112-97F3-66417E24C61B}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843-41D7-942E-BA9E7A8DEE7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{42A6B165-FB62-4D57-B67B-59A019AF0AD2}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843-41D7-942E-BA9E7A8DEE7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{D3491735-369B-4C47-B462-CDFAAC260913}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843-41D7-942E-BA9E7A8DEE7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xmlns:c16r2="http://schemas.microsoft.com/office/drawing/2015/06/chart">
            <c:ext xmlns:c16="http://schemas.microsoft.com/office/drawing/2014/chart" uri="{C3380CC4-5D6E-409C-BE32-E72D297353CC}">
              <c16:uniqueId val="{0000000B-E843-41D7-942E-BA9E7A8DEE72}"/>
            </c:ext>
          </c:extLst>
        </c:ser>
        <c:dLbls>
          <c:showLegendKey val="0"/>
          <c:showVal val="0"/>
          <c:showCatName val="0"/>
          <c:showSerName val="0"/>
          <c:showPercent val="0"/>
          <c:showBubbleSize val="0"/>
        </c:dLbls>
        <c:axId val="42465536"/>
        <c:axId val="42480000"/>
      </c:scatterChart>
      <c:valAx>
        <c:axId val="42465536"/>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80000"/>
        <c:crosses val="autoZero"/>
        <c:crossBetween val="midCat"/>
      </c:valAx>
      <c:valAx>
        <c:axId val="42480000"/>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465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健康交流拠点施設会計に係る起債償還が終了し</a:t>
          </a:r>
          <a:r>
            <a:rPr kumimoji="1" lang="ja-JP" altLang="ja-JP" sz="1300">
              <a:solidFill>
                <a:schemeClr val="dk1"/>
              </a:solidFill>
              <a:effectLst/>
              <a:latin typeface="+mn-lt"/>
              <a:ea typeface="+mn-ea"/>
              <a:cs typeface="+mn-cs"/>
            </a:rPr>
            <a:t>、普通会計元利償還金</a:t>
          </a:r>
          <a:r>
            <a:rPr kumimoji="1" lang="ja-JP" altLang="en-US" sz="1300">
              <a:solidFill>
                <a:schemeClr val="dk1"/>
              </a:solidFill>
              <a:effectLst/>
              <a:latin typeface="+mn-lt"/>
              <a:ea typeface="+mn-ea"/>
              <a:cs typeface="+mn-cs"/>
            </a:rPr>
            <a:t>が減少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たことに加え、</a:t>
          </a:r>
          <a:r>
            <a:rPr kumimoji="1" lang="ja-JP" altLang="ja-JP" sz="1300">
              <a:solidFill>
                <a:schemeClr val="dk1"/>
              </a:solidFill>
              <a:effectLst/>
              <a:latin typeface="+mn-lt"/>
              <a:ea typeface="+mn-ea"/>
              <a:cs typeface="+mn-cs"/>
            </a:rPr>
            <a:t>起債発行にあたっては交付税算入措置の有利な起債の活用に努めるなど、算入公債費等が増加したため、分子全体としては</a:t>
          </a:r>
          <a:r>
            <a:rPr kumimoji="1" lang="ja-JP" altLang="en-US" sz="1300">
              <a:solidFill>
                <a:schemeClr val="dk1"/>
              </a:solidFill>
              <a:effectLst/>
              <a:latin typeface="+mn-lt"/>
              <a:ea typeface="+mn-ea"/>
              <a:cs typeface="+mn-cs"/>
            </a:rPr>
            <a:t>緩やかな</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が続いている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今後も、有効性・必要性等の観点から事業経費の再精査を行うなど、起債残高の抑制及び公債費負担の軽減を図る。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学校施設耐震化事業等の実施により、一般会計起債残高は増加傾向にあり、</a:t>
          </a:r>
          <a:r>
            <a:rPr kumimoji="1" lang="ja-JP" altLang="ja-JP" sz="1400">
              <a:solidFill>
                <a:schemeClr val="dk1"/>
              </a:solidFill>
              <a:effectLst/>
              <a:latin typeface="+mn-lt"/>
              <a:ea typeface="+mn-ea"/>
              <a:cs typeface="+mn-cs"/>
            </a:rPr>
            <a:t>公営企業・一部事務組合等の起債残高</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を差し引いても</a:t>
          </a:r>
          <a:r>
            <a:rPr kumimoji="1" lang="ja-JP" altLang="ja-JP" sz="14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将来負担額全体では前年度から約</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百万円の増加となっているが、交付税算入措置の有利な起債発行に努めるなど、基準財政需要額算入見込額といった充当可能財源が増加したため、将来負担比率の分子全体としては、前年度から約</a:t>
          </a:r>
          <a:r>
            <a:rPr kumimoji="1" lang="en-US" altLang="ja-JP" sz="1400">
              <a:latin typeface="ＭＳ ゴシック" pitchFamily="49" charset="-128"/>
              <a:ea typeface="ＭＳ ゴシック" pitchFamily="49" charset="-128"/>
            </a:rPr>
            <a:t>384</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a:t>
          </a:r>
          <a:r>
            <a:rPr kumimoji="1" lang="ja-JP" altLang="ja-JP" sz="1400">
              <a:solidFill>
                <a:schemeClr val="dk1"/>
              </a:solidFill>
              <a:effectLst/>
              <a:latin typeface="+mn-lt"/>
              <a:ea typeface="+mn-ea"/>
              <a:cs typeface="+mn-cs"/>
            </a:rPr>
            <a:t>有効性・必要性等の観点から事業経費の再精査を行うなど、起債残高の抑制及び公債費負担の軽減を図る。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昨年に引き続き、</a:t>
          </a:r>
          <a:r>
            <a:rPr kumimoji="1" lang="ja-JP" altLang="ja-JP" sz="1300">
              <a:solidFill>
                <a:schemeClr val="dk1"/>
              </a:solidFill>
              <a:effectLst/>
              <a:latin typeface="+mn-lt"/>
              <a:ea typeface="+mn-ea"/>
              <a:cs typeface="+mn-cs"/>
            </a:rPr>
            <a:t>地方消費税率の引き上げに伴</a:t>
          </a:r>
          <a:r>
            <a:rPr kumimoji="1" lang="ja-JP" altLang="en-US" sz="1300">
              <a:solidFill>
                <a:schemeClr val="dk1"/>
              </a:solidFill>
              <a:effectLst/>
              <a:latin typeface="+mn-lt"/>
              <a:ea typeface="+mn-ea"/>
              <a:cs typeface="+mn-cs"/>
            </a:rPr>
            <a:t>う歳入総額の増加（前年度比＋</a:t>
          </a:r>
          <a:r>
            <a:rPr kumimoji="1" lang="en-US" altLang="ja-JP" sz="1300">
              <a:solidFill>
                <a:schemeClr val="dk1"/>
              </a:solidFill>
              <a:effectLst/>
              <a:latin typeface="+mn-lt"/>
              <a:ea typeface="+mn-ea"/>
              <a:cs typeface="+mn-cs"/>
            </a:rPr>
            <a:t>107</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）の影響が大きく、</a:t>
          </a:r>
          <a:r>
            <a:rPr kumimoji="1" lang="ja-JP" altLang="ja-JP" sz="1300">
              <a:solidFill>
                <a:schemeClr val="dk1"/>
              </a:solidFill>
              <a:effectLst/>
              <a:latin typeface="+mn-lt"/>
              <a:ea typeface="+mn-ea"/>
              <a:cs typeface="+mn-cs"/>
            </a:rPr>
            <a:t>基準財政収入額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増加したが、</a:t>
          </a:r>
          <a:r>
            <a:rPr kumimoji="1" lang="ja-JP" altLang="en-US" sz="1300">
              <a:solidFill>
                <a:schemeClr val="dk1"/>
              </a:solidFill>
              <a:effectLst/>
              <a:latin typeface="+mn-lt"/>
              <a:ea typeface="+mn-ea"/>
              <a:cs typeface="+mn-cs"/>
            </a:rPr>
            <a:t>まち・ひと・しごと創生に関する項目が追加されるなど</a:t>
          </a:r>
          <a:r>
            <a:rPr kumimoji="1" lang="ja-JP" altLang="ja-JP" sz="1300">
              <a:solidFill>
                <a:schemeClr val="dk1"/>
              </a:solidFill>
              <a:effectLst/>
              <a:latin typeface="+mn-lt"/>
              <a:ea typeface="+mn-ea"/>
              <a:cs typeface="+mn-cs"/>
            </a:rPr>
            <a:t>、基準財政需要額も増加したため、財政力指数は横ばいでの推移となっている。</a:t>
          </a:r>
          <a:endParaRPr lang="ja-JP" altLang="ja-JP" sz="1300">
            <a:effectLst/>
          </a:endParaRPr>
        </a:p>
        <a:p>
          <a:r>
            <a:rPr kumimoji="1" lang="ja-JP" altLang="ja-JP" sz="1300">
              <a:solidFill>
                <a:schemeClr val="dk1"/>
              </a:solidFill>
              <a:effectLst/>
              <a:latin typeface="+mn-lt"/>
              <a:ea typeface="+mn-ea"/>
              <a:cs typeface="+mn-cs"/>
            </a:rPr>
            <a:t>　今後も財政健全化プラン等に基づき、自主財源の確保等に努め</a:t>
          </a:r>
          <a:r>
            <a:rPr kumimoji="1" lang="ja-JP" altLang="en-US" sz="1300">
              <a:solidFill>
                <a:schemeClr val="dk1"/>
              </a:solidFill>
              <a:effectLst/>
              <a:latin typeface="+mn-lt"/>
              <a:ea typeface="+mn-ea"/>
              <a:cs typeface="+mn-cs"/>
            </a:rPr>
            <a:t>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71" name="直線コネクタ 70"/>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4" name="直線コネクタ 73"/>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7" name="直線コネクタ 76"/>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8"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経常収支比率は前年度から</a:t>
          </a:r>
          <a:r>
            <a:rPr kumimoji="1" lang="en-US" altLang="ja-JP" sz="1300">
              <a:solidFill>
                <a:schemeClr val="dk1"/>
              </a:solidFill>
              <a:effectLst/>
              <a:latin typeface="+mn-lt"/>
              <a:ea typeface="+mn-ea"/>
              <a:cs typeface="+mn-cs"/>
            </a:rPr>
            <a:t>3.6</a:t>
          </a:r>
          <a:r>
            <a:rPr kumimoji="1" lang="ja-JP" altLang="en-US" sz="1300">
              <a:solidFill>
                <a:schemeClr val="dk1"/>
              </a:solidFill>
              <a:effectLst/>
              <a:latin typeface="+mn-lt"/>
              <a:ea typeface="+mn-ea"/>
              <a:cs typeface="+mn-cs"/>
            </a:rPr>
            <a:t>ポイントの改善が見られるが、経常支出は前年度と同規模程度であり、地方消費税交付金や普通交付税の増加といった、経常収入の増加が比率の改善に大きく影響しており、</a:t>
          </a:r>
          <a:r>
            <a:rPr kumimoji="1" lang="ja-JP" altLang="en-US" sz="1300">
              <a:latin typeface="ＭＳ Ｐゴシック"/>
            </a:rPr>
            <a:t>依存型の財源構造であることが伺える。柔軟な行政運営を行っていくためにも、徴収率の向上対策等、更なる自主財源の確保に努めていく。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70612</xdr:rowOff>
    </xdr:to>
    <xdr:cxnSp macro="">
      <xdr:nvCxnSpPr>
        <xdr:cNvPr id="129" name="直線コネクタ 128"/>
        <xdr:cNvCxnSpPr/>
      </xdr:nvCxnSpPr>
      <xdr:spPr>
        <a:xfrm flipV="1">
          <a:off x="4114800" y="1104112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70612</xdr:rowOff>
    </xdr:to>
    <xdr:cxnSp macro="">
      <xdr:nvCxnSpPr>
        <xdr:cNvPr id="132" name="直線コネクタ 131"/>
        <xdr:cNvCxnSpPr/>
      </xdr:nvCxnSpPr>
      <xdr:spPr>
        <a:xfrm>
          <a:off x="3225800" y="1101699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135890</xdr:rowOff>
    </xdr:to>
    <xdr:cxnSp macro="">
      <xdr:nvCxnSpPr>
        <xdr:cNvPr id="135" name="直線コネクタ 134"/>
        <xdr:cNvCxnSpPr/>
      </xdr:nvCxnSpPr>
      <xdr:spPr>
        <a:xfrm flipV="1">
          <a:off x="2336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7874</xdr:rowOff>
    </xdr:to>
    <xdr:cxnSp macro="">
      <xdr:nvCxnSpPr>
        <xdr:cNvPr id="138" name="直線コネクタ 137"/>
        <xdr:cNvCxnSpPr/>
      </xdr:nvCxnSpPr>
      <xdr:spPr>
        <a:xfrm flipV="1">
          <a:off x="1447800" y="1110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48" name="円/楕円 147"/>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49"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0" name="円/楕円 149"/>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1" name="テキスト ボックス 150"/>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2" name="円/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4" name="円/楕円 153"/>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5" name="テキスト ボックス 15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6" name="円/楕円 155"/>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7" name="テキスト ボックス 156"/>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合計額の人口１人当たりの金額が類似団体平均を上回っているのは、主に人件費が要因となっている。これは、ごみ収集業務や観光関連施設運営を直営で行っていることに加え、隣町の消防業務を受託していることなどが影響している。</a:t>
          </a:r>
          <a:endParaRPr kumimoji="1" lang="en-US" altLang="ja-JP" sz="1300">
            <a:latin typeface="ＭＳ Ｐゴシック"/>
          </a:endParaRPr>
        </a:p>
        <a:p>
          <a:r>
            <a:rPr kumimoji="1" lang="ja-JP" altLang="en-US" sz="1300">
              <a:latin typeface="ＭＳ Ｐゴシック"/>
            </a:rPr>
            <a:t>　引き続き、定員適正化計画による職員数の規模適正化に努める。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13950</xdr:rowOff>
    </xdr:from>
    <xdr:to>
      <xdr:col>7</xdr:col>
      <xdr:colOff>152400</xdr:colOff>
      <xdr:row>89</xdr:row>
      <xdr:rowOff>45329</xdr:rowOff>
    </xdr:to>
    <xdr:cxnSp macro="">
      <xdr:nvCxnSpPr>
        <xdr:cNvPr id="194" name="直線コネクタ 193"/>
        <xdr:cNvCxnSpPr/>
      </xdr:nvCxnSpPr>
      <xdr:spPr>
        <a:xfrm>
          <a:off x="4114800" y="15273000"/>
          <a:ext cx="838200" cy="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5056</xdr:rowOff>
    </xdr:from>
    <xdr:to>
      <xdr:col>6</xdr:col>
      <xdr:colOff>0</xdr:colOff>
      <xdr:row>89</xdr:row>
      <xdr:rowOff>13950</xdr:rowOff>
    </xdr:to>
    <xdr:cxnSp macro="">
      <xdr:nvCxnSpPr>
        <xdr:cNvPr id="197" name="直線コネクタ 196"/>
        <xdr:cNvCxnSpPr/>
      </xdr:nvCxnSpPr>
      <xdr:spPr>
        <a:xfrm>
          <a:off x="3225800" y="15092656"/>
          <a:ext cx="889000" cy="18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5056</xdr:rowOff>
    </xdr:from>
    <xdr:to>
      <xdr:col>4</xdr:col>
      <xdr:colOff>482600</xdr:colOff>
      <xdr:row>88</xdr:row>
      <xdr:rowOff>50443</xdr:rowOff>
    </xdr:to>
    <xdr:cxnSp macro="">
      <xdr:nvCxnSpPr>
        <xdr:cNvPr id="200" name="直線コネクタ 199"/>
        <xdr:cNvCxnSpPr/>
      </xdr:nvCxnSpPr>
      <xdr:spPr>
        <a:xfrm flipV="1">
          <a:off x="2336800" y="15092656"/>
          <a:ext cx="889000" cy="4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34368</xdr:rowOff>
    </xdr:from>
    <xdr:to>
      <xdr:col>3</xdr:col>
      <xdr:colOff>279400</xdr:colOff>
      <xdr:row>88</xdr:row>
      <xdr:rowOff>50443</xdr:rowOff>
    </xdr:to>
    <xdr:cxnSp macro="">
      <xdr:nvCxnSpPr>
        <xdr:cNvPr id="203" name="直線コネクタ 202"/>
        <xdr:cNvCxnSpPr/>
      </xdr:nvCxnSpPr>
      <xdr:spPr>
        <a:xfrm>
          <a:off x="1447800" y="15121968"/>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165979</xdr:rowOff>
    </xdr:from>
    <xdr:to>
      <xdr:col>7</xdr:col>
      <xdr:colOff>203200</xdr:colOff>
      <xdr:row>89</xdr:row>
      <xdr:rowOff>96129</xdr:rowOff>
    </xdr:to>
    <xdr:sp macro="" textlink="">
      <xdr:nvSpPr>
        <xdr:cNvPr id="213" name="円/楕円 212"/>
        <xdr:cNvSpPr/>
      </xdr:nvSpPr>
      <xdr:spPr>
        <a:xfrm>
          <a:off x="4902200" y="152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138056</xdr:rowOff>
    </xdr:from>
    <xdr:ext cx="762000" cy="259045"/>
    <xdr:sp macro="" textlink="">
      <xdr:nvSpPr>
        <xdr:cNvPr id="214" name="人件費・物件費等の状況該当値テキスト"/>
        <xdr:cNvSpPr txBox="1"/>
      </xdr:nvSpPr>
      <xdr:spPr>
        <a:xfrm>
          <a:off x="5041900" y="152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195,866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134600</xdr:rowOff>
    </xdr:from>
    <xdr:to>
      <xdr:col>6</xdr:col>
      <xdr:colOff>50800</xdr:colOff>
      <xdr:row>89</xdr:row>
      <xdr:rowOff>64750</xdr:rowOff>
    </xdr:to>
    <xdr:sp macro="" textlink="">
      <xdr:nvSpPr>
        <xdr:cNvPr id="215" name="円/楕円 214"/>
        <xdr:cNvSpPr/>
      </xdr:nvSpPr>
      <xdr:spPr>
        <a:xfrm>
          <a:off x="4064000" y="15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49527</xdr:rowOff>
    </xdr:from>
    <xdr:ext cx="736600" cy="259045"/>
    <xdr:sp macro="" textlink="">
      <xdr:nvSpPr>
        <xdr:cNvPr id="216" name="テキスト ボックス 215"/>
        <xdr:cNvSpPr txBox="1"/>
      </xdr:nvSpPr>
      <xdr:spPr>
        <a:xfrm>
          <a:off x="3733800" y="153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193,135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125706</xdr:rowOff>
    </xdr:from>
    <xdr:to>
      <xdr:col>4</xdr:col>
      <xdr:colOff>533400</xdr:colOff>
      <xdr:row>88</xdr:row>
      <xdr:rowOff>55856</xdr:rowOff>
    </xdr:to>
    <xdr:sp macro="" textlink="">
      <xdr:nvSpPr>
        <xdr:cNvPr id="217" name="円/楕円 216"/>
        <xdr:cNvSpPr/>
      </xdr:nvSpPr>
      <xdr:spPr>
        <a:xfrm>
          <a:off x="3175000" y="150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40633</xdr:rowOff>
    </xdr:from>
    <xdr:ext cx="762000" cy="259045"/>
    <xdr:sp macro="" textlink="">
      <xdr:nvSpPr>
        <xdr:cNvPr id="218" name="テキスト ボックス 217"/>
        <xdr:cNvSpPr txBox="1"/>
      </xdr:nvSpPr>
      <xdr:spPr>
        <a:xfrm>
          <a:off x="2844800" y="151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171093</xdr:rowOff>
    </xdr:from>
    <xdr:to>
      <xdr:col>3</xdr:col>
      <xdr:colOff>330200</xdr:colOff>
      <xdr:row>88</xdr:row>
      <xdr:rowOff>101243</xdr:rowOff>
    </xdr:to>
    <xdr:sp macro="" textlink="">
      <xdr:nvSpPr>
        <xdr:cNvPr id="219" name="円/楕円 218"/>
        <xdr:cNvSpPr/>
      </xdr:nvSpPr>
      <xdr:spPr>
        <a:xfrm>
          <a:off x="2286000" y="150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86020</xdr:rowOff>
    </xdr:from>
    <xdr:ext cx="762000" cy="259045"/>
    <xdr:sp macro="" textlink="">
      <xdr:nvSpPr>
        <xdr:cNvPr id="220" name="テキスト ボックス 219"/>
        <xdr:cNvSpPr txBox="1"/>
      </xdr:nvSpPr>
      <xdr:spPr>
        <a:xfrm>
          <a:off x="1955800" y="151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181,390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155018</xdr:rowOff>
    </xdr:from>
    <xdr:to>
      <xdr:col>2</xdr:col>
      <xdr:colOff>127000</xdr:colOff>
      <xdr:row>88</xdr:row>
      <xdr:rowOff>85168</xdr:rowOff>
    </xdr:to>
    <xdr:sp macro="" textlink="">
      <xdr:nvSpPr>
        <xdr:cNvPr id="221" name="円/楕円 220"/>
        <xdr:cNvSpPr/>
      </xdr:nvSpPr>
      <xdr:spPr>
        <a:xfrm>
          <a:off x="1397000" y="150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69945</xdr:rowOff>
    </xdr:from>
    <xdr:ext cx="762000" cy="259045"/>
    <xdr:sp macro="" textlink="">
      <xdr:nvSpPr>
        <xdr:cNvPr id="222" name="テキスト ボックス 221"/>
        <xdr:cNvSpPr txBox="1"/>
      </xdr:nvSpPr>
      <xdr:spPr>
        <a:xfrm>
          <a:off x="1066800" y="1515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職務職階</a:t>
          </a:r>
          <a:r>
            <a:rPr kumimoji="1" lang="ja-JP" altLang="en-US" sz="1300">
              <a:solidFill>
                <a:schemeClr val="dk1"/>
              </a:solidFill>
              <a:effectLst/>
              <a:latin typeface="+mn-lt"/>
              <a:ea typeface="+mn-ea"/>
              <a:cs typeface="+mn-cs"/>
            </a:rPr>
            <a:t>の見直しに伴う職務に応じた職務の級への任用を平成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日から</a:t>
          </a:r>
          <a:r>
            <a:rPr kumimoji="1" lang="ja-JP" altLang="en-US" sz="1300">
              <a:solidFill>
                <a:schemeClr val="dk1"/>
              </a:solidFill>
              <a:effectLst/>
              <a:latin typeface="+mn-lt"/>
              <a:ea typeface="+mn-ea"/>
              <a:cs typeface="+mn-cs"/>
            </a:rPr>
            <a:t>実施</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及び職員の年齢構成のうち</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歳後半から</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歳台の占める割合が高くなっていることなどにより、</a:t>
          </a:r>
          <a:r>
            <a:rPr kumimoji="1" lang="ja-JP" altLang="ja-JP" sz="1300">
              <a:solidFill>
                <a:schemeClr val="dk1"/>
              </a:solidFill>
              <a:effectLst/>
              <a:latin typeface="+mn-lt"/>
              <a:ea typeface="+mn-ea"/>
              <a:cs typeface="+mn-cs"/>
            </a:rPr>
            <a:t>当町のラスパイレス指数は、全国町村平均を</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今後も、給与制度の適正な運用に努め、国の動向を見ながら必要な改正等、取り組みを進める。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85</xdr:row>
      <xdr:rowOff>166878</xdr:rowOff>
    </xdr:to>
    <xdr:cxnSp macro="">
      <xdr:nvCxnSpPr>
        <xdr:cNvPr id="254" name="直線コネクタ 253"/>
        <xdr:cNvCxnSpPr/>
      </xdr:nvCxnSpPr>
      <xdr:spPr>
        <a:xfrm>
          <a:off x="16179800" y="1473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85</xdr:row>
      <xdr:rowOff>157226</xdr:rowOff>
    </xdr:to>
    <xdr:cxnSp macro="">
      <xdr:nvCxnSpPr>
        <xdr:cNvPr id="257" name="直線コネクタ 256"/>
        <xdr:cNvCxnSpPr/>
      </xdr:nvCxnSpPr>
      <xdr:spPr>
        <a:xfrm>
          <a:off x="15290800" y="1472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89</xdr:row>
      <xdr:rowOff>166370</xdr:rowOff>
    </xdr:to>
    <xdr:cxnSp macro="">
      <xdr:nvCxnSpPr>
        <xdr:cNvPr id="260" name="直線コネクタ 259"/>
        <xdr:cNvCxnSpPr/>
      </xdr:nvCxnSpPr>
      <xdr:spPr>
        <a:xfrm flipV="1">
          <a:off x="14401800" y="14720824"/>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89154</xdr:rowOff>
    </xdr:from>
    <xdr:to>
      <xdr:col>21</xdr:col>
      <xdr:colOff>0</xdr:colOff>
      <xdr:row>89</xdr:row>
      <xdr:rowOff>166370</xdr:rowOff>
    </xdr:to>
    <xdr:cxnSp macro="">
      <xdr:nvCxnSpPr>
        <xdr:cNvPr id="263" name="直線コネクタ 262"/>
        <xdr:cNvCxnSpPr/>
      </xdr:nvCxnSpPr>
      <xdr:spPr>
        <a:xfrm>
          <a:off x="13512800" y="153482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3" name="円/楕円 272"/>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4"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7" name="円/楕円 276"/>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8" name="テキスト ボックス 277"/>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80" name="テキスト ボックス 279"/>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1" name="円/楕円 280"/>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2" name="テキスト ボックス 281"/>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人口千人当たり職員数が</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上回っているのは、ごみ収集業務や観光関連施設運営を直営で行っていることに加え、隣町の消防業務を受託していることなどが影響している。</a:t>
          </a:r>
          <a:endParaRPr lang="ja-JP" altLang="ja-JP" sz="1300">
            <a:effectLst/>
          </a:endParaRPr>
        </a:p>
        <a:p>
          <a:r>
            <a:rPr kumimoji="1" lang="ja-JP" altLang="ja-JP" sz="1300">
              <a:solidFill>
                <a:schemeClr val="dk1"/>
              </a:solidFill>
              <a:effectLst/>
              <a:latin typeface="+mn-lt"/>
              <a:ea typeface="+mn-ea"/>
              <a:cs typeface="+mn-cs"/>
            </a:rPr>
            <a:t>　引き続き、定員適正化計画に</a:t>
          </a:r>
          <a:r>
            <a:rPr kumimoji="1" lang="ja-JP" altLang="en-US" sz="1300">
              <a:solidFill>
                <a:schemeClr val="dk1"/>
              </a:solidFill>
              <a:effectLst/>
              <a:latin typeface="+mn-lt"/>
              <a:ea typeface="+mn-ea"/>
              <a:cs typeface="+mn-cs"/>
            </a:rPr>
            <a:t>基づく、退職者不補充等の取組みを進め、</a:t>
          </a:r>
          <a:r>
            <a:rPr kumimoji="1" lang="ja-JP" altLang="ja-JP" sz="1300">
              <a:solidFill>
                <a:schemeClr val="dk1"/>
              </a:solidFill>
              <a:effectLst/>
              <a:latin typeface="+mn-lt"/>
              <a:ea typeface="+mn-ea"/>
              <a:cs typeface="+mn-cs"/>
            </a:rPr>
            <a:t>職員数の規模適正化に努める。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104140</xdr:rowOff>
    </xdr:from>
    <xdr:to>
      <xdr:col>24</xdr:col>
      <xdr:colOff>558800</xdr:colOff>
      <xdr:row>67</xdr:row>
      <xdr:rowOff>121376</xdr:rowOff>
    </xdr:to>
    <xdr:cxnSp macro="">
      <xdr:nvCxnSpPr>
        <xdr:cNvPr id="319" name="直線コネクタ 318"/>
        <xdr:cNvCxnSpPr/>
      </xdr:nvCxnSpPr>
      <xdr:spPr>
        <a:xfrm flipV="1">
          <a:off x="16179800" y="1159129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121376</xdr:rowOff>
    </xdr:from>
    <xdr:to>
      <xdr:col>23</xdr:col>
      <xdr:colOff>406400</xdr:colOff>
      <xdr:row>67</xdr:row>
      <xdr:rowOff>157571</xdr:rowOff>
    </xdr:to>
    <xdr:cxnSp macro="">
      <xdr:nvCxnSpPr>
        <xdr:cNvPr id="322" name="直線コネクタ 321"/>
        <xdr:cNvCxnSpPr/>
      </xdr:nvCxnSpPr>
      <xdr:spPr>
        <a:xfrm flipV="1">
          <a:off x="15290800" y="116085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114481</xdr:rowOff>
    </xdr:from>
    <xdr:to>
      <xdr:col>22</xdr:col>
      <xdr:colOff>203200</xdr:colOff>
      <xdr:row>67</xdr:row>
      <xdr:rowOff>157571</xdr:rowOff>
    </xdr:to>
    <xdr:cxnSp macro="">
      <xdr:nvCxnSpPr>
        <xdr:cNvPr id="325" name="直線コネクタ 324"/>
        <xdr:cNvCxnSpPr/>
      </xdr:nvCxnSpPr>
      <xdr:spPr>
        <a:xfrm>
          <a:off x="14401800" y="11601631"/>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114481</xdr:rowOff>
    </xdr:from>
    <xdr:to>
      <xdr:col>21</xdr:col>
      <xdr:colOff>0</xdr:colOff>
      <xdr:row>67</xdr:row>
      <xdr:rowOff>148953</xdr:rowOff>
    </xdr:to>
    <xdr:cxnSp macro="">
      <xdr:nvCxnSpPr>
        <xdr:cNvPr id="328" name="直線コネクタ 327"/>
        <xdr:cNvCxnSpPr/>
      </xdr:nvCxnSpPr>
      <xdr:spPr>
        <a:xfrm flipV="1">
          <a:off x="13512800" y="116016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53340</xdr:rowOff>
    </xdr:from>
    <xdr:to>
      <xdr:col>24</xdr:col>
      <xdr:colOff>609600</xdr:colOff>
      <xdr:row>67</xdr:row>
      <xdr:rowOff>154940</xdr:rowOff>
    </xdr:to>
    <xdr:sp macro="" textlink="">
      <xdr:nvSpPr>
        <xdr:cNvPr id="338" name="円/楕円 337"/>
        <xdr:cNvSpPr/>
      </xdr:nvSpPr>
      <xdr:spPr>
        <a:xfrm>
          <a:off x="169672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120667</xdr:rowOff>
    </xdr:from>
    <xdr:ext cx="762000" cy="259045"/>
    <xdr:sp macro="" textlink="">
      <xdr:nvSpPr>
        <xdr:cNvPr id="339" name="定員管理の状況該当値テキスト"/>
        <xdr:cNvSpPr txBox="1"/>
      </xdr:nvSpPr>
      <xdr:spPr>
        <a:xfrm>
          <a:off x="17106900" y="1143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70576</xdr:rowOff>
    </xdr:from>
    <xdr:to>
      <xdr:col>23</xdr:col>
      <xdr:colOff>457200</xdr:colOff>
      <xdr:row>68</xdr:row>
      <xdr:rowOff>726</xdr:rowOff>
    </xdr:to>
    <xdr:sp macro="" textlink="">
      <xdr:nvSpPr>
        <xdr:cNvPr id="340" name="円/楕円 339"/>
        <xdr:cNvSpPr/>
      </xdr:nvSpPr>
      <xdr:spPr>
        <a:xfrm>
          <a:off x="16129000" y="115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156953</xdr:rowOff>
    </xdr:from>
    <xdr:ext cx="736600" cy="259045"/>
    <xdr:sp macro="" textlink="">
      <xdr:nvSpPr>
        <xdr:cNvPr id="341" name="テキスト ボックス 340"/>
        <xdr:cNvSpPr txBox="1"/>
      </xdr:nvSpPr>
      <xdr:spPr>
        <a:xfrm>
          <a:off x="15798800" y="1164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106771</xdr:rowOff>
    </xdr:from>
    <xdr:to>
      <xdr:col>22</xdr:col>
      <xdr:colOff>254000</xdr:colOff>
      <xdr:row>68</xdr:row>
      <xdr:rowOff>36921</xdr:rowOff>
    </xdr:to>
    <xdr:sp macro="" textlink="">
      <xdr:nvSpPr>
        <xdr:cNvPr id="342" name="円/楕円 341"/>
        <xdr:cNvSpPr/>
      </xdr:nvSpPr>
      <xdr:spPr>
        <a:xfrm>
          <a:off x="15240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21698</xdr:rowOff>
    </xdr:from>
    <xdr:ext cx="762000" cy="259045"/>
    <xdr:sp macro="" textlink="">
      <xdr:nvSpPr>
        <xdr:cNvPr id="343" name="テキスト ボックス 342"/>
        <xdr:cNvSpPr txBox="1"/>
      </xdr:nvSpPr>
      <xdr:spPr>
        <a:xfrm>
          <a:off x="14909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63681</xdr:rowOff>
    </xdr:from>
    <xdr:to>
      <xdr:col>21</xdr:col>
      <xdr:colOff>50800</xdr:colOff>
      <xdr:row>67</xdr:row>
      <xdr:rowOff>165281</xdr:rowOff>
    </xdr:to>
    <xdr:sp macro="" textlink="">
      <xdr:nvSpPr>
        <xdr:cNvPr id="344" name="円/楕円 343"/>
        <xdr:cNvSpPr/>
      </xdr:nvSpPr>
      <xdr:spPr>
        <a:xfrm>
          <a:off x="14351000" y="11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150058</xdr:rowOff>
    </xdr:from>
    <xdr:ext cx="762000" cy="259045"/>
    <xdr:sp macro="" textlink="">
      <xdr:nvSpPr>
        <xdr:cNvPr id="345" name="テキスト ボックス 344"/>
        <xdr:cNvSpPr txBox="1"/>
      </xdr:nvSpPr>
      <xdr:spPr>
        <a:xfrm>
          <a:off x="14020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98153</xdr:rowOff>
    </xdr:from>
    <xdr:to>
      <xdr:col>19</xdr:col>
      <xdr:colOff>533400</xdr:colOff>
      <xdr:row>68</xdr:row>
      <xdr:rowOff>28303</xdr:rowOff>
    </xdr:to>
    <xdr:sp macro="" textlink="">
      <xdr:nvSpPr>
        <xdr:cNvPr id="346" name="円/楕円 345"/>
        <xdr:cNvSpPr/>
      </xdr:nvSpPr>
      <xdr:spPr>
        <a:xfrm>
          <a:off x="13462000" y="11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13080</xdr:rowOff>
    </xdr:from>
    <xdr:ext cx="762000" cy="259045"/>
    <xdr:sp macro="" textlink="">
      <xdr:nvSpPr>
        <xdr:cNvPr id="347" name="テキスト ボックス 346"/>
        <xdr:cNvSpPr txBox="1"/>
      </xdr:nvSpPr>
      <xdr:spPr>
        <a:xfrm>
          <a:off x="13131800" y="116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合併以降実施の大型建設事業に係る起債の償還が本格化するなど、元利償還金は毎年増加傾向にあるが、</a:t>
          </a:r>
          <a:r>
            <a:rPr kumimoji="1" lang="ja-JP" altLang="ja-JP" sz="1300">
              <a:solidFill>
                <a:schemeClr val="dk1"/>
              </a:solidFill>
              <a:effectLst/>
              <a:latin typeface="+mn-lt"/>
              <a:ea typeface="+mn-ea"/>
              <a:cs typeface="+mn-cs"/>
            </a:rPr>
            <a:t>起債の発行にあたっては、交付税算入措置の有利な起債の活用に努めるなど、交付税に算入される公債費も増加しているため、比率は緩やかな改善傾向を辿っている。</a:t>
          </a:r>
          <a:endParaRPr lang="ja-JP" altLang="ja-JP" sz="1300">
            <a:effectLst/>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年度以降更なる公債費の増加が予想されることから、大型建設事業の実施にあたっては、必要性・有効性等の観点から事業経費の再度の見直しを行うなど、地方債残高の抑制を図る。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140546</xdr:rowOff>
    </xdr:from>
    <xdr:to>
      <xdr:col>24</xdr:col>
      <xdr:colOff>558800</xdr:colOff>
      <xdr:row>42</xdr:row>
      <xdr:rowOff>17356</xdr:rowOff>
    </xdr:to>
    <xdr:cxnSp macro="">
      <xdr:nvCxnSpPr>
        <xdr:cNvPr id="380" name="直線コネクタ 379"/>
        <xdr:cNvCxnSpPr/>
      </xdr:nvCxnSpPr>
      <xdr:spPr>
        <a:xfrm flipV="1">
          <a:off x="16179800" y="716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41487</xdr:rowOff>
    </xdr:to>
    <xdr:cxnSp macro="">
      <xdr:nvCxnSpPr>
        <xdr:cNvPr id="383" name="直線コネクタ 382"/>
        <xdr:cNvCxnSpPr/>
      </xdr:nvCxnSpPr>
      <xdr:spPr>
        <a:xfrm flipV="1">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81704</xdr:rowOff>
    </xdr:to>
    <xdr:cxnSp macro="">
      <xdr:nvCxnSpPr>
        <xdr:cNvPr id="386" name="直線コネクタ 385"/>
        <xdr:cNvCxnSpPr/>
      </xdr:nvCxnSpPr>
      <xdr:spPr>
        <a:xfrm flipV="1">
          <a:off x="14401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46990</xdr:rowOff>
    </xdr:to>
    <xdr:cxnSp macro="">
      <xdr:nvCxnSpPr>
        <xdr:cNvPr id="389" name="直線コネクタ 388"/>
        <xdr:cNvCxnSpPr/>
      </xdr:nvCxnSpPr>
      <xdr:spPr>
        <a:xfrm flipV="1">
          <a:off x="13512800" y="72826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89746</xdr:rowOff>
    </xdr:from>
    <xdr:to>
      <xdr:col>24</xdr:col>
      <xdr:colOff>609600</xdr:colOff>
      <xdr:row>42</xdr:row>
      <xdr:rowOff>19896</xdr:rowOff>
    </xdr:to>
    <xdr:sp macro="" textlink="">
      <xdr:nvSpPr>
        <xdr:cNvPr id="399" name="円/楕円 398"/>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61823</xdr:rowOff>
    </xdr:from>
    <xdr:ext cx="762000" cy="259045"/>
    <xdr:sp macro="" textlink="">
      <xdr:nvSpPr>
        <xdr:cNvPr id="400"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1" name="円/楕円 400"/>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2" name="テキスト ボックス 401"/>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3" name="円/楕円 402"/>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404" name="テキスト ボックス 403"/>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5" name="円/楕円 404"/>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06" name="テキスト ボックス 40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7" name="円/楕円 406"/>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8" name="テキスト ボックス 407"/>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借入金の定期償還に伴い、公営企業・一部事務組合の起債残高は減少しているが、学校施設耐震化事業等の実施により、一般会計起債残高は増加傾向にあり、将来負担額全体としては前年度から</a:t>
          </a:r>
          <a:r>
            <a:rPr kumimoji="1" lang="en-US" altLang="ja-JP" sz="1300">
              <a:latin typeface="ＭＳ Ｐゴシック"/>
            </a:rPr>
            <a:t>103</a:t>
          </a:r>
          <a:r>
            <a:rPr kumimoji="1" lang="ja-JP" altLang="en-US" sz="1300">
              <a:latin typeface="ＭＳ Ｐゴシック"/>
            </a:rPr>
            <a:t>百万円の増加となった。交付税算入措置の有利な起債発行に努めたことに加え、将来的な財源不足を見据えた基金残高の確保を行うなど、充当可能財源が増加したため、将来負担比率は</a:t>
          </a:r>
          <a:r>
            <a:rPr kumimoji="1" lang="en-US" altLang="ja-JP" sz="1300">
              <a:latin typeface="ＭＳ Ｐゴシック"/>
            </a:rPr>
            <a:t>7.7</a:t>
          </a:r>
          <a:r>
            <a:rPr kumimoji="1" lang="ja-JP" altLang="en-US" sz="1300">
              <a:latin typeface="ＭＳ Ｐゴシック"/>
            </a:rPr>
            <a:t>ポイントの改善となった。今後とも、将来世代に過度な負担を強いることのないよう、緊急度・必要度等の状況を踏まえた事業実施に努めるなど、財政の健全化を図る。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2963</xdr:rowOff>
    </xdr:from>
    <xdr:to>
      <xdr:col>24</xdr:col>
      <xdr:colOff>558800</xdr:colOff>
      <xdr:row>17</xdr:row>
      <xdr:rowOff>64897</xdr:rowOff>
    </xdr:to>
    <xdr:cxnSp macro="">
      <xdr:nvCxnSpPr>
        <xdr:cNvPr id="442" name="直線コネクタ 441"/>
        <xdr:cNvCxnSpPr/>
      </xdr:nvCxnSpPr>
      <xdr:spPr>
        <a:xfrm flipV="1">
          <a:off x="16179800" y="2917613"/>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3"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64897</xdr:rowOff>
    </xdr:from>
    <xdr:to>
      <xdr:col>23</xdr:col>
      <xdr:colOff>406400</xdr:colOff>
      <xdr:row>17</xdr:row>
      <xdr:rowOff>162221</xdr:rowOff>
    </xdr:to>
    <xdr:cxnSp macro="">
      <xdr:nvCxnSpPr>
        <xdr:cNvPr id="445" name="直線コネクタ 444"/>
        <xdr:cNvCxnSpPr/>
      </xdr:nvCxnSpPr>
      <xdr:spPr>
        <a:xfrm flipV="1">
          <a:off x="15290800" y="2979547"/>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76962</xdr:rowOff>
    </xdr:from>
    <xdr:to>
      <xdr:col>22</xdr:col>
      <xdr:colOff>203200</xdr:colOff>
      <xdr:row>17</xdr:row>
      <xdr:rowOff>162221</xdr:rowOff>
    </xdr:to>
    <xdr:cxnSp macro="">
      <xdr:nvCxnSpPr>
        <xdr:cNvPr id="448" name="直線コネクタ 447"/>
        <xdr:cNvCxnSpPr/>
      </xdr:nvCxnSpPr>
      <xdr:spPr>
        <a:xfrm>
          <a:off x="14401800" y="2991612"/>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0" name="テキスト ボックス 449"/>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76962</xdr:rowOff>
    </xdr:from>
    <xdr:to>
      <xdr:col>21</xdr:col>
      <xdr:colOff>0</xdr:colOff>
      <xdr:row>17</xdr:row>
      <xdr:rowOff>156591</xdr:rowOff>
    </xdr:to>
    <xdr:cxnSp macro="">
      <xdr:nvCxnSpPr>
        <xdr:cNvPr id="451" name="直線コネクタ 450"/>
        <xdr:cNvCxnSpPr/>
      </xdr:nvCxnSpPr>
      <xdr:spPr>
        <a:xfrm flipV="1">
          <a:off x="13512800" y="299161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123613</xdr:rowOff>
    </xdr:from>
    <xdr:to>
      <xdr:col>24</xdr:col>
      <xdr:colOff>609600</xdr:colOff>
      <xdr:row>17</xdr:row>
      <xdr:rowOff>53763</xdr:rowOff>
    </xdr:to>
    <xdr:sp macro="" textlink="">
      <xdr:nvSpPr>
        <xdr:cNvPr id="461" name="円/楕円 460"/>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95690</xdr:rowOff>
    </xdr:from>
    <xdr:ext cx="762000" cy="259045"/>
    <xdr:sp macro="" textlink="">
      <xdr:nvSpPr>
        <xdr:cNvPr id="462" name="将来負担の状況該当値テキスト"/>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14097</xdr:rowOff>
    </xdr:from>
    <xdr:to>
      <xdr:col>23</xdr:col>
      <xdr:colOff>457200</xdr:colOff>
      <xdr:row>17</xdr:row>
      <xdr:rowOff>115697</xdr:rowOff>
    </xdr:to>
    <xdr:sp macro="" textlink="">
      <xdr:nvSpPr>
        <xdr:cNvPr id="463" name="円/楕円 462"/>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100474</xdr:rowOff>
    </xdr:from>
    <xdr:ext cx="736600" cy="259045"/>
    <xdr:sp macro="" textlink="">
      <xdr:nvSpPr>
        <xdr:cNvPr id="464" name="テキスト ボックス 463"/>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111421</xdr:rowOff>
    </xdr:from>
    <xdr:to>
      <xdr:col>22</xdr:col>
      <xdr:colOff>254000</xdr:colOff>
      <xdr:row>18</xdr:row>
      <xdr:rowOff>41571</xdr:rowOff>
    </xdr:to>
    <xdr:sp macro="" textlink="">
      <xdr:nvSpPr>
        <xdr:cNvPr id="465" name="円/楕円 464"/>
        <xdr:cNvSpPr/>
      </xdr:nvSpPr>
      <xdr:spPr>
        <a:xfrm>
          <a:off x="15240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26348</xdr:rowOff>
    </xdr:from>
    <xdr:ext cx="762000" cy="259045"/>
    <xdr:sp macro="" textlink="">
      <xdr:nvSpPr>
        <xdr:cNvPr id="466" name="テキスト ボックス 465"/>
        <xdr:cNvSpPr txBox="1"/>
      </xdr:nvSpPr>
      <xdr:spPr>
        <a:xfrm>
          <a:off x="14909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26162</xdr:rowOff>
    </xdr:from>
    <xdr:to>
      <xdr:col>21</xdr:col>
      <xdr:colOff>50800</xdr:colOff>
      <xdr:row>17</xdr:row>
      <xdr:rowOff>127762</xdr:rowOff>
    </xdr:to>
    <xdr:sp macro="" textlink="">
      <xdr:nvSpPr>
        <xdr:cNvPr id="467" name="円/楕円 466"/>
        <xdr:cNvSpPr/>
      </xdr:nvSpPr>
      <xdr:spPr>
        <a:xfrm>
          <a:off x="14351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112539</xdr:rowOff>
    </xdr:from>
    <xdr:ext cx="762000" cy="259045"/>
    <xdr:sp macro="" textlink="">
      <xdr:nvSpPr>
        <xdr:cNvPr id="468" name="テキスト ボックス 467"/>
        <xdr:cNvSpPr txBox="1"/>
      </xdr:nvSpPr>
      <xdr:spPr>
        <a:xfrm>
          <a:off x="14020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105791</xdr:rowOff>
    </xdr:from>
    <xdr:to>
      <xdr:col>19</xdr:col>
      <xdr:colOff>533400</xdr:colOff>
      <xdr:row>18</xdr:row>
      <xdr:rowOff>35941</xdr:rowOff>
    </xdr:to>
    <xdr:sp macro="" textlink="">
      <xdr:nvSpPr>
        <xdr:cNvPr id="469" name="円/楕円 468"/>
        <xdr:cNvSpPr/>
      </xdr:nvSpPr>
      <xdr:spPr>
        <a:xfrm>
          <a:off x="13462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20718</xdr:rowOff>
    </xdr:from>
    <xdr:ext cx="762000" cy="259045"/>
    <xdr:sp macro="" textlink="">
      <xdr:nvSpPr>
        <xdr:cNvPr id="470" name="テキスト ボックス 469"/>
        <xdr:cNvSpPr txBox="1"/>
      </xdr:nvSpPr>
      <xdr:spPr>
        <a:xfrm>
          <a:off x="13131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年度人件費は、国の見直し内容を踏まえた給料表の引き下げを行うなど、前年度から約</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百万円の減額となった。</a:t>
          </a:r>
          <a:r>
            <a:rPr kumimoji="1" lang="ja-JP" altLang="ja-JP" sz="1300">
              <a:solidFill>
                <a:schemeClr val="dk1"/>
              </a:solidFill>
              <a:effectLst/>
              <a:latin typeface="+mn-lt"/>
              <a:ea typeface="+mn-ea"/>
              <a:cs typeface="+mn-cs"/>
            </a:rPr>
            <a:t>類似団体平均を上回っているのは、ごみ収集業務や観光関連施設運営を直営で行っていることに加え、隣町の消防業務を受託</a:t>
          </a:r>
          <a:r>
            <a:rPr kumimoji="1" lang="ja-JP" altLang="en-US" sz="1300">
              <a:solidFill>
                <a:schemeClr val="dk1"/>
              </a:solidFill>
              <a:effectLst/>
              <a:latin typeface="+mn-lt"/>
              <a:ea typeface="+mn-ea"/>
              <a:cs typeface="+mn-cs"/>
            </a:rPr>
            <a:t>していることなどから、従事職員数が多くなっていることが主な要因となっている。</a:t>
          </a:r>
          <a:r>
            <a:rPr kumimoji="1" lang="ja-JP" altLang="ja-JP" sz="1300">
              <a:solidFill>
                <a:schemeClr val="dk1"/>
              </a:solidFill>
              <a:effectLst/>
              <a:latin typeface="+mn-lt"/>
              <a:ea typeface="+mn-ea"/>
              <a:cs typeface="+mn-cs"/>
            </a:rPr>
            <a:t>　引き続き、定員適正化計画に基づく、退職者不補充等の取組みを進め、職員数の規模適正化に努める。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21844</xdr:rowOff>
    </xdr:to>
    <xdr:cxnSp macro="">
      <xdr:nvCxnSpPr>
        <xdr:cNvPr id="64" name="直線コネクタ 63"/>
        <xdr:cNvCxnSpPr/>
      </xdr:nvCxnSpPr>
      <xdr:spPr>
        <a:xfrm flipV="1">
          <a:off x="3987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21844</xdr:rowOff>
    </xdr:to>
    <xdr:cxnSp macro="">
      <xdr:nvCxnSpPr>
        <xdr:cNvPr id="67" name="直線コネクタ 66"/>
        <xdr:cNvCxnSpPr/>
      </xdr:nvCxnSpPr>
      <xdr:spPr>
        <a:xfrm>
          <a:off x="3098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81280</xdr:rowOff>
    </xdr:to>
    <xdr:cxnSp macro="">
      <xdr:nvCxnSpPr>
        <xdr:cNvPr id="70" name="直線コネクタ 69"/>
        <xdr:cNvCxnSpPr/>
      </xdr:nvCxnSpPr>
      <xdr:spPr>
        <a:xfrm flipV="1">
          <a:off x="2209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145288</xdr:rowOff>
    </xdr:to>
    <xdr:cxnSp macro="">
      <xdr:nvCxnSpPr>
        <xdr:cNvPr id="73" name="直線コネクタ 72"/>
        <xdr:cNvCxnSpPr/>
      </xdr:nvCxnSpPr>
      <xdr:spPr>
        <a:xfrm flipV="1">
          <a:off x="1320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3" name="円/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5" name="円/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物件費が類似団体平均を上回っているのは、</a:t>
          </a:r>
          <a:r>
            <a:rPr kumimoji="1" lang="ja-JP" altLang="ja-JP" sz="1300">
              <a:solidFill>
                <a:schemeClr val="dk1"/>
              </a:solidFill>
              <a:effectLst/>
              <a:latin typeface="+mn-lt"/>
              <a:ea typeface="+mn-ea"/>
              <a:cs typeface="+mn-cs"/>
            </a:rPr>
            <a:t>観光</a:t>
          </a:r>
          <a:r>
            <a:rPr kumimoji="1" lang="ja-JP" altLang="en-US" sz="1300">
              <a:solidFill>
                <a:schemeClr val="dk1"/>
              </a:solidFill>
              <a:effectLst/>
              <a:latin typeface="+mn-lt"/>
              <a:ea typeface="+mn-ea"/>
              <a:cs typeface="+mn-cs"/>
            </a:rPr>
            <a:t>関連施設を多く</a:t>
          </a:r>
          <a:r>
            <a:rPr kumimoji="1" lang="ja-JP" altLang="ja-JP" sz="1300">
              <a:solidFill>
                <a:schemeClr val="dk1"/>
              </a:solidFill>
              <a:effectLst/>
              <a:latin typeface="+mn-lt"/>
              <a:ea typeface="+mn-ea"/>
              <a:cs typeface="+mn-cs"/>
            </a:rPr>
            <a:t>保有</a:t>
          </a:r>
          <a:r>
            <a:rPr kumimoji="1" lang="ja-JP" altLang="en-US" sz="1300">
              <a:solidFill>
                <a:schemeClr val="dk1"/>
              </a:solidFill>
              <a:effectLst/>
              <a:latin typeface="+mn-lt"/>
              <a:ea typeface="+mn-ea"/>
              <a:cs typeface="+mn-cs"/>
            </a:rPr>
            <a:t>していることから</a:t>
          </a:r>
          <a:r>
            <a:rPr kumimoji="1" lang="ja-JP" altLang="ja-JP" sz="1300">
              <a:solidFill>
                <a:schemeClr val="dk1"/>
              </a:solidFill>
              <a:effectLst/>
              <a:latin typeface="+mn-lt"/>
              <a:ea typeface="+mn-ea"/>
              <a:cs typeface="+mn-cs"/>
            </a:rPr>
            <a:t>、施設の維持管理等に要する費用も類似団体と比較して多い傾向にある</a:t>
          </a:r>
          <a:r>
            <a:rPr kumimoji="1" lang="ja-JP" altLang="en-US" sz="1300">
              <a:solidFill>
                <a:schemeClr val="dk1"/>
              </a:solidFill>
              <a:effectLst/>
              <a:latin typeface="+mn-lt"/>
              <a:ea typeface="+mn-ea"/>
              <a:cs typeface="+mn-cs"/>
            </a:rPr>
            <a:t>ことが主な要因となっている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今後の施設更新にあたっては、将来的な人口減少等も踏まえ、施設規模の見直し等による物件費の抑制に</a:t>
          </a:r>
          <a:r>
            <a:rPr kumimoji="1" lang="ja-JP" altLang="en-US" sz="1300">
              <a:solidFill>
                <a:schemeClr val="dk1"/>
              </a:solidFill>
              <a:effectLst/>
              <a:latin typeface="+mn-lt"/>
              <a:ea typeface="+mn-ea"/>
              <a:cs typeface="+mn-cs"/>
            </a:rPr>
            <a:t>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37193</xdr:rowOff>
    </xdr:to>
    <xdr:cxnSp macro="">
      <xdr:nvCxnSpPr>
        <xdr:cNvPr id="127" name="直線コネクタ 126"/>
        <xdr:cNvCxnSpPr/>
      </xdr:nvCxnSpPr>
      <xdr:spPr>
        <a:xfrm flipV="1">
          <a:off x="15671800" y="2919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156391</xdr:rowOff>
    </xdr:from>
    <xdr:to>
      <xdr:col>22</xdr:col>
      <xdr:colOff>565150</xdr:colOff>
      <xdr:row>17</xdr:row>
      <xdr:rowOff>37193</xdr:rowOff>
    </xdr:to>
    <xdr:cxnSp macro="">
      <xdr:nvCxnSpPr>
        <xdr:cNvPr id="130" name="直線コネクタ 129"/>
        <xdr:cNvCxnSpPr/>
      </xdr:nvCxnSpPr>
      <xdr:spPr>
        <a:xfrm>
          <a:off x="14782800" y="28995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84546</xdr:rowOff>
    </xdr:from>
    <xdr:to>
      <xdr:col>21</xdr:col>
      <xdr:colOff>361950</xdr:colOff>
      <xdr:row>16</xdr:row>
      <xdr:rowOff>156391</xdr:rowOff>
    </xdr:to>
    <xdr:cxnSp macro="">
      <xdr:nvCxnSpPr>
        <xdr:cNvPr id="133" name="直線コネクタ 132"/>
        <xdr:cNvCxnSpPr/>
      </xdr:nvCxnSpPr>
      <xdr:spPr>
        <a:xfrm>
          <a:off x="13893800" y="28277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84546</xdr:rowOff>
    </xdr:from>
    <xdr:to>
      <xdr:col>20</xdr:col>
      <xdr:colOff>158750</xdr:colOff>
      <xdr:row>16</xdr:row>
      <xdr:rowOff>149860</xdr:rowOff>
    </xdr:to>
    <xdr:cxnSp macro="">
      <xdr:nvCxnSpPr>
        <xdr:cNvPr id="136" name="直線コネクタ 135"/>
        <xdr:cNvCxnSpPr/>
      </xdr:nvCxnSpPr>
      <xdr:spPr>
        <a:xfrm flipV="1">
          <a:off x="13004800" y="2827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6" name="円/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8" name="円/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105591</xdr:rowOff>
    </xdr:from>
    <xdr:to>
      <xdr:col>21</xdr:col>
      <xdr:colOff>412750</xdr:colOff>
      <xdr:row>17</xdr:row>
      <xdr:rowOff>35741</xdr:rowOff>
    </xdr:to>
    <xdr:sp macro="" textlink="">
      <xdr:nvSpPr>
        <xdr:cNvPr id="150" name="円/楕円 149"/>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20518</xdr:rowOff>
    </xdr:from>
    <xdr:ext cx="762000" cy="259045"/>
    <xdr:sp macro="" textlink="">
      <xdr:nvSpPr>
        <xdr:cNvPr id="151" name="テキスト ボックス 150"/>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33746</xdr:rowOff>
    </xdr:from>
    <xdr:to>
      <xdr:col>20</xdr:col>
      <xdr:colOff>209550</xdr:colOff>
      <xdr:row>16</xdr:row>
      <xdr:rowOff>135346</xdr:rowOff>
    </xdr:to>
    <xdr:sp macro="" textlink="">
      <xdr:nvSpPr>
        <xdr:cNvPr id="152" name="円/楕円 151"/>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120123</xdr:rowOff>
    </xdr:from>
    <xdr:ext cx="762000" cy="259045"/>
    <xdr:sp macro="" textlink="">
      <xdr:nvSpPr>
        <xdr:cNvPr id="153" name="テキスト ボックス 152"/>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4" name="円/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5" name="テキスト ボックス 15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地方消費税率引き上げに伴う社会保障施策の拡充等により、扶助費</a:t>
          </a:r>
          <a:r>
            <a:rPr kumimoji="1" lang="ja-JP" altLang="en-US" sz="1300">
              <a:solidFill>
                <a:schemeClr val="dk1"/>
              </a:solidFill>
              <a:effectLst/>
              <a:latin typeface="+mn-lt"/>
              <a:ea typeface="+mn-ea"/>
              <a:cs typeface="+mn-cs"/>
            </a:rPr>
            <a:t>全体は年々増加傾向にある</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臨時福祉給付金事業費が縮小されたことなどから、平成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年度扶助費は前年度から約</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百万円減少し、</a:t>
          </a:r>
          <a:r>
            <a:rPr kumimoji="1" lang="ja-JP" altLang="ja-JP" sz="1300">
              <a:solidFill>
                <a:schemeClr val="dk1"/>
              </a:solidFill>
              <a:effectLst/>
              <a:latin typeface="+mn-lt"/>
              <a:ea typeface="+mn-ea"/>
              <a:cs typeface="+mn-cs"/>
            </a:rPr>
            <a:t>類似団体内では低い水準となっている。今後も制度の適正な運用に努め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114300</xdr:rowOff>
    </xdr:to>
    <xdr:cxnSp macro="">
      <xdr:nvCxnSpPr>
        <xdr:cNvPr id="188" name="直線コネクタ 187"/>
        <xdr:cNvCxnSpPr/>
      </xdr:nvCxnSpPr>
      <xdr:spPr>
        <a:xfrm flipV="1">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38100</xdr:rowOff>
    </xdr:from>
    <xdr:to>
      <xdr:col>5</xdr:col>
      <xdr:colOff>549275</xdr:colOff>
      <xdr:row>54</xdr:row>
      <xdr:rowOff>114300</xdr:rowOff>
    </xdr:to>
    <xdr:cxnSp macro="">
      <xdr:nvCxnSpPr>
        <xdr:cNvPr id="191" name="直線コネクタ 190"/>
        <xdr:cNvCxnSpPr/>
      </xdr:nvCxnSpPr>
      <xdr:spPr>
        <a:xfrm>
          <a:off x="3098800" y="929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38100</xdr:rowOff>
    </xdr:to>
    <xdr:cxnSp macro="">
      <xdr:nvCxnSpPr>
        <xdr:cNvPr id="194" name="直線コネクタ 193"/>
        <xdr:cNvCxnSpPr/>
      </xdr:nvCxnSpPr>
      <xdr:spPr>
        <a:xfrm>
          <a:off x="2209800" y="924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25400</xdr:rowOff>
    </xdr:to>
    <xdr:cxnSp macro="">
      <xdr:nvCxnSpPr>
        <xdr:cNvPr id="197" name="直線コネクタ 196"/>
        <xdr:cNvCxnSpPr/>
      </xdr:nvCxnSpPr>
      <xdr:spPr>
        <a:xfrm flipV="1">
          <a:off x="1320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7" name="円/楕円 206"/>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8"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9" name="円/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158750</xdr:rowOff>
    </xdr:from>
    <xdr:to>
      <xdr:col>4</xdr:col>
      <xdr:colOff>396875</xdr:colOff>
      <xdr:row>54</xdr:row>
      <xdr:rowOff>88900</xdr:rowOff>
    </xdr:to>
    <xdr:sp macro="" textlink="">
      <xdr:nvSpPr>
        <xdr:cNvPr id="211" name="円/楕円 210"/>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99077</xdr:rowOff>
    </xdr:from>
    <xdr:ext cx="762000" cy="259045"/>
    <xdr:sp macro="" textlink="">
      <xdr:nvSpPr>
        <xdr:cNvPr id="212" name="テキスト ボックス 211"/>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3" name="円/楕円 212"/>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4" name="テキスト ボックス 213"/>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5" name="円/楕円 214"/>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6" name="テキスト ボックス 215"/>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その他に係る経費は類似団体平均を少し上回る程度で推移している。</a:t>
          </a:r>
          <a:endParaRPr kumimoji="1" lang="en-US" altLang="ja-JP" sz="1300">
            <a:latin typeface="ＭＳ Ｐゴシック"/>
          </a:endParaRPr>
        </a:p>
        <a:p>
          <a:r>
            <a:rPr kumimoji="1" lang="ja-JP" altLang="en-US" sz="1300">
              <a:latin typeface="ＭＳ Ｐゴシック"/>
            </a:rPr>
            <a:t>　今後、公共施設等の老朽化による維持補修費の増加が見込まれているため、施設規模の適正化、及び予防保全による費用の圧縮等を図る。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85090</xdr:rowOff>
    </xdr:to>
    <xdr:cxnSp macro="">
      <xdr:nvCxnSpPr>
        <xdr:cNvPr id="249" name="直線コネクタ 248"/>
        <xdr:cNvCxnSpPr/>
      </xdr:nvCxnSpPr>
      <xdr:spPr>
        <a:xfrm flipV="1">
          <a:off x="15671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85090</xdr:rowOff>
    </xdr:to>
    <xdr:cxnSp macro="">
      <xdr:nvCxnSpPr>
        <xdr:cNvPr id="252" name="直線コネクタ 251"/>
        <xdr:cNvCxnSpPr/>
      </xdr:nvCxnSpPr>
      <xdr:spPr>
        <a:xfrm>
          <a:off x="14782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54610</xdr:rowOff>
    </xdr:to>
    <xdr:cxnSp macro="">
      <xdr:nvCxnSpPr>
        <xdr:cNvPr id="255" name="直線コネクタ 254"/>
        <xdr:cNvCxnSpPr/>
      </xdr:nvCxnSpPr>
      <xdr:spPr>
        <a:xfrm flipV="1">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54610</xdr:rowOff>
    </xdr:to>
    <xdr:cxnSp macro="">
      <xdr:nvCxnSpPr>
        <xdr:cNvPr id="258" name="直線コネクタ 257"/>
        <xdr:cNvCxnSpPr/>
      </xdr:nvCxnSpPr>
      <xdr:spPr>
        <a:xfrm>
          <a:off x="13004800" y="9712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0" name="円/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2" name="円/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3" name="テキスト ボックス 27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4" name="円/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6" name="円/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紀の国わかやま</a:t>
          </a:r>
          <a:r>
            <a:rPr kumimoji="1" lang="ja-JP" altLang="ja-JP" sz="1300">
              <a:solidFill>
                <a:schemeClr val="dk1"/>
              </a:solidFill>
              <a:effectLst/>
              <a:latin typeface="+mn-lt"/>
              <a:ea typeface="+mn-ea"/>
              <a:cs typeface="+mn-cs"/>
            </a:rPr>
            <a:t>国体開催に</a:t>
          </a:r>
          <a:r>
            <a:rPr kumimoji="1" lang="ja-JP" altLang="en-US" sz="1300">
              <a:solidFill>
                <a:schemeClr val="dk1"/>
              </a:solidFill>
              <a:effectLst/>
              <a:latin typeface="+mn-lt"/>
              <a:ea typeface="+mn-ea"/>
              <a:cs typeface="+mn-cs"/>
            </a:rPr>
            <a:t>係る</a:t>
          </a:r>
          <a:r>
            <a:rPr kumimoji="1" lang="ja-JP" altLang="ja-JP" sz="1300">
              <a:solidFill>
                <a:schemeClr val="dk1"/>
              </a:solidFill>
              <a:effectLst/>
              <a:latin typeface="+mn-lt"/>
              <a:ea typeface="+mn-ea"/>
              <a:cs typeface="+mn-cs"/>
            </a:rPr>
            <a:t>補助金が約</a:t>
          </a:r>
          <a:r>
            <a:rPr kumimoji="1" lang="en-US" altLang="ja-JP" sz="1300">
              <a:solidFill>
                <a:schemeClr val="dk1"/>
              </a:solidFill>
              <a:effectLst/>
              <a:latin typeface="+mn-lt"/>
              <a:ea typeface="+mn-ea"/>
              <a:cs typeface="+mn-cs"/>
            </a:rPr>
            <a:t>169</a:t>
          </a:r>
          <a:r>
            <a:rPr kumimoji="1" lang="ja-JP" altLang="ja-JP" sz="1300">
              <a:solidFill>
                <a:schemeClr val="dk1"/>
              </a:solidFill>
              <a:effectLst/>
              <a:latin typeface="+mn-lt"/>
              <a:ea typeface="+mn-ea"/>
              <a:cs typeface="+mn-cs"/>
            </a:rPr>
            <a:t>百万円増加するなど、補助費等全体では前年度から約</a:t>
          </a:r>
          <a:r>
            <a:rPr kumimoji="1" lang="en-US" altLang="ja-JP" sz="1300">
              <a:solidFill>
                <a:schemeClr val="dk1"/>
              </a:solidFill>
              <a:effectLst/>
              <a:latin typeface="+mn-lt"/>
              <a:ea typeface="+mn-ea"/>
              <a:cs typeface="+mn-cs"/>
            </a:rPr>
            <a:t>246</a:t>
          </a:r>
          <a:r>
            <a:rPr kumimoji="1" lang="ja-JP" altLang="ja-JP" sz="1300">
              <a:solidFill>
                <a:schemeClr val="dk1"/>
              </a:solidFill>
              <a:effectLst/>
              <a:latin typeface="+mn-lt"/>
              <a:ea typeface="+mn-ea"/>
              <a:cs typeface="+mn-cs"/>
            </a:rPr>
            <a:t>百万円の増加となっている。</a:t>
          </a:r>
          <a:endParaRPr lang="ja-JP" altLang="ja-JP" sz="1300">
            <a:effectLst/>
          </a:endParaRPr>
        </a:p>
        <a:p>
          <a:r>
            <a:rPr kumimoji="1" lang="ja-JP" altLang="ja-JP" sz="1300">
              <a:solidFill>
                <a:schemeClr val="dk1"/>
              </a:solidFill>
              <a:effectLst/>
              <a:latin typeface="+mn-lt"/>
              <a:ea typeface="+mn-ea"/>
              <a:cs typeface="+mn-cs"/>
            </a:rPr>
            <a:t>　今後も、補助金等交付規則に照らし、更なる支出の透明性・公平性</a:t>
          </a:r>
          <a:r>
            <a:rPr kumimoji="1" lang="ja-JP" altLang="en-US" sz="1300">
              <a:solidFill>
                <a:schemeClr val="dk1"/>
              </a:solidFill>
              <a:effectLst/>
              <a:latin typeface="+mn-lt"/>
              <a:ea typeface="+mn-ea"/>
              <a:cs typeface="+mn-cs"/>
            </a:rPr>
            <a:t>の確保</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21844</xdr:rowOff>
    </xdr:to>
    <xdr:cxnSp macro="">
      <xdr:nvCxnSpPr>
        <xdr:cNvPr id="307" name="直線コネクタ 306"/>
        <xdr:cNvCxnSpPr/>
      </xdr:nvCxnSpPr>
      <xdr:spPr>
        <a:xfrm flipV="1">
          <a:off x="15671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21844</xdr:rowOff>
    </xdr:to>
    <xdr:cxnSp macro="">
      <xdr:nvCxnSpPr>
        <xdr:cNvPr id="310" name="直線コネクタ 309"/>
        <xdr:cNvCxnSpPr/>
      </xdr:nvCxnSpPr>
      <xdr:spPr>
        <a:xfrm>
          <a:off x="14782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21844</xdr:rowOff>
    </xdr:to>
    <xdr:cxnSp macro="">
      <xdr:nvCxnSpPr>
        <xdr:cNvPr id="313" name="直線コネクタ 312"/>
        <xdr:cNvCxnSpPr/>
      </xdr:nvCxnSpPr>
      <xdr:spPr>
        <a:xfrm>
          <a:off x="13893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35560</xdr:rowOff>
    </xdr:to>
    <xdr:cxnSp macro="">
      <xdr:nvCxnSpPr>
        <xdr:cNvPr id="316" name="直線コネクタ 315"/>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6" name="円/楕円 32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8" name="円/楕円 32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9" name="テキスト ボックス 32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0" name="円/楕円 329"/>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1" name="テキスト ボックス 330"/>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2" name="円/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4" name="円/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健康交流拠点施設特別会計の償還終了により、平成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年度元利償還金は前年度から約</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百万円減少し、</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ポイントの改善となったが、</a:t>
          </a:r>
          <a:r>
            <a:rPr kumimoji="1" lang="ja-JP" altLang="ja-JP" sz="1300">
              <a:solidFill>
                <a:schemeClr val="dk1"/>
              </a:solidFill>
              <a:effectLst/>
              <a:latin typeface="+mn-lt"/>
              <a:ea typeface="+mn-ea"/>
              <a:cs typeface="+mn-cs"/>
            </a:rPr>
            <a:t>合併以降の</a:t>
          </a:r>
          <a:r>
            <a:rPr kumimoji="1" lang="ja-JP" altLang="en-US" sz="1300">
              <a:solidFill>
                <a:schemeClr val="dk1"/>
              </a:solidFill>
              <a:effectLst/>
              <a:latin typeface="+mn-lt"/>
              <a:ea typeface="+mn-ea"/>
              <a:cs typeface="+mn-cs"/>
            </a:rPr>
            <a:t>大型建設事業</a:t>
          </a:r>
          <a:r>
            <a:rPr kumimoji="1" lang="ja-JP" altLang="ja-JP" sz="1300">
              <a:solidFill>
                <a:schemeClr val="dk1"/>
              </a:solidFill>
              <a:effectLst/>
              <a:latin typeface="+mn-lt"/>
              <a:ea typeface="+mn-ea"/>
              <a:cs typeface="+mn-cs"/>
            </a:rPr>
            <a:t>に係る起債元利償還金が増加傾向にあり、類似団体内平均</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大型建設事業の実施にあたっては、必要性・有効性等の観点から事業経費の再度の見直し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行うなど、地方債残高の抑制を図る。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149861</xdr:rowOff>
    </xdr:to>
    <xdr:cxnSp macro="">
      <xdr:nvCxnSpPr>
        <xdr:cNvPr id="368" name="直線コネクタ 367"/>
        <xdr:cNvCxnSpPr/>
      </xdr:nvCxnSpPr>
      <xdr:spPr>
        <a:xfrm flipV="1">
          <a:off x="3987800" y="13431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149861</xdr:rowOff>
    </xdr:to>
    <xdr:cxnSp macro="">
      <xdr:nvCxnSpPr>
        <xdr:cNvPr id="371" name="直線コネクタ 370"/>
        <xdr:cNvCxnSpPr/>
      </xdr:nvCxnSpPr>
      <xdr:spPr>
        <a:xfrm>
          <a:off x="3098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134620</xdr:rowOff>
    </xdr:to>
    <xdr:cxnSp macro="">
      <xdr:nvCxnSpPr>
        <xdr:cNvPr id="374" name="直線コネクタ 373"/>
        <xdr:cNvCxnSpPr/>
      </xdr:nvCxnSpPr>
      <xdr:spPr>
        <a:xfrm flipV="1">
          <a:off x="2209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134620</xdr:rowOff>
    </xdr:to>
    <xdr:cxnSp macro="">
      <xdr:nvCxnSpPr>
        <xdr:cNvPr id="377" name="直線コネクタ 376"/>
        <xdr:cNvCxnSpPr/>
      </xdr:nvCxnSpPr>
      <xdr:spPr>
        <a:xfrm>
          <a:off x="1320800" y="1346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7" name="円/楕円 386"/>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8"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9" name="円/楕円 38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90" name="テキスト ボックス 38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1" name="円/楕円 390"/>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2" name="テキスト ボックス 391"/>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3" name="円/楕円 392"/>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94" name="テキスト ボックス 39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5" name="円/楕円 394"/>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6" name="テキスト ボックス 395"/>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人件費・扶助費・公債費の義務的経費が軒並み減少したことなどから、公債費以外の経費全体は前年度から</a:t>
          </a:r>
          <a:r>
            <a:rPr kumimoji="1" lang="en-US" altLang="ja-JP" sz="1300">
              <a:latin typeface="ＭＳ Ｐゴシック"/>
            </a:rPr>
            <a:t>2.4</a:t>
          </a:r>
          <a:r>
            <a:rPr kumimoji="1" lang="ja-JP" altLang="en-US" sz="1300">
              <a:latin typeface="ＭＳ Ｐゴシック"/>
            </a:rPr>
            <a:t>ポイント改善し、類似団体平均も下回っている。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引き続き、定員適正化計画に</a:t>
          </a:r>
          <a:r>
            <a:rPr kumimoji="1" lang="ja-JP" altLang="en-US" sz="1300">
              <a:solidFill>
                <a:schemeClr val="dk1"/>
              </a:solidFill>
              <a:effectLst/>
              <a:latin typeface="+mn-lt"/>
              <a:ea typeface="+mn-ea"/>
              <a:cs typeface="+mn-cs"/>
            </a:rPr>
            <a:t>よる</a:t>
          </a:r>
          <a:r>
            <a:rPr kumimoji="1" lang="ja-JP" altLang="ja-JP" sz="1300">
              <a:solidFill>
                <a:schemeClr val="dk1"/>
              </a:solidFill>
              <a:effectLst/>
              <a:latin typeface="+mn-lt"/>
              <a:ea typeface="+mn-ea"/>
              <a:cs typeface="+mn-cs"/>
            </a:rPr>
            <a:t>職員数の規模適正化に努める</a:t>
          </a:r>
          <a:r>
            <a:rPr kumimoji="1" lang="ja-JP" altLang="en-US" sz="1300">
              <a:solidFill>
                <a:schemeClr val="dk1"/>
              </a:solidFill>
              <a:effectLst/>
              <a:latin typeface="+mn-lt"/>
              <a:ea typeface="+mn-ea"/>
              <a:cs typeface="+mn-cs"/>
            </a:rPr>
            <a:t>など、経常経費の抑制を図る。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88137</xdr:rowOff>
    </xdr:to>
    <xdr:cxnSp macro="">
      <xdr:nvCxnSpPr>
        <xdr:cNvPr id="427" name="直線コネクタ 426"/>
        <xdr:cNvCxnSpPr/>
      </xdr:nvCxnSpPr>
      <xdr:spPr>
        <a:xfrm flipV="1">
          <a:off x="15671800" y="13180061"/>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77</xdr:row>
      <xdr:rowOff>88137</xdr:rowOff>
    </xdr:to>
    <xdr:cxnSp macro="">
      <xdr:nvCxnSpPr>
        <xdr:cNvPr id="430" name="直線コネクタ 429"/>
        <xdr:cNvCxnSpPr/>
      </xdr:nvCxnSpPr>
      <xdr:spPr>
        <a:xfrm>
          <a:off x="14782800" y="131480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168148</xdr:rowOff>
    </xdr:to>
    <xdr:cxnSp macro="">
      <xdr:nvCxnSpPr>
        <xdr:cNvPr id="433" name="直線コネクタ 432"/>
        <xdr:cNvCxnSpPr/>
      </xdr:nvCxnSpPr>
      <xdr:spPr>
        <a:xfrm flipV="1">
          <a:off x="13893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65278</xdr:rowOff>
    </xdr:to>
    <xdr:cxnSp macro="">
      <xdr:nvCxnSpPr>
        <xdr:cNvPr id="436" name="直線コネクタ 435"/>
        <xdr:cNvCxnSpPr/>
      </xdr:nvCxnSpPr>
      <xdr:spPr>
        <a:xfrm flipV="1">
          <a:off x="13004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6" name="円/楕円 445"/>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7"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48" name="円/楕円 447"/>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49" name="テキスト ボックス 448"/>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50" name="円/楕円 44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1" name="テキスト ボックス 450"/>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2" name="円/楕円 451"/>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53" name="テキスト ボックス 452"/>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4" name="円/楕円 453"/>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5" name="テキスト ボックス 45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和歌山県白浜町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145283</xdr:rowOff>
    </xdr:from>
    <xdr:to>
      <xdr:col>4</xdr:col>
      <xdr:colOff>1117600</xdr:colOff>
      <xdr:row>12</xdr:row>
      <xdr:rowOff>157333</xdr:rowOff>
    </xdr:to>
    <xdr:cxnSp macro="">
      <xdr:nvCxnSpPr>
        <xdr:cNvPr id="52" name="直線コネクタ 51"/>
        <xdr:cNvCxnSpPr/>
      </xdr:nvCxnSpPr>
      <xdr:spPr bwMode="auto">
        <a:xfrm flipV="1">
          <a:off x="5003800" y="2250308"/>
          <a:ext cx="6477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157333</xdr:rowOff>
    </xdr:from>
    <xdr:to>
      <xdr:col>4</xdr:col>
      <xdr:colOff>469900</xdr:colOff>
      <xdr:row>13</xdr:row>
      <xdr:rowOff>99007</xdr:rowOff>
    </xdr:to>
    <xdr:cxnSp macro="">
      <xdr:nvCxnSpPr>
        <xdr:cNvPr id="55" name="直線コネクタ 54"/>
        <xdr:cNvCxnSpPr/>
      </xdr:nvCxnSpPr>
      <xdr:spPr bwMode="auto">
        <a:xfrm flipV="1">
          <a:off x="4305300" y="2262358"/>
          <a:ext cx="698500" cy="11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55100</xdr:rowOff>
    </xdr:from>
    <xdr:to>
      <xdr:col>3</xdr:col>
      <xdr:colOff>904875</xdr:colOff>
      <xdr:row>13</xdr:row>
      <xdr:rowOff>99007</xdr:rowOff>
    </xdr:to>
    <xdr:cxnSp macro="">
      <xdr:nvCxnSpPr>
        <xdr:cNvPr id="58" name="直線コネクタ 57"/>
        <xdr:cNvCxnSpPr/>
      </xdr:nvCxnSpPr>
      <xdr:spPr bwMode="auto">
        <a:xfrm>
          <a:off x="3606800" y="2331575"/>
          <a:ext cx="698500" cy="4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55100</xdr:rowOff>
    </xdr:from>
    <xdr:to>
      <xdr:col>3</xdr:col>
      <xdr:colOff>206375</xdr:colOff>
      <xdr:row>13</xdr:row>
      <xdr:rowOff>57598</xdr:rowOff>
    </xdr:to>
    <xdr:cxnSp macro="">
      <xdr:nvCxnSpPr>
        <xdr:cNvPr id="61" name="直線コネクタ 60"/>
        <xdr:cNvCxnSpPr/>
      </xdr:nvCxnSpPr>
      <xdr:spPr bwMode="auto">
        <a:xfrm flipV="1">
          <a:off x="2908300" y="2331575"/>
          <a:ext cx="698500" cy="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94483</xdr:rowOff>
    </xdr:from>
    <xdr:to>
      <xdr:col>5</xdr:col>
      <xdr:colOff>34925</xdr:colOff>
      <xdr:row>13</xdr:row>
      <xdr:rowOff>24633</xdr:rowOff>
    </xdr:to>
    <xdr:sp macro="" textlink="">
      <xdr:nvSpPr>
        <xdr:cNvPr id="71" name="円/楕円 70"/>
        <xdr:cNvSpPr/>
      </xdr:nvSpPr>
      <xdr:spPr bwMode="auto">
        <a:xfrm>
          <a:off x="56007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3060</xdr:rowOff>
    </xdr:from>
    <xdr:ext cx="762000" cy="259045"/>
    <xdr:sp macro="" textlink="">
      <xdr:nvSpPr>
        <xdr:cNvPr id="72" name="人口1人当たり決算額の推移該当値テキスト130"/>
        <xdr:cNvSpPr txBox="1"/>
      </xdr:nvSpPr>
      <xdr:spPr>
        <a:xfrm>
          <a:off x="5740400" y="210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123,297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106533</xdr:rowOff>
    </xdr:from>
    <xdr:to>
      <xdr:col>4</xdr:col>
      <xdr:colOff>520700</xdr:colOff>
      <xdr:row>13</xdr:row>
      <xdr:rowOff>36683</xdr:rowOff>
    </xdr:to>
    <xdr:sp macro="" textlink="">
      <xdr:nvSpPr>
        <xdr:cNvPr id="73" name="円/楕円 72"/>
        <xdr:cNvSpPr/>
      </xdr:nvSpPr>
      <xdr:spPr bwMode="auto">
        <a:xfrm>
          <a:off x="4953000" y="221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46860</xdr:rowOff>
    </xdr:from>
    <xdr:ext cx="736600" cy="259045"/>
    <xdr:sp macro="" textlink="">
      <xdr:nvSpPr>
        <xdr:cNvPr id="74" name="テキスト ボックス 73"/>
        <xdr:cNvSpPr txBox="1"/>
      </xdr:nvSpPr>
      <xdr:spPr>
        <a:xfrm>
          <a:off x="4622800" y="198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48207</xdr:rowOff>
    </xdr:from>
    <xdr:to>
      <xdr:col>3</xdr:col>
      <xdr:colOff>955675</xdr:colOff>
      <xdr:row>13</xdr:row>
      <xdr:rowOff>149807</xdr:rowOff>
    </xdr:to>
    <xdr:sp macro="" textlink="">
      <xdr:nvSpPr>
        <xdr:cNvPr id="75" name="円/楕円 74"/>
        <xdr:cNvSpPr/>
      </xdr:nvSpPr>
      <xdr:spPr bwMode="auto">
        <a:xfrm>
          <a:off x="4254500" y="23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159984</xdr:rowOff>
    </xdr:from>
    <xdr:ext cx="762000" cy="259045"/>
    <xdr:sp macro="" textlink="">
      <xdr:nvSpPr>
        <xdr:cNvPr id="76" name="テキスト ボックス 75"/>
        <xdr:cNvSpPr txBox="1"/>
      </xdr:nvSpPr>
      <xdr:spPr>
        <a:xfrm>
          <a:off x="3924300" y="20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4300</xdr:rowOff>
    </xdr:from>
    <xdr:to>
      <xdr:col>3</xdr:col>
      <xdr:colOff>257175</xdr:colOff>
      <xdr:row>13</xdr:row>
      <xdr:rowOff>105900</xdr:rowOff>
    </xdr:to>
    <xdr:sp macro="" textlink="">
      <xdr:nvSpPr>
        <xdr:cNvPr id="77" name="円/楕円 76"/>
        <xdr:cNvSpPr/>
      </xdr:nvSpPr>
      <xdr:spPr bwMode="auto">
        <a:xfrm>
          <a:off x="3556000" y="228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116077</xdr:rowOff>
    </xdr:from>
    <xdr:ext cx="762000" cy="259045"/>
    <xdr:sp macro="" textlink="">
      <xdr:nvSpPr>
        <xdr:cNvPr id="78" name="テキスト ボックス 77"/>
        <xdr:cNvSpPr txBox="1"/>
      </xdr:nvSpPr>
      <xdr:spPr>
        <a:xfrm>
          <a:off x="3225800" y="204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6798</xdr:rowOff>
    </xdr:from>
    <xdr:to>
      <xdr:col>2</xdr:col>
      <xdr:colOff>692150</xdr:colOff>
      <xdr:row>13</xdr:row>
      <xdr:rowOff>108398</xdr:rowOff>
    </xdr:to>
    <xdr:sp macro="" textlink="">
      <xdr:nvSpPr>
        <xdr:cNvPr id="79" name="円/楕円 78"/>
        <xdr:cNvSpPr/>
      </xdr:nvSpPr>
      <xdr:spPr bwMode="auto">
        <a:xfrm>
          <a:off x="2857500" y="22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118575</xdr:rowOff>
    </xdr:from>
    <xdr:ext cx="762000" cy="259045"/>
    <xdr:sp macro="" textlink="">
      <xdr:nvSpPr>
        <xdr:cNvPr id="80" name="テキスト ボックス 79"/>
        <xdr:cNvSpPr txBox="1"/>
      </xdr:nvSpPr>
      <xdr:spPr>
        <a:xfrm>
          <a:off x="2527300" y="205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28571</xdr:rowOff>
    </xdr:from>
    <xdr:to>
      <xdr:col>4</xdr:col>
      <xdr:colOff>1117600</xdr:colOff>
      <xdr:row>35</xdr:row>
      <xdr:rowOff>81247</xdr:rowOff>
    </xdr:to>
    <xdr:cxnSp macro="">
      <xdr:nvCxnSpPr>
        <xdr:cNvPr id="115" name="直線コネクタ 114"/>
        <xdr:cNvCxnSpPr/>
      </xdr:nvCxnSpPr>
      <xdr:spPr bwMode="auto">
        <a:xfrm>
          <a:off x="5003800" y="6638921"/>
          <a:ext cx="6477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18774</xdr:rowOff>
    </xdr:from>
    <xdr:to>
      <xdr:col>4</xdr:col>
      <xdr:colOff>469900</xdr:colOff>
      <xdr:row>35</xdr:row>
      <xdr:rowOff>28571</xdr:rowOff>
    </xdr:to>
    <xdr:cxnSp macro="">
      <xdr:nvCxnSpPr>
        <xdr:cNvPr id="118" name="直線コネクタ 117"/>
        <xdr:cNvCxnSpPr/>
      </xdr:nvCxnSpPr>
      <xdr:spPr bwMode="auto">
        <a:xfrm>
          <a:off x="4305300" y="6629124"/>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301128</xdr:rowOff>
    </xdr:from>
    <xdr:to>
      <xdr:col>3</xdr:col>
      <xdr:colOff>904875</xdr:colOff>
      <xdr:row>35</xdr:row>
      <xdr:rowOff>18774</xdr:rowOff>
    </xdr:to>
    <xdr:cxnSp macro="">
      <xdr:nvCxnSpPr>
        <xdr:cNvPr id="121" name="直線コネクタ 120"/>
        <xdr:cNvCxnSpPr/>
      </xdr:nvCxnSpPr>
      <xdr:spPr bwMode="auto">
        <a:xfrm>
          <a:off x="3606800" y="6568578"/>
          <a:ext cx="698500" cy="6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301128</xdr:rowOff>
    </xdr:from>
    <xdr:to>
      <xdr:col>3</xdr:col>
      <xdr:colOff>206375</xdr:colOff>
      <xdr:row>34</xdr:row>
      <xdr:rowOff>307627</xdr:rowOff>
    </xdr:to>
    <xdr:cxnSp macro="">
      <xdr:nvCxnSpPr>
        <xdr:cNvPr id="124" name="直線コネクタ 123"/>
        <xdr:cNvCxnSpPr/>
      </xdr:nvCxnSpPr>
      <xdr:spPr bwMode="auto">
        <a:xfrm flipV="1">
          <a:off x="2908300" y="6568578"/>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30447</xdr:rowOff>
    </xdr:from>
    <xdr:to>
      <xdr:col>5</xdr:col>
      <xdr:colOff>34925</xdr:colOff>
      <xdr:row>35</xdr:row>
      <xdr:rowOff>132047</xdr:rowOff>
    </xdr:to>
    <xdr:sp macro="" textlink="">
      <xdr:nvSpPr>
        <xdr:cNvPr id="134" name="円/楕円 133"/>
        <xdr:cNvSpPr/>
      </xdr:nvSpPr>
      <xdr:spPr bwMode="auto">
        <a:xfrm>
          <a:off x="5600700" y="664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218424</xdr:rowOff>
    </xdr:from>
    <xdr:ext cx="762000" cy="259045"/>
    <xdr:sp macro="" textlink="">
      <xdr:nvSpPr>
        <xdr:cNvPr id="135" name="人口1人当たり決算額の推移該当値テキスト445"/>
        <xdr:cNvSpPr txBox="1"/>
      </xdr:nvSpPr>
      <xdr:spPr>
        <a:xfrm>
          <a:off x="5740400" y="64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320671</xdr:rowOff>
    </xdr:from>
    <xdr:to>
      <xdr:col>4</xdr:col>
      <xdr:colOff>520700</xdr:colOff>
      <xdr:row>35</xdr:row>
      <xdr:rowOff>79371</xdr:rowOff>
    </xdr:to>
    <xdr:sp macro="" textlink="">
      <xdr:nvSpPr>
        <xdr:cNvPr id="136" name="円/楕円 135"/>
        <xdr:cNvSpPr/>
      </xdr:nvSpPr>
      <xdr:spPr bwMode="auto">
        <a:xfrm>
          <a:off x="4953000" y="65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89549</xdr:rowOff>
    </xdr:from>
    <xdr:ext cx="736600" cy="259045"/>
    <xdr:sp macro="" textlink="">
      <xdr:nvSpPr>
        <xdr:cNvPr id="137" name="テキスト ボックス 136"/>
        <xdr:cNvSpPr txBox="1"/>
      </xdr:nvSpPr>
      <xdr:spPr>
        <a:xfrm>
          <a:off x="4622800" y="635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310874</xdr:rowOff>
    </xdr:from>
    <xdr:to>
      <xdr:col>3</xdr:col>
      <xdr:colOff>955675</xdr:colOff>
      <xdr:row>35</xdr:row>
      <xdr:rowOff>69574</xdr:rowOff>
    </xdr:to>
    <xdr:sp macro="" textlink="">
      <xdr:nvSpPr>
        <xdr:cNvPr id="138" name="円/楕円 137"/>
        <xdr:cNvSpPr/>
      </xdr:nvSpPr>
      <xdr:spPr bwMode="auto">
        <a:xfrm>
          <a:off x="4254500" y="657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79751</xdr:rowOff>
    </xdr:from>
    <xdr:ext cx="762000" cy="259045"/>
    <xdr:sp macro="" textlink="">
      <xdr:nvSpPr>
        <xdr:cNvPr id="139" name="テキスト ボックス 138"/>
        <xdr:cNvSpPr txBox="1"/>
      </xdr:nvSpPr>
      <xdr:spPr>
        <a:xfrm>
          <a:off x="3924300" y="634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250328</xdr:rowOff>
    </xdr:from>
    <xdr:to>
      <xdr:col>3</xdr:col>
      <xdr:colOff>257175</xdr:colOff>
      <xdr:row>35</xdr:row>
      <xdr:rowOff>9028</xdr:rowOff>
    </xdr:to>
    <xdr:sp macro="" textlink="">
      <xdr:nvSpPr>
        <xdr:cNvPr id="140" name="円/楕円 139"/>
        <xdr:cNvSpPr/>
      </xdr:nvSpPr>
      <xdr:spPr bwMode="auto">
        <a:xfrm>
          <a:off x="3556000" y="65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19205</xdr:rowOff>
    </xdr:from>
    <xdr:ext cx="762000" cy="259045"/>
    <xdr:sp macro="" textlink="">
      <xdr:nvSpPr>
        <xdr:cNvPr id="141" name="テキスト ボックス 140"/>
        <xdr:cNvSpPr txBox="1"/>
      </xdr:nvSpPr>
      <xdr:spPr>
        <a:xfrm>
          <a:off x="3225800" y="628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256827</xdr:rowOff>
    </xdr:from>
    <xdr:to>
      <xdr:col>2</xdr:col>
      <xdr:colOff>692150</xdr:colOff>
      <xdr:row>35</xdr:row>
      <xdr:rowOff>15527</xdr:rowOff>
    </xdr:to>
    <xdr:sp macro="" textlink="">
      <xdr:nvSpPr>
        <xdr:cNvPr id="142" name="円/楕円 141"/>
        <xdr:cNvSpPr/>
      </xdr:nvSpPr>
      <xdr:spPr bwMode="auto">
        <a:xfrm>
          <a:off x="2857500" y="652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25704</xdr:rowOff>
    </xdr:from>
    <xdr:ext cx="762000" cy="259045"/>
    <xdr:sp macro="" textlink="">
      <xdr:nvSpPr>
        <xdr:cNvPr id="143" name="テキスト ボックス 142"/>
        <xdr:cNvSpPr txBox="1"/>
      </xdr:nvSpPr>
      <xdr:spPr>
        <a:xfrm>
          <a:off x="2527300" y="629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72015</xdr:rowOff>
    </xdr:from>
    <xdr:to>
      <xdr:col>6</xdr:col>
      <xdr:colOff>511175</xdr:colOff>
      <xdr:row>31</xdr:row>
      <xdr:rowOff>75102</xdr:rowOff>
    </xdr:to>
    <xdr:cxnSp macro="">
      <xdr:nvCxnSpPr>
        <xdr:cNvPr id="61" name="直線コネクタ 60"/>
        <xdr:cNvCxnSpPr/>
      </xdr:nvCxnSpPr>
      <xdr:spPr>
        <a:xfrm flipV="1">
          <a:off x="3797300" y="5386965"/>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75102</xdr:rowOff>
    </xdr:from>
    <xdr:to>
      <xdr:col>5</xdr:col>
      <xdr:colOff>358775</xdr:colOff>
      <xdr:row>32</xdr:row>
      <xdr:rowOff>29382</xdr:rowOff>
    </xdr:to>
    <xdr:cxnSp macro="">
      <xdr:nvCxnSpPr>
        <xdr:cNvPr id="64" name="直線コネクタ 63"/>
        <xdr:cNvCxnSpPr/>
      </xdr:nvCxnSpPr>
      <xdr:spPr>
        <a:xfrm flipV="1">
          <a:off x="2908300" y="539005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98838</xdr:rowOff>
    </xdr:from>
    <xdr:to>
      <xdr:col>4</xdr:col>
      <xdr:colOff>155575</xdr:colOff>
      <xdr:row>32</xdr:row>
      <xdr:rowOff>29382</xdr:rowOff>
    </xdr:to>
    <xdr:cxnSp macro="">
      <xdr:nvCxnSpPr>
        <xdr:cNvPr id="67" name="直線コネクタ 66"/>
        <xdr:cNvCxnSpPr/>
      </xdr:nvCxnSpPr>
      <xdr:spPr>
        <a:xfrm>
          <a:off x="2019300" y="5413788"/>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70796</xdr:rowOff>
    </xdr:from>
    <xdr:to>
      <xdr:col>2</xdr:col>
      <xdr:colOff>638175</xdr:colOff>
      <xdr:row>31</xdr:row>
      <xdr:rowOff>98838</xdr:rowOff>
    </xdr:to>
    <xdr:cxnSp macro="">
      <xdr:nvCxnSpPr>
        <xdr:cNvPr id="70" name="直線コネクタ 69"/>
        <xdr:cNvCxnSpPr/>
      </xdr:nvCxnSpPr>
      <xdr:spPr>
        <a:xfrm>
          <a:off x="1130300" y="5385746"/>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21215</xdr:rowOff>
    </xdr:from>
    <xdr:to>
      <xdr:col>6</xdr:col>
      <xdr:colOff>561975</xdr:colOff>
      <xdr:row>31</xdr:row>
      <xdr:rowOff>122815</xdr:rowOff>
    </xdr:to>
    <xdr:sp macro="" textlink="">
      <xdr:nvSpPr>
        <xdr:cNvPr id="80" name="円/楕円 79"/>
        <xdr:cNvSpPr/>
      </xdr:nvSpPr>
      <xdr:spPr>
        <a:xfrm>
          <a:off x="4584700" y="53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145692</xdr:rowOff>
    </xdr:from>
    <xdr:ext cx="599010" cy="259045"/>
    <xdr:sp macro="" textlink="">
      <xdr:nvSpPr>
        <xdr:cNvPr id="81" name="人件費該当値テキスト"/>
        <xdr:cNvSpPr txBox="1"/>
      </xdr:nvSpPr>
      <xdr:spPr>
        <a:xfrm>
          <a:off x="4686300" y="52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24302</xdr:rowOff>
    </xdr:from>
    <xdr:to>
      <xdr:col>5</xdr:col>
      <xdr:colOff>409575</xdr:colOff>
      <xdr:row>31</xdr:row>
      <xdr:rowOff>125902</xdr:rowOff>
    </xdr:to>
    <xdr:sp macro="" textlink="">
      <xdr:nvSpPr>
        <xdr:cNvPr id="82" name="円/楕円 81"/>
        <xdr:cNvSpPr/>
      </xdr:nvSpPr>
      <xdr:spPr>
        <a:xfrm>
          <a:off x="3746500" y="53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142429</xdr:rowOff>
    </xdr:from>
    <xdr:ext cx="599010" cy="259045"/>
    <xdr:sp macro="" textlink="">
      <xdr:nvSpPr>
        <xdr:cNvPr id="83" name="テキスト ボックス 82"/>
        <xdr:cNvSpPr txBox="1"/>
      </xdr:nvSpPr>
      <xdr:spPr>
        <a:xfrm>
          <a:off x="3497794" y="51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150032</xdr:rowOff>
    </xdr:from>
    <xdr:to>
      <xdr:col>4</xdr:col>
      <xdr:colOff>206375</xdr:colOff>
      <xdr:row>32</xdr:row>
      <xdr:rowOff>80182</xdr:rowOff>
    </xdr:to>
    <xdr:sp macro="" textlink="">
      <xdr:nvSpPr>
        <xdr:cNvPr id="84" name="円/楕円 83"/>
        <xdr:cNvSpPr/>
      </xdr:nvSpPr>
      <xdr:spPr>
        <a:xfrm>
          <a:off x="2857500" y="54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96709</xdr:rowOff>
    </xdr:from>
    <xdr:ext cx="599010" cy="259045"/>
    <xdr:sp macro="" textlink="">
      <xdr:nvSpPr>
        <xdr:cNvPr id="85" name="テキスト ボックス 84"/>
        <xdr:cNvSpPr txBox="1"/>
      </xdr:nvSpPr>
      <xdr:spPr>
        <a:xfrm>
          <a:off x="2608794" y="524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48038</xdr:rowOff>
    </xdr:from>
    <xdr:to>
      <xdr:col>3</xdr:col>
      <xdr:colOff>3175</xdr:colOff>
      <xdr:row>31</xdr:row>
      <xdr:rowOff>149638</xdr:rowOff>
    </xdr:to>
    <xdr:sp macro="" textlink="">
      <xdr:nvSpPr>
        <xdr:cNvPr id="86" name="円/楕円 85"/>
        <xdr:cNvSpPr/>
      </xdr:nvSpPr>
      <xdr:spPr>
        <a:xfrm>
          <a:off x="1968500" y="536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166165</xdr:rowOff>
    </xdr:from>
    <xdr:ext cx="599010" cy="259045"/>
    <xdr:sp macro="" textlink="">
      <xdr:nvSpPr>
        <xdr:cNvPr id="87" name="テキスト ボックス 86"/>
        <xdr:cNvSpPr txBox="1"/>
      </xdr:nvSpPr>
      <xdr:spPr>
        <a:xfrm>
          <a:off x="1719794" y="513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19996</xdr:rowOff>
    </xdr:from>
    <xdr:to>
      <xdr:col>1</xdr:col>
      <xdr:colOff>485775</xdr:colOff>
      <xdr:row>31</xdr:row>
      <xdr:rowOff>121596</xdr:rowOff>
    </xdr:to>
    <xdr:sp macro="" textlink="">
      <xdr:nvSpPr>
        <xdr:cNvPr id="88" name="円/楕円 87"/>
        <xdr:cNvSpPr/>
      </xdr:nvSpPr>
      <xdr:spPr>
        <a:xfrm>
          <a:off x="1079500" y="53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138123</xdr:rowOff>
    </xdr:from>
    <xdr:ext cx="599010" cy="259045"/>
    <xdr:sp macro="" textlink="">
      <xdr:nvSpPr>
        <xdr:cNvPr id="89" name="テキスト ボックス 88"/>
        <xdr:cNvSpPr txBox="1"/>
      </xdr:nvSpPr>
      <xdr:spPr>
        <a:xfrm>
          <a:off x="830794" y="51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128776</xdr:rowOff>
    </xdr:from>
    <xdr:to>
      <xdr:col>6</xdr:col>
      <xdr:colOff>511175</xdr:colOff>
      <xdr:row>53</xdr:row>
      <xdr:rowOff>18624</xdr:rowOff>
    </xdr:to>
    <xdr:cxnSp macro="">
      <xdr:nvCxnSpPr>
        <xdr:cNvPr id="121" name="直線コネクタ 120"/>
        <xdr:cNvCxnSpPr/>
      </xdr:nvCxnSpPr>
      <xdr:spPr>
        <a:xfrm flipV="1">
          <a:off x="3797300" y="9044176"/>
          <a:ext cx="8382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18624</xdr:rowOff>
    </xdr:from>
    <xdr:to>
      <xdr:col>5</xdr:col>
      <xdr:colOff>358775</xdr:colOff>
      <xdr:row>53</xdr:row>
      <xdr:rowOff>164471</xdr:rowOff>
    </xdr:to>
    <xdr:cxnSp macro="">
      <xdr:nvCxnSpPr>
        <xdr:cNvPr id="124" name="直線コネクタ 123"/>
        <xdr:cNvCxnSpPr/>
      </xdr:nvCxnSpPr>
      <xdr:spPr>
        <a:xfrm flipV="1">
          <a:off x="2908300" y="9105474"/>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164471</xdr:rowOff>
    </xdr:from>
    <xdr:to>
      <xdr:col>4</xdr:col>
      <xdr:colOff>155575</xdr:colOff>
      <xdr:row>54</xdr:row>
      <xdr:rowOff>2753</xdr:rowOff>
    </xdr:to>
    <xdr:cxnSp macro="">
      <xdr:nvCxnSpPr>
        <xdr:cNvPr id="127" name="直線コネクタ 126"/>
        <xdr:cNvCxnSpPr/>
      </xdr:nvCxnSpPr>
      <xdr:spPr>
        <a:xfrm flipV="1">
          <a:off x="2019300" y="9251321"/>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142443</xdr:rowOff>
    </xdr:from>
    <xdr:to>
      <xdr:col>2</xdr:col>
      <xdr:colOff>638175</xdr:colOff>
      <xdr:row>54</xdr:row>
      <xdr:rowOff>2753</xdr:rowOff>
    </xdr:to>
    <xdr:cxnSp macro="">
      <xdr:nvCxnSpPr>
        <xdr:cNvPr id="130" name="直線コネクタ 129"/>
        <xdr:cNvCxnSpPr/>
      </xdr:nvCxnSpPr>
      <xdr:spPr>
        <a:xfrm>
          <a:off x="1130300" y="9229293"/>
          <a:ext cx="8890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77976</xdr:rowOff>
    </xdr:from>
    <xdr:to>
      <xdr:col>6</xdr:col>
      <xdr:colOff>561975</xdr:colOff>
      <xdr:row>53</xdr:row>
      <xdr:rowOff>8126</xdr:rowOff>
    </xdr:to>
    <xdr:sp macro="" textlink="">
      <xdr:nvSpPr>
        <xdr:cNvPr id="140" name="円/楕円 139"/>
        <xdr:cNvSpPr/>
      </xdr:nvSpPr>
      <xdr:spPr>
        <a:xfrm>
          <a:off x="4584700" y="89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100853</xdr:rowOff>
    </xdr:from>
    <xdr:ext cx="534377" cy="259045"/>
    <xdr:sp macro="" textlink="">
      <xdr:nvSpPr>
        <xdr:cNvPr id="141" name="物件費該当値テキスト"/>
        <xdr:cNvSpPr txBox="1"/>
      </xdr:nvSpPr>
      <xdr:spPr>
        <a:xfrm>
          <a:off x="4686300" y="88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91,669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139274</xdr:rowOff>
    </xdr:from>
    <xdr:to>
      <xdr:col>5</xdr:col>
      <xdr:colOff>409575</xdr:colOff>
      <xdr:row>53</xdr:row>
      <xdr:rowOff>69424</xdr:rowOff>
    </xdr:to>
    <xdr:sp macro="" textlink="">
      <xdr:nvSpPr>
        <xdr:cNvPr id="142" name="円/楕円 141"/>
        <xdr:cNvSpPr/>
      </xdr:nvSpPr>
      <xdr:spPr>
        <a:xfrm>
          <a:off x="3746500" y="90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85951</xdr:rowOff>
    </xdr:from>
    <xdr:ext cx="534377" cy="259045"/>
    <xdr:sp macro="" textlink="">
      <xdr:nvSpPr>
        <xdr:cNvPr id="143" name="テキスト ボックス 142"/>
        <xdr:cNvSpPr txBox="1"/>
      </xdr:nvSpPr>
      <xdr:spPr>
        <a:xfrm>
          <a:off x="3530111" y="88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113671</xdr:rowOff>
    </xdr:from>
    <xdr:to>
      <xdr:col>4</xdr:col>
      <xdr:colOff>206375</xdr:colOff>
      <xdr:row>54</xdr:row>
      <xdr:rowOff>43821</xdr:rowOff>
    </xdr:to>
    <xdr:sp macro="" textlink="">
      <xdr:nvSpPr>
        <xdr:cNvPr id="144" name="円/楕円 143"/>
        <xdr:cNvSpPr/>
      </xdr:nvSpPr>
      <xdr:spPr>
        <a:xfrm>
          <a:off x="2857500" y="9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60348</xdr:rowOff>
    </xdr:from>
    <xdr:ext cx="534377" cy="259045"/>
    <xdr:sp macro="" textlink="">
      <xdr:nvSpPr>
        <xdr:cNvPr id="145" name="テキスト ボックス 144"/>
        <xdr:cNvSpPr txBox="1"/>
      </xdr:nvSpPr>
      <xdr:spPr>
        <a:xfrm>
          <a:off x="2641111" y="8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78,983</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123403</xdr:rowOff>
    </xdr:from>
    <xdr:to>
      <xdr:col>3</xdr:col>
      <xdr:colOff>3175</xdr:colOff>
      <xdr:row>54</xdr:row>
      <xdr:rowOff>53553</xdr:rowOff>
    </xdr:to>
    <xdr:sp macro="" textlink="">
      <xdr:nvSpPr>
        <xdr:cNvPr id="146" name="円/楕円 145"/>
        <xdr:cNvSpPr/>
      </xdr:nvSpPr>
      <xdr:spPr>
        <a:xfrm>
          <a:off x="1968500" y="92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70080</xdr:rowOff>
    </xdr:from>
    <xdr:ext cx="534377" cy="259045"/>
    <xdr:sp macro="" textlink="">
      <xdr:nvSpPr>
        <xdr:cNvPr id="147" name="テキスト ボックス 146"/>
        <xdr:cNvSpPr txBox="1"/>
      </xdr:nvSpPr>
      <xdr:spPr>
        <a:xfrm>
          <a:off x="1752111" y="89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91643</xdr:rowOff>
    </xdr:from>
    <xdr:to>
      <xdr:col>1</xdr:col>
      <xdr:colOff>485775</xdr:colOff>
      <xdr:row>54</xdr:row>
      <xdr:rowOff>21793</xdr:rowOff>
    </xdr:to>
    <xdr:sp macro="" textlink="">
      <xdr:nvSpPr>
        <xdr:cNvPr id="148" name="円/楕円 147"/>
        <xdr:cNvSpPr/>
      </xdr:nvSpPr>
      <xdr:spPr>
        <a:xfrm>
          <a:off x="1079500" y="91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38320</xdr:rowOff>
    </xdr:from>
    <xdr:ext cx="534377" cy="259045"/>
    <xdr:sp macro="" textlink="">
      <xdr:nvSpPr>
        <xdr:cNvPr id="149" name="テキスト ボックス 148"/>
        <xdr:cNvSpPr txBox="1"/>
      </xdr:nvSpPr>
      <xdr:spPr>
        <a:xfrm>
          <a:off x="863111" y="89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169038</xdr:rowOff>
    </xdr:from>
    <xdr:to>
      <xdr:col>6</xdr:col>
      <xdr:colOff>511175</xdr:colOff>
      <xdr:row>76</xdr:row>
      <xdr:rowOff>100000</xdr:rowOff>
    </xdr:to>
    <xdr:cxnSp macro="">
      <xdr:nvCxnSpPr>
        <xdr:cNvPr id="178" name="直線コネクタ 177"/>
        <xdr:cNvCxnSpPr/>
      </xdr:nvCxnSpPr>
      <xdr:spPr>
        <a:xfrm>
          <a:off x="3797300" y="13027788"/>
          <a:ext cx="8382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169038</xdr:rowOff>
    </xdr:from>
    <xdr:to>
      <xdr:col>5</xdr:col>
      <xdr:colOff>358775</xdr:colOff>
      <xdr:row>76</xdr:row>
      <xdr:rowOff>102133</xdr:rowOff>
    </xdr:to>
    <xdr:cxnSp macro="">
      <xdr:nvCxnSpPr>
        <xdr:cNvPr id="181" name="直線コネクタ 180"/>
        <xdr:cNvCxnSpPr/>
      </xdr:nvCxnSpPr>
      <xdr:spPr>
        <a:xfrm flipV="1">
          <a:off x="2908300" y="13027788"/>
          <a:ext cx="889000" cy="10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37516</xdr:rowOff>
    </xdr:from>
    <xdr:to>
      <xdr:col>4</xdr:col>
      <xdr:colOff>155575</xdr:colOff>
      <xdr:row>76</xdr:row>
      <xdr:rowOff>102133</xdr:rowOff>
    </xdr:to>
    <xdr:cxnSp macro="">
      <xdr:nvCxnSpPr>
        <xdr:cNvPr id="184" name="直線コネクタ 183"/>
        <xdr:cNvCxnSpPr/>
      </xdr:nvCxnSpPr>
      <xdr:spPr>
        <a:xfrm>
          <a:off x="2019300" y="13067716"/>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37516</xdr:rowOff>
    </xdr:from>
    <xdr:to>
      <xdr:col>2</xdr:col>
      <xdr:colOff>638175</xdr:colOff>
      <xdr:row>77</xdr:row>
      <xdr:rowOff>157378</xdr:rowOff>
    </xdr:to>
    <xdr:cxnSp macro="">
      <xdr:nvCxnSpPr>
        <xdr:cNvPr id="187" name="直線コネクタ 186"/>
        <xdr:cNvCxnSpPr/>
      </xdr:nvCxnSpPr>
      <xdr:spPr>
        <a:xfrm flipV="1">
          <a:off x="1130300" y="13067716"/>
          <a:ext cx="8890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49200</xdr:rowOff>
    </xdr:from>
    <xdr:to>
      <xdr:col>6</xdr:col>
      <xdr:colOff>561975</xdr:colOff>
      <xdr:row>76</xdr:row>
      <xdr:rowOff>150800</xdr:rowOff>
    </xdr:to>
    <xdr:sp macro="" textlink="">
      <xdr:nvSpPr>
        <xdr:cNvPr id="197" name="円/楕円 196"/>
        <xdr:cNvSpPr/>
      </xdr:nvSpPr>
      <xdr:spPr>
        <a:xfrm>
          <a:off x="45847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72077</xdr:rowOff>
    </xdr:from>
    <xdr:ext cx="469744" cy="259045"/>
    <xdr:sp macro="" textlink="">
      <xdr:nvSpPr>
        <xdr:cNvPr id="198" name="維持補修費該当値テキスト"/>
        <xdr:cNvSpPr txBox="1"/>
      </xdr:nvSpPr>
      <xdr:spPr>
        <a:xfrm>
          <a:off x="4686300" y="129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118237</xdr:rowOff>
    </xdr:from>
    <xdr:to>
      <xdr:col>5</xdr:col>
      <xdr:colOff>409575</xdr:colOff>
      <xdr:row>76</xdr:row>
      <xdr:rowOff>48388</xdr:rowOff>
    </xdr:to>
    <xdr:sp macro="" textlink="">
      <xdr:nvSpPr>
        <xdr:cNvPr id="199" name="円/楕円 198"/>
        <xdr:cNvSpPr/>
      </xdr:nvSpPr>
      <xdr:spPr>
        <a:xfrm>
          <a:off x="3746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64914</xdr:rowOff>
    </xdr:from>
    <xdr:ext cx="469744" cy="259045"/>
    <xdr:sp macro="" textlink="">
      <xdr:nvSpPr>
        <xdr:cNvPr id="200" name="テキスト ボックス 199"/>
        <xdr:cNvSpPr txBox="1"/>
      </xdr:nvSpPr>
      <xdr:spPr>
        <a:xfrm>
          <a:off x="3562427" y="127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51333</xdr:rowOff>
    </xdr:from>
    <xdr:to>
      <xdr:col>4</xdr:col>
      <xdr:colOff>206375</xdr:colOff>
      <xdr:row>76</xdr:row>
      <xdr:rowOff>152933</xdr:rowOff>
    </xdr:to>
    <xdr:sp macro="" textlink="">
      <xdr:nvSpPr>
        <xdr:cNvPr id="201" name="円/楕円 200"/>
        <xdr:cNvSpPr/>
      </xdr:nvSpPr>
      <xdr:spPr>
        <a:xfrm>
          <a:off x="2857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169460</xdr:rowOff>
    </xdr:from>
    <xdr:ext cx="469744" cy="259045"/>
    <xdr:sp macro="" textlink="">
      <xdr:nvSpPr>
        <xdr:cNvPr id="202" name="テキスト ボックス 201"/>
        <xdr:cNvSpPr txBox="1"/>
      </xdr:nvSpPr>
      <xdr:spPr>
        <a:xfrm>
          <a:off x="2673427" y="128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158166</xdr:rowOff>
    </xdr:from>
    <xdr:to>
      <xdr:col>3</xdr:col>
      <xdr:colOff>3175</xdr:colOff>
      <xdr:row>76</xdr:row>
      <xdr:rowOff>88316</xdr:rowOff>
    </xdr:to>
    <xdr:sp macro="" textlink="">
      <xdr:nvSpPr>
        <xdr:cNvPr id="203" name="円/楕円 202"/>
        <xdr:cNvSpPr/>
      </xdr:nvSpPr>
      <xdr:spPr>
        <a:xfrm>
          <a:off x="1968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104843</xdr:rowOff>
    </xdr:from>
    <xdr:ext cx="469744" cy="259045"/>
    <xdr:sp macro="" textlink="">
      <xdr:nvSpPr>
        <xdr:cNvPr id="204" name="テキスト ボックス 203"/>
        <xdr:cNvSpPr txBox="1"/>
      </xdr:nvSpPr>
      <xdr:spPr>
        <a:xfrm>
          <a:off x="1784427"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106578</xdr:rowOff>
    </xdr:from>
    <xdr:to>
      <xdr:col>1</xdr:col>
      <xdr:colOff>485775</xdr:colOff>
      <xdr:row>78</xdr:row>
      <xdr:rowOff>36728</xdr:rowOff>
    </xdr:to>
    <xdr:sp macro="" textlink="">
      <xdr:nvSpPr>
        <xdr:cNvPr id="205" name="円/楕円 204"/>
        <xdr:cNvSpPr/>
      </xdr:nvSpPr>
      <xdr:spPr>
        <a:xfrm>
          <a:off x="1079500" y="133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27855</xdr:rowOff>
    </xdr:from>
    <xdr:ext cx="469744" cy="259045"/>
    <xdr:sp macro="" textlink="">
      <xdr:nvSpPr>
        <xdr:cNvPr id="206" name="テキスト ボックス 205"/>
        <xdr:cNvSpPr txBox="1"/>
      </xdr:nvSpPr>
      <xdr:spPr>
        <a:xfrm>
          <a:off x="895427" y="1340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159493</xdr:rowOff>
    </xdr:from>
    <xdr:to>
      <xdr:col>6</xdr:col>
      <xdr:colOff>511175</xdr:colOff>
      <xdr:row>97</xdr:row>
      <xdr:rowOff>2102</xdr:rowOff>
    </xdr:to>
    <xdr:cxnSp macro="">
      <xdr:nvCxnSpPr>
        <xdr:cNvPr id="236" name="直線コネクタ 235"/>
        <xdr:cNvCxnSpPr/>
      </xdr:nvCxnSpPr>
      <xdr:spPr>
        <a:xfrm>
          <a:off x="3797300" y="16618693"/>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159493</xdr:rowOff>
    </xdr:from>
    <xdr:to>
      <xdr:col>5</xdr:col>
      <xdr:colOff>358775</xdr:colOff>
      <xdr:row>97</xdr:row>
      <xdr:rowOff>137071</xdr:rowOff>
    </xdr:to>
    <xdr:cxnSp macro="">
      <xdr:nvCxnSpPr>
        <xdr:cNvPr id="239" name="直線コネクタ 238"/>
        <xdr:cNvCxnSpPr/>
      </xdr:nvCxnSpPr>
      <xdr:spPr>
        <a:xfrm flipV="1">
          <a:off x="2908300" y="16618693"/>
          <a:ext cx="889000" cy="1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137071</xdr:rowOff>
    </xdr:from>
    <xdr:to>
      <xdr:col>4</xdr:col>
      <xdr:colOff>155575</xdr:colOff>
      <xdr:row>98</xdr:row>
      <xdr:rowOff>25724</xdr:rowOff>
    </xdr:to>
    <xdr:cxnSp macro="">
      <xdr:nvCxnSpPr>
        <xdr:cNvPr id="242" name="直線コネクタ 241"/>
        <xdr:cNvCxnSpPr/>
      </xdr:nvCxnSpPr>
      <xdr:spPr>
        <a:xfrm flipV="1">
          <a:off x="2019300" y="1676772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25724</xdr:rowOff>
    </xdr:from>
    <xdr:to>
      <xdr:col>2</xdr:col>
      <xdr:colOff>638175</xdr:colOff>
      <xdr:row>98</xdr:row>
      <xdr:rowOff>52108</xdr:rowOff>
    </xdr:to>
    <xdr:cxnSp macro="">
      <xdr:nvCxnSpPr>
        <xdr:cNvPr id="245" name="直線コネクタ 244"/>
        <xdr:cNvCxnSpPr/>
      </xdr:nvCxnSpPr>
      <xdr:spPr>
        <a:xfrm flipV="1">
          <a:off x="1130300" y="16827824"/>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122752</xdr:rowOff>
    </xdr:from>
    <xdr:to>
      <xdr:col>6</xdr:col>
      <xdr:colOff>561975</xdr:colOff>
      <xdr:row>97</xdr:row>
      <xdr:rowOff>52902</xdr:rowOff>
    </xdr:to>
    <xdr:sp macro="" textlink="">
      <xdr:nvSpPr>
        <xdr:cNvPr id="255" name="円/楕円 254"/>
        <xdr:cNvSpPr/>
      </xdr:nvSpPr>
      <xdr:spPr>
        <a:xfrm>
          <a:off x="45847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145629</xdr:rowOff>
    </xdr:from>
    <xdr:ext cx="534377" cy="259045"/>
    <xdr:sp macro="" textlink="">
      <xdr:nvSpPr>
        <xdr:cNvPr id="256" name="扶助費該当値テキスト"/>
        <xdr:cNvSpPr txBox="1"/>
      </xdr:nvSpPr>
      <xdr:spPr>
        <a:xfrm>
          <a:off x="4686300" y="164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108693</xdr:rowOff>
    </xdr:from>
    <xdr:to>
      <xdr:col>5</xdr:col>
      <xdr:colOff>409575</xdr:colOff>
      <xdr:row>97</xdr:row>
      <xdr:rowOff>38843</xdr:rowOff>
    </xdr:to>
    <xdr:sp macro="" textlink="">
      <xdr:nvSpPr>
        <xdr:cNvPr id="257" name="円/楕円 256"/>
        <xdr:cNvSpPr/>
      </xdr:nvSpPr>
      <xdr:spPr>
        <a:xfrm>
          <a:off x="3746500" y="165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55370</xdr:rowOff>
    </xdr:from>
    <xdr:ext cx="534377" cy="259045"/>
    <xdr:sp macro="" textlink="">
      <xdr:nvSpPr>
        <xdr:cNvPr id="258" name="テキスト ボックス 257"/>
        <xdr:cNvSpPr txBox="1"/>
      </xdr:nvSpPr>
      <xdr:spPr>
        <a:xfrm>
          <a:off x="3530111" y="163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86271</xdr:rowOff>
    </xdr:from>
    <xdr:to>
      <xdr:col>4</xdr:col>
      <xdr:colOff>206375</xdr:colOff>
      <xdr:row>98</xdr:row>
      <xdr:rowOff>16421</xdr:rowOff>
    </xdr:to>
    <xdr:sp macro="" textlink="">
      <xdr:nvSpPr>
        <xdr:cNvPr id="259" name="円/楕円 258"/>
        <xdr:cNvSpPr/>
      </xdr:nvSpPr>
      <xdr:spPr>
        <a:xfrm>
          <a:off x="2857500" y="167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32948</xdr:rowOff>
    </xdr:from>
    <xdr:ext cx="534377" cy="259045"/>
    <xdr:sp macro="" textlink="">
      <xdr:nvSpPr>
        <xdr:cNvPr id="260" name="テキスト ボックス 259"/>
        <xdr:cNvSpPr txBox="1"/>
      </xdr:nvSpPr>
      <xdr:spPr>
        <a:xfrm>
          <a:off x="2641111" y="164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146374</xdr:rowOff>
    </xdr:from>
    <xdr:to>
      <xdr:col>3</xdr:col>
      <xdr:colOff>3175</xdr:colOff>
      <xdr:row>98</xdr:row>
      <xdr:rowOff>76524</xdr:rowOff>
    </xdr:to>
    <xdr:sp macro="" textlink="">
      <xdr:nvSpPr>
        <xdr:cNvPr id="261" name="円/楕円 260"/>
        <xdr:cNvSpPr/>
      </xdr:nvSpPr>
      <xdr:spPr>
        <a:xfrm>
          <a:off x="1968500" y="16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67651</xdr:rowOff>
    </xdr:from>
    <xdr:ext cx="534377" cy="259045"/>
    <xdr:sp macro="" textlink="">
      <xdr:nvSpPr>
        <xdr:cNvPr id="262" name="テキスト ボックス 261"/>
        <xdr:cNvSpPr txBox="1"/>
      </xdr:nvSpPr>
      <xdr:spPr>
        <a:xfrm>
          <a:off x="1752111" y="168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1308</xdr:rowOff>
    </xdr:from>
    <xdr:to>
      <xdr:col>1</xdr:col>
      <xdr:colOff>485775</xdr:colOff>
      <xdr:row>98</xdr:row>
      <xdr:rowOff>102908</xdr:rowOff>
    </xdr:to>
    <xdr:sp macro="" textlink="">
      <xdr:nvSpPr>
        <xdr:cNvPr id="263" name="円/楕円 262"/>
        <xdr:cNvSpPr/>
      </xdr:nvSpPr>
      <xdr:spPr>
        <a:xfrm>
          <a:off x="1079500" y="16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94035</xdr:rowOff>
    </xdr:from>
    <xdr:ext cx="534377" cy="259045"/>
    <xdr:sp macro="" textlink="">
      <xdr:nvSpPr>
        <xdr:cNvPr id="264" name="テキスト ボックス 263"/>
        <xdr:cNvSpPr txBox="1"/>
      </xdr:nvSpPr>
      <xdr:spPr>
        <a:xfrm>
          <a:off x="863111" y="168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147189</xdr:rowOff>
    </xdr:from>
    <xdr:to>
      <xdr:col>15</xdr:col>
      <xdr:colOff>180975</xdr:colOff>
      <xdr:row>36</xdr:row>
      <xdr:rowOff>101676</xdr:rowOff>
    </xdr:to>
    <xdr:cxnSp macro="">
      <xdr:nvCxnSpPr>
        <xdr:cNvPr id="295" name="直線コネクタ 294"/>
        <xdr:cNvCxnSpPr/>
      </xdr:nvCxnSpPr>
      <xdr:spPr>
        <a:xfrm flipV="1">
          <a:off x="9639300" y="6147939"/>
          <a:ext cx="838200" cy="1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101676</xdr:rowOff>
    </xdr:from>
    <xdr:to>
      <xdr:col>14</xdr:col>
      <xdr:colOff>28575</xdr:colOff>
      <xdr:row>36</xdr:row>
      <xdr:rowOff>146939</xdr:rowOff>
    </xdr:to>
    <xdr:cxnSp macro="">
      <xdr:nvCxnSpPr>
        <xdr:cNvPr id="298" name="直線コネクタ 297"/>
        <xdr:cNvCxnSpPr/>
      </xdr:nvCxnSpPr>
      <xdr:spPr>
        <a:xfrm flipV="1">
          <a:off x="8750300" y="627387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146939</xdr:rowOff>
    </xdr:from>
    <xdr:to>
      <xdr:col>12</xdr:col>
      <xdr:colOff>511175</xdr:colOff>
      <xdr:row>36</xdr:row>
      <xdr:rowOff>152763</xdr:rowOff>
    </xdr:to>
    <xdr:cxnSp macro="">
      <xdr:nvCxnSpPr>
        <xdr:cNvPr id="301" name="直線コネクタ 300"/>
        <xdr:cNvCxnSpPr/>
      </xdr:nvCxnSpPr>
      <xdr:spPr>
        <a:xfrm flipV="1">
          <a:off x="7861300" y="631913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83290</xdr:rowOff>
    </xdr:from>
    <xdr:to>
      <xdr:col>11</xdr:col>
      <xdr:colOff>307975</xdr:colOff>
      <xdr:row>36</xdr:row>
      <xdr:rowOff>152763</xdr:rowOff>
    </xdr:to>
    <xdr:cxnSp macro="">
      <xdr:nvCxnSpPr>
        <xdr:cNvPr id="304" name="直線コネクタ 303"/>
        <xdr:cNvCxnSpPr/>
      </xdr:nvCxnSpPr>
      <xdr:spPr>
        <a:xfrm>
          <a:off x="6972300" y="6255490"/>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96389</xdr:rowOff>
    </xdr:from>
    <xdr:to>
      <xdr:col>15</xdr:col>
      <xdr:colOff>231775</xdr:colOff>
      <xdr:row>36</xdr:row>
      <xdr:rowOff>26539</xdr:rowOff>
    </xdr:to>
    <xdr:sp macro="" textlink="">
      <xdr:nvSpPr>
        <xdr:cNvPr id="314" name="円/楕円 313"/>
        <xdr:cNvSpPr/>
      </xdr:nvSpPr>
      <xdr:spPr>
        <a:xfrm>
          <a:off x="10426700" y="6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119266</xdr:rowOff>
    </xdr:from>
    <xdr:ext cx="534377" cy="259045"/>
    <xdr:sp macro="" textlink="">
      <xdr:nvSpPr>
        <xdr:cNvPr id="315" name="補助費等該当値テキスト"/>
        <xdr:cNvSpPr txBox="1"/>
      </xdr:nvSpPr>
      <xdr:spPr>
        <a:xfrm>
          <a:off x="10528300" y="59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50876</xdr:rowOff>
    </xdr:from>
    <xdr:to>
      <xdr:col>14</xdr:col>
      <xdr:colOff>79375</xdr:colOff>
      <xdr:row>36</xdr:row>
      <xdr:rowOff>152476</xdr:rowOff>
    </xdr:to>
    <xdr:sp macro="" textlink="">
      <xdr:nvSpPr>
        <xdr:cNvPr id="316" name="円/楕円 315"/>
        <xdr:cNvSpPr/>
      </xdr:nvSpPr>
      <xdr:spPr>
        <a:xfrm>
          <a:off x="9588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169003</xdr:rowOff>
    </xdr:from>
    <xdr:ext cx="534377" cy="259045"/>
    <xdr:sp macro="" textlink="">
      <xdr:nvSpPr>
        <xdr:cNvPr id="317" name="テキスト ボックス 316"/>
        <xdr:cNvSpPr txBox="1"/>
      </xdr:nvSpPr>
      <xdr:spPr>
        <a:xfrm>
          <a:off x="9372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96139</xdr:rowOff>
    </xdr:from>
    <xdr:to>
      <xdr:col>12</xdr:col>
      <xdr:colOff>561975</xdr:colOff>
      <xdr:row>37</xdr:row>
      <xdr:rowOff>26289</xdr:rowOff>
    </xdr:to>
    <xdr:sp macro="" textlink="">
      <xdr:nvSpPr>
        <xdr:cNvPr id="318" name="円/楕円 317"/>
        <xdr:cNvSpPr/>
      </xdr:nvSpPr>
      <xdr:spPr>
        <a:xfrm>
          <a:off x="8699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17416</xdr:rowOff>
    </xdr:from>
    <xdr:ext cx="534377" cy="259045"/>
    <xdr:sp macro="" textlink="">
      <xdr:nvSpPr>
        <xdr:cNvPr id="319" name="テキスト ボックス 318"/>
        <xdr:cNvSpPr txBox="1"/>
      </xdr:nvSpPr>
      <xdr:spPr>
        <a:xfrm>
          <a:off x="8483111" y="63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101963</xdr:rowOff>
    </xdr:from>
    <xdr:to>
      <xdr:col>11</xdr:col>
      <xdr:colOff>358775</xdr:colOff>
      <xdr:row>37</xdr:row>
      <xdr:rowOff>32113</xdr:rowOff>
    </xdr:to>
    <xdr:sp macro="" textlink="">
      <xdr:nvSpPr>
        <xdr:cNvPr id="320" name="円/楕円 319"/>
        <xdr:cNvSpPr/>
      </xdr:nvSpPr>
      <xdr:spPr>
        <a:xfrm>
          <a:off x="7810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48640</xdr:rowOff>
    </xdr:from>
    <xdr:ext cx="534377" cy="259045"/>
    <xdr:sp macro="" textlink="">
      <xdr:nvSpPr>
        <xdr:cNvPr id="321" name="テキスト ボックス 320"/>
        <xdr:cNvSpPr txBox="1"/>
      </xdr:nvSpPr>
      <xdr:spPr>
        <a:xfrm>
          <a:off x="7594111" y="60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32490</xdr:rowOff>
    </xdr:from>
    <xdr:to>
      <xdr:col>10</xdr:col>
      <xdr:colOff>155575</xdr:colOff>
      <xdr:row>36</xdr:row>
      <xdr:rowOff>134090</xdr:rowOff>
    </xdr:to>
    <xdr:sp macro="" textlink="">
      <xdr:nvSpPr>
        <xdr:cNvPr id="322" name="円/楕円 321"/>
        <xdr:cNvSpPr/>
      </xdr:nvSpPr>
      <xdr:spPr>
        <a:xfrm>
          <a:off x="6921500" y="62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150617</xdr:rowOff>
    </xdr:from>
    <xdr:ext cx="534377" cy="259045"/>
    <xdr:sp macro="" textlink="">
      <xdr:nvSpPr>
        <xdr:cNvPr id="323" name="テキスト ボックス 322"/>
        <xdr:cNvSpPr txBox="1"/>
      </xdr:nvSpPr>
      <xdr:spPr>
        <a:xfrm>
          <a:off x="6705111" y="597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74999</xdr:rowOff>
    </xdr:from>
    <xdr:to>
      <xdr:col>15</xdr:col>
      <xdr:colOff>180975</xdr:colOff>
      <xdr:row>55</xdr:row>
      <xdr:rowOff>81514</xdr:rowOff>
    </xdr:to>
    <xdr:cxnSp macro="">
      <xdr:nvCxnSpPr>
        <xdr:cNvPr id="352" name="直線コネクタ 351"/>
        <xdr:cNvCxnSpPr/>
      </xdr:nvCxnSpPr>
      <xdr:spPr>
        <a:xfrm flipV="1">
          <a:off x="9639300" y="9504749"/>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17422</xdr:rowOff>
    </xdr:from>
    <xdr:to>
      <xdr:col>14</xdr:col>
      <xdr:colOff>28575</xdr:colOff>
      <xdr:row>55</xdr:row>
      <xdr:rowOff>81514</xdr:rowOff>
    </xdr:to>
    <xdr:cxnSp macro="">
      <xdr:nvCxnSpPr>
        <xdr:cNvPr id="355" name="直線コネクタ 354"/>
        <xdr:cNvCxnSpPr/>
      </xdr:nvCxnSpPr>
      <xdr:spPr>
        <a:xfrm>
          <a:off x="8750300" y="9275722"/>
          <a:ext cx="889000" cy="2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17422</xdr:rowOff>
    </xdr:from>
    <xdr:to>
      <xdr:col>12</xdr:col>
      <xdr:colOff>511175</xdr:colOff>
      <xdr:row>55</xdr:row>
      <xdr:rowOff>131577</xdr:rowOff>
    </xdr:to>
    <xdr:cxnSp macro="">
      <xdr:nvCxnSpPr>
        <xdr:cNvPr id="358" name="直線コネクタ 357"/>
        <xdr:cNvCxnSpPr/>
      </xdr:nvCxnSpPr>
      <xdr:spPr>
        <a:xfrm flipV="1">
          <a:off x="7861300" y="9275722"/>
          <a:ext cx="889000" cy="2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131577</xdr:rowOff>
    </xdr:from>
    <xdr:to>
      <xdr:col>11</xdr:col>
      <xdr:colOff>307975</xdr:colOff>
      <xdr:row>56</xdr:row>
      <xdr:rowOff>20645</xdr:rowOff>
    </xdr:to>
    <xdr:cxnSp macro="">
      <xdr:nvCxnSpPr>
        <xdr:cNvPr id="361" name="直線コネクタ 360"/>
        <xdr:cNvCxnSpPr/>
      </xdr:nvCxnSpPr>
      <xdr:spPr>
        <a:xfrm flipV="1">
          <a:off x="6972300" y="9561327"/>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24199</xdr:rowOff>
    </xdr:from>
    <xdr:to>
      <xdr:col>15</xdr:col>
      <xdr:colOff>231775</xdr:colOff>
      <xdr:row>55</xdr:row>
      <xdr:rowOff>125799</xdr:rowOff>
    </xdr:to>
    <xdr:sp macro="" textlink="">
      <xdr:nvSpPr>
        <xdr:cNvPr id="371" name="円/楕円 370"/>
        <xdr:cNvSpPr/>
      </xdr:nvSpPr>
      <xdr:spPr>
        <a:xfrm>
          <a:off x="10426700" y="9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47076</xdr:rowOff>
    </xdr:from>
    <xdr:ext cx="534377" cy="259045"/>
    <xdr:sp macro="" textlink="">
      <xdr:nvSpPr>
        <xdr:cNvPr id="372" name="普通建設事業費該当値テキスト"/>
        <xdr:cNvSpPr txBox="1"/>
      </xdr:nvSpPr>
      <xdr:spPr>
        <a:xfrm>
          <a:off x="10528300" y="9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30714</xdr:rowOff>
    </xdr:from>
    <xdr:to>
      <xdr:col>14</xdr:col>
      <xdr:colOff>79375</xdr:colOff>
      <xdr:row>55</xdr:row>
      <xdr:rowOff>132314</xdr:rowOff>
    </xdr:to>
    <xdr:sp macro="" textlink="">
      <xdr:nvSpPr>
        <xdr:cNvPr id="373" name="円/楕円 372"/>
        <xdr:cNvSpPr/>
      </xdr:nvSpPr>
      <xdr:spPr>
        <a:xfrm>
          <a:off x="9588500" y="94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148841</xdr:rowOff>
    </xdr:from>
    <xdr:ext cx="534377" cy="259045"/>
    <xdr:sp macro="" textlink="">
      <xdr:nvSpPr>
        <xdr:cNvPr id="374" name="テキスト ボックス 373"/>
        <xdr:cNvSpPr txBox="1"/>
      </xdr:nvSpPr>
      <xdr:spPr>
        <a:xfrm>
          <a:off x="9372111" y="9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138072</xdr:rowOff>
    </xdr:from>
    <xdr:to>
      <xdr:col>12</xdr:col>
      <xdr:colOff>561975</xdr:colOff>
      <xdr:row>54</xdr:row>
      <xdr:rowOff>68222</xdr:rowOff>
    </xdr:to>
    <xdr:sp macro="" textlink="">
      <xdr:nvSpPr>
        <xdr:cNvPr id="375" name="円/楕円 374"/>
        <xdr:cNvSpPr/>
      </xdr:nvSpPr>
      <xdr:spPr>
        <a:xfrm>
          <a:off x="8699500" y="92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84749</xdr:rowOff>
    </xdr:from>
    <xdr:ext cx="599010" cy="259045"/>
    <xdr:sp macro="" textlink="">
      <xdr:nvSpPr>
        <xdr:cNvPr id="376" name="テキスト ボックス 375"/>
        <xdr:cNvSpPr txBox="1"/>
      </xdr:nvSpPr>
      <xdr:spPr>
        <a:xfrm>
          <a:off x="8450794" y="900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80777</xdr:rowOff>
    </xdr:from>
    <xdr:to>
      <xdr:col>11</xdr:col>
      <xdr:colOff>358775</xdr:colOff>
      <xdr:row>56</xdr:row>
      <xdr:rowOff>10927</xdr:rowOff>
    </xdr:to>
    <xdr:sp macro="" textlink="">
      <xdr:nvSpPr>
        <xdr:cNvPr id="377" name="円/楕円 376"/>
        <xdr:cNvSpPr/>
      </xdr:nvSpPr>
      <xdr:spPr>
        <a:xfrm>
          <a:off x="7810500" y="95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27454</xdr:rowOff>
    </xdr:from>
    <xdr:ext cx="534377" cy="259045"/>
    <xdr:sp macro="" textlink="">
      <xdr:nvSpPr>
        <xdr:cNvPr id="378" name="テキスト ボックス 377"/>
        <xdr:cNvSpPr txBox="1"/>
      </xdr:nvSpPr>
      <xdr:spPr>
        <a:xfrm>
          <a:off x="7594111" y="92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141295</xdr:rowOff>
    </xdr:from>
    <xdr:to>
      <xdr:col>10</xdr:col>
      <xdr:colOff>155575</xdr:colOff>
      <xdr:row>56</xdr:row>
      <xdr:rowOff>71445</xdr:rowOff>
    </xdr:to>
    <xdr:sp macro="" textlink="">
      <xdr:nvSpPr>
        <xdr:cNvPr id="379" name="円/楕円 378"/>
        <xdr:cNvSpPr/>
      </xdr:nvSpPr>
      <xdr:spPr>
        <a:xfrm>
          <a:off x="6921500" y="95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87972</xdr:rowOff>
    </xdr:from>
    <xdr:ext cx="534377" cy="259045"/>
    <xdr:sp macro="" textlink="">
      <xdr:nvSpPr>
        <xdr:cNvPr id="380" name="テキスト ボックス 379"/>
        <xdr:cNvSpPr txBox="1"/>
      </xdr:nvSpPr>
      <xdr:spPr>
        <a:xfrm>
          <a:off x="6705111" y="934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154636</xdr:rowOff>
    </xdr:from>
    <xdr:to>
      <xdr:col>15</xdr:col>
      <xdr:colOff>180975</xdr:colOff>
      <xdr:row>78</xdr:row>
      <xdr:rowOff>26956</xdr:rowOff>
    </xdr:to>
    <xdr:cxnSp macro="">
      <xdr:nvCxnSpPr>
        <xdr:cNvPr id="411" name="直線コネクタ 410"/>
        <xdr:cNvCxnSpPr/>
      </xdr:nvCxnSpPr>
      <xdr:spPr>
        <a:xfrm>
          <a:off x="9639300" y="13013386"/>
          <a:ext cx="838200" cy="38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147606</xdr:rowOff>
    </xdr:from>
    <xdr:to>
      <xdr:col>15</xdr:col>
      <xdr:colOff>231775</xdr:colOff>
      <xdr:row>78</xdr:row>
      <xdr:rowOff>77756</xdr:rowOff>
    </xdr:to>
    <xdr:sp macro="" textlink="">
      <xdr:nvSpPr>
        <xdr:cNvPr id="421" name="円/楕円 420"/>
        <xdr:cNvSpPr/>
      </xdr:nvSpPr>
      <xdr:spPr>
        <a:xfrm>
          <a:off x="10426700" y="133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126033</xdr:rowOff>
    </xdr:from>
    <xdr:ext cx="534377" cy="259045"/>
    <xdr:sp macro="" textlink="">
      <xdr:nvSpPr>
        <xdr:cNvPr id="422" name="普通建設事業費 （ うち新規整備　）該当値テキスト"/>
        <xdr:cNvSpPr txBox="1"/>
      </xdr:nvSpPr>
      <xdr:spPr>
        <a:xfrm>
          <a:off x="10528300" y="133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103836</xdr:rowOff>
    </xdr:from>
    <xdr:to>
      <xdr:col>14</xdr:col>
      <xdr:colOff>79375</xdr:colOff>
      <xdr:row>76</xdr:row>
      <xdr:rowOff>33986</xdr:rowOff>
    </xdr:to>
    <xdr:sp macro="" textlink="">
      <xdr:nvSpPr>
        <xdr:cNvPr id="423" name="円/楕円 422"/>
        <xdr:cNvSpPr/>
      </xdr:nvSpPr>
      <xdr:spPr>
        <a:xfrm>
          <a:off x="9588500" y="12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50513</xdr:rowOff>
    </xdr:from>
    <xdr:ext cx="534377" cy="259045"/>
    <xdr:sp macro="" textlink="">
      <xdr:nvSpPr>
        <xdr:cNvPr id="424" name="テキスト ボックス 423"/>
        <xdr:cNvSpPr txBox="1"/>
      </xdr:nvSpPr>
      <xdr:spPr>
        <a:xfrm>
          <a:off x="9372111"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108280</xdr:rowOff>
    </xdr:from>
    <xdr:to>
      <xdr:col>15</xdr:col>
      <xdr:colOff>180975</xdr:colOff>
      <xdr:row>97</xdr:row>
      <xdr:rowOff>97701</xdr:rowOff>
    </xdr:to>
    <xdr:cxnSp macro="">
      <xdr:nvCxnSpPr>
        <xdr:cNvPr id="453" name="直線コネクタ 452"/>
        <xdr:cNvCxnSpPr/>
      </xdr:nvCxnSpPr>
      <xdr:spPr>
        <a:xfrm flipV="1">
          <a:off x="9639300" y="16396030"/>
          <a:ext cx="838200" cy="3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57480</xdr:rowOff>
    </xdr:from>
    <xdr:to>
      <xdr:col>15</xdr:col>
      <xdr:colOff>231775</xdr:colOff>
      <xdr:row>95</xdr:row>
      <xdr:rowOff>159080</xdr:rowOff>
    </xdr:to>
    <xdr:sp macro="" textlink="">
      <xdr:nvSpPr>
        <xdr:cNvPr id="463" name="円/楕円 462"/>
        <xdr:cNvSpPr/>
      </xdr:nvSpPr>
      <xdr:spPr>
        <a:xfrm>
          <a:off x="104267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80357</xdr:rowOff>
    </xdr:from>
    <xdr:ext cx="534377" cy="259045"/>
    <xdr:sp macro="" textlink="">
      <xdr:nvSpPr>
        <xdr:cNvPr id="464" name="普通建設事業費 （ うち更新整備　）該当値テキスト"/>
        <xdr:cNvSpPr txBox="1"/>
      </xdr:nvSpPr>
      <xdr:spPr>
        <a:xfrm>
          <a:off x="10528300" y="161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46901</xdr:rowOff>
    </xdr:from>
    <xdr:to>
      <xdr:col>14</xdr:col>
      <xdr:colOff>79375</xdr:colOff>
      <xdr:row>97</xdr:row>
      <xdr:rowOff>148501</xdr:rowOff>
    </xdr:to>
    <xdr:sp macro="" textlink="">
      <xdr:nvSpPr>
        <xdr:cNvPr id="465" name="円/楕円 464"/>
        <xdr:cNvSpPr/>
      </xdr:nvSpPr>
      <xdr:spPr>
        <a:xfrm>
          <a:off x="9588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165028</xdr:rowOff>
    </xdr:from>
    <xdr:ext cx="534377" cy="259045"/>
    <xdr:sp macro="" textlink="">
      <xdr:nvSpPr>
        <xdr:cNvPr id="466" name="テキスト ボックス 465"/>
        <xdr:cNvSpPr txBox="1"/>
      </xdr:nvSpPr>
      <xdr:spPr>
        <a:xfrm>
          <a:off x="9372111" y="1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65862</xdr:rowOff>
    </xdr:from>
    <xdr:to>
      <xdr:col>23</xdr:col>
      <xdr:colOff>517525</xdr:colOff>
      <xdr:row>37</xdr:row>
      <xdr:rowOff>146863</xdr:rowOff>
    </xdr:to>
    <xdr:cxnSp macro="">
      <xdr:nvCxnSpPr>
        <xdr:cNvPr id="495" name="直線コネクタ 494"/>
        <xdr:cNvCxnSpPr/>
      </xdr:nvCxnSpPr>
      <xdr:spPr>
        <a:xfrm>
          <a:off x="15481300" y="6238062"/>
          <a:ext cx="838200" cy="2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65862</xdr:rowOff>
    </xdr:from>
    <xdr:to>
      <xdr:col>22</xdr:col>
      <xdr:colOff>365125</xdr:colOff>
      <xdr:row>36</xdr:row>
      <xdr:rowOff>145415</xdr:rowOff>
    </xdr:to>
    <xdr:cxnSp macro="">
      <xdr:nvCxnSpPr>
        <xdr:cNvPr id="498" name="直線コネクタ 497"/>
        <xdr:cNvCxnSpPr/>
      </xdr:nvCxnSpPr>
      <xdr:spPr>
        <a:xfrm flipV="1">
          <a:off x="14592300" y="6238062"/>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0" name="テキスト ボックス 499"/>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26162</xdr:rowOff>
    </xdr:from>
    <xdr:to>
      <xdr:col>21</xdr:col>
      <xdr:colOff>161925</xdr:colOff>
      <xdr:row>36</xdr:row>
      <xdr:rowOff>145415</xdr:rowOff>
    </xdr:to>
    <xdr:cxnSp macro="">
      <xdr:nvCxnSpPr>
        <xdr:cNvPr id="501" name="直線コネクタ 500"/>
        <xdr:cNvCxnSpPr/>
      </xdr:nvCxnSpPr>
      <xdr:spPr>
        <a:xfrm>
          <a:off x="13703300" y="619836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103065</xdr:rowOff>
    </xdr:from>
    <xdr:ext cx="469744" cy="259045"/>
    <xdr:sp macro="" textlink="">
      <xdr:nvSpPr>
        <xdr:cNvPr id="503" name="テキスト ボックス 502"/>
        <xdr:cNvSpPr txBox="1"/>
      </xdr:nvSpPr>
      <xdr:spPr>
        <a:xfrm>
          <a:off x="14357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135281</xdr:rowOff>
    </xdr:from>
    <xdr:to>
      <xdr:col>19</xdr:col>
      <xdr:colOff>644525</xdr:colOff>
      <xdr:row>36</xdr:row>
      <xdr:rowOff>26162</xdr:rowOff>
    </xdr:to>
    <xdr:cxnSp macro="">
      <xdr:nvCxnSpPr>
        <xdr:cNvPr id="504" name="直線コネクタ 503"/>
        <xdr:cNvCxnSpPr/>
      </xdr:nvCxnSpPr>
      <xdr:spPr>
        <a:xfrm>
          <a:off x="12814300" y="5793131"/>
          <a:ext cx="889000" cy="4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159758</xdr:rowOff>
    </xdr:from>
    <xdr:ext cx="469744" cy="259045"/>
    <xdr:sp macro="" textlink="">
      <xdr:nvSpPr>
        <xdr:cNvPr id="508" name="テキスト ボックス 507"/>
        <xdr:cNvSpPr txBox="1"/>
      </xdr:nvSpPr>
      <xdr:spPr>
        <a:xfrm>
          <a:off x="12579427"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96063</xdr:rowOff>
    </xdr:from>
    <xdr:to>
      <xdr:col>23</xdr:col>
      <xdr:colOff>568325</xdr:colOff>
      <xdr:row>38</xdr:row>
      <xdr:rowOff>26212</xdr:rowOff>
    </xdr:to>
    <xdr:sp macro="" textlink="">
      <xdr:nvSpPr>
        <xdr:cNvPr id="514" name="円/楕円 513"/>
        <xdr:cNvSpPr/>
      </xdr:nvSpPr>
      <xdr:spPr>
        <a:xfrm>
          <a:off x="162687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118940</xdr:rowOff>
    </xdr:from>
    <xdr:ext cx="469744" cy="259045"/>
    <xdr:sp macro="" textlink="">
      <xdr:nvSpPr>
        <xdr:cNvPr id="515" name="災害復旧事業費該当値テキスト"/>
        <xdr:cNvSpPr txBox="1"/>
      </xdr:nvSpPr>
      <xdr:spPr>
        <a:xfrm>
          <a:off x="16370300" y="62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15062</xdr:rowOff>
    </xdr:from>
    <xdr:to>
      <xdr:col>22</xdr:col>
      <xdr:colOff>415925</xdr:colOff>
      <xdr:row>36</xdr:row>
      <xdr:rowOff>116662</xdr:rowOff>
    </xdr:to>
    <xdr:sp macro="" textlink="">
      <xdr:nvSpPr>
        <xdr:cNvPr id="516" name="円/楕円 515"/>
        <xdr:cNvSpPr/>
      </xdr:nvSpPr>
      <xdr:spPr>
        <a:xfrm>
          <a:off x="15430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133189</xdr:rowOff>
    </xdr:from>
    <xdr:ext cx="469744" cy="259045"/>
    <xdr:sp macro="" textlink="">
      <xdr:nvSpPr>
        <xdr:cNvPr id="517" name="テキスト ボックス 516"/>
        <xdr:cNvSpPr txBox="1"/>
      </xdr:nvSpPr>
      <xdr:spPr>
        <a:xfrm>
          <a:off x="15246427" y="59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94615</xdr:rowOff>
    </xdr:from>
    <xdr:to>
      <xdr:col>21</xdr:col>
      <xdr:colOff>212725</xdr:colOff>
      <xdr:row>37</xdr:row>
      <xdr:rowOff>24765</xdr:rowOff>
    </xdr:to>
    <xdr:sp macro="" textlink="">
      <xdr:nvSpPr>
        <xdr:cNvPr id="518" name="円/楕円 517"/>
        <xdr:cNvSpPr/>
      </xdr:nvSpPr>
      <xdr:spPr>
        <a:xfrm>
          <a:off x="1454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41292</xdr:rowOff>
    </xdr:from>
    <xdr:ext cx="469744" cy="259045"/>
    <xdr:sp macro="" textlink="">
      <xdr:nvSpPr>
        <xdr:cNvPr id="519" name="テキスト ボックス 518"/>
        <xdr:cNvSpPr txBox="1"/>
      </xdr:nvSpPr>
      <xdr:spPr>
        <a:xfrm>
          <a:off x="14357427"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146812</xdr:rowOff>
    </xdr:from>
    <xdr:to>
      <xdr:col>20</xdr:col>
      <xdr:colOff>9525</xdr:colOff>
      <xdr:row>36</xdr:row>
      <xdr:rowOff>76962</xdr:rowOff>
    </xdr:to>
    <xdr:sp macro="" textlink="">
      <xdr:nvSpPr>
        <xdr:cNvPr id="520" name="円/楕円 519"/>
        <xdr:cNvSpPr/>
      </xdr:nvSpPr>
      <xdr:spPr>
        <a:xfrm>
          <a:off x="13652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93489</xdr:rowOff>
    </xdr:from>
    <xdr:ext cx="469744" cy="259045"/>
    <xdr:sp macro="" textlink="">
      <xdr:nvSpPr>
        <xdr:cNvPr id="521" name="テキスト ボックス 520"/>
        <xdr:cNvSpPr txBox="1"/>
      </xdr:nvSpPr>
      <xdr:spPr>
        <a:xfrm>
          <a:off x="13468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84481</xdr:rowOff>
    </xdr:from>
    <xdr:to>
      <xdr:col>18</xdr:col>
      <xdr:colOff>492125</xdr:colOff>
      <xdr:row>34</xdr:row>
      <xdr:rowOff>14631</xdr:rowOff>
    </xdr:to>
    <xdr:sp macro="" textlink="">
      <xdr:nvSpPr>
        <xdr:cNvPr id="522" name="円/楕円 521"/>
        <xdr:cNvSpPr/>
      </xdr:nvSpPr>
      <xdr:spPr>
        <a:xfrm>
          <a:off x="12763500" y="57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31158</xdr:rowOff>
    </xdr:from>
    <xdr:ext cx="534377" cy="259045"/>
    <xdr:sp macro="" textlink="">
      <xdr:nvSpPr>
        <xdr:cNvPr id="523" name="テキスト ボックス 522"/>
        <xdr:cNvSpPr txBox="1"/>
      </xdr:nvSpPr>
      <xdr:spPr>
        <a:xfrm>
          <a:off x="12547111" y="55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117101</xdr:rowOff>
    </xdr:from>
    <xdr:to>
      <xdr:col>23</xdr:col>
      <xdr:colOff>517525</xdr:colOff>
      <xdr:row>73</xdr:row>
      <xdr:rowOff>134067</xdr:rowOff>
    </xdr:to>
    <xdr:cxnSp macro="">
      <xdr:nvCxnSpPr>
        <xdr:cNvPr id="603" name="直線コネクタ 602"/>
        <xdr:cNvCxnSpPr/>
      </xdr:nvCxnSpPr>
      <xdr:spPr>
        <a:xfrm>
          <a:off x="15481300" y="12632951"/>
          <a:ext cx="8382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117101</xdr:rowOff>
    </xdr:from>
    <xdr:to>
      <xdr:col>22</xdr:col>
      <xdr:colOff>365125</xdr:colOff>
      <xdr:row>73</xdr:row>
      <xdr:rowOff>146754</xdr:rowOff>
    </xdr:to>
    <xdr:cxnSp macro="">
      <xdr:nvCxnSpPr>
        <xdr:cNvPr id="606" name="直線コネクタ 605"/>
        <xdr:cNvCxnSpPr/>
      </xdr:nvCxnSpPr>
      <xdr:spPr>
        <a:xfrm flipV="1">
          <a:off x="14592300" y="12632951"/>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143684</xdr:rowOff>
    </xdr:from>
    <xdr:to>
      <xdr:col>21</xdr:col>
      <xdr:colOff>161925</xdr:colOff>
      <xdr:row>73</xdr:row>
      <xdr:rowOff>146754</xdr:rowOff>
    </xdr:to>
    <xdr:cxnSp macro="">
      <xdr:nvCxnSpPr>
        <xdr:cNvPr id="609" name="直線コネクタ 608"/>
        <xdr:cNvCxnSpPr/>
      </xdr:nvCxnSpPr>
      <xdr:spPr>
        <a:xfrm>
          <a:off x="13703300" y="12659534"/>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143684</xdr:rowOff>
    </xdr:from>
    <xdr:to>
      <xdr:col>19</xdr:col>
      <xdr:colOff>644525</xdr:colOff>
      <xdr:row>74</xdr:row>
      <xdr:rowOff>10900</xdr:rowOff>
    </xdr:to>
    <xdr:cxnSp macro="">
      <xdr:nvCxnSpPr>
        <xdr:cNvPr id="612" name="直線コネクタ 611"/>
        <xdr:cNvCxnSpPr/>
      </xdr:nvCxnSpPr>
      <xdr:spPr>
        <a:xfrm flipV="1">
          <a:off x="12814300" y="12659534"/>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83267</xdr:rowOff>
    </xdr:from>
    <xdr:to>
      <xdr:col>23</xdr:col>
      <xdr:colOff>568325</xdr:colOff>
      <xdr:row>74</xdr:row>
      <xdr:rowOff>13417</xdr:rowOff>
    </xdr:to>
    <xdr:sp macro="" textlink="">
      <xdr:nvSpPr>
        <xdr:cNvPr id="622" name="円/楕円 621"/>
        <xdr:cNvSpPr/>
      </xdr:nvSpPr>
      <xdr:spPr>
        <a:xfrm>
          <a:off x="16268700" y="12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106144</xdr:rowOff>
    </xdr:from>
    <xdr:ext cx="534377" cy="259045"/>
    <xdr:sp macro="" textlink="">
      <xdr:nvSpPr>
        <xdr:cNvPr id="623" name="公債費該当値テキスト"/>
        <xdr:cNvSpPr txBox="1"/>
      </xdr:nvSpPr>
      <xdr:spPr>
        <a:xfrm>
          <a:off x="16370300" y="124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66301</xdr:rowOff>
    </xdr:from>
    <xdr:to>
      <xdr:col>22</xdr:col>
      <xdr:colOff>415925</xdr:colOff>
      <xdr:row>73</xdr:row>
      <xdr:rowOff>167901</xdr:rowOff>
    </xdr:to>
    <xdr:sp macro="" textlink="">
      <xdr:nvSpPr>
        <xdr:cNvPr id="624" name="円/楕円 623"/>
        <xdr:cNvSpPr/>
      </xdr:nvSpPr>
      <xdr:spPr>
        <a:xfrm>
          <a:off x="15430500" y="125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12978</xdr:rowOff>
    </xdr:from>
    <xdr:ext cx="534377" cy="259045"/>
    <xdr:sp macro="" textlink="">
      <xdr:nvSpPr>
        <xdr:cNvPr id="625" name="テキスト ボックス 624"/>
        <xdr:cNvSpPr txBox="1"/>
      </xdr:nvSpPr>
      <xdr:spPr>
        <a:xfrm>
          <a:off x="15214111" y="123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95954</xdr:rowOff>
    </xdr:from>
    <xdr:to>
      <xdr:col>21</xdr:col>
      <xdr:colOff>212725</xdr:colOff>
      <xdr:row>74</xdr:row>
      <xdr:rowOff>26104</xdr:rowOff>
    </xdr:to>
    <xdr:sp macro="" textlink="">
      <xdr:nvSpPr>
        <xdr:cNvPr id="626" name="円/楕円 625"/>
        <xdr:cNvSpPr/>
      </xdr:nvSpPr>
      <xdr:spPr>
        <a:xfrm>
          <a:off x="14541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42631</xdr:rowOff>
    </xdr:from>
    <xdr:ext cx="534377" cy="259045"/>
    <xdr:sp macro="" textlink="">
      <xdr:nvSpPr>
        <xdr:cNvPr id="627" name="テキスト ボックス 626"/>
        <xdr:cNvSpPr txBox="1"/>
      </xdr:nvSpPr>
      <xdr:spPr>
        <a:xfrm>
          <a:off x="14325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92884</xdr:rowOff>
    </xdr:from>
    <xdr:to>
      <xdr:col>20</xdr:col>
      <xdr:colOff>9525</xdr:colOff>
      <xdr:row>74</xdr:row>
      <xdr:rowOff>23034</xdr:rowOff>
    </xdr:to>
    <xdr:sp macro="" textlink="">
      <xdr:nvSpPr>
        <xdr:cNvPr id="628" name="円/楕円 627"/>
        <xdr:cNvSpPr/>
      </xdr:nvSpPr>
      <xdr:spPr>
        <a:xfrm>
          <a:off x="13652500" y="126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39561</xdr:rowOff>
    </xdr:from>
    <xdr:ext cx="534377" cy="259045"/>
    <xdr:sp macro="" textlink="">
      <xdr:nvSpPr>
        <xdr:cNvPr id="629" name="テキスト ボックス 628"/>
        <xdr:cNvSpPr txBox="1"/>
      </xdr:nvSpPr>
      <xdr:spPr>
        <a:xfrm>
          <a:off x="13436111" y="1238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131550</xdr:rowOff>
    </xdr:from>
    <xdr:to>
      <xdr:col>18</xdr:col>
      <xdr:colOff>492125</xdr:colOff>
      <xdr:row>74</xdr:row>
      <xdr:rowOff>61700</xdr:rowOff>
    </xdr:to>
    <xdr:sp macro="" textlink="">
      <xdr:nvSpPr>
        <xdr:cNvPr id="630" name="円/楕円 629"/>
        <xdr:cNvSpPr/>
      </xdr:nvSpPr>
      <xdr:spPr>
        <a:xfrm>
          <a:off x="12763500" y="126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78227</xdr:rowOff>
    </xdr:from>
    <xdr:ext cx="534377" cy="259045"/>
    <xdr:sp macro="" textlink="">
      <xdr:nvSpPr>
        <xdr:cNvPr id="631" name="テキスト ボックス 630"/>
        <xdr:cNvSpPr txBox="1"/>
      </xdr:nvSpPr>
      <xdr:spPr>
        <a:xfrm>
          <a:off x="12547111" y="1242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120459</xdr:rowOff>
    </xdr:from>
    <xdr:to>
      <xdr:col>23</xdr:col>
      <xdr:colOff>517525</xdr:colOff>
      <xdr:row>97</xdr:row>
      <xdr:rowOff>145695</xdr:rowOff>
    </xdr:to>
    <xdr:cxnSp macro="">
      <xdr:nvCxnSpPr>
        <xdr:cNvPr id="660" name="直線コネクタ 659"/>
        <xdr:cNvCxnSpPr/>
      </xdr:nvCxnSpPr>
      <xdr:spPr>
        <a:xfrm flipV="1">
          <a:off x="15481300" y="16751109"/>
          <a:ext cx="8382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65379</xdr:rowOff>
    </xdr:from>
    <xdr:to>
      <xdr:col>22</xdr:col>
      <xdr:colOff>365125</xdr:colOff>
      <xdr:row>97</xdr:row>
      <xdr:rowOff>145695</xdr:rowOff>
    </xdr:to>
    <xdr:cxnSp macro="">
      <xdr:nvCxnSpPr>
        <xdr:cNvPr id="663" name="直線コネクタ 662"/>
        <xdr:cNvCxnSpPr/>
      </xdr:nvCxnSpPr>
      <xdr:spPr>
        <a:xfrm>
          <a:off x="14592300" y="16696029"/>
          <a:ext cx="889000" cy="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65379</xdr:rowOff>
    </xdr:from>
    <xdr:to>
      <xdr:col>21</xdr:col>
      <xdr:colOff>161925</xdr:colOff>
      <xdr:row>97</xdr:row>
      <xdr:rowOff>145238</xdr:rowOff>
    </xdr:to>
    <xdr:cxnSp macro="">
      <xdr:nvCxnSpPr>
        <xdr:cNvPr id="666" name="直線コネクタ 665"/>
        <xdr:cNvCxnSpPr/>
      </xdr:nvCxnSpPr>
      <xdr:spPr>
        <a:xfrm flipV="1">
          <a:off x="13703300" y="16696029"/>
          <a:ext cx="889000" cy="7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107086</xdr:rowOff>
    </xdr:from>
    <xdr:to>
      <xdr:col>19</xdr:col>
      <xdr:colOff>644525</xdr:colOff>
      <xdr:row>97</xdr:row>
      <xdr:rowOff>145238</xdr:rowOff>
    </xdr:to>
    <xdr:cxnSp macro="">
      <xdr:nvCxnSpPr>
        <xdr:cNvPr id="669" name="直線コネクタ 668"/>
        <xdr:cNvCxnSpPr/>
      </xdr:nvCxnSpPr>
      <xdr:spPr>
        <a:xfrm>
          <a:off x="12814300" y="16737736"/>
          <a:ext cx="889000" cy="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69659</xdr:rowOff>
    </xdr:from>
    <xdr:to>
      <xdr:col>23</xdr:col>
      <xdr:colOff>568325</xdr:colOff>
      <xdr:row>97</xdr:row>
      <xdr:rowOff>171259</xdr:rowOff>
    </xdr:to>
    <xdr:sp macro="" textlink="">
      <xdr:nvSpPr>
        <xdr:cNvPr id="679" name="円/楕円 678"/>
        <xdr:cNvSpPr/>
      </xdr:nvSpPr>
      <xdr:spPr>
        <a:xfrm>
          <a:off x="162687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92536</xdr:rowOff>
    </xdr:from>
    <xdr:ext cx="534377" cy="259045"/>
    <xdr:sp macro="" textlink="">
      <xdr:nvSpPr>
        <xdr:cNvPr id="680" name="積立金該当値テキスト"/>
        <xdr:cNvSpPr txBox="1"/>
      </xdr:nvSpPr>
      <xdr:spPr>
        <a:xfrm>
          <a:off x="16370300" y="165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94895</xdr:rowOff>
    </xdr:from>
    <xdr:to>
      <xdr:col>22</xdr:col>
      <xdr:colOff>415925</xdr:colOff>
      <xdr:row>98</xdr:row>
      <xdr:rowOff>25045</xdr:rowOff>
    </xdr:to>
    <xdr:sp macro="" textlink="">
      <xdr:nvSpPr>
        <xdr:cNvPr id="681" name="円/楕円 680"/>
        <xdr:cNvSpPr/>
      </xdr:nvSpPr>
      <xdr:spPr>
        <a:xfrm>
          <a:off x="15430500" y="167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41572</xdr:rowOff>
    </xdr:from>
    <xdr:ext cx="534377" cy="259045"/>
    <xdr:sp macro="" textlink="">
      <xdr:nvSpPr>
        <xdr:cNvPr id="682" name="テキスト ボックス 681"/>
        <xdr:cNvSpPr txBox="1"/>
      </xdr:nvSpPr>
      <xdr:spPr>
        <a:xfrm>
          <a:off x="15214111" y="165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14579</xdr:rowOff>
    </xdr:from>
    <xdr:to>
      <xdr:col>21</xdr:col>
      <xdr:colOff>212725</xdr:colOff>
      <xdr:row>97</xdr:row>
      <xdr:rowOff>116179</xdr:rowOff>
    </xdr:to>
    <xdr:sp macro="" textlink="">
      <xdr:nvSpPr>
        <xdr:cNvPr id="683" name="円/楕円 682"/>
        <xdr:cNvSpPr/>
      </xdr:nvSpPr>
      <xdr:spPr>
        <a:xfrm>
          <a:off x="14541500" y="16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132706</xdr:rowOff>
    </xdr:from>
    <xdr:ext cx="534377" cy="259045"/>
    <xdr:sp macro="" textlink="">
      <xdr:nvSpPr>
        <xdr:cNvPr id="684" name="テキスト ボックス 683"/>
        <xdr:cNvSpPr txBox="1"/>
      </xdr:nvSpPr>
      <xdr:spPr>
        <a:xfrm>
          <a:off x="14325111" y="16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94438</xdr:rowOff>
    </xdr:from>
    <xdr:to>
      <xdr:col>20</xdr:col>
      <xdr:colOff>9525</xdr:colOff>
      <xdr:row>98</xdr:row>
      <xdr:rowOff>24588</xdr:rowOff>
    </xdr:to>
    <xdr:sp macro="" textlink="">
      <xdr:nvSpPr>
        <xdr:cNvPr id="685" name="円/楕円 684"/>
        <xdr:cNvSpPr/>
      </xdr:nvSpPr>
      <xdr:spPr>
        <a:xfrm>
          <a:off x="13652500" y="167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15715</xdr:rowOff>
    </xdr:from>
    <xdr:ext cx="534377" cy="259045"/>
    <xdr:sp macro="" textlink="">
      <xdr:nvSpPr>
        <xdr:cNvPr id="686" name="テキスト ボックス 685"/>
        <xdr:cNvSpPr txBox="1"/>
      </xdr:nvSpPr>
      <xdr:spPr>
        <a:xfrm>
          <a:off x="13436111" y="168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56286</xdr:rowOff>
    </xdr:from>
    <xdr:to>
      <xdr:col>18</xdr:col>
      <xdr:colOff>492125</xdr:colOff>
      <xdr:row>97</xdr:row>
      <xdr:rowOff>157886</xdr:rowOff>
    </xdr:to>
    <xdr:sp macro="" textlink="">
      <xdr:nvSpPr>
        <xdr:cNvPr id="687" name="円/楕円 686"/>
        <xdr:cNvSpPr/>
      </xdr:nvSpPr>
      <xdr:spPr>
        <a:xfrm>
          <a:off x="12763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2963</xdr:rowOff>
    </xdr:from>
    <xdr:ext cx="534377" cy="259045"/>
    <xdr:sp macro="" textlink="">
      <xdr:nvSpPr>
        <xdr:cNvPr id="688" name="テキスト ボックス 687"/>
        <xdr:cNvSpPr txBox="1"/>
      </xdr:nvSpPr>
      <xdr:spPr>
        <a:xfrm>
          <a:off x="12547111" y="164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126075</xdr:rowOff>
    </xdr:from>
    <xdr:to>
      <xdr:col>32</xdr:col>
      <xdr:colOff>187325</xdr:colOff>
      <xdr:row>58</xdr:row>
      <xdr:rowOff>126533</xdr:rowOff>
    </xdr:to>
    <xdr:cxnSp macro="">
      <xdr:nvCxnSpPr>
        <xdr:cNvPr id="774" name="直線コネクタ 773"/>
        <xdr:cNvCxnSpPr/>
      </xdr:nvCxnSpPr>
      <xdr:spPr>
        <a:xfrm flipV="1">
          <a:off x="21323300" y="1007017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126533</xdr:rowOff>
    </xdr:from>
    <xdr:to>
      <xdr:col>31</xdr:col>
      <xdr:colOff>34925</xdr:colOff>
      <xdr:row>58</xdr:row>
      <xdr:rowOff>126898</xdr:rowOff>
    </xdr:to>
    <xdr:cxnSp macro="">
      <xdr:nvCxnSpPr>
        <xdr:cNvPr id="777" name="直線コネクタ 776"/>
        <xdr:cNvCxnSpPr/>
      </xdr:nvCxnSpPr>
      <xdr:spPr>
        <a:xfrm flipV="1">
          <a:off x="20434300" y="1007063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126624</xdr:rowOff>
    </xdr:from>
    <xdr:to>
      <xdr:col>29</xdr:col>
      <xdr:colOff>517525</xdr:colOff>
      <xdr:row>58</xdr:row>
      <xdr:rowOff>126898</xdr:rowOff>
    </xdr:to>
    <xdr:cxnSp macro="">
      <xdr:nvCxnSpPr>
        <xdr:cNvPr id="780" name="直線コネクタ 779"/>
        <xdr:cNvCxnSpPr/>
      </xdr:nvCxnSpPr>
      <xdr:spPr>
        <a:xfrm>
          <a:off x="19545300" y="1007072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125253</xdr:rowOff>
    </xdr:from>
    <xdr:to>
      <xdr:col>28</xdr:col>
      <xdr:colOff>314325</xdr:colOff>
      <xdr:row>58</xdr:row>
      <xdr:rowOff>126624</xdr:rowOff>
    </xdr:to>
    <xdr:cxnSp macro="">
      <xdr:nvCxnSpPr>
        <xdr:cNvPr id="783" name="直線コネクタ 782"/>
        <xdr:cNvCxnSpPr/>
      </xdr:nvCxnSpPr>
      <xdr:spPr>
        <a:xfrm>
          <a:off x="18656300" y="100693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75275</xdr:rowOff>
    </xdr:from>
    <xdr:to>
      <xdr:col>32</xdr:col>
      <xdr:colOff>238125</xdr:colOff>
      <xdr:row>59</xdr:row>
      <xdr:rowOff>5425</xdr:rowOff>
    </xdr:to>
    <xdr:sp macro="" textlink="">
      <xdr:nvSpPr>
        <xdr:cNvPr id="793" name="円/楕円 792"/>
        <xdr:cNvSpPr/>
      </xdr:nvSpPr>
      <xdr:spPr>
        <a:xfrm>
          <a:off x="221107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161652</xdr:rowOff>
    </xdr:from>
    <xdr:ext cx="378565" cy="259045"/>
    <xdr:sp macro="" textlink="">
      <xdr:nvSpPr>
        <xdr:cNvPr id="794" name="貸付金該当値テキスト"/>
        <xdr:cNvSpPr txBox="1"/>
      </xdr:nvSpPr>
      <xdr:spPr>
        <a:xfrm>
          <a:off x="22212300" y="993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75733</xdr:rowOff>
    </xdr:from>
    <xdr:to>
      <xdr:col>31</xdr:col>
      <xdr:colOff>85725</xdr:colOff>
      <xdr:row>59</xdr:row>
      <xdr:rowOff>5883</xdr:rowOff>
    </xdr:to>
    <xdr:sp macro="" textlink="">
      <xdr:nvSpPr>
        <xdr:cNvPr id="795" name="円/楕円 794"/>
        <xdr:cNvSpPr/>
      </xdr:nvSpPr>
      <xdr:spPr>
        <a:xfrm>
          <a:off x="21272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168460</xdr:rowOff>
    </xdr:from>
    <xdr:ext cx="378565" cy="259045"/>
    <xdr:sp macro="" textlink="">
      <xdr:nvSpPr>
        <xdr:cNvPr id="796" name="テキスト ボックス 795"/>
        <xdr:cNvSpPr txBox="1"/>
      </xdr:nvSpPr>
      <xdr:spPr>
        <a:xfrm>
          <a:off x="21134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76098</xdr:rowOff>
    </xdr:from>
    <xdr:to>
      <xdr:col>29</xdr:col>
      <xdr:colOff>568325</xdr:colOff>
      <xdr:row>59</xdr:row>
      <xdr:rowOff>6248</xdr:rowOff>
    </xdr:to>
    <xdr:sp macro="" textlink="">
      <xdr:nvSpPr>
        <xdr:cNvPr id="797" name="円/楕円 796"/>
        <xdr:cNvSpPr/>
      </xdr:nvSpPr>
      <xdr:spPr>
        <a:xfrm>
          <a:off x="20383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168825</xdr:rowOff>
    </xdr:from>
    <xdr:ext cx="378565" cy="259045"/>
    <xdr:sp macro="" textlink="">
      <xdr:nvSpPr>
        <xdr:cNvPr id="798" name="テキスト ボックス 797"/>
        <xdr:cNvSpPr txBox="1"/>
      </xdr:nvSpPr>
      <xdr:spPr>
        <a:xfrm>
          <a:off x="20245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75824</xdr:rowOff>
    </xdr:from>
    <xdr:to>
      <xdr:col>28</xdr:col>
      <xdr:colOff>365125</xdr:colOff>
      <xdr:row>59</xdr:row>
      <xdr:rowOff>5974</xdr:rowOff>
    </xdr:to>
    <xdr:sp macro="" textlink="">
      <xdr:nvSpPr>
        <xdr:cNvPr id="799" name="円/楕円 798"/>
        <xdr:cNvSpPr/>
      </xdr:nvSpPr>
      <xdr:spPr>
        <a:xfrm>
          <a:off x="19494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168551</xdr:rowOff>
    </xdr:from>
    <xdr:ext cx="378565" cy="259045"/>
    <xdr:sp macro="" textlink="">
      <xdr:nvSpPr>
        <xdr:cNvPr id="800" name="テキスト ボックス 799"/>
        <xdr:cNvSpPr txBox="1"/>
      </xdr:nvSpPr>
      <xdr:spPr>
        <a:xfrm>
          <a:off x="19356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74453</xdr:rowOff>
    </xdr:from>
    <xdr:to>
      <xdr:col>27</xdr:col>
      <xdr:colOff>161925</xdr:colOff>
      <xdr:row>59</xdr:row>
      <xdr:rowOff>4603</xdr:rowOff>
    </xdr:to>
    <xdr:sp macro="" textlink="">
      <xdr:nvSpPr>
        <xdr:cNvPr id="801" name="円/楕円 800"/>
        <xdr:cNvSpPr/>
      </xdr:nvSpPr>
      <xdr:spPr>
        <a:xfrm>
          <a:off x="18605500" y="100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167180</xdr:rowOff>
    </xdr:from>
    <xdr:ext cx="378565" cy="259045"/>
    <xdr:sp macro="" textlink="">
      <xdr:nvSpPr>
        <xdr:cNvPr id="802" name="テキスト ボックス 801"/>
        <xdr:cNvSpPr txBox="1"/>
      </xdr:nvSpPr>
      <xdr:spPr>
        <a:xfrm>
          <a:off x="18467017" y="10111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9817</xdr:rowOff>
    </xdr:from>
    <xdr:to>
      <xdr:col>32</xdr:col>
      <xdr:colOff>187325</xdr:colOff>
      <xdr:row>74</xdr:row>
      <xdr:rowOff>62700</xdr:rowOff>
    </xdr:to>
    <xdr:cxnSp macro="">
      <xdr:nvCxnSpPr>
        <xdr:cNvPr id="832" name="直線コネクタ 831"/>
        <xdr:cNvCxnSpPr/>
      </xdr:nvCxnSpPr>
      <xdr:spPr>
        <a:xfrm flipV="1">
          <a:off x="21323300" y="12697117"/>
          <a:ext cx="8382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62700</xdr:rowOff>
    </xdr:from>
    <xdr:to>
      <xdr:col>31</xdr:col>
      <xdr:colOff>34925</xdr:colOff>
      <xdr:row>74</xdr:row>
      <xdr:rowOff>133776</xdr:rowOff>
    </xdr:to>
    <xdr:cxnSp macro="">
      <xdr:nvCxnSpPr>
        <xdr:cNvPr id="835" name="直線コネクタ 834"/>
        <xdr:cNvCxnSpPr/>
      </xdr:nvCxnSpPr>
      <xdr:spPr>
        <a:xfrm flipV="1">
          <a:off x="20434300" y="12750000"/>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111773</xdr:rowOff>
    </xdr:from>
    <xdr:to>
      <xdr:col>29</xdr:col>
      <xdr:colOff>517525</xdr:colOff>
      <xdr:row>74</xdr:row>
      <xdr:rowOff>133776</xdr:rowOff>
    </xdr:to>
    <xdr:cxnSp macro="">
      <xdr:nvCxnSpPr>
        <xdr:cNvPr id="838" name="直線コネクタ 837"/>
        <xdr:cNvCxnSpPr/>
      </xdr:nvCxnSpPr>
      <xdr:spPr>
        <a:xfrm>
          <a:off x="19545300" y="12799073"/>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111773</xdr:rowOff>
    </xdr:from>
    <xdr:to>
      <xdr:col>28</xdr:col>
      <xdr:colOff>314325</xdr:colOff>
      <xdr:row>74</xdr:row>
      <xdr:rowOff>145129</xdr:rowOff>
    </xdr:to>
    <xdr:cxnSp macro="">
      <xdr:nvCxnSpPr>
        <xdr:cNvPr id="841" name="直線コネクタ 840"/>
        <xdr:cNvCxnSpPr/>
      </xdr:nvCxnSpPr>
      <xdr:spPr>
        <a:xfrm flipV="1">
          <a:off x="18656300" y="12799073"/>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130467</xdr:rowOff>
    </xdr:from>
    <xdr:to>
      <xdr:col>32</xdr:col>
      <xdr:colOff>238125</xdr:colOff>
      <xdr:row>74</xdr:row>
      <xdr:rowOff>60617</xdr:rowOff>
    </xdr:to>
    <xdr:sp macro="" textlink="">
      <xdr:nvSpPr>
        <xdr:cNvPr id="851" name="円/楕円 850"/>
        <xdr:cNvSpPr/>
      </xdr:nvSpPr>
      <xdr:spPr>
        <a:xfrm>
          <a:off x="22110700" y="1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153344</xdr:rowOff>
    </xdr:from>
    <xdr:ext cx="534377" cy="259045"/>
    <xdr:sp macro="" textlink="">
      <xdr:nvSpPr>
        <xdr:cNvPr id="852" name="繰出金該当値テキスト"/>
        <xdr:cNvSpPr txBox="1"/>
      </xdr:nvSpPr>
      <xdr:spPr>
        <a:xfrm>
          <a:off x="22212300" y="124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11900</xdr:rowOff>
    </xdr:from>
    <xdr:to>
      <xdr:col>31</xdr:col>
      <xdr:colOff>85725</xdr:colOff>
      <xdr:row>74</xdr:row>
      <xdr:rowOff>113500</xdr:rowOff>
    </xdr:to>
    <xdr:sp macro="" textlink="">
      <xdr:nvSpPr>
        <xdr:cNvPr id="853" name="円/楕円 852"/>
        <xdr:cNvSpPr/>
      </xdr:nvSpPr>
      <xdr:spPr>
        <a:xfrm>
          <a:off x="21272500" y="126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130027</xdr:rowOff>
    </xdr:from>
    <xdr:ext cx="534377" cy="259045"/>
    <xdr:sp macro="" textlink="">
      <xdr:nvSpPr>
        <xdr:cNvPr id="854" name="テキスト ボックス 853"/>
        <xdr:cNvSpPr txBox="1"/>
      </xdr:nvSpPr>
      <xdr:spPr>
        <a:xfrm>
          <a:off x="21056111" y="124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82976</xdr:rowOff>
    </xdr:from>
    <xdr:to>
      <xdr:col>29</xdr:col>
      <xdr:colOff>568325</xdr:colOff>
      <xdr:row>75</xdr:row>
      <xdr:rowOff>13126</xdr:rowOff>
    </xdr:to>
    <xdr:sp macro="" textlink="">
      <xdr:nvSpPr>
        <xdr:cNvPr id="855" name="円/楕円 854"/>
        <xdr:cNvSpPr/>
      </xdr:nvSpPr>
      <xdr:spPr>
        <a:xfrm>
          <a:off x="20383500" y="127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29653</xdr:rowOff>
    </xdr:from>
    <xdr:ext cx="534377" cy="259045"/>
    <xdr:sp macro="" textlink="">
      <xdr:nvSpPr>
        <xdr:cNvPr id="856" name="テキスト ボックス 855"/>
        <xdr:cNvSpPr txBox="1"/>
      </xdr:nvSpPr>
      <xdr:spPr>
        <a:xfrm>
          <a:off x="20167111" y="125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60973</xdr:rowOff>
    </xdr:from>
    <xdr:to>
      <xdr:col>28</xdr:col>
      <xdr:colOff>365125</xdr:colOff>
      <xdr:row>74</xdr:row>
      <xdr:rowOff>162573</xdr:rowOff>
    </xdr:to>
    <xdr:sp macro="" textlink="">
      <xdr:nvSpPr>
        <xdr:cNvPr id="857" name="円/楕円 856"/>
        <xdr:cNvSpPr/>
      </xdr:nvSpPr>
      <xdr:spPr>
        <a:xfrm>
          <a:off x="19494500" y="127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7650</xdr:rowOff>
    </xdr:from>
    <xdr:ext cx="534377" cy="259045"/>
    <xdr:sp macro="" textlink="">
      <xdr:nvSpPr>
        <xdr:cNvPr id="858" name="テキスト ボックス 857"/>
        <xdr:cNvSpPr txBox="1"/>
      </xdr:nvSpPr>
      <xdr:spPr>
        <a:xfrm>
          <a:off x="19278111" y="125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94329</xdr:rowOff>
    </xdr:from>
    <xdr:to>
      <xdr:col>27</xdr:col>
      <xdr:colOff>161925</xdr:colOff>
      <xdr:row>75</xdr:row>
      <xdr:rowOff>24479</xdr:rowOff>
    </xdr:to>
    <xdr:sp macro="" textlink="">
      <xdr:nvSpPr>
        <xdr:cNvPr id="859" name="円/楕円 858"/>
        <xdr:cNvSpPr/>
      </xdr:nvSpPr>
      <xdr:spPr>
        <a:xfrm>
          <a:off x="18605500" y="127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41006</xdr:rowOff>
    </xdr:from>
    <xdr:ext cx="534377" cy="259045"/>
    <xdr:sp macro="" textlink="">
      <xdr:nvSpPr>
        <xdr:cNvPr id="860" name="テキスト ボックス 859"/>
        <xdr:cNvSpPr txBox="1"/>
      </xdr:nvSpPr>
      <xdr:spPr>
        <a:xfrm>
          <a:off x="18389111" y="125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latin typeface="ＭＳ Ｐゴシック"/>
            </a:rPr>
            <a:t>　住民一人当たりコストのうち、人件費が</a:t>
          </a:r>
          <a:r>
            <a:rPr kumimoji="1" lang="en-US" altLang="ja-JP" sz="1500">
              <a:latin typeface="ＭＳ Ｐゴシック"/>
            </a:rPr>
            <a:t>110,553</a:t>
          </a:r>
          <a:r>
            <a:rPr kumimoji="1" lang="ja-JP" altLang="en-US" sz="1500">
              <a:latin typeface="ＭＳ Ｐゴシック"/>
            </a:rPr>
            <a:t>円、物件費が</a:t>
          </a:r>
          <a:r>
            <a:rPr kumimoji="1" lang="en-US" altLang="ja-JP" sz="1500">
              <a:latin typeface="ＭＳ Ｐゴシック"/>
            </a:rPr>
            <a:t>91,669</a:t>
          </a:r>
          <a:r>
            <a:rPr kumimoji="1" lang="ja-JP" altLang="en-US" sz="1500">
              <a:latin typeface="ＭＳ Ｐゴシック"/>
            </a:rPr>
            <a:t>円となっており、類似団体平均を大きく上回る状況となっている。これらは、</a:t>
          </a:r>
          <a:r>
            <a:rPr kumimoji="1" lang="ja-JP" altLang="ja-JP" sz="1500">
              <a:solidFill>
                <a:schemeClr val="dk1"/>
              </a:solidFill>
              <a:effectLst/>
              <a:latin typeface="+mn-lt"/>
              <a:ea typeface="+mn-ea"/>
              <a:cs typeface="+mn-cs"/>
            </a:rPr>
            <a:t>ごみ収集業務や観光関連施設運営を直営で行っていることに加え、隣町の消防業務を受託</a:t>
          </a:r>
          <a:r>
            <a:rPr kumimoji="1" lang="ja-JP" altLang="en-US" sz="1500">
              <a:solidFill>
                <a:schemeClr val="dk1"/>
              </a:solidFill>
              <a:effectLst/>
              <a:latin typeface="+mn-lt"/>
              <a:ea typeface="+mn-ea"/>
              <a:cs typeface="+mn-cs"/>
            </a:rPr>
            <a:t>していることなどから、施設数及び従事</a:t>
          </a:r>
          <a:r>
            <a:rPr kumimoji="1" lang="ja-JP" altLang="ja-JP" sz="1500">
              <a:solidFill>
                <a:schemeClr val="dk1"/>
              </a:solidFill>
              <a:effectLst/>
              <a:latin typeface="+mn-lt"/>
              <a:ea typeface="+mn-ea"/>
              <a:cs typeface="+mn-cs"/>
            </a:rPr>
            <a:t>職員数が多</a:t>
          </a:r>
          <a:r>
            <a:rPr kumimoji="1" lang="ja-JP" altLang="en-US" sz="1500">
              <a:solidFill>
                <a:schemeClr val="dk1"/>
              </a:solidFill>
              <a:effectLst/>
              <a:latin typeface="+mn-lt"/>
              <a:ea typeface="+mn-ea"/>
              <a:cs typeface="+mn-cs"/>
            </a:rPr>
            <a:t>くなっていることが主な要因となっている。</a:t>
          </a:r>
          <a:r>
            <a:rPr kumimoji="1" lang="ja-JP" altLang="ja-JP" sz="1500">
              <a:solidFill>
                <a:schemeClr val="dk1"/>
              </a:solidFill>
              <a:effectLst/>
              <a:latin typeface="+mn-lt"/>
              <a:ea typeface="+mn-ea"/>
              <a:cs typeface="+mn-cs"/>
            </a:rPr>
            <a:t>引き続き、定員適正化計画に基づく、退職者不補充等の取組みを進め、職員数の規模適正化に努める</a:t>
          </a:r>
          <a:r>
            <a:rPr kumimoji="1" lang="ja-JP" altLang="en-US" sz="1500">
              <a:solidFill>
                <a:schemeClr val="dk1"/>
              </a:solidFill>
              <a:effectLst/>
              <a:latin typeface="+mn-lt"/>
              <a:ea typeface="+mn-ea"/>
              <a:cs typeface="+mn-cs"/>
            </a:rPr>
            <a:t>とともに、</a:t>
          </a:r>
          <a:r>
            <a:rPr kumimoji="1" lang="ja-JP" altLang="ja-JP" sz="1500">
              <a:solidFill>
                <a:schemeClr val="dk1"/>
              </a:solidFill>
              <a:effectLst/>
              <a:latin typeface="+mn-lt"/>
              <a:ea typeface="+mn-ea"/>
              <a:cs typeface="+mn-cs"/>
            </a:rPr>
            <a:t>将来的な人口減少等も踏まえ</a:t>
          </a:r>
          <a:r>
            <a:rPr kumimoji="1" lang="ja-JP" altLang="en-US" sz="1500">
              <a:solidFill>
                <a:schemeClr val="dk1"/>
              </a:solidFill>
              <a:effectLst/>
              <a:latin typeface="+mn-lt"/>
              <a:ea typeface="+mn-ea"/>
              <a:cs typeface="+mn-cs"/>
            </a:rPr>
            <a:t>た</a:t>
          </a:r>
          <a:r>
            <a:rPr kumimoji="1" lang="ja-JP" altLang="ja-JP" sz="1500">
              <a:solidFill>
                <a:schemeClr val="dk1"/>
              </a:solidFill>
              <a:effectLst/>
              <a:latin typeface="+mn-lt"/>
              <a:ea typeface="+mn-ea"/>
              <a:cs typeface="+mn-cs"/>
            </a:rPr>
            <a:t>施設規模の見直し等による物件費の抑制</a:t>
          </a:r>
          <a:r>
            <a:rPr kumimoji="1" lang="ja-JP" altLang="en-US" sz="1500">
              <a:solidFill>
                <a:schemeClr val="dk1"/>
              </a:solidFill>
              <a:effectLst/>
              <a:latin typeface="+mn-lt"/>
              <a:ea typeface="+mn-ea"/>
              <a:cs typeface="+mn-cs"/>
            </a:rPr>
            <a:t>を行うなど、関連経費の抑制を図る。</a:t>
          </a:r>
          <a:endParaRPr lang="en-US" altLang="ja-JP" sz="15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　また、住民一人当たりコストのうち、公債費・繰出金が類似団体平均を大きく上回っているのは、過疎地等において施設の建設（公債費）、維持（繰出金）を行っていく場合、一人当たりのコストとして割高になる傾向があるためであり、地理的要因の似通っている和歌山県平均値からは少し上回る程度で推移し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22,322
22,207
200.96
13,122,796
12,611,959
400,991
7,196,162
15,609,640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43361</xdr:rowOff>
    </xdr:from>
    <xdr:to>
      <xdr:col>6</xdr:col>
      <xdr:colOff>511175</xdr:colOff>
      <xdr:row>34</xdr:row>
      <xdr:rowOff>147211</xdr:rowOff>
    </xdr:to>
    <xdr:cxnSp macro="">
      <xdr:nvCxnSpPr>
        <xdr:cNvPr id="63" name="直線コネクタ 62"/>
        <xdr:cNvCxnSpPr/>
      </xdr:nvCxnSpPr>
      <xdr:spPr>
        <a:xfrm flipV="1">
          <a:off x="3797300" y="5872661"/>
          <a:ext cx="8382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147211</xdr:rowOff>
    </xdr:from>
    <xdr:to>
      <xdr:col>5</xdr:col>
      <xdr:colOff>358775</xdr:colOff>
      <xdr:row>34</xdr:row>
      <xdr:rowOff>149497</xdr:rowOff>
    </xdr:to>
    <xdr:cxnSp macro="">
      <xdr:nvCxnSpPr>
        <xdr:cNvPr id="66" name="直線コネクタ 65"/>
        <xdr:cNvCxnSpPr/>
      </xdr:nvCxnSpPr>
      <xdr:spPr>
        <a:xfrm flipV="1">
          <a:off x="2908300" y="59765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72426</xdr:rowOff>
    </xdr:from>
    <xdr:to>
      <xdr:col>4</xdr:col>
      <xdr:colOff>155575</xdr:colOff>
      <xdr:row>34</xdr:row>
      <xdr:rowOff>149497</xdr:rowOff>
    </xdr:to>
    <xdr:cxnSp macro="">
      <xdr:nvCxnSpPr>
        <xdr:cNvPr id="69" name="直線コネクタ 68"/>
        <xdr:cNvCxnSpPr/>
      </xdr:nvCxnSpPr>
      <xdr:spPr>
        <a:xfrm>
          <a:off x="2019300" y="5901726"/>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150150</xdr:rowOff>
    </xdr:from>
    <xdr:to>
      <xdr:col>2</xdr:col>
      <xdr:colOff>638175</xdr:colOff>
      <xdr:row>34</xdr:row>
      <xdr:rowOff>72426</xdr:rowOff>
    </xdr:to>
    <xdr:cxnSp macro="">
      <xdr:nvCxnSpPr>
        <xdr:cNvPr id="72" name="直線コネクタ 71"/>
        <xdr:cNvCxnSpPr/>
      </xdr:nvCxnSpPr>
      <xdr:spPr>
        <a:xfrm>
          <a:off x="1130300" y="563655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164011</xdr:rowOff>
    </xdr:from>
    <xdr:to>
      <xdr:col>6</xdr:col>
      <xdr:colOff>561975</xdr:colOff>
      <xdr:row>34</xdr:row>
      <xdr:rowOff>94161</xdr:rowOff>
    </xdr:to>
    <xdr:sp macro="" textlink="">
      <xdr:nvSpPr>
        <xdr:cNvPr id="82" name="円/楕円 81"/>
        <xdr:cNvSpPr/>
      </xdr:nvSpPr>
      <xdr:spPr>
        <a:xfrm>
          <a:off x="45847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15438</xdr:rowOff>
    </xdr:from>
    <xdr:ext cx="469744" cy="259045"/>
    <xdr:sp macro="" textlink="">
      <xdr:nvSpPr>
        <xdr:cNvPr id="83" name="議会費該当値テキスト"/>
        <xdr:cNvSpPr txBox="1"/>
      </xdr:nvSpPr>
      <xdr:spPr>
        <a:xfrm>
          <a:off x="4686300" y="56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96411</xdr:rowOff>
    </xdr:from>
    <xdr:to>
      <xdr:col>5</xdr:col>
      <xdr:colOff>409575</xdr:colOff>
      <xdr:row>35</xdr:row>
      <xdr:rowOff>26561</xdr:rowOff>
    </xdr:to>
    <xdr:sp macro="" textlink="">
      <xdr:nvSpPr>
        <xdr:cNvPr id="84" name="円/楕円 83"/>
        <xdr:cNvSpPr/>
      </xdr:nvSpPr>
      <xdr:spPr>
        <a:xfrm>
          <a:off x="3746500" y="59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43088</xdr:rowOff>
    </xdr:from>
    <xdr:ext cx="469744" cy="259045"/>
    <xdr:sp macro="" textlink="">
      <xdr:nvSpPr>
        <xdr:cNvPr id="85" name="テキスト ボックス 84"/>
        <xdr:cNvSpPr txBox="1"/>
      </xdr:nvSpPr>
      <xdr:spPr>
        <a:xfrm>
          <a:off x="3562427" y="570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98697</xdr:rowOff>
    </xdr:from>
    <xdr:to>
      <xdr:col>4</xdr:col>
      <xdr:colOff>206375</xdr:colOff>
      <xdr:row>35</xdr:row>
      <xdr:rowOff>28847</xdr:rowOff>
    </xdr:to>
    <xdr:sp macro="" textlink="">
      <xdr:nvSpPr>
        <xdr:cNvPr id="86" name="円/楕円 85"/>
        <xdr:cNvSpPr/>
      </xdr:nvSpPr>
      <xdr:spPr>
        <a:xfrm>
          <a:off x="2857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45374</xdr:rowOff>
    </xdr:from>
    <xdr:ext cx="469744" cy="259045"/>
    <xdr:sp macro="" textlink="">
      <xdr:nvSpPr>
        <xdr:cNvPr id="87" name="テキスト ボックス 86"/>
        <xdr:cNvSpPr txBox="1"/>
      </xdr:nvSpPr>
      <xdr:spPr>
        <a:xfrm>
          <a:off x="2673427"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21626</xdr:rowOff>
    </xdr:from>
    <xdr:to>
      <xdr:col>3</xdr:col>
      <xdr:colOff>3175</xdr:colOff>
      <xdr:row>34</xdr:row>
      <xdr:rowOff>123226</xdr:rowOff>
    </xdr:to>
    <xdr:sp macro="" textlink="">
      <xdr:nvSpPr>
        <xdr:cNvPr id="88" name="円/楕円 87"/>
        <xdr:cNvSpPr/>
      </xdr:nvSpPr>
      <xdr:spPr>
        <a:xfrm>
          <a:off x="1968500" y="5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139753</xdr:rowOff>
    </xdr:from>
    <xdr:ext cx="469744" cy="259045"/>
    <xdr:sp macro="" textlink="">
      <xdr:nvSpPr>
        <xdr:cNvPr id="89" name="テキスト ボックス 88"/>
        <xdr:cNvSpPr txBox="1"/>
      </xdr:nvSpPr>
      <xdr:spPr>
        <a:xfrm>
          <a:off x="1784427" y="562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99350</xdr:rowOff>
    </xdr:from>
    <xdr:to>
      <xdr:col>1</xdr:col>
      <xdr:colOff>485775</xdr:colOff>
      <xdr:row>33</xdr:row>
      <xdr:rowOff>29500</xdr:rowOff>
    </xdr:to>
    <xdr:sp macro="" textlink="">
      <xdr:nvSpPr>
        <xdr:cNvPr id="90" name="円/楕円 89"/>
        <xdr:cNvSpPr/>
      </xdr:nvSpPr>
      <xdr:spPr>
        <a:xfrm>
          <a:off x="1079500" y="5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46027</xdr:rowOff>
    </xdr:from>
    <xdr:ext cx="469744" cy="259045"/>
    <xdr:sp macro="" textlink="">
      <xdr:nvSpPr>
        <xdr:cNvPr id="91" name="テキスト ボックス 90"/>
        <xdr:cNvSpPr txBox="1"/>
      </xdr:nvSpPr>
      <xdr:spPr>
        <a:xfrm>
          <a:off x="895427" y="53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162468</xdr:rowOff>
    </xdr:from>
    <xdr:to>
      <xdr:col>6</xdr:col>
      <xdr:colOff>511175</xdr:colOff>
      <xdr:row>56</xdr:row>
      <xdr:rowOff>30749</xdr:rowOff>
    </xdr:to>
    <xdr:cxnSp macro="">
      <xdr:nvCxnSpPr>
        <xdr:cNvPr id="120" name="直線コネクタ 119"/>
        <xdr:cNvCxnSpPr/>
      </xdr:nvCxnSpPr>
      <xdr:spPr>
        <a:xfrm flipV="1">
          <a:off x="3797300" y="9592218"/>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62296</xdr:rowOff>
    </xdr:from>
    <xdr:to>
      <xdr:col>5</xdr:col>
      <xdr:colOff>358775</xdr:colOff>
      <xdr:row>56</xdr:row>
      <xdr:rowOff>30749</xdr:rowOff>
    </xdr:to>
    <xdr:cxnSp macro="">
      <xdr:nvCxnSpPr>
        <xdr:cNvPr id="123" name="直線コネクタ 122"/>
        <xdr:cNvCxnSpPr/>
      </xdr:nvCxnSpPr>
      <xdr:spPr>
        <a:xfrm>
          <a:off x="2908300" y="949204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62296</xdr:rowOff>
    </xdr:from>
    <xdr:to>
      <xdr:col>4</xdr:col>
      <xdr:colOff>155575</xdr:colOff>
      <xdr:row>56</xdr:row>
      <xdr:rowOff>20203</xdr:rowOff>
    </xdr:to>
    <xdr:cxnSp macro="">
      <xdr:nvCxnSpPr>
        <xdr:cNvPr id="126" name="直線コネクタ 125"/>
        <xdr:cNvCxnSpPr/>
      </xdr:nvCxnSpPr>
      <xdr:spPr>
        <a:xfrm flipV="1">
          <a:off x="2019300" y="9492046"/>
          <a:ext cx="889000" cy="1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123637</xdr:rowOff>
    </xdr:from>
    <xdr:to>
      <xdr:col>2</xdr:col>
      <xdr:colOff>638175</xdr:colOff>
      <xdr:row>56</xdr:row>
      <xdr:rowOff>20203</xdr:rowOff>
    </xdr:to>
    <xdr:cxnSp macro="">
      <xdr:nvCxnSpPr>
        <xdr:cNvPr id="129" name="直線コネクタ 128"/>
        <xdr:cNvCxnSpPr/>
      </xdr:nvCxnSpPr>
      <xdr:spPr>
        <a:xfrm>
          <a:off x="1130300" y="9553387"/>
          <a:ext cx="889000" cy="6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111668</xdr:rowOff>
    </xdr:from>
    <xdr:to>
      <xdr:col>6</xdr:col>
      <xdr:colOff>561975</xdr:colOff>
      <xdr:row>56</xdr:row>
      <xdr:rowOff>41818</xdr:rowOff>
    </xdr:to>
    <xdr:sp macro="" textlink="">
      <xdr:nvSpPr>
        <xdr:cNvPr id="139" name="円/楕円 138"/>
        <xdr:cNvSpPr/>
      </xdr:nvSpPr>
      <xdr:spPr>
        <a:xfrm>
          <a:off x="4584700" y="95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134545</xdr:rowOff>
    </xdr:from>
    <xdr:ext cx="534377" cy="259045"/>
    <xdr:sp macro="" textlink="">
      <xdr:nvSpPr>
        <xdr:cNvPr id="140" name="総務費該当値テキスト"/>
        <xdr:cNvSpPr txBox="1"/>
      </xdr:nvSpPr>
      <xdr:spPr>
        <a:xfrm>
          <a:off x="4686300" y="9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151399</xdr:rowOff>
    </xdr:from>
    <xdr:to>
      <xdr:col>5</xdr:col>
      <xdr:colOff>409575</xdr:colOff>
      <xdr:row>56</xdr:row>
      <xdr:rowOff>81549</xdr:rowOff>
    </xdr:to>
    <xdr:sp macro="" textlink="">
      <xdr:nvSpPr>
        <xdr:cNvPr id="141" name="円/楕円 140"/>
        <xdr:cNvSpPr/>
      </xdr:nvSpPr>
      <xdr:spPr>
        <a:xfrm>
          <a:off x="3746500" y="9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98076</xdr:rowOff>
    </xdr:from>
    <xdr:ext cx="534377" cy="259045"/>
    <xdr:sp macro="" textlink="">
      <xdr:nvSpPr>
        <xdr:cNvPr id="142" name="テキスト ボックス 141"/>
        <xdr:cNvSpPr txBox="1"/>
      </xdr:nvSpPr>
      <xdr:spPr>
        <a:xfrm>
          <a:off x="3530111" y="93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11496</xdr:rowOff>
    </xdr:from>
    <xdr:to>
      <xdr:col>4</xdr:col>
      <xdr:colOff>206375</xdr:colOff>
      <xdr:row>55</xdr:row>
      <xdr:rowOff>113096</xdr:rowOff>
    </xdr:to>
    <xdr:sp macro="" textlink="">
      <xdr:nvSpPr>
        <xdr:cNvPr id="143" name="円/楕円 142"/>
        <xdr:cNvSpPr/>
      </xdr:nvSpPr>
      <xdr:spPr>
        <a:xfrm>
          <a:off x="2857500" y="94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129623</xdr:rowOff>
    </xdr:from>
    <xdr:ext cx="534377" cy="259045"/>
    <xdr:sp macro="" textlink="">
      <xdr:nvSpPr>
        <xdr:cNvPr id="144" name="テキスト ボックス 143"/>
        <xdr:cNvSpPr txBox="1"/>
      </xdr:nvSpPr>
      <xdr:spPr>
        <a:xfrm>
          <a:off x="2641111" y="92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140853</xdr:rowOff>
    </xdr:from>
    <xdr:to>
      <xdr:col>3</xdr:col>
      <xdr:colOff>3175</xdr:colOff>
      <xdr:row>56</xdr:row>
      <xdr:rowOff>71003</xdr:rowOff>
    </xdr:to>
    <xdr:sp macro="" textlink="">
      <xdr:nvSpPr>
        <xdr:cNvPr id="145" name="円/楕円 144"/>
        <xdr:cNvSpPr/>
      </xdr:nvSpPr>
      <xdr:spPr>
        <a:xfrm>
          <a:off x="1968500" y="95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87530</xdr:rowOff>
    </xdr:from>
    <xdr:ext cx="534377" cy="259045"/>
    <xdr:sp macro="" textlink="">
      <xdr:nvSpPr>
        <xdr:cNvPr id="146" name="テキスト ボックス 145"/>
        <xdr:cNvSpPr txBox="1"/>
      </xdr:nvSpPr>
      <xdr:spPr>
        <a:xfrm>
          <a:off x="1752111" y="93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72837</xdr:rowOff>
    </xdr:from>
    <xdr:to>
      <xdr:col>1</xdr:col>
      <xdr:colOff>485775</xdr:colOff>
      <xdr:row>56</xdr:row>
      <xdr:rowOff>2987</xdr:rowOff>
    </xdr:to>
    <xdr:sp macro="" textlink="">
      <xdr:nvSpPr>
        <xdr:cNvPr id="147" name="円/楕円 146"/>
        <xdr:cNvSpPr/>
      </xdr:nvSpPr>
      <xdr:spPr>
        <a:xfrm>
          <a:off x="1079500" y="95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19514</xdr:rowOff>
    </xdr:from>
    <xdr:ext cx="534377" cy="259045"/>
    <xdr:sp macro="" textlink="">
      <xdr:nvSpPr>
        <xdr:cNvPr id="148" name="テキスト ボックス 147"/>
        <xdr:cNvSpPr txBox="1"/>
      </xdr:nvSpPr>
      <xdr:spPr>
        <a:xfrm>
          <a:off x="863111" y="92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4156</xdr:rowOff>
    </xdr:from>
    <xdr:to>
      <xdr:col>6</xdr:col>
      <xdr:colOff>511175</xdr:colOff>
      <xdr:row>75</xdr:row>
      <xdr:rowOff>12042</xdr:rowOff>
    </xdr:to>
    <xdr:cxnSp macro="">
      <xdr:nvCxnSpPr>
        <xdr:cNvPr id="178" name="直線コネクタ 177"/>
        <xdr:cNvCxnSpPr/>
      </xdr:nvCxnSpPr>
      <xdr:spPr>
        <a:xfrm flipV="1">
          <a:off x="3797300" y="12862906"/>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12042</xdr:rowOff>
    </xdr:from>
    <xdr:to>
      <xdr:col>5</xdr:col>
      <xdr:colOff>358775</xdr:colOff>
      <xdr:row>75</xdr:row>
      <xdr:rowOff>95572</xdr:rowOff>
    </xdr:to>
    <xdr:cxnSp macro="">
      <xdr:nvCxnSpPr>
        <xdr:cNvPr id="181" name="直線コネクタ 180"/>
        <xdr:cNvCxnSpPr/>
      </xdr:nvCxnSpPr>
      <xdr:spPr>
        <a:xfrm flipV="1">
          <a:off x="2908300" y="12870792"/>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95572</xdr:rowOff>
    </xdr:from>
    <xdr:to>
      <xdr:col>4</xdr:col>
      <xdr:colOff>155575</xdr:colOff>
      <xdr:row>75</xdr:row>
      <xdr:rowOff>145499</xdr:rowOff>
    </xdr:to>
    <xdr:cxnSp macro="">
      <xdr:nvCxnSpPr>
        <xdr:cNvPr id="184" name="直線コネクタ 183"/>
        <xdr:cNvCxnSpPr/>
      </xdr:nvCxnSpPr>
      <xdr:spPr>
        <a:xfrm flipV="1">
          <a:off x="2019300" y="12954322"/>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165966</xdr:rowOff>
    </xdr:from>
    <xdr:to>
      <xdr:col>2</xdr:col>
      <xdr:colOff>638175</xdr:colOff>
      <xdr:row>75</xdr:row>
      <xdr:rowOff>145499</xdr:rowOff>
    </xdr:to>
    <xdr:cxnSp macro="">
      <xdr:nvCxnSpPr>
        <xdr:cNvPr id="187" name="直線コネクタ 186"/>
        <xdr:cNvCxnSpPr/>
      </xdr:nvCxnSpPr>
      <xdr:spPr>
        <a:xfrm>
          <a:off x="1130300" y="12853266"/>
          <a:ext cx="889000" cy="1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124806</xdr:rowOff>
    </xdr:from>
    <xdr:to>
      <xdr:col>6</xdr:col>
      <xdr:colOff>561975</xdr:colOff>
      <xdr:row>75</xdr:row>
      <xdr:rowOff>54956</xdr:rowOff>
    </xdr:to>
    <xdr:sp macro="" textlink="">
      <xdr:nvSpPr>
        <xdr:cNvPr id="197" name="円/楕円 196"/>
        <xdr:cNvSpPr/>
      </xdr:nvSpPr>
      <xdr:spPr>
        <a:xfrm>
          <a:off x="4584700" y="128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147683</xdr:rowOff>
    </xdr:from>
    <xdr:ext cx="599010" cy="259045"/>
    <xdr:sp macro="" textlink="">
      <xdr:nvSpPr>
        <xdr:cNvPr id="198" name="民生費該当値テキスト"/>
        <xdr:cNvSpPr txBox="1"/>
      </xdr:nvSpPr>
      <xdr:spPr>
        <a:xfrm>
          <a:off x="4686300" y="126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145,288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132692</xdr:rowOff>
    </xdr:from>
    <xdr:to>
      <xdr:col>5</xdr:col>
      <xdr:colOff>409575</xdr:colOff>
      <xdr:row>75</xdr:row>
      <xdr:rowOff>62842</xdr:rowOff>
    </xdr:to>
    <xdr:sp macro="" textlink="">
      <xdr:nvSpPr>
        <xdr:cNvPr id="199" name="円/楕円 198"/>
        <xdr:cNvSpPr/>
      </xdr:nvSpPr>
      <xdr:spPr>
        <a:xfrm>
          <a:off x="3746500" y="128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79369</xdr:rowOff>
    </xdr:from>
    <xdr:ext cx="599010" cy="259045"/>
    <xdr:sp macro="" textlink="">
      <xdr:nvSpPr>
        <xdr:cNvPr id="200" name="テキスト ボックス 199"/>
        <xdr:cNvSpPr txBox="1"/>
      </xdr:nvSpPr>
      <xdr:spPr>
        <a:xfrm>
          <a:off x="3497794" y="125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44772</xdr:rowOff>
    </xdr:from>
    <xdr:to>
      <xdr:col>4</xdr:col>
      <xdr:colOff>206375</xdr:colOff>
      <xdr:row>75</xdr:row>
      <xdr:rowOff>146372</xdr:rowOff>
    </xdr:to>
    <xdr:sp macro="" textlink="">
      <xdr:nvSpPr>
        <xdr:cNvPr id="201" name="円/楕円 200"/>
        <xdr:cNvSpPr/>
      </xdr:nvSpPr>
      <xdr:spPr>
        <a:xfrm>
          <a:off x="2857500" y="129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162899</xdr:rowOff>
    </xdr:from>
    <xdr:ext cx="599010" cy="259045"/>
    <xdr:sp macro="" textlink="">
      <xdr:nvSpPr>
        <xdr:cNvPr id="202" name="テキスト ボックス 201"/>
        <xdr:cNvSpPr txBox="1"/>
      </xdr:nvSpPr>
      <xdr:spPr>
        <a:xfrm>
          <a:off x="2608794" y="1267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94699</xdr:rowOff>
    </xdr:from>
    <xdr:to>
      <xdr:col>3</xdr:col>
      <xdr:colOff>3175</xdr:colOff>
      <xdr:row>76</xdr:row>
      <xdr:rowOff>24848</xdr:rowOff>
    </xdr:to>
    <xdr:sp macro="" textlink="">
      <xdr:nvSpPr>
        <xdr:cNvPr id="203" name="円/楕円 202"/>
        <xdr:cNvSpPr/>
      </xdr:nvSpPr>
      <xdr:spPr>
        <a:xfrm>
          <a:off x="1968500" y="12953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41376</xdr:rowOff>
    </xdr:from>
    <xdr:ext cx="599010" cy="259045"/>
    <xdr:sp macro="" textlink="">
      <xdr:nvSpPr>
        <xdr:cNvPr id="204" name="テキスト ボックス 203"/>
        <xdr:cNvSpPr txBox="1"/>
      </xdr:nvSpPr>
      <xdr:spPr>
        <a:xfrm>
          <a:off x="1719794" y="127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115166</xdr:rowOff>
    </xdr:from>
    <xdr:to>
      <xdr:col>1</xdr:col>
      <xdr:colOff>485775</xdr:colOff>
      <xdr:row>75</xdr:row>
      <xdr:rowOff>45316</xdr:rowOff>
    </xdr:to>
    <xdr:sp macro="" textlink="">
      <xdr:nvSpPr>
        <xdr:cNvPr id="205" name="円/楕円 204"/>
        <xdr:cNvSpPr/>
      </xdr:nvSpPr>
      <xdr:spPr>
        <a:xfrm>
          <a:off x="1079500" y="12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61843</xdr:rowOff>
    </xdr:from>
    <xdr:ext cx="599010" cy="259045"/>
    <xdr:sp macro="" textlink="">
      <xdr:nvSpPr>
        <xdr:cNvPr id="206" name="テキスト ボックス 205"/>
        <xdr:cNvSpPr txBox="1"/>
      </xdr:nvSpPr>
      <xdr:spPr>
        <a:xfrm>
          <a:off x="830794" y="1257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54302</xdr:rowOff>
    </xdr:from>
    <xdr:to>
      <xdr:col>6</xdr:col>
      <xdr:colOff>511175</xdr:colOff>
      <xdr:row>95</xdr:row>
      <xdr:rowOff>89229</xdr:rowOff>
    </xdr:to>
    <xdr:cxnSp macro="">
      <xdr:nvCxnSpPr>
        <xdr:cNvPr id="238" name="直線コネクタ 237"/>
        <xdr:cNvCxnSpPr/>
      </xdr:nvCxnSpPr>
      <xdr:spPr>
        <a:xfrm>
          <a:off x="3797300" y="16170602"/>
          <a:ext cx="838200" cy="20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54302</xdr:rowOff>
    </xdr:from>
    <xdr:to>
      <xdr:col>5</xdr:col>
      <xdr:colOff>358775</xdr:colOff>
      <xdr:row>94</xdr:row>
      <xdr:rowOff>85227</xdr:rowOff>
    </xdr:to>
    <xdr:cxnSp macro="">
      <xdr:nvCxnSpPr>
        <xdr:cNvPr id="241" name="直線コネクタ 240"/>
        <xdr:cNvCxnSpPr/>
      </xdr:nvCxnSpPr>
      <xdr:spPr>
        <a:xfrm flipV="1">
          <a:off x="2908300" y="16170602"/>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85227</xdr:rowOff>
    </xdr:from>
    <xdr:to>
      <xdr:col>4</xdr:col>
      <xdr:colOff>155575</xdr:colOff>
      <xdr:row>94</xdr:row>
      <xdr:rowOff>145546</xdr:rowOff>
    </xdr:to>
    <xdr:cxnSp macro="">
      <xdr:nvCxnSpPr>
        <xdr:cNvPr id="244" name="直線コネクタ 243"/>
        <xdr:cNvCxnSpPr/>
      </xdr:nvCxnSpPr>
      <xdr:spPr>
        <a:xfrm flipV="1">
          <a:off x="2019300" y="16201527"/>
          <a:ext cx="889000" cy="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145546</xdr:rowOff>
    </xdr:from>
    <xdr:to>
      <xdr:col>2</xdr:col>
      <xdr:colOff>638175</xdr:colOff>
      <xdr:row>95</xdr:row>
      <xdr:rowOff>84493</xdr:rowOff>
    </xdr:to>
    <xdr:cxnSp macro="">
      <xdr:nvCxnSpPr>
        <xdr:cNvPr id="247" name="直線コネクタ 246"/>
        <xdr:cNvCxnSpPr/>
      </xdr:nvCxnSpPr>
      <xdr:spPr>
        <a:xfrm flipV="1">
          <a:off x="1130300" y="16261846"/>
          <a:ext cx="889000" cy="1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38429</xdr:rowOff>
    </xdr:from>
    <xdr:to>
      <xdr:col>6</xdr:col>
      <xdr:colOff>561975</xdr:colOff>
      <xdr:row>95</xdr:row>
      <xdr:rowOff>140029</xdr:rowOff>
    </xdr:to>
    <xdr:sp macro="" textlink="">
      <xdr:nvSpPr>
        <xdr:cNvPr id="257" name="円/楕円 256"/>
        <xdr:cNvSpPr/>
      </xdr:nvSpPr>
      <xdr:spPr>
        <a:xfrm>
          <a:off x="4584700" y="16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61306</xdr:rowOff>
    </xdr:from>
    <xdr:ext cx="534377" cy="259045"/>
    <xdr:sp macro="" textlink="">
      <xdr:nvSpPr>
        <xdr:cNvPr id="258" name="衛生費該当値テキスト"/>
        <xdr:cNvSpPr txBox="1"/>
      </xdr:nvSpPr>
      <xdr:spPr>
        <a:xfrm>
          <a:off x="4686300" y="161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3502</xdr:rowOff>
    </xdr:from>
    <xdr:to>
      <xdr:col>5</xdr:col>
      <xdr:colOff>409575</xdr:colOff>
      <xdr:row>94</xdr:row>
      <xdr:rowOff>105102</xdr:rowOff>
    </xdr:to>
    <xdr:sp macro="" textlink="">
      <xdr:nvSpPr>
        <xdr:cNvPr id="259" name="円/楕円 258"/>
        <xdr:cNvSpPr/>
      </xdr:nvSpPr>
      <xdr:spPr>
        <a:xfrm>
          <a:off x="3746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121629</xdr:rowOff>
    </xdr:from>
    <xdr:ext cx="534377" cy="259045"/>
    <xdr:sp macro="" textlink="">
      <xdr:nvSpPr>
        <xdr:cNvPr id="260" name="テキスト ボックス 259"/>
        <xdr:cNvSpPr txBox="1"/>
      </xdr:nvSpPr>
      <xdr:spPr>
        <a:xfrm>
          <a:off x="3530111" y="15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34427</xdr:rowOff>
    </xdr:from>
    <xdr:to>
      <xdr:col>4</xdr:col>
      <xdr:colOff>206375</xdr:colOff>
      <xdr:row>94</xdr:row>
      <xdr:rowOff>136027</xdr:rowOff>
    </xdr:to>
    <xdr:sp macro="" textlink="">
      <xdr:nvSpPr>
        <xdr:cNvPr id="261" name="円/楕円 260"/>
        <xdr:cNvSpPr/>
      </xdr:nvSpPr>
      <xdr:spPr>
        <a:xfrm>
          <a:off x="2857500" y="1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152554</xdr:rowOff>
    </xdr:from>
    <xdr:ext cx="534377" cy="259045"/>
    <xdr:sp macro="" textlink="">
      <xdr:nvSpPr>
        <xdr:cNvPr id="262" name="テキスト ボックス 261"/>
        <xdr:cNvSpPr txBox="1"/>
      </xdr:nvSpPr>
      <xdr:spPr>
        <a:xfrm>
          <a:off x="2641111" y="159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94746</xdr:rowOff>
    </xdr:from>
    <xdr:to>
      <xdr:col>3</xdr:col>
      <xdr:colOff>3175</xdr:colOff>
      <xdr:row>95</xdr:row>
      <xdr:rowOff>24896</xdr:rowOff>
    </xdr:to>
    <xdr:sp macro="" textlink="">
      <xdr:nvSpPr>
        <xdr:cNvPr id="263" name="円/楕円 262"/>
        <xdr:cNvSpPr/>
      </xdr:nvSpPr>
      <xdr:spPr>
        <a:xfrm>
          <a:off x="1968500" y="1621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41423</xdr:rowOff>
    </xdr:from>
    <xdr:ext cx="534377" cy="259045"/>
    <xdr:sp macro="" textlink="">
      <xdr:nvSpPr>
        <xdr:cNvPr id="264" name="テキスト ボックス 263"/>
        <xdr:cNvSpPr txBox="1"/>
      </xdr:nvSpPr>
      <xdr:spPr>
        <a:xfrm>
          <a:off x="1752111" y="159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33693</xdr:rowOff>
    </xdr:from>
    <xdr:to>
      <xdr:col>1</xdr:col>
      <xdr:colOff>485775</xdr:colOff>
      <xdr:row>95</xdr:row>
      <xdr:rowOff>135293</xdr:rowOff>
    </xdr:to>
    <xdr:sp macro="" textlink="">
      <xdr:nvSpPr>
        <xdr:cNvPr id="265" name="円/楕円 264"/>
        <xdr:cNvSpPr/>
      </xdr:nvSpPr>
      <xdr:spPr>
        <a:xfrm>
          <a:off x="1079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151820</xdr:rowOff>
    </xdr:from>
    <xdr:ext cx="534377" cy="259045"/>
    <xdr:sp macro="" textlink="">
      <xdr:nvSpPr>
        <xdr:cNvPr id="266" name="テキスト ボックス 265"/>
        <xdr:cNvSpPr txBox="1"/>
      </xdr:nvSpPr>
      <xdr:spPr>
        <a:xfrm>
          <a:off x="863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91313</xdr:rowOff>
    </xdr:from>
    <xdr:to>
      <xdr:col>15</xdr:col>
      <xdr:colOff>180975</xdr:colOff>
      <xdr:row>38</xdr:row>
      <xdr:rowOff>164846</xdr:rowOff>
    </xdr:to>
    <xdr:cxnSp macro="">
      <xdr:nvCxnSpPr>
        <xdr:cNvPr id="295" name="直線コネクタ 294"/>
        <xdr:cNvCxnSpPr/>
      </xdr:nvCxnSpPr>
      <xdr:spPr>
        <a:xfrm>
          <a:off x="9639300" y="660641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4064</xdr:rowOff>
    </xdr:from>
    <xdr:to>
      <xdr:col>14</xdr:col>
      <xdr:colOff>28575</xdr:colOff>
      <xdr:row>38</xdr:row>
      <xdr:rowOff>91313</xdr:rowOff>
    </xdr:to>
    <xdr:cxnSp macro="">
      <xdr:nvCxnSpPr>
        <xdr:cNvPr id="298" name="直線コネクタ 297"/>
        <xdr:cNvCxnSpPr/>
      </xdr:nvCxnSpPr>
      <xdr:spPr>
        <a:xfrm>
          <a:off x="8750300" y="6347714"/>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130175</xdr:rowOff>
    </xdr:from>
    <xdr:to>
      <xdr:col>12</xdr:col>
      <xdr:colOff>511175</xdr:colOff>
      <xdr:row>37</xdr:row>
      <xdr:rowOff>4064</xdr:rowOff>
    </xdr:to>
    <xdr:cxnSp macro="">
      <xdr:nvCxnSpPr>
        <xdr:cNvPr id="301" name="直線コネクタ 300"/>
        <xdr:cNvCxnSpPr/>
      </xdr:nvCxnSpPr>
      <xdr:spPr>
        <a:xfrm>
          <a:off x="7861300" y="5788025"/>
          <a:ext cx="889000" cy="5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130175</xdr:rowOff>
    </xdr:from>
    <xdr:to>
      <xdr:col>11</xdr:col>
      <xdr:colOff>307975</xdr:colOff>
      <xdr:row>34</xdr:row>
      <xdr:rowOff>39116</xdr:rowOff>
    </xdr:to>
    <xdr:cxnSp macro="">
      <xdr:nvCxnSpPr>
        <xdr:cNvPr id="304" name="直線コネクタ 303"/>
        <xdr:cNvCxnSpPr/>
      </xdr:nvCxnSpPr>
      <xdr:spPr>
        <a:xfrm flipV="1">
          <a:off x="6972300" y="5788025"/>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114046</xdr:rowOff>
    </xdr:from>
    <xdr:to>
      <xdr:col>15</xdr:col>
      <xdr:colOff>231775</xdr:colOff>
      <xdr:row>39</xdr:row>
      <xdr:rowOff>44196</xdr:rowOff>
    </xdr:to>
    <xdr:sp macro="" textlink="">
      <xdr:nvSpPr>
        <xdr:cNvPr id="314" name="円/楕円 313"/>
        <xdr:cNvSpPr/>
      </xdr:nvSpPr>
      <xdr:spPr>
        <a:xfrm>
          <a:off x="104267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28973</xdr:rowOff>
    </xdr:from>
    <xdr:ext cx="378565" cy="259045"/>
    <xdr:sp macro="" textlink="">
      <xdr:nvSpPr>
        <xdr:cNvPr id="315" name="労働費該当値テキスト"/>
        <xdr:cNvSpPr txBox="1"/>
      </xdr:nvSpPr>
      <xdr:spPr>
        <a:xfrm>
          <a:off x="10528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40513</xdr:rowOff>
    </xdr:from>
    <xdr:to>
      <xdr:col>14</xdr:col>
      <xdr:colOff>79375</xdr:colOff>
      <xdr:row>38</xdr:row>
      <xdr:rowOff>142113</xdr:rowOff>
    </xdr:to>
    <xdr:sp macro="" textlink="">
      <xdr:nvSpPr>
        <xdr:cNvPr id="316" name="円/楕円 315"/>
        <xdr:cNvSpPr/>
      </xdr:nvSpPr>
      <xdr:spPr>
        <a:xfrm>
          <a:off x="9588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133240</xdr:rowOff>
    </xdr:from>
    <xdr:ext cx="378565" cy="259045"/>
    <xdr:sp macro="" textlink="">
      <xdr:nvSpPr>
        <xdr:cNvPr id="317" name="テキスト ボックス 316"/>
        <xdr:cNvSpPr txBox="1"/>
      </xdr:nvSpPr>
      <xdr:spPr>
        <a:xfrm>
          <a:off x="9450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124714</xdr:rowOff>
    </xdr:from>
    <xdr:to>
      <xdr:col>12</xdr:col>
      <xdr:colOff>561975</xdr:colOff>
      <xdr:row>37</xdr:row>
      <xdr:rowOff>54864</xdr:rowOff>
    </xdr:to>
    <xdr:sp macro="" textlink="">
      <xdr:nvSpPr>
        <xdr:cNvPr id="318" name="円/楕円 317"/>
        <xdr:cNvSpPr/>
      </xdr:nvSpPr>
      <xdr:spPr>
        <a:xfrm>
          <a:off x="869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45991</xdr:rowOff>
    </xdr:from>
    <xdr:ext cx="469744" cy="259045"/>
    <xdr:sp macro="" textlink="">
      <xdr:nvSpPr>
        <xdr:cNvPr id="319" name="テキスト ボックス 318"/>
        <xdr:cNvSpPr txBox="1"/>
      </xdr:nvSpPr>
      <xdr:spPr>
        <a:xfrm>
          <a:off x="8515427"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79375</xdr:rowOff>
    </xdr:from>
    <xdr:to>
      <xdr:col>11</xdr:col>
      <xdr:colOff>358775</xdr:colOff>
      <xdr:row>34</xdr:row>
      <xdr:rowOff>9525</xdr:rowOff>
    </xdr:to>
    <xdr:sp macro="" textlink="">
      <xdr:nvSpPr>
        <xdr:cNvPr id="320" name="円/楕円 319"/>
        <xdr:cNvSpPr/>
      </xdr:nvSpPr>
      <xdr:spPr>
        <a:xfrm>
          <a:off x="7810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26052</xdr:rowOff>
    </xdr:from>
    <xdr:ext cx="469744" cy="259045"/>
    <xdr:sp macro="" textlink="">
      <xdr:nvSpPr>
        <xdr:cNvPr id="321" name="テキスト ボックス 320"/>
        <xdr:cNvSpPr txBox="1"/>
      </xdr:nvSpPr>
      <xdr:spPr>
        <a:xfrm>
          <a:off x="7626427"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159766</xdr:rowOff>
    </xdr:from>
    <xdr:to>
      <xdr:col>10</xdr:col>
      <xdr:colOff>155575</xdr:colOff>
      <xdr:row>34</xdr:row>
      <xdr:rowOff>89916</xdr:rowOff>
    </xdr:to>
    <xdr:sp macro="" textlink="">
      <xdr:nvSpPr>
        <xdr:cNvPr id="322" name="円/楕円 321"/>
        <xdr:cNvSpPr/>
      </xdr:nvSpPr>
      <xdr:spPr>
        <a:xfrm>
          <a:off x="6921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106443</xdr:rowOff>
    </xdr:from>
    <xdr:ext cx="469744" cy="259045"/>
    <xdr:sp macro="" textlink="">
      <xdr:nvSpPr>
        <xdr:cNvPr id="323" name="テキスト ボックス 322"/>
        <xdr:cNvSpPr txBox="1"/>
      </xdr:nvSpPr>
      <xdr:spPr>
        <a:xfrm>
          <a:off x="67374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92860</xdr:rowOff>
    </xdr:from>
    <xdr:to>
      <xdr:col>15</xdr:col>
      <xdr:colOff>180975</xdr:colOff>
      <xdr:row>55</xdr:row>
      <xdr:rowOff>137345</xdr:rowOff>
    </xdr:to>
    <xdr:cxnSp macro="">
      <xdr:nvCxnSpPr>
        <xdr:cNvPr id="350" name="直線コネクタ 349"/>
        <xdr:cNvCxnSpPr/>
      </xdr:nvCxnSpPr>
      <xdr:spPr>
        <a:xfrm flipV="1">
          <a:off x="9639300" y="9522610"/>
          <a:ext cx="8382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24531</xdr:rowOff>
    </xdr:from>
    <xdr:to>
      <xdr:col>14</xdr:col>
      <xdr:colOff>28575</xdr:colOff>
      <xdr:row>55</xdr:row>
      <xdr:rowOff>137345</xdr:rowOff>
    </xdr:to>
    <xdr:cxnSp macro="">
      <xdr:nvCxnSpPr>
        <xdr:cNvPr id="353" name="直線コネクタ 352"/>
        <xdr:cNvCxnSpPr/>
      </xdr:nvCxnSpPr>
      <xdr:spPr>
        <a:xfrm>
          <a:off x="8750300" y="9111381"/>
          <a:ext cx="889000" cy="4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24531</xdr:rowOff>
    </xdr:from>
    <xdr:to>
      <xdr:col>12</xdr:col>
      <xdr:colOff>511175</xdr:colOff>
      <xdr:row>54</xdr:row>
      <xdr:rowOff>63988</xdr:rowOff>
    </xdr:to>
    <xdr:cxnSp macro="">
      <xdr:nvCxnSpPr>
        <xdr:cNvPr id="356" name="直線コネクタ 355"/>
        <xdr:cNvCxnSpPr/>
      </xdr:nvCxnSpPr>
      <xdr:spPr>
        <a:xfrm flipV="1">
          <a:off x="7861300" y="9111381"/>
          <a:ext cx="889000" cy="2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63988</xdr:rowOff>
    </xdr:from>
    <xdr:to>
      <xdr:col>11</xdr:col>
      <xdr:colOff>307975</xdr:colOff>
      <xdr:row>55</xdr:row>
      <xdr:rowOff>23251</xdr:rowOff>
    </xdr:to>
    <xdr:cxnSp macro="">
      <xdr:nvCxnSpPr>
        <xdr:cNvPr id="359" name="直線コネクタ 358"/>
        <xdr:cNvCxnSpPr/>
      </xdr:nvCxnSpPr>
      <xdr:spPr>
        <a:xfrm flipV="1">
          <a:off x="6972300" y="9322288"/>
          <a:ext cx="889000" cy="1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42060</xdr:rowOff>
    </xdr:from>
    <xdr:to>
      <xdr:col>15</xdr:col>
      <xdr:colOff>231775</xdr:colOff>
      <xdr:row>55</xdr:row>
      <xdr:rowOff>143660</xdr:rowOff>
    </xdr:to>
    <xdr:sp macro="" textlink="">
      <xdr:nvSpPr>
        <xdr:cNvPr id="369" name="円/楕円 368"/>
        <xdr:cNvSpPr/>
      </xdr:nvSpPr>
      <xdr:spPr>
        <a:xfrm>
          <a:off x="10426700" y="94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64937</xdr:rowOff>
    </xdr:from>
    <xdr:ext cx="534377" cy="259045"/>
    <xdr:sp macro="" textlink="">
      <xdr:nvSpPr>
        <xdr:cNvPr id="370" name="農林水産業費該当値テキスト"/>
        <xdr:cNvSpPr txBox="1"/>
      </xdr:nvSpPr>
      <xdr:spPr>
        <a:xfrm>
          <a:off x="10528300" y="9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86545</xdr:rowOff>
    </xdr:from>
    <xdr:to>
      <xdr:col>14</xdr:col>
      <xdr:colOff>79375</xdr:colOff>
      <xdr:row>56</xdr:row>
      <xdr:rowOff>16695</xdr:rowOff>
    </xdr:to>
    <xdr:sp macro="" textlink="">
      <xdr:nvSpPr>
        <xdr:cNvPr id="371" name="円/楕円 370"/>
        <xdr:cNvSpPr/>
      </xdr:nvSpPr>
      <xdr:spPr>
        <a:xfrm>
          <a:off x="9588500" y="95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33222</xdr:rowOff>
    </xdr:from>
    <xdr:ext cx="534377" cy="259045"/>
    <xdr:sp macro="" textlink="">
      <xdr:nvSpPr>
        <xdr:cNvPr id="372" name="テキスト ボックス 371"/>
        <xdr:cNvSpPr txBox="1"/>
      </xdr:nvSpPr>
      <xdr:spPr>
        <a:xfrm>
          <a:off x="9372111" y="92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145181</xdr:rowOff>
    </xdr:from>
    <xdr:to>
      <xdr:col>12</xdr:col>
      <xdr:colOff>561975</xdr:colOff>
      <xdr:row>53</xdr:row>
      <xdr:rowOff>75331</xdr:rowOff>
    </xdr:to>
    <xdr:sp macro="" textlink="">
      <xdr:nvSpPr>
        <xdr:cNvPr id="373" name="円/楕円 372"/>
        <xdr:cNvSpPr/>
      </xdr:nvSpPr>
      <xdr:spPr>
        <a:xfrm>
          <a:off x="8699500" y="90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91858</xdr:rowOff>
    </xdr:from>
    <xdr:ext cx="534377" cy="259045"/>
    <xdr:sp macro="" textlink="">
      <xdr:nvSpPr>
        <xdr:cNvPr id="374" name="テキスト ボックス 373"/>
        <xdr:cNvSpPr txBox="1"/>
      </xdr:nvSpPr>
      <xdr:spPr>
        <a:xfrm>
          <a:off x="8483111" y="883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13188</xdr:rowOff>
    </xdr:from>
    <xdr:to>
      <xdr:col>11</xdr:col>
      <xdr:colOff>358775</xdr:colOff>
      <xdr:row>54</xdr:row>
      <xdr:rowOff>114788</xdr:rowOff>
    </xdr:to>
    <xdr:sp macro="" textlink="">
      <xdr:nvSpPr>
        <xdr:cNvPr id="375" name="円/楕円 374"/>
        <xdr:cNvSpPr/>
      </xdr:nvSpPr>
      <xdr:spPr>
        <a:xfrm>
          <a:off x="7810500" y="92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131315</xdr:rowOff>
    </xdr:from>
    <xdr:ext cx="534377" cy="259045"/>
    <xdr:sp macro="" textlink="">
      <xdr:nvSpPr>
        <xdr:cNvPr id="376" name="テキスト ボックス 375"/>
        <xdr:cNvSpPr txBox="1"/>
      </xdr:nvSpPr>
      <xdr:spPr>
        <a:xfrm>
          <a:off x="7594111" y="90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143901</xdr:rowOff>
    </xdr:from>
    <xdr:to>
      <xdr:col>10</xdr:col>
      <xdr:colOff>155575</xdr:colOff>
      <xdr:row>55</xdr:row>
      <xdr:rowOff>74051</xdr:rowOff>
    </xdr:to>
    <xdr:sp macro="" textlink="">
      <xdr:nvSpPr>
        <xdr:cNvPr id="377" name="円/楕円 376"/>
        <xdr:cNvSpPr/>
      </xdr:nvSpPr>
      <xdr:spPr>
        <a:xfrm>
          <a:off x="6921500" y="94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90578</xdr:rowOff>
    </xdr:from>
    <xdr:ext cx="534377" cy="259045"/>
    <xdr:sp macro="" textlink="">
      <xdr:nvSpPr>
        <xdr:cNvPr id="378" name="テキスト ボックス 377"/>
        <xdr:cNvSpPr txBox="1"/>
      </xdr:nvSpPr>
      <xdr:spPr>
        <a:xfrm>
          <a:off x="6705111" y="91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169556</xdr:rowOff>
    </xdr:from>
    <xdr:to>
      <xdr:col>15</xdr:col>
      <xdr:colOff>180975</xdr:colOff>
      <xdr:row>75</xdr:row>
      <xdr:rowOff>90414</xdr:rowOff>
    </xdr:to>
    <xdr:cxnSp macro="">
      <xdr:nvCxnSpPr>
        <xdr:cNvPr id="405" name="直線コネクタ 404"/>
        <xdr:cNvCxnSpPr/>
      </xdr:nvCxnSpPr>
      <xdr:spPr>
        <a:xfrm flipV="1">
          <a:off x="9639300" y="12856856"/>
          <a:ext cx="8382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90414</xdr:rowOff>
    </xdr:from>
    <xdr:to>
      <xdr:col>14</xdr:col>
      <xdr:colOff>28575</xdr:colOff>
      <xdr:row>76</xdr:row>
      <xdr:rowOff>36922</xdr:rowOff>
    </xdr:to>
    <xdr:cxnSp macro="">
      <xdr:nvCxnSpPr>
        <xdr:cNvPr id="408" name="直線コネクタ 407"/>
        <xdr:cNvCxnSpPr/>
      </xdr:nvCxnSpPr>
      <xdr:spPr>
        <a:xfrm flipV="1">
          <a:off x="8750300" y="12949164"/>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36922</xdr:rowOff>
    </xdr:from>
    <xdr:to>
      <xdr:col>12</xdr:col>
      <xdr:colOff>511175</xdr:colOff>
      <xdr:row>76</xdr:row>
      <xdr:rowOff>78161</xdr:rowOff>
    </xdr:to>
    <xdr:cxnSp macro="">
      <xdr:nvCxnSpPr>
        <xdr:cNvPr id="411" name="直線コネクタ 410"/>
        <xdr:cNvCxnSpPr/>
      </xdr:nvCxnSpPr>
      <xdr:spPr>
        <a:xfrm flipV="1">
          <a:off x="7861300" y="13067122"/>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2952</xdr:rowOff>
    </xdr:from>
    <xdr:to>
      <xdr:col>11</xdr:col>
      <xdr:colOff>307975</xdr:colOff>
      <xdr:row>76</xdr:row>
      <xdr:rowOff>78161</xdr:rowOff>
    </xdr:to>
    <xdr:cxnSp macro="">
      <xdr:nvCxnSpPr>
        <xdr:cNvPr id="414" name="直線コネクタ 413"/>
        <xdr:cNvCxnSpPr/>
      </xdr:nvCxnSpPr>
      <xdr:spPr>
        <a:xfrm>
          <a:off x="6972300" y="13033152"/>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118756</xdr:rowOff>
    </xdr:from>
    <xdr:to>
      <xdr:col>15</xdr:col>
      <xdr:colOff>231775</xdr:colOff>
      <xdr:row>75</xdr:row>
      <xdr:rowOff>48906</xdr:rowOff>
    </xdr:to>
    <xdr:sp macro="" textlink="">
      <xdr:nvSpPr>
        <xdr:cNvPr id="424" name="円/楕円 423"/>
        <xdr:cNvSpPr/>
      </xdr:nvSpPr>
      <xdr:spPr>
        <a:xfrm>
          <a:off x="10426700" y="128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141633</xdr:rowOff>
    </xdr:from>
    <xdr:ext cx="534377" cy="259045"/>
    <xdr:sp macro="" textlink="">
      <xdr:nvSpPr>
        <xdr:cNvPr id="425" name="商工費該当値テキスト"/>
        <xdr:cNvSpPr txBox="1"/>
      </xdr:nvSpPr>
      <xdr:spPr>
        <a:xfrm>
          <a:off x="10528300" y="126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39614</xdr:rowOff>
    </xdr:from>
    <xdr:to>
      <xdr:col>14</xdr:col>
      <xdr:colOff>79375</xdr:colOff>
      <xdr:row>75</xdr:row>
      <xdr:rowOff>141214</xdr:rowOff>
    </xdr:to>
    <xdr:sp macro="" textlink="">
      <xdr:nvSpPr>
        <xdr:cNvPr id="426" name="円/楕円 425"/>
        <xdr:cNvSpPr/>
      </xdr:nvSpPr>
      <xdr:spPr>
        <a:xfrm>
          <a:off x="9588500" y="128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157741</xdr:rowOff>
    </xdr:from>
    <xdr:ext cx="534377" cy="259045"/>
    <xdr:sp macro="" textlink="">
      <xdr:nvSpPr>
        <xdr:cNvPr id="427" name="テキスト ボックス 426"/>
        <xdr:cNvSpPr txBox="1"/>
      </xdr:nvSpPr>
      <xdr:spPr>
        <a:xfrm>
          <a:off x="9372111" y="126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157572</xdr:rowOff>
    </xdr:from>
    <xdr:to>
      <xdr:col>12</xdr:col>
      <xdr:colOff>561975</xdr:colOff>
      <xdr:row>76</xdr:row>
      <xdr:rowOff>87722</xdr:rowOff>
    </xdr:to>
    <xdr:sp macro="" textlink="">
      <xdr:nvSpPr>
        <xdr:cNvPr id="428" name="円/楕円 427"/>
        <xdr:cNvSpPr/>
      </xdr:nvSpPr>
      <xdr:spPr>
        <a:xfrm>
          <a:off x="8699500" y="130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104249</xdr:rowOff>
    </xdr:from>
    <xdr:ext cx="469744" cy="259045"/>
    <xdr:sp macro="" textlink="">
      <xdr:nvSpPr>
        <xdr:cNvPr id="429" name="テキスト ボックス 428"/>
        <xdr:cNvSpPr txBox="1"/>
      </xdr:nvSpPr>
      <xdr:spPr>
        <a:xfrm>
          <a:off x="8515427" y="1279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27361</xdr:rowOff>
    </xdr:from>
    <xdr:to>
      <xdr:col>11</xdr:col>
      <xdr:colOff>358775</xdr:colOff>
      <xdr:row>76</xdr:row>
      <xdr:rowOff>128961</xdr:rowOff>
    </xdr:to>
    <xdr:sp macro="" textlink="">
      <xdr:nvSpPr>
        <xdr:cNvPr id="430" name="円/楕円 429"/>
        <xdr:cNvSpPr/>
      </xdr:nvSpPr>
      <xdr:spPr>
        <a:xfrm>
          <a:off x="7810500" y="130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145488</xdr:rowOff>
    </xdr:from>
    <xdr:ext cx="469744" cy="259045"/>
    <xdr:sp macro="" textlink="">
      <xdr:nvSpPr>
        <xdr:cNvPr id="431" name="テキスト ボックス 430"/>
        <xdr:cNvSpPr txBox="1"/>
      </xdr:nvSpPr>
      <xdr:spPr>
        <a:xfrm>
          <a:off x="7626427" y="128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123602</xdr:rowOff>
    </xdr:from>
    <xdr:to>
      <xdr:col>10</xdr:col>
      <xdr:colOff>155575</xdr:colOff>
      <xdr:row>76</xdr:row>
      <xdr:rowOff>53752</xdr:rowOff>
    </xdr:to>
    <xdr:sp macro="" textlink="">
      <xdr:nvSpPr>
        <xdr:cNvPr id="432" name="円/楕円 431"/>
        <xdr:cNvSpPr/>
      </xdr:nvSpPr>
      <xdr:spPr>
        <a:xfrm>
          <a:off x="6921500" y="129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70279</xdr:rowOff>
    </xdr:from>
    <xdr:ext cx="534377" cy="259045"/>
    <xdr:sp macro="" textlink="">
      <xdr:nvSpPr>
        <xdr:cNvPr id="433" name="テキスト ボックス 432"/>
        <xdr:cNvSpPr txBox="1"/>
      </xdr:nvSpPr>
      <xdr:spPr>
        <a:xfrm>
          <a:off x="6705111" y="127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163615</xdr:rowOff>
    </xdr:from>
    <xdr:to>
      <xdr:col>15</xdr:col>
      <xdr:colOff>180975</xdr:colOff>
      <xdr:row>96</xdr:row>
      <xdr:rowOff>31750</xdr:rowOff>
    </xdr:to>
    <xdr:cxnSp macro="">
      <xdr:nvCxnSpPr>
        <xdr:cNvPr id="462" name="直線コネクタ 461"/>
        <xdr:cNvCxnSpPr/>
      </xdr:nvCxnSpPr>
      <xdr:spPr>
        <a:xfrm>
          <a:off x="9639300" y="16451365"/>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163615</xdr:rowOff>
    </xdr:from>
    <xdr:to>
      <xdr:col>14</xdr:col>
      <xdr:colOff>28575</xdr:colOff>
      <xdr:row>95</xdr:row>
      <xdr:rowOff>169469</xdr:rowOff>
    </xdr:to>
    <xdr:cxnSp macro="">
      <xdr:nvCxnSpPr>
        <xdr:cNvPr id="465" name="直線コネクタ 464"/>
        <xdr:cNvCxnSpPr/>
      </xdr:nvCxnSpPr>
      <xdr:spPr>
        <a:xfrm flipV="1">
          <a:off x="8750300" y="16451365"/>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169469</xdr:rowOff>
    </xdr:from>
    <xdr:to>
      <xdr:col>12</xdr:col>
      <xdr:colOff>511175</xdr:colOff>
      <xdr:row>96</xdr:row>
      <xdr:rowOff>63957</xdr:rowOff>
    </xdr:to>
    <xdr:cxnSp macro="">
      <xdr:nvCxnSpPr>
        <xdr:cNvPr id="468" name="直線コネクタ 467"/>
        <xdr:cNvCxnSpPr/>
      </xdr:nvCxnSpPr>
      <xdr:spPr>
        <a:xfrm flipV="1">
          <a:off x="7861300" y="16457219"/>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63957</xdr:rowOff>
    </xdr:from>
    <xdr:to>
      <xdr:col>11</xdr:col>
      <xdr:colOff>307975</xdr:colOff>
      <xdr:row>96</xdr:row>
      <xdr:rowOff>114288</xdr:rowOff>
    </xdr:to>
    <xdr:cxnSp macro="">
      <xdr:nvCxnSpPr>
        <xdr:cNvPr id="471" name="直線コネクタ 470"/>
        <xdr:cNvCxnSpPr/>
      </xdr:nvCxnSpPr>
      <xdr:spPr>
        <a:xfrm flipV="1">
          <a:off x="6972300" y="16523157"/>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152400</xdr:rowOff>
    </xdr:from>
    <xdr:to>
      <xdr:col>15</xdr:col>
      <xdr:colOff>231775</xdr:colOff>
      <xdr:row>96</xdr:row>
      <xdr:rowOff>82550</xdr:rowOff>
    </xdr:to>
    <xdr:sp macro="" textlink="">
      <xdr:nvSpPr>
        <xdr:cNvPr id="481" name="円/楕円 480"/>
        <xdr:cNvSpPr/>
      </xdr:nvSpPr>
      <xdr:spPr>
        <a:xfrm>
          <a:off x="10426700"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3827</xdr:rowOff>
    </xdr:from>
    <xdr:ext cx="534377" cy="259045"/>
    <xdr:sp macro="" textlink="">
      <xdr:nvSpPr>
        <xdr:cNvPr id="482" name="土木費該当値テキスト"/>
        <xdr:cNvSpPr txBox="1"/>
      </xdr:nvSpPr>
      <xdr:spPr>
        <a:xfrm>
          <a:off x="10528300" y="162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112815</xdr:rowOff>
    </xdr:from>
    <xdr:to>
      <xdr:col>14</xdr:col>
      <xdr:colOff>79375</xdr:colOff>
      <xdr:row>96</xdr:row>
      <xdr:rowOff>42965</xdr:rowOff>
    </xdr:to>
    <xdr:sp macro="" textlink="">
      <xdr:nvSpPr>
        <xdr:cNvPr id="483" name="円/楕円 482"/>
        <xdr:cNvSpPr/>
      </xdr:nvSpPr>
      <xdr:spPr>
        <a:xfrm>
          <a:off x="9588500" y="164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59492</xdr:rowOff>
    </xdr:from>
    <xdr:ext cx="534377" cy="259045"/>
    <xdr:sp macro="" textlink="">
      <xdr:nvSpPr>
        <xdr:cNvPr id="484" name="テキスト ボックス 483"/>
        <xdr:cNvSpPr txBox="1"/>
      </xdr:nvSpPr>
      <xdr:spPr>
        <a:xfrm>
          <a:off x="9372111" y="161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118669</xdr:rowOff>
    </xdr:from>
    <xdr:to>
      <xdr:col>12</xdr:col>
      <xdr:colOff>561975</xdr:colOff>
      <xdr:row>96</xdr:row>
      <xdr:rowOff>48819</xdr:rowOff>
    </xdr:to>
    <xdr:sp macro="" textlink="">
      <xdr:nvSpPr>
        <xdr:cNvPr id="485" name="円/楕円 484"/>
        <xdr:cNvSpPr/>
      </xdr:nvSpPr>
      <xdr:spPr>
        <a:xfrm>
          <a:off x="8699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65346</xdr:rowOff>
    </xdr:from>
    <xdr:ext cx="534377" cy="259045"/>
    <xdr:sp macro="" textlink="">
      <xdr:nvSpPr>
        <xdr:cNvPr id="486" name="テキスト ボックス 485"/>
        <xdr:cNvSpPr txBox="1"/>
      </xdr:nvSpPr>
      <xdr:spPr>
        <a:xfrm>
          <a:off x="8483111" y="161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13157</xdr:rowOff>
    </xdr:from>
    <xdr:to>
      <xdr:col>11</xdr:col>
      <xdr:colOff>358775</xdr:colOff>
      <xdr:row>96</xdr:row>
      <xdr:rowOff>114757</xdr:rowOff>
    </xdr:to>
    <xdr:sp macro="" textlink="">
      <xdr:nvSpPr>
        <xdr:cNvPr id="487" name="円/楕円 486"/>
        <xdr:cNvSpPr/>
      </xdr:nvSpPr>
      <xdr:spPr>
        <a:xfrm>
          <a:off x="78105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131284</xdr:rowOff>
    </xdr:from>
    <xdr:ext cx="534377" cy="259045"/>
    <xdr:sp macro="" textlink="">
      <xdr:nvSpPr>
        <xdr:cNvPr id="488" name="テキスト ボックス 487"/>
        <xdr:cNvSpPr txBox="1"/>
      </xdr:nvSpPr>
      <xdr:spPr>
        <a:xfrm>
          <a:off x="7594111" y="162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63488</xdr:rowOff>
    </xdr:from>
    <xdr:to>
      <xdr:col>10</xdr:col>
      <xdr:colOff>155575</xdr:colOff>
      <xdr:row>96</xdr:row>
      <xdr:rowOff>165088</xdr:rowOff>
    </xdr:to>
    <xdr:sp macro="" textlink="">
      <xdr:nvSpPr>
        <xdr:cNvPr id="489" name="円/楕円 488"/>
        <xdr:cNvSpPr/>
      </xdr:nvSpPr>
      <xdr:spPr>
        <a:xfrm>
          <a:off x="6921500" y="165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156215</xdr:rowOff>
    </xdr:from>
    <xdr:ext cx="534377" cy="259045"/>
    <xdr:sp macro="" textlink="">
      <xdr:nvSpPr>
        <xdr:cNvPr id="490" name="テキスト ボックス 489"/>
        <xdr:cNvSpPr txBox="1"/>
      </xdr:nvSpPr>
      <xdr:spPr>
        <a:xfrm>
          <a:off x="6705111" y="166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11292</xdr:rowOff>
    </xdr:from>
    <xdr:to>
      <xdr:col>23</xdr:col>
      <xdr:colOff>517525</xdr:colOff>
      <xdr:row>33</xdr:row>
      <xdr:rowOff>61878</xdr:rowOff>
    </xdr:to>
    <xdr:cxnSp macro="">
      <xdr:nvCxnSpPr>
        <xdr:cNvPr id="522" name="直線コネクタ 521"/>
        <xdr:cNvCxnSpPr/>
      </xdr:nvCxnSpPr>
      <xdr:spPr>
        <a:xfrm flipV="1">
          <a:off x="15481300" y="5326242"/>
          <a:ext cx="838200" cy="3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61878</xdr:rowOff>
    </xdr:from>
    <xdr:to>
      <xdr:col>22</xdr:col>
      <xdr:colOff>365125</xdr:colOff>
      <xdr:row>34</xdr:row>
      <xdr:rowOff>101916</xdr:rowOff>
    </xdr:to>
    <xdr:cxnSp macro="">
      <xdr:nvCxnSpPr>
        <xdr:cNvPr id="525" name="直線コネクタ 524"/>
        <xdr:cNvCxnSpPr/>
      </xdr:nvCxnSpPr>
      <xdr:spPr>
        <a:xfrm flipV="1">
          <a:off x="14592300" y="5719728"/>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101916</xdr:rowOff>
    </xdr:from>
    <xdr:to>
      <xdr:col>21</xdr:col>
      <xdr:colOff>161925</xdr:colOff>
      <xdr:row>35</xdr:row>
      <xdr:rowOff>53877</xdr:rowOff>
    </xdr:to>
    <xdr:cxnSp macro="">
      <xdr:nvCxnSpPr>
        <xdr:cNvPr id="528" name="直線コネクタ 527"/>
        <xdr:cNvCxnSpPr/>
      </xdr:nvCxnSpPr>
      <xdr:spPr>
        <a:xfrm flipV="1">
          <a:off x="13703300" y="5931216"/>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138688</xdr:rowOff>
    </xdr:from>
    <xdr:to>
      <xdr:col>19</xdr:col>
      <xdr:colOff>644525</xdr:colOff>
      <xdr:row>35</xdr:row>
      <xdr:rowOff>53877</xdr:rowOff>
    </xdr:to>
    <xdr:cxnSp macro="">
      <xdr:nvCxnSpPr>
        <xdr:cNvPr id="531" name="直線コネクタ 530"/>
        <xdr:cNvCxnSpPr/>
      </xdr:nvCxnSpPr>
      <xdr:spPr>
        <a:xfrm>
          <a:off x="12814300" y="5967988"/>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131942</xdr:rowOff>
    </xdr:from>
    <xdr:to>
      <xdr:col>23</xdr:col>
      <xdr:colOff>568325</xdr:colOff>
      <xdr:row>31</xdr:row>
      <xdr:rowOff>62092</xdr:rowOff>
    </xdr:to>
    <xdr:sp macro="" textlink="">
      <xdr:nvSpPr>
        <xdr:cNvPr id="541" name="円/楕円 540"/>
        <xdr:cNvSpPr/>
      </xdr:nvSpPr>
      <xdr:spPr>
        <a:xfrm>
          <a:off x="16268700" y="52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84969</xdr:rowOff>
    </xdr:from>
    <xdr:ext cx="534377" cy="259045"/>
    <xdr:sp macro="" textlink="">
      <xdr:nvSpPr>
        <xdr:cNvPr id="542" name="消防費該当値テキスト"/>
        <xdr:cNvSpPr txBox="1"/>
      </xdr:nvSpPr>
      <xdr:spPr>
        <a:xfrm>
          <a:off x="16370300" y="52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11078</xdr:rowOff>
    </xdr:from>
    <xdr:to>
      <xdr:col>22</xdr:col>
      <xdr:colOff>415925</xdr:colOff>
      <xdr:row>33</xdr:row>
      <xdr:rowOff>112678</xdr:rowOff>
    </xdr:to>
    <xdr:sp macro="" textlink="">
      <xdr:nvSpPr>
        <xdr:cNvPr id="543" name="円/楕円 542"/>
        <xdr:cNvSpPr/>
      </xdr:nvSpPr>
      <xdr:spPr>
        <a:xfrm>
          <a:off x="15430500" y="5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129205</xdr:rowOff>
    </xdr:from>
    <xdr:ext cx="534377" cy="259045"/>
    <xdr:sp macro="" textlink="">
      <xdr:nvSpPr>
        <xdr:cNvPr id="544" name="テキスト ボックス 543"/>
        <xdr:cNvSpPr txBox="1"/>
      </xdr:nvSpPr>
      <xdr:spPr>
        <a:xfrm>
          <a:off x="15214111" y="54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51116</xdr:rowOff>
    </xdr:from>
    <xdr:to>
      <xdr:col>21</xdr:col>
      <xdr:colOff>212725</xdr:colOff>
      <xdr:row>34</xdr:row>
      <xdr:rowOff>152716</xdr:rowOff>
    </xdr:to>
    <xdr:sp macro="" textlink="">
      <xdr:nvSpPr>
        <xdr:cNvPr id="545" name="円/楕円 544"/>
        <xdr:cNvSpPr/>
      </xdr:nvSpPr>
      <xdr:spPr>
        <a:xfrm>
          <a:off x="14541500" y="5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169243</xdr:rowOff>
    </xdr:from>
    <xdr:ext cx="534377" cy="259045"/>
    <xdr:sp macro="" textlink="">
      <xdr:nvSpPr>
        <xdr:cNvPr id="546" name="テキスト ボックス 545"/>
        <xdr:cNvSpPr txBox="1"/>
      </xdr:nvSpPr>
      <xdr:spPr>
        <a:xfrm>
          <a:off x="14325111" y="5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3077</xdr:rowOff>
    </xdr:from>
    <xdr:to>
      <xdr:col>20</xdr:col>
      <xdr:colOff>9525</xdr:colOff>
      <xdr:row>35</xdr:row>
      <xdr:rowOff>104677</xdr:rowOff>
    </xdr:to>
    <xdr:sp macro="" textlink="">
      <xdr:nvSpPr>
        <xdr:cNvPr id="547" name="円/楕円 546"/>
        <xdr:cNvSpPr/>
      </xdr:nvSpPr>
      <xdr:spPr>
        <a:xfrm>
          <a:off x="13652500" y="60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121204</xdr:rowOff>
    </xdr:from>
    <xdr:ext cx="534377" cy="259045"/>
    <xdr:sp macro="" textlink="">
      <xdr:nvSpPr>
        <xdr:cNvPr id="548" name="テキスト ボックス 547"/>
        <xdr:cNvSpPr txBox="1"/>
      </xdr:nvSpPr>
      <xdr:spPr>
        <a:xfrm>
          <a:off x="13436111" y="57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87888</xdr:rowOff>
    </xdr:from>
    <xdr:to>
      <xdr:col>18</xdr:col>
      <xdr:colOff>492125</xdr:colOff>
      <xdr:row>35</xdr:row>
      <xdr:rowOff>18038</xdr:rowOff>
    </xdr:to>
    <xdr:sp macro="" textlink="">
      <xdr:nvSpPr>
        <xdr:cNvPr id="549" name="円/楕円 548"/>
        <xdr:cNvSpPr/>
      </xdr:nvSpPr>
      <xdr:spPr>
        <a:xfrm>
          <a:off x="12763500" y="59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34565</xdr:rowOff>
    </xdr:from>
    <xdr:ext cx="534377" cy="259045"/>
    <xdr:sp macro="" textlink="">
      <xdr:nvSpPr>
        <xdr:cNvPr id="550" name="テキスト ボックス 549"/>
        <xdr:cNvSpPr txBox="1"/>
      </xdr:nvSpPr>
      <xdr:spPr>
        <a:xfrm>
          <a:off x="12547111" y="56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112992</xdr:rowOff>
    </xdr:from>
    <xdr:to>
      <xdr:col>23</xdr:col>
      <xdr:colOff>517525</xdr:colOff>
      <xdr:row>56</xdr:row>
      <xdr:rowOff>98958</xdr:rowOff>
    </xdr:to>
    <xdr:cxnSp macro="">
      <xdr:nvCxnSpPr>
        <xdr:cNvPr id="580" name="直線コネクタ 579"/>
        <xdr:cNvCxnSpPr/>
      </xdr:nvCxnSpPr>
      <xdr:spPr>
        <a:xfrm flipV="1">
          <a:off x="15481300" y="9542742"/>
          <a:ext cx="838200" cy="1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98958</xdr:rowOff>
    </xdr:from>
    <xdr:to>
      <xdr:col>22</xdr:col>
      <xdr:colOff>365125</xdr:colOff>
      <xdr:row>57</xdr:row>
      <xdr:rowOff>79642</xdr:rowOff>
    </xdr:to>
    <xdr:cxnSp macro="">
      <xdr:nvCxnSpPr>
        <xdr:cNvPr id="583" name="直線コネクタ 582"/>
        <xdr:cNvCxnSpPr/>
      </xdr:nvCxnSpPr>
      <xdr:spPr>
        <a:xfrm flipV="1">
          <a:off x="14592300" y="9700158"/>
          <a:ext cx="8890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29832</xdr:rowOff>
    </xdr:from>
    <xdr:to>
      <xdr:col>21</xdr:col>
      <xdr:colOff>161925</xdr:colOff>
      <xdr:row>57</xdr:row>
      <xdr:rowOff>79642</xdr:rowOff>
    </xdr:to>
    <xdr:cxnSp macro="">
      <xdr:nvCxnSpPr>
        <xdr:cNvPr id="586" name="直線コネクタ 585"/>
        <xdr:cNvCxnSpPr/>
      </xdr:nvCxnSpPr>
      <xdr:spPr>
        <a:xfrm>
          <a:off x="13703300" y="9802482"/>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29832</xdr:rowOff>
    </xdr:from>
    <xdr:to>
      <xdr:col>19</xdr:col>
      <xdr:colOff>644525</xdr:colOff>
      <xdr:row>58</xdr:row>
      <xdr:rowOff>103251</xdr:rowOff>
    </xdr:to>
    <xdr:cxnSp macro="">
      <xdr:nvCxnSpPr>
        <xdr:cNvPr id="589" name="直線コネクタ 588"/>
        <xdr:cNvCxnSpPr/>
      </xdr:nvCxnSpPr>
      <xdr:spPr>
        <a:xfrm flipV="1">
          <a:off x="12814300" y="9802482"/>
          <a:ext cx="889000" cy="2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62192</xdr:rowOff>
    </xdr:from>
    <xdr:to>
      <xdr:col>23</xdr:col>
      <xdr:colOff>568325</xdr:colOff>
      <xdr:row>55</xdr:row>
      <xdr:rowOff>163792</xdr:rowOff>
    </xdr:to>
    <xdr:sp macro="" textlink="">
      <xdr:nvSpPr>
        <xdr:cNvPr id="599" name="円/楕円 598"/>
        <xdr:cNvSpPr/>
      </xdr:nvSpPr>
      <xdr:spPr>
        <a:xfrm>
          <a:off x="16268700" y="94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85069</xdr:rowOff>
    </xdr:from>
    <xdr:ext cx="534377" cy="259045"/>
    <xdr:sp macro="" textlink="">
      <xdr:nvSpPr>
        <xdr:cNvPr id="600" name="教育費該当値テキスト"/>
        <xdr:cNvSpPr txBox="1"/>
      </xdr:nvSpPr>
      <xdr:spPr>
        <a:xfrm>
          <a:off x="16370300" y="9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48158</xdr:rowOff>
    </xdr:from>
    <xdr:to>
      <xdr:col>22</xdr:col>
      <xdr:colOff>415925</xdr:colOff>
      <xdr:row>56</xdr:row>
      <xdr:rowOff>149758</xdr:rowOff>
    </xdr:to>
    <xdr:sp macro="" textlink="">
      <xdr:nvSpPr>
        <xdr:cNvPr id="601" name="円/楕円 600"/>
        <xdr:cNvSpPr/>
      </xdr:nvSpPr>
      <xdr:spPr>
        <a:xfrm>
          <a:off x="15430500" y="96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166285</xdr:rowOff>
    </xdr:from>
    <xdr:ext cx="534377" cy="259045"/>
    <xdr:sp macro="" textlink="">
      <xdr:nvSpPr>
        <xdr:cNvPr id="602" name="テキスト ボックス 601"/>
        <xdr:cNvSpPr txBox="1"/>
      </xdr:nvSpPr>
      <xdr:spPr>
        <a:xfrm>
          <a:off x="15214111" y="94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28842</xdr:rowOff>
    </xdr:from>
    <xdr:to>
      <xdr:col>21</xdr:col>
      <xdr:colOff>212725</xdr:colOff>
      <xdr:row>57</xdr:row>
      <xdr:rowOff>130442</xdr:rowOff>
    </xdr:to>
    <xdr:sp macro="" textlink="">
      <xdr:nvSpPr>
        <xdr:cNvPr id="603" name="円/楕円 602"/>
        <xdr:cNvSpPr/>
      </xdr:nvSpPr>
      <xdr:spPr>
        <a:xfrm>
          <a:off x="14541500" y="9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146969</xdr:rowOff>
    </xdr:from>
    <xdr:ext cx="534377" cy="259045"/>
    <xdr:sp macro="" textlink="">
      <xdr:nvSpPr>
        <xdr:cNvPr id="604" name="テキスト ボックス 603"/>
        <xdr:cNvSpPr txBox="1"/>
      </xdr:nvSpPr>
      <xdr:spPr>
        <a:xfrm>
          <a:off x="14325111" y="95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150482</xdr:rowOff>
    </xdr:from>
    <xdr:to>
      <xdr:col>20</xdr:col>
      <xdr:colOff>9525</xdr:colOff>
      <xdr:row>57</xdr:row>
      <xdr:rowOff>80632</xdr:rowOff>
    </xdr:to>
    <xdr:sp macro="" textlink="">
      <xdr:nvSpPr>
        <xdr:cNvPr id="605" name="円/楕円 604"/>
        <xdr:cNvSpPr/>
      </xdr:nvSpPr>
      <xdr:spPr>
        <a:xfrm>
          <a:off x="13652500" y="97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97159</xdr:rowOff>
    </xdr:from>
    <xdr:ext cx="534377" cy="259045"/>
    <xdr:sp macro="" textlink="">
      <xdr:nvSpPr>
        <xdr:cNvPr id="606" name="テキスト ボックス 605"/>
        <xdr:cNvSpPr txBox="1"/>
      </xdr:nvSpPr>
      <xdr:spPr>
        <a:xfrm>
          <a:off x="13436111" y="95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52451</xdr:rowOff>
    </xdr:from>
    <xdr:to>
      <xdr:col>18</xdr:col>
      <xdr:colOff>492125</xdr:colOff>
      <xdr:row>58</xdr:row>
      <xdr:rowOff>154051</xdr:rowOff>
    </xdr:to>
    <xdr:sp macro="" textlink="">
      <xdr:nvSpPr>
        <xdr:cNvPr id="607" name="円/楕円 606"/>
        <xdr:cNvSpPr/>
      </xdr:nvSpPr>
      <xdr:spPr>
        <a:xfrm>
          <a:off x="12763500" y="99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145178</xdr:rowOff>
    </xdr:from>
    <xdr:ext cx="534377" cy="259045"/>
    <xdr:sp macro="" textlink="">
      <xdr:nvSpPr>
        <xdr:cNvPr id="608" name="テキスト ボックス 607"/>
        <xdr:cNvSpPr txBox="1"/>
      </xdr:nvSpPr>
      <xdr:spPr>
        <a:xfrm>
          <a:off x="12547111" y="100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65863</xdr:rowOff>
    </xdr:from>
    <xdr:to>
      <xdr:col>23</xdr:col>
      <xdr:colOff>517525</xdr:colOff>
      <xdr:row>77</xdr:row>
      <xdr:rowOff>146862</xdr:rowOff>
    </xdr:to>
    <xdr:cxnSp macro="">
      <xdr:nvCxnSpPr>
        <xdr:cNvPr id="637" name="直線コネクタ 636"/>
        <xdr:cNvCxnSpPr/>
      </xdr:nvCxnSpPr>
      <xdr:spPr>
        <a:xfrm>
          <a:off x="15481300" y="13096063"/>
          <a:ext cx="838200" cy="2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65863</xdr:rowOff>
    </xdr:from>
    <xdr:to>
      <xdr:col>22</xdr:col>
      <xdr:colOff>365125</xdr:colOff>
      <xdr:row>76</xdr:row>
      <xdr:rowOff>145414</xdr:rowOff>
    </xdr:to>
    <xdr:cxnSp macro="">
      <xdr:nvCxnSpPr>
        <xdr:cNvPr id="640" name="直線コネクタ 639"/>
        <xdr:cNvCxnSpPr/>
      </xdr:nvCxnSpPr>
      <xdr:spPr>
        <a:xfrm flipV="1">
          <a:off x="14592300" y="13096063"/>
          <a:ext cx="889000" cy="7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2" name="テキスト ボックス 641"/>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26163</xdr:rowOff>
    </xdr:from>
    <xdr:to>
      <xdr:col>21</xdr:col>
      <xdr:colOff>161925</xdr:colOff>
      <xdr:row>76</xdr:row>
      <xdr:rowOff>145414</xdr:rowOff>
    </xdr:to>
    <xdr:cxnSp macro="">
      <xdr:nvCxnSpPr>
        <xdr:cNvPr id="643" name="直線コネクタ 642"/>
        <xdr:cNvCxnSpPr/>
      </xdr:nvCxnSpPr>
      <xdr:spPr>
        <a:xfrm>
          <a:off x="13703300" y="13056363"/>
          <a:ext cx="889000" cy="1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102988</xdr:rowOff>
    </xdr:from>
    <xdr:ext cx="469744" cy="259045"/>
    <xdr:sp macro="" textlink="">
      <xdr:nvSpPr>
        <xdr:cNvPr id="645" name="テキスト ボックス 644"/>
        <xdr:cNvSpPr txBox="1"/>
      </xdr:nvSpPr>
      <xdr:spPr>
        <a:xfrm>
          <a:off x="14357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135280</xdr:rowOff>
    </xdr:from>
    <xdr:to>
      <xdr:col>19</xdr:col>
      <xdr:colOff>644525</xdr:colOff>
      <xdr:row>76</xdr:row>
      <xdr:rowOff>26163</xdr:rowOff>
    </xdr:to>
    <xdr:cxnSp macro="">
      <xdr:nvCxnSpPr>
        <xdr:cNvPr id="646" name="直線コネクタ 645"/>
        <xdr:cNvCxnSpPr/>
      </xdr:nvCxnSpPr>
      <xdr:spPr>
        <a:xfrm>
          <a:off x="12814300" y="12651130"/>
          <a:ext cx="889000" cy="40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159757</xdr:rowOff>
    </xdr:from>
    <xdr:ext cx="469744" cy="259045"/>
    <xdr:sp macro="" textlink="">
      <xdr:nvSpPr>
        <xdr:cNvPr id="650" name="テキスト ボックス 649"/>
        <xdr:cNvSpPr txBox="1"/>
      </xdr:nvSpPr>
      <xdr:spPr>
        <a:xfrm>
          <a:off x="12579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96062</xdr:rowOff>
    </xdr:from>
    <xdr:to>
      <xdr:col>23</xdr:col>
      <xdr:colOff>568325</xdr:colOff>
      <xdr:row>78</xdr:row>
      <xdr:rowOff>26212</xdr:rowOff>
    </xdr:to>
    <xdr:sp macro="" textlink="">
      <xdr:nvSpPr>
        <xdr:cNvPr id="656" name="円/楕円 655"/>
        <xdr:cNvSpPr/>
      </xdr:nvSpPr>
      <xdr:spPr>
        <a:xfrm>
          <a:off x="162687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118939</xdr:rowOff>
    </xdr:from>
    <xdr:ext cx="469744" cy="259045"/>
    <xdr:sp macro="" textlink="">
      <xdr:nvSpPr>
        <xdr:cNvPr id="657" name="災害復旧費該当値テキスト"/>
        <xdr:cNvSpPr txBox="1"/>
      </xdr:nvSpPr>
      <xdr:spPr>
        <a:xfrm>
          <a:off x="16370300" y="1314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15063</xdr:rowOff>
    </xdr:from>
    <xdr:to>
      <xdr:col>22</xdr:col>
      <xdr:colOff>415925</xdr:colOff>
      <xdr:row>76</xdr:row>
      <xdr:rowOff>116663</xdr:rowOff>
    </xdr:to>
    <xdr:sp macro="" textlink="">
      <xdr:nvSpPr>
        <xdr:cNvPr id="658" name="円/楕円 657"/>
        <xdr:cNvSpPr/>
      </xdr:nvSpPr>
      <xdr:spPr>
        <a:xfrm>
          <a:off x="15430500" y="130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133189</xdr:rowOff>
    </xdr:from>
    <xdr:ext cx="469744" cy="259045"/>
    <xdr:sp macro="" textlink="">
      <xdr:nvSpPr>
        <xdr:cNvPr id="659" name="テキスト ボックス 658"/>
        <xdr:cNvSpPr txBox="1"/>
      </xdr:nvSpPr>
      <xdr:spPr>
        <a:xfrm>
          <a:off x="15246427" y="1282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94614</xdr:rowOff>
    </xdr:from>
    <xdr:to>
      <xdr:col>21</xdr:col>
      <xdr:colOff>212725</xdr:colOff>
      <xdr:row>77</xdr:row>
      <xdr:rowOff>24764</xdr:rowOff>
    </xdr:to>
    <xdr:sp macro="" textlink="">
      <xdr:nvSpPr>
        <xdr:cNvPr id="660" name="円/楕円 659"/>
        <xdr:cNvSpPr/>
      </xdr:nvSpPr>
      <xdr:spPr>
        <a:xfrm>
          <a:off x="14541500" y="131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41292</xdr:rowOff>
    </xdr:from>
    <xdr:ext cx="469744" cy="259045"/>
    <xdr:sp macro="" textlink="">
      <xdr:nvSpPr>
        <xdr:cNvPr id="661" name="テキスト ボックス 660"/>
        <xdr:cNvSpPr txBox="1"/>
      </xdr:nvSpPr>
      <xdr:spPr>
        <a:xfrm>
          <a:off x="14357427" y="129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146813</xdr:rowOff>
    </xdr:from>
    <xdr:to>
      <xdr:col>20</xdr:col>
      <xdr:colOff>9525</xdr:colOff>
      <xdr:row>76</xdr:row>
      <xdr:rowOff>76963</xdr:rowOff>
    </xdr:to>
    <xdr:sp macro="" textlink="">
      <xdr:nvSpPr>
        <xdr:cNvPr id="662" name="円/楕円 661"/>
        <xdr:cNvSpPr/>
      </xdr:nvSpPr>
      <xdr:spPr>
        <a:xfrm>
          <a:off x="13652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93489</xdr:rowOff>
    </xdr:from>
    <xdr:ext cx="469744" cy="259045"/>
    <xdr:sp macro="" textlink="">
      <xdr:nvSpPr>
        <xdr:cNvPr id="663" name="テキスト ボックス 662"/>
        <xdr:cNvSpPr txBox="1"/>
      </xdr:nvSpPr>
      <xdr:spPr>
        <a:xfrm>
          <a:off x="13468427" y="1278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84480</xdr:rowOff>
    </xdr:from>
    <xdr:to>
      <xdr:col>18</xdr:col>
      <xdr:colOff>492125</xdr:colOff>
      <xdr:row>74</xdr:row>
      <xdr:rowOff>14630</xdr:rowOff>
    </xdr:to>
    <xdr:sp macro="" textlink="">
      <xdr:nvSpPr>
        <xdr:cNvPr id="664" name="円/楕円 663"/>
        <xdr:cNvSpPr/>
      </xdr:nvSpPr>
      <xdr:spPr>
        <a:xfrm>
          <a:off x="12763500" y="126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31157</xdr:rowOff>
    </xdr:from>
    <xdr:ext cx="534377" cy="259045"/>
    <xdr:sp macro="" textlink="">
      <xdr:nvSpPr>
        <xdr:cNvPr id="665" name="テキスト ボックス 664"/>
        <xdr:cNvSpPr txBox="1"/>
      </xdr:nvSpPr>
      <xdr:spPr>
        <a:xfrm>
          <a:off x="12547111" y="123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117101</xdr:rowOff>
    </xdr:from>
    <xdr:to>
      <xdr:col>23</xdr:col>
      <xdr:colOff>517525</xdr:colOff>
      <xdr:row>93</xdr:row>
      <xdr:rowOff>134066</xdr:rowOff>
    </xdr:to>
    <xdr:cxnSp macro="">
      <xdr:nvCxnSpPr>
        <xdr:cNvPr id="696" name="直線コネクタ 695"/>
        <xdr:cNvCxnSpPr/>
      </xdr:nvCxnSpPr>
      <xdr:spPr>
        <a:xfrm>
          <a:off x="15481300" y="16061951"/>
          <a:ext cx="8382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117101</xdr:rowOff>
    </xdr:from>
    <xdr:to>
      <xdr:col>22</xdr:col>
      <xdr:colOff>365125</xdr:colOff>
      <xdr:row>93</xdr:row>
      <xdr:rowOff>146754</xdr:rowOff>
    </xdr:to>
    <xdr:cxnSp macro="">
      <xdr:nvCxnSpPr>
        <xdr:cNvPr id="699" name="直線コネクタ 698"/>
        <xdr:cNvCxnSpPr/>
      </xdr:nvCxnSpPr>
      <xdr:spPr>
        <a:xfrm flipV="1">
          <a:off x="14592300" y="16061951"/>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143684</xdr:rowOff>
    </xdr:from>
    <xdr:to>
      <xdr:col>21</xdr:col>
      <xdr:colOff>161925</xdr:colOff>
      <xdr:row>93</xdr:row>
      <xdr:rowOff>146754</xdr:rowOff>
    </xdr:to>
    <xdr:cxnSp macro="">
      <xdr:nvCxnSpPr>
        <xdr:cNvPr id="702" name="直線コネクタ 701"/>
        <xdr:cNvCxnSpPr/>
      </xdr:nvCxnSpPr>
      <xdr:spPr>
        <a:xfrm>
          <a:off x="13703300" y="16088534"/>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143684</xdr:rowOff>
    </xdr:from>
    <xdr:to>
      <xdr:col>19</xdr:col>
      <xdr:colOff>644525</xdr:colOff>
      <xdr:row>94</xdr:row>
      <xdr:rowOff>10900</xdr:rowOff>
    </xdr:to>
    <xdr:cxnSp macro="">
      <xdr:nvCxnSpPr>
        <xdr:cNvPr id="705" name="直線コネクタ 704"/>
        <xdr:cNvCxnSpPr/>
      </xdr:nvCxnSpPr>
      <xdr:spPr>
        <a:xfrm flipV="1">
          <a:off x="12814300" y="16088534"/>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83266</xdr:rowOff>
    </xdr:from>
    <xdr:to>
      <xdr:col>23</xdr:col>
      <xdr:colOff>568325</xdr:colOff>
      <xdr:row>94</xdr:row>
      <xdr:rowOff>13416</xdr:rowOff>
    </xdr:to>
    <xdr:sp macro="" textlink="">
      <xdr:nvSpPr>
        <xdr:cNvPr id="715" name="円/楕円 714"/>
        <xdr:cNvSpPr/>
      </xdr:nvSpPr>
      <xdr:spPr>
        <a:xfrm>
          <a:off x="16268700" y="160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106143</xdr:rowOff>
    </xdr:from>
    <xdr:ext cx="534377" cy="259045"/>
    <xdr:sp macro="" textlink="">
      <xdr:nvSpPr>
        <xdr:cNvPr id="716" name="公債費該当値テキスト"/>
        <xdr:cNvSpPr txBox="1"/>
      </xdr:nvSpPr>
      <xdr:spPr>
        <a:xfrm>
          <a:off x="16370300" y="158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66301</xdr:rowOff>
    </xdr:from>
    <xdr:to>
      <xdr:col>22</xdr:col>
      <xdr:colOff>415925</xdr:colOff>
      <xdr:row>93</xdr:row>
      <xdr:rowOff>167901</xdr:rowOff>
    </xdr:to>
    <xdr:sp macro="" textlink="">
      <xdr:nvSpPr>
        <xdr:cNvPr id="717" name="円/楕円 716"/>
        <xdr:cNvSpPr/>
      </xdr:nvSpPr>
      <xdr:spPr>
        <a:xfrm>
          <a:off x="15430500" y="160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12978</xdr:rowOff>
    </xdr:from>
    <xdr:ext cx="534377" cy="259045"/>
    <xdr:sp macro="" textlink="">
      <xdr:nvSpPr>
        <xdr:cNvPr id="718" name="テキスト ボックス 717"/>
        <xdr:cNvSpPr txBox="1"/>
      </xdr:nvSpPr>
      <xdr:spPr>
        <a:xfrm>
          <a:off x="15214111" y="157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95954</xdr:rowOff>
    </xdr:from>
    <xdr:to>
      <xdr:col>21</xdr:col>
      <xdr:colOff>212725</xdr:colOff>
      <xdr:row>94</xdr:row>
      <xdr:rowOff>26104</xdr:rowOff>
    </xdr:to>
    <xdr:sp macro="" textlink="">
      <xdr:nvSpPr>
        <xdr:cNvPr id="719" name="円/楕円 718"/>
        <xdr:cNvSpPr/>
      </xdr:nvSpPr>
      <xdr:spPr>
        <a:xfrm>
          <a:off x="14541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42631</xdr:rowOff>
    </xdr:from>
    <xdr:ext cx="534377" cy="259045"/>
    <xdr:sp macro="" textlink="">
      <xdr:nvSpPr>
        <xdr:cNvPr id="720" name="テキスト ボックス 719"/>
        <xdr:cNvSpPr txBox="1"/>
      </xdr:nvSpPr>
      <xdr:spPr>
        <a:xfrm>
          <a:off x="14325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92884</xdr:rowOff>
    </xdr:from>
    <xdr:to>
      <xdr:col>20</xdr:col>
      <xdr:colOff>9525</xdr:colOff>
      <xdr:row>94</xdr:row>
      <xdr:rowOff>23034</xdr:rowOff>
    </xdr:to>
    <xdr:sp macro="" textlink="">
      <xdr:nvSpPr>
        <xdr:cNvPr id="721" name="円/楕円 720"/>
        <xdr:cNvSpPr/>
      </xdr:nvSpPr>
      <xdr:spPr>
        <a:xfrm>
          <a:off x="13652500" y="160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39561</xdr:rowOff>
    </xdr:from>
    <xdr:ext cx="534377" cy="259045"/>
    <xdr:sp macro="" textlink="">
      <xdr:nvSpPr>
        <xdr:cNvPr id="722" name="テキスト ボックス 721"/>
        <xdr:cNvSpPr txBox="1"/>
      </xdr:nvSpPr>
      <xdr:spPr>
        <a:xfrm>
          <a:off x="13436111" y="158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131550</xdr:rowOff>
    </xdr:from>
    <xdr:to>
      <xdr:col>18</xdr:col>
      <xdr:colOff>492125</xdr:colOff>
      <xdr:row>94</xdr:row>
      <xdr:rowOff>61700</xdr:rowOff>
    </xdr:to>
    <xdr:sp macro="" textlink="">
      <xdr:nvSpPr>
        <xdr:cNvPr id="723" name="円/楕円 722"/>
        <xdr:cNvSpPr/>
      </xdr:nvSpPr>
      <xdr:spPr>
        <a:xfrm>
          <a:off x="12763500" y="160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78227</xdr:rowOff>
    </xdr:from>
    <xdr:ext cx="534377" cy="259045"/>
    <xdr:sp macro="" textlink="">
      <xdr:nvSpPr>
        <xdr:cNvPr id="724" name="テキスト ボックス 723"/>
        <xdr:cNvSpPr txBox="1"/>
      </xdr:nvSpPr>
      <xdr:spPr>
        <a:xfrm>
          <a:off x="12547111" y="158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500">
              <a:latin typeface="ＭＳ Ｐゴシック"/>
            </a:rPr>
            <a:t>住民一人当たりコストのうち、教育費が年々増加傾向にあるのは、学校施設耐震化事業等を合併以降重点的に取り組んできたことが大きく影響している。また、衛生費、商工費、消防費が軒並み類似団体平均を大きく上回って推移しているのは、</a:t>
          </a:r>
          <a:r>
            <a:rPr kumimoji="1" lang="ja-JP" altLang="ja-JP" sz="1500">
              <a:solidFill>
                <a:schemeClr val="dk1"/>
              </a:solidFill>
              <a:effectLst/>
              <a:latin typeface="+mn-lt"/>
              <a:ea typeface="+mn-ea"/>
              <a:cs typeface="+mn-cs"/>
            </a:rPr>
            <a:t>ごみ収集業務や観光関連施設運営を直営で行っていることに加え、隣町の消防業務を受託していることなどから、施設数及び従事職員数が多くなっていることが主な要因となっている。事業の実施にあたっては、必要性・有効性等の観点から事業経費の再度の見直しを行うなど、</a:t>
          </a:r>
          <a:r>
            <a:rPr kumimoji="1" lang="ja-JP" altLang="en-US" sz="1500">
              <a:solidFill>
                <a:schemeClr val="dk1"/>
              </a:solidFill>
              <a:effectLst/>
              <a:latin typeface="+mn-lt"/>
              <a:ea typeface="+mn-ea"/>
              <a:cs typeface="+mn-cs"/>
            </a:rPr>
            <a:t>引き続き関連経費</a:t>
          </a:r>
          <a:r>
            <a:rPr kumimoji="1" lang="ja-JP" altLang="ja-JP" sz="1500">
              <a:solidFill>
                <a:schemeClr val="dk1"/>
              </a:solidFill>
              <a:effectLst/>
              <a:latin typeface="+mn-lt"/>
              <a:ea typeface="+mn-ea"/>
              <a:cs typeface="+mn-cs"/>
            </a:rPr>
            <a:t>の抑制を図る。</a:t>
          </a:r>
          <a:endParaRPr lang="ja-JP" altLang="ja-JP" sz="1500">
            <a:effectLst/>
          </a:endParaRPr>
        </a:p>
        <a:p>
          <a:endParaRPr kumimoji="1" lang="ja-JP" altLang="en-US" sz="15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実質収支額は継続的に黒字を計上しているが、</a:t>
          </a:r>
          <a:r>
            <a:rPr kumimoji="1" lang="ja-JP" altLang="ja-JP" sz="1400">
              <a:solidFill>
                <a:schemeClr val="dk1"/>
              </a:solidFill>
              <a:effectLst/>
              <a:latin typeface="+mn-lt"/>
              <a:ea typeface="+mn-ea"/>
              <a:cs typeface="+mn-cs"/>
            </a:rPr>
            <a:t>地方消費税率の引き上げに伴う社会保障施策の充実による扶助費等の歳出増加に加え、地方交付税及び臨時財政対策債</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減少するなど</a:t>
          </a:r>
          <a:r>
            <a:rPr kumimoji="1" lang="ja-JP" altLang="en-US" sz="1400">
              <a:solidFill>
                <a:schemeClr val="dk1"/>
              </a:solidFill>
              <a:effectLst/>
              <a:latin typeface="+mn-lt"/>
              <a:ea typeface="+mn-ea"/>
              <a:cs typeface="+mn-cs"/>
            </a:rPr>
            <a:t>、黒字額は年々減少傾向にある。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今後も、事業実施に当たっては、適切な財源の確保と歳出の精査を行うなど、行財政改革を推進し、健全な財政運営に努めていく。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地方消費税率の引き上げに伴う社会保障施策の充実による扶助費等の歳出増加に加え、普通交付税、臨時財政対策債といった歳入も減少</a:t>
          </a:r>
          <a:r>
            <a:rPr kumimoji="1" lang="ja-JP" altLang="en-US" sz="1400">
              <a:solidFill>
                <a:schemeClr val="dk1"/>
              </a:solidFill>
              <a:effectLst/>
              <a:latin typeface="+mn-lt"/>
              <a:ea typeface="+mn-ea"/>
              <a:cs typeface="+mn-cs"/>
            </a:rPr>
            <a:t>しており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一般会計</a:t>
          </a:r>
          <a:r>
            <a:rPr kumimoji="1" lang="ja-JP" altLang="ja-JP" sz="1400">
              <a:solidFill>
                <a:schemeClr val="dk1"/>
              </a:solidFill>
              <a:effectLst/>
              <a:latin typeface="+mn-lt"/>
              <a:ea typeface="+mn-ea"/>
              <a:cs typeface="+mn-cs"/>
            </a:rPr>
            <a:t>の単年度収支額</a:t>
          </a:r>
          <a:r>
            <a:rPr kumimoji="1" lang="ja-JP" altLang="en-US" sz="1400">
              <a:solidFill>
                <a:schemeClr val="dk1"/>
              </a:solidFill>
              <a:effectLst/>
              <a:latin typeface="+mn-lt"/>
              <a:ea typeface="+mn-ea"/>
              <a:cs typeface="+mn-cs"/>
            </a:rPr>
            <a:t>は減少傾向にある</a:t>
          </a:r>
          <a:r>
            <a:rPr kumimoji="1" lang="ja-JP" altLang="ja-JP" sz="1400">
              <a:solidFill>
                <a:schemeClr val="dk1"/>
              </a:solidFill>
              <a:effectLst/>
              <a:latin typeface="+mn-lt"/>
              <a:ea typeface="+mn-ea"/>
              <a:cs typeface="+mn-cs"/>
            </a:rPr>
            <a:t>。適切な財源の確保と歳出の精査を行うなど、行財政改革を推進し、健全な財政運営に努めていく。</a:t>
          </a:r>
          <a:endParaRPr lang="ja-JP" altLang="ja-JP" sz="1400">
            <a:effectLst/>
          </a:endParaRPr>
        </a:p>
        <a:p>
          <a:r>
            <a:rPr kumimoji="1" lang="ja-JP" altLang="en-US" sz="1400">
              <a:solidFill>
                <a:schemeClr val="dk1"/>
              </a:solidFill>
              <a:effectLst/>
              <a:latin typeface="+mn-lt"/>
              <a:ea typeface="+mn-ea"/>
              <a:cs typeface="+mn-cs"/>
            </a:rPr>
            <a:t>　また、施設老朽化に伴う施設更新等を迎える公営事業会計についても、経営健全化計画に沿った安定的な事業運営に努めるなど、一般会計からの繰入の縮減を図る。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13122796</v>
      </c>
      <c r="BO4" s="379"/>
      <c r="BP4" s="379"/>
      <c r="BQ4" s="379"/>
      <c r="BR4" s="379"/>
      <c r="BS4" s="379"/>
      <c r="BT4" s="379"/>
      <c r="BU4" s="380"/>
      <c r="BV4" s="378">
        <v>13009794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12611959</v>
      </c>
      <c r="BO5" s="416"/>
      <c r="BP5" s="416"/>
      <c r="BQ5" s="416"/>
      <c r="BR5" s="416"/>
      <c r="BS5" s="416"/>
      <c r="BT5" s="416"/>
      <c r="BU5" s="417"/>
      <c r="BV5" s="415">
        <v>12430205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90.1</v>
      </c>
      <c r="CU5" s="413"/>
      <c r="CV5" s="413"/>
      <c r="CW5" s="413"/>
      <c r="CX5" s="413"/>
      <c r="CY5" s="413"/>
      <c r="CZ5" s="413"/>
      <c r="DA5" s="414"/>
      <c r="DB5" s="412">
        <v>93.7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510837</v>
      </c>
      <c r="BO6" s="416"/>
      <c r="BP6" s="416"/>
      <c r="BQ6" s="416"/>
      <c r="BR6" s="416"/>
      <c r="BS6" s="416"/>
      <c r="BT6" s="416"/>
      <c r="BU6" s="417"/>
      <c r="BV6" s="415">
        <v>579589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100.9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109846</v>
      </c>
      <c r="BO7" s="416"/>
      <c r="BP7" s="416"/>
      <c r="BQ7" s="416"/>
      <c r="BR7" s="416"/>
      <c r="BS7" s="416"/>
      <c r="BT7" s="416"/>
      <c r="BU7" s="417"/>
      <c r="BV7" s="415">
        <v>126709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7196162</v>
      </c>
      <c r="CU7" s="416"/>
      <c r="CV7" s="416"/>
      <c r="CW7" s="416"/>
      <c r="CX7" s="416"/>
      <c r="CY7" s="416"/>
      <c r="CZ7" s="416"/>
      <c r="DA7" s="417"/>
      <c r="DB7" s="415">
        <v>7086366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400991</v>
      </c>
      <c r="BO8" s="416"/>
      <c r="BP8" s="416"/>
      <c r="BQ8" s="416"/>
      <c r="BR8" s="416"/>
      <c r="BS8" s="416"/>
      <c r="BT8" s="416"/>
      <c r="BU8" s="417"/>
      <c r="BV8" s="415">
        <v>452880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0.47</v>
      </c>
      <c r="CU8" s="456"/>
      <c r="CV8" s="456"/>
      <c r="CW8" s="456"/>
      <c r="CX8" s="456"/>
      <c r="CY8" s="456"/>
      <c r="CZ8" s="456"/>
      <c r="DA8" s="457"/>
      <c r="DB8" s="455">
        <v>0.47</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21533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-51889</v>
      </c>
      <c r="BO9" s="416"/>
      <c r="BP9" s="416"/>
      <c r="BQ9" s="416"/>
      <c r="BR9" s="416"/>
      <c r="BS9" s="416"/>
      <c r="BT9" s="416"/>
      <c r="BU9" s="417"/>
      <c r="BV9" s="415">
        <v>-132226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14.6</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22696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200084</v>
      </c>
      <c r="BO10" s="416"/>
      <c r="BP10" s="416"/>
      <c r="BQ10" s="416"/>
      <c r="BR10" s="416"/>
      <c r="BS10" s="416"/>
      <c r="BT10" s="416"/>
      <c r="BU10" s="417"/>
      <c r="BV10" s="415">
        <v>263871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22322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22207</v>
      </c>
      <c r="S13" s="497"/>
      <c r="T13" s="497"/>
      <c r="U13" s="497"/>
      <c r="V13" s="498"/>
      <c r="W13" s="431" t="s">
        <v>121</v>
      </c>
      <c r="X13" s="432"/>
      <c r="Y13" s="432"/>
      <c r="Z13" s="432"/>
      <c r="AA13" s="432"/>
      <c r="AB13" s="422"/>
      <c r="AC13" s="466">
        <v>653</v>
      </c>
      <c r="AD13" s="467"/>
      <c r="AE13" s="467"/>
      <c r="AF13" s="467"/>
      <c r="AG13" s="506"/>
      <c r="AH13" s="466">
        <v>792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148195</v>
      </c>
      <c r="BO13" s="416"/>
      <c r="BP13" s="416"/>
      <c r="BQ13" s="416"/>
      <c r="BR13" s="416"/>
      <c r="BS13" s="416"/>
      <c r="BT13" s="416"/>
      <c r="BU13" s="417"/>
      <c r="BV13" s="415">
        <v>131645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7.3</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22587</v>
      </c>
      <c r="S14" s="497"/>
      <c r="T14" s="497"/>
      <c r="U14" s="497"/>
      <c r="V14" s="498"/>
      <c r="W14" s="405"/>
      <c r="X14" s="406"/>
      <c r="Y14" s="406"/>
      <c r="Z14" s="406"/>
      <c r="AA14" s="406"/>
      <c r="AB14" s="395"/>
      <c r="AC14" s="499">
        <v>6.5</v>
      </c>
      <c r="AD14" s="500"/>
      <c r="AE14" s="500"/>
      <c r="AF14" s="500"/>
      <c r="AG14" s="501"/>
      <c r="AH14" s="499">
        <v>7.2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68</v>
      </c>
      <c r="CU14" s="511"/>
      <c r="CV14" s="511"/>
      <c r="CW14" s="511"/>
      <c r="CX14" s="511"/>
      <c r="CY14" s="511"/>
      <c r="CZ14" s="511"/>
      <c r="DA14" s="512"/>
      <c r="DB14" s="510">
        <v>75.7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22475</v>
      </c>
      <c r="S15" s="497"/>
      <c r="T15" s="497"/>
      <c r="U15" s="497"/>
      <c r="V15" s="498"/>
      <c r="W15" s="431" t="s">
        <v>128</v>
      </c>
      <c r="X15" s="432"/>
      <c r="Y15" s="432"/>
      <c r="Z15" s="432"/>
      <c r="AA15" s="432"/>
      <c r="AB15" s="422"/>
      <c r="AC15" s="466">
        <v>1728</v>
      </c>
      <c r="AD15" s="467"/>
      <c r="AE15" s="467"/>
      <c r="AF15" s="467"/>
      <c r="AG15" s="506"/>
      <c r="AH15" s="466">
        <v>1980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2565147</v>
      </c>
      <c r="BO15" s="379"/>
      <c r="BP15" s="379"/>
      <c r="BQ15" s="379"/>
      <c r="BR15" s="379"/>
      <c r="BS15" s="379"/>
      <c r="BT15" s="379"/>
      <c r="BU15" s="380"/>
      <c r="BV15" s="378">
        <v>2517600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17.2</v>
      </c>
      <c r="AD16" s="500"/>
      <c r="AE16" s="500"/>
      <c r="AF16" s="500"/>
      <c r="AG16" s="501"/>
      <c r="AH16" s="499">
        <v>18.100000000000001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5621653</v>
      </c>
      <c r="BO16" s="416"/>
      <c r="BP16" s="416"/>
      <c r="BQ16" s="416"/>
      <c r="BR16" s="416"/>
      <c r="BS16" s="416"/>
      <c r="BT16" s="416"/>
      <c r="BU16" s="417"/>
      <c r="BV16" s="415">
        <v>5359107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7639</v>
      </c>
      <c r="AD17" s="467"/>
      <c r="AE17" s="467"/>
      <c r="AF17" s="467"/>
      <c r="AG17" s="506"/>
      <c r="AH17" s="466">
        <v>8166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3273871</v>
      </c>
      <c r="BO17" s="416"/>
      <c r="BP17" s="416"/>
      <c r="BQ17" s="416"/>
      <c r="BR17" s="416"/>
      <c r="BS17" s="416"/>
      <c r="BT17" s="416"/>
      <c r="BU17" s="417"/>
      <c r="BV17" s="415">
        <v>3248285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200.96</v>
      </c>
      <c r="M18" s="528"/>
      <c r="N18" s="528"/>
      <c r="O18" s="528"/>
      <c r="P18" s="528"/>
      <c r="Q18" s="528"/>
      <c r="R18" s="529"/>
      <c r="S18" s="529"/>
      <c r="T18" s="529"/>
      <c r="U18" s="529"/>
      <c r="V18" s="530"/>
      <c r="W18" s="433"/>
      <c r="X18" s="434"/>
      <c r="Y18" s="434"/>
      <c r="Z18" s="434"/>
      <c r="AA18" s="434"/>
      <c r="AB18" s="425"/>
      <c r="AC18" s="531">
        <v>76.2</v>
      </c>
      <c r="AD18" s="532"/>
      <c r="AE18" s="532"/>
      <c r="AF18" s="532"/>
      <c r="AG18" s="533"/>
      <c r="AH18" s="531">
        <v>74.5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6828892</v>
      </c>
      <c r="BO18" s="416"/>
      <c r="BP18" s="416"/>
      <c r="BQ18" s="416"/>
      <c r="BR18" s="416"/>
      <c r="BS18" s="416"/>
      <c r="BT18" s="416"/>
      <c r="BU18" s="417"/>
      <c r="BV18" s="415">
        <v>6865650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8919046</v>
      </c>
      <c r="BO19" s="416"/>
      <c r="BP19" s="416"/>
      <c r="BQ19" s="416"/>
      <c r="BR19" s="416"/>
      <c r="BS19" s="416"/>
      <c r="BT19" s="416"/>
      <c r="BU19" s="417"/>
      <c r="BV19" s="415">
        <v>8944694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9538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15609640</v>
      </c>
      <c r="BO23" s="416"/>
      <c r="BP23" s="416"/>
      <c r="BQ23" s="416"/>
      <c r="BR23" s="416"/>
      <c r="BS23" s="416"/>
      <c r="BT23" s="416"/>
      <c r="BU23" s="417"/>
      <c r="BV23" s="415">
        <v>14940375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6480</v>
      </c>
      <c r="R24" s="467"/>
      <c r="S24" s="467"/>
      <c r="T24" s="467"/>
      <c r="U24" s="467"/>
      <c r="V24" s="506"/>
      <c r="W24" s="561"/>
      <c r="X24" s="549"/>
      <c r="Y24" s="550"/>
      <c r="Z24" s="465" t="s">
        <v>151</v>
      </c>
      <c r="AA24" s="445"/>
      <c r="AB24" s="445"/>
      <c r="AC24" s="445"/>
      <c r="AD24" s="445"/>
      <c r="AE24" s="445"/>
      <c r="AF24" s="445"/>
      <c r="AG24" s="446"/>
      <c r="AH24" s="466">
        <v>274</v>
      </c>
      <c r="AI24" s="467"/>
      <c r="AJ24" s="467"/>
      <c r="AK24" s="467"/>
      <c r="AL24" s="506"/>
      <c r="AM24" s="466">
        <v>798162</v>
      </c>
      <c r="AN24" s="467"/>
      <c r="AO24" s="467"/>
      <c r="AP24" s="467"/>
      <c r="AQ24" s="467"/>
      <c r="AR24" s="506"/>
      <c r="AS24" s="466">
        <v>2913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12980295</v>
      </c>
      <c r="BO24" s="416"/>
      <c r="BP24" s="416"/>
      <c r="BQ24" s="416"/>
      <c r="BR24" s="416"/>
      <c r="BS24" s="416"/>
      <c r="BT24" s="416"/>
      <c r="BU24" s="417"/>
      <c r="BV24" s="415">
        <v>12271359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5500</v>
      </c>
      <c r="R25" s="467"/>
      <c r="S25" s="467"/>
      <c r="T25" s="467"/>
      <c r="U25" s="467"/>
      <c r="V25" s="506"/>
      <c r="W25" s="561"/>
      <c r="X25" s="549"/>
      <c r="Y25" s="550"/>
      <c r="Z25" s="465" t="s">
        <v>154</v>
      </c>
      <c r="AA25" s="445"/>
      <c r="AB25" s="445"/>
      <c r="AC25" s="445"/>
      <c r="AD25" s="445"/>
      <c r="AE25" s="445"/>
      <c r="AF25" s="445"/>
      <c r="AG25" s="446"/>
      <c r="AH25" s="466">
        <v>77</v>
      </c>
      <c r="AI25" s="467"/>
      <c r="AJ25" s="467"/>
      <c r="AK25" s="467"/>
      <c r="AL25" s="506"/>
      <c r="AM25" s="466">
        <v>216139</v>
      </c>
      <c r="AN25" s="467"/>
      <c r="AO25" s="467"/>
      <c r="AP25" s="467"/>
      <c r="AQ25" s="467"/>
      <c r="AR25" s="506"/>
      <c r="AS25" s="466">
        <v>2807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886534</v>
      </c>
      <c r="BO25" s="379"/>
      <c r="BP25" s="379"/>
      <c r="BQ25" s="379"/>
      <c r="BR25" s="379"/>
      <c r="BS25" s="379"/>
      <c r="BT25" s="379"/>
      <c r="BU25" s="380"/>
      <c r="BV25" s="378">
        <v>911059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5250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v>6</v>
      </c>
      <c r="AI27" s="467"/>
      <c r="AJ27" s="467"/>
      <c r="AK27" s="467"/>
      <c r="AL27" s="506"/>
      <c r="AM27" s="466">
        <v>17558</v>
      </c>
      <c r="AN27" s="467"/>
      <c r="AO27" s="467"/>
      <c r="AP27" s="467"/>
      <c r="AQ27" s="467"/>
      <c r="AR27" s="506"/>
      <c r="AS27" s="466">
        <v>2926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59869</v>
      </c>
      <c r="BO27" s="585"/>
      <c r="BP27" s="585"/>
      <c r="BQ27" s="585"/>
      <c r="BR27" s="585"/>
      <c r="BS27" s="585"/>
      <c r="BT27" s="585"/>
      <c r="BU27" s="586"/>
      <c r="BV27" s="584">
        <v>59854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2500</v>
      </c>
      <c r="R28" s="467"/>
      <c r="S28" s="467"/>
      <c r="T28" s="467"/>
      <c r="U28" s="467"/>
      <c r="V28" s="506"/>
      <c r="W28" s="561"/>
      <c r="X28" s="549"/>
      <c r="Y28" s="550"/>
      <c r="Z28" s="465" t="s">
        <v>163</v>
      </c>
      <c r="AA28" s="445"/>
      <c r="AB28" s="445"/>
      <c r="AC28" s="445"/>
      <c r="AD28" s="445"/>
      <c r="AE28" s="445"/>
      <c r="AF28" s="445"/>
      <c r="AG28" s="446"/>
      <c r="AH28" s="466">
        <v>24</v>
      </c>
      <c r="AI28" s="467"/>
      <c r="AJ28" s="467"/>
      <c r="AK28" s="467"/>
      <c r="AL28" s="506"/>
      <c r="AM28" s="466">
        <v>58392</v>
      </c>
      <c r="AN28" s="467"/>
      <c r="AO28" s="467"/>
      <c r="AP28" s="467"/>
      <c r="AQ28" s="467"/>
      <c r="AR28" s="506"/>
      <c r="AS28" s="466">
        <v>2433</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2361976</v>
      </c>
      <c r="BO28" s="379"/>
      <c r="BP28" s="379"/>
      <c r="BQ28" s="379"/>
      <c r="BR28" s="379"/>
      <c r="BS28" s="379"/>
      <c r="BT28" s="379"/>
      <c r="BU28" s="380"/>
      <c r="BV28" s="378">
        <v>2161892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2300</v>
      </c>
      <c r="R29" s="467"/>
      <c r="S29" s="467"/>
      <c r="T29" s="467"/>
      <c r="U29" s="467"/>
      <c r="V29" s="506"/>
      <c r="W29" s="562"/>
      <c r="X29" s="563"/>
      <c r="Y29" s="564"/>
      <c r="Z29" s="465" t="s">
        <v>167</v>
      </c>
      <c r="AA29" s="445"/>
      <c r="AB29" s="445"/>
      <c r="AC29" s="445"/>
      <c r="AD29" s="445"/>
      <c r="AE29" s="445"/>
      <c r="AF29" s="445"/>
      <c r="AG29" s="446"/>
      <c r="AH29" s="466">
        <v>304</v>
      </c>
      <c r="AI29" s="467"/>
      <c r="AJ29" s="467"/>
      <c r="AK29" s="467"/>
      <c r="AL29" s="506"/>
      <c r="AM29" s="466">
        <v>874112</v>
      </c>
      <c r="AN29" s="467"/>
      <c r="AO29" s="467"/>
      <c r="AP29" s="467"/>
      <c r="AQ29" s="467"/>
      <c r="AR29" s="506"/>
      <c r="AS29" s="466">
        <v>2875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101226</v>
      </c>
      <c r="BO29" s="416"/>
      <c r="BP29" s="416"/>
      <c r="BQ29" s="416"/>
      <c r="BR29" s="416"/>
      <c r="BS29" s="416"/>
      <c r="BT29" s="416"/>
      <c r="BU29" s="417"/>
      <c r="BV29" s="415">
        <v>101015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1970244</v>
      </c>
      <c r="BO30" s="585"/>
      <c r="BP30" s="585"/>
      <c r="BQ30" s="585"/>
      <c r="BR30" s="585"/>
      <c r="BS30" s="585"/>
      <c r="BT30" s="585"/>
      <c r="BU30" s="586"/>
      <c r="BV30" s="584">
        <v>1725773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IF('各会計、関係団体の財政状況及び健全化判断比率'!B34="","",'各会計、関係団体の財政状況及び健全化判断比率'!B34)</f>
        <v>水道事業特別会計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紀南地方児童福祉施設組合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白浜観光自動車道株式会社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住宅資金貸付事業特別会計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国民健康保険事業特別会計直営日置診療施設勘定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富田川衛生施設組合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公益財団法人白浜医療福祉財団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国民健康保険事業特別会計直営三舞診療施設勘定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簡易水道事業特別会計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富田川治水組合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南白浜温泉株式会社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健康交流拠点施設特別会計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国民健康保険事業特別会計直営川添診療施設勘定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和歌山地方税回収機構</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南紀白浜コミュニティ放送株式会社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介護保険特別会計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紀南地方老人福祉施設組合（普通会計）</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白浜町土地開発公社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10</v>
      </c>
      <c r="V39" s="596"/>
      <c r="W39" s="597" t="str">
        <f>IF('各会計、関係団体の財政状況及び健全化判断比率'!B33="","",'各会計、関係団体の財政状況及び健全化判断比率'!B33)</f>
        <v>後期高齢者医療特別会計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紀南地方老人福祉施設組合（公営企業会計）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田辺周辺広域市町村圏組合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大辺路衛生施設組合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公立紀南病院組合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和歌山県市町村総合事務組合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529</v>
      </c>
      <c r="D34" s="1181"/>
      <c r="E34" s="1182"/>
      <c r="F34" s="32">
        <v>22.71</v>
      </c>
      <c r="G34" s="33">
        <v>23.23</v>
      </c>
      <c r="H34" s="33">
        <v>24.77</v>
      </c>
      <c r="I34" s="33">
        <v>26.64</v>
      </c>
      <c r="J34" s="34">
        <v>26.94</v>
      </c>
      <c r="K34" s="22"/>
      <c r="L34" s="22"/>
      <c r="M34" s="22"/>
      <c r="N34" s="22"/>
      <c r="O34" s="22"/>
      <c r="P34" s="22"/>
    </row>
    <row r="35" spans="1:16" ht="39" customHeight="1" x14ac:dyDescent="0.15">
      <c r="A35" s="22"/>
      <c r="B35" s="35"/>
      <c r="C35" s="1175" t="s">
        <v>530</v>
      </c>
      <c r="D35" s="1176"/>
      <c r="E35" s="1177"/>
      <c r="F35" s="36">
        <v>7.96</v>
      </c>
      <c r="G35" s="37">
        <v>8.7100000000000009</v>
      </c>
      <c r="H35" s="37">
        <v>7.4</v>
      </c>
      <c r="I35" s="37">
        <v>5.48</v>
      </c>
      <c r="J35" s="38">
        <v>4.5999999999999996</v>
      </c>
      <c r="K35" s="22"/>
      <c r="L35" s="22"/>
      <c r="M35" s="22"/>
      <c r="N35" s="22"/>
      <c r="O35" s="22"/>
      <c r="P35" s="22"/>
    </row>
    <row r="36" spans="1:16" ht="39" customHeight="1" x14ac:dyDescent="0.15">
      <c r="A36" s="22"/>
      <c r="B36" s="35"/>
      <c r="C36" s="1175" t="s">
        <v>531</v>
      </c>
      <c r="D36" s="1176"/>
      <c r="E36" s="1177"/>
      <c r="F36" s="36">
        <v>0.8</v>
      </c>
      <c r="G36" s="37">
        <v>1.18</v>
      </c>
      <c r="H36" s="37">
        <v>0.87</v>
      </c>
      <c r="I36" s="37">
        <v>0.88</v>
      </c>
      <c r="J36" s="38">
        <v>1.1499999999999999</v>
      </c>
      <c r="K36" s="22"/>
      <c r="L36" s="22"/>
      <c r="M36" s="22"/>
      <c r="N36" s="22"/>
      <c r="O36" s="22"/>
      <c r="P36" s="22"/>
    </row>
    <row r="37" spans="1:16" ht="39" customHeight="1" x14ac:dyDescent="0.15">
      <c r="A37" s="22"/>
      <c r="B37" s="35"/>
      <c r="C37" s="1175" t="s">
        <v>532</v>
      </c>
      <c r="D37" s="1176"/>
      <c r="E37" s="1177"/>
      <c r="F37" s="36">
        <v>2.46</v>
      </c>
      <c r="G37" s="37">
        <v>1.75</v>
      </c>
      <c r="H37" s="37">
        <v>1.61</v>
      </c>
      <c r="I37" s="37">
        <v>1.94</v>
      </c>
      <c r="J37" s="38">
        <v>1.02</v>
      </c>
      <c r="K37" s="22"/>
      <c r="L37" s="22"/>
      <c r="M37" s="22"/>
      <c r="N37" s="22"/>
      <c r="O37" s="22"/>
      <c r="P37" s="22"/>
    </row>
    <row r="38" spans="1:16" ht="39" customHeight="1" x14ac:dyDescent="0.15">
      <c r="A38" s="22"/>
      <c r="B38" s="35"/>
      <c r="C38" s="1175" t="s">
        <v>533</v>
      </c>
      <c r="D38" s="1176"/>
      <c r="E38" s="1177"/>
      <c r="F38" s="36">
        <v>0.32</v>
      </c>
      <c r="G38" s="37">
        <v>0.34</v>
      </c>
      <c r="H38" s="37">
        <v>0.41</v>
      </c>
      <c r="I38" s="37">
        <v>0.46</v>
      </c>
      <c r="J38" s="38">
        <v>0.52</v>
      </c>
      <c r="K38" s="22"/>
      <c r="L38" s="22"/>
      <c r="M38" s="22"/>
      <c r="N38" s="22"/>
      <c r="O38" s="22"/>
      <c r="P38" s="22"/>
    </row>
    <row r="39" spans="1:16" ht="39" customHeight="1" x14ac:dyDescent="0.15">
      <c r="A39" s="22"/>
      <c r="B39" s="35"/>
      <c r="C39" s="1175" t="s">
        <v>534</v>
      </c>
      <c r="D39" s="1176"/>
      <c r="E39" s="1177"/>
      <c r="F39" s="36">
        <v>0.28000000000000003</v>
      </c>
      <c r="G39" s="37">
        <v>0.28000000000000003</v>
      </c>
      <c r="H39" s="37">
        <v>0.44</v>
      </c>
      <c r="I39" s="37">
        <v>0.44</v>
      </c>
      <c r="J39" s="38">
        <v>0.44</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538</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1327</v>
      </c>
      <c r="L45" s="60">
        <v>1388</v>
      </c>
      <c r="M45" s="60">
        <v>1340</v>
      </c>
      <c r="N45" s="60">
        <v>1401</v>
      </c>
      <c r="O45" s="61">
        <v>1364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282</v>
      </c>
      <c r="L48" s="64">
        <v>280</v>
      </c>
      <c r="M48" s="64">
        <v>266</v>
      </c>
      <c r="N48" s="64">
        <v>263</v>
      </c>
      <c r="O48" s="65">
        <v>269</v>
      </c>
      <c r="P48" s="48"/>
      <c r="Q48" s="48"/>
      <c r="R48" s="48"/>
      <c r="S48" s="48"/>
      <c r="T48" s="48"/>
      <c r="U48" s="48"/>
    </row>
    <row r="49" spans="1:21" ht="30.75" customHeight="1" x14ac:dyDescent="0.15">
      <c r="A49" s="48"/>
      <c r="B49" s="1193"/>
      <c r="C49" s="1194"/>
      <c r="D49" s="62"/>
      <c r="E49" s="1185" t="s">
        <v>16</v>
      </c>
      <c r="F49" s="1185"/>
      <c r="G49" s="1185"/>
      <c r="H49" s="1185"/>
      <c r="I49" s="1185"/>
      <c r="J49" s="1186"/>
      <c r="K49" s="63">
        <v>127</v>
      </c>
      <c r="L49" s="64">
        <v>129</v>
      </c>
      <c r="M49" s="64">
        <v>127</v>
      </c>
      <c r="N49" s="64">
        <v>123</v>
      </c>
      <c r="O49" s="65">
        <v>120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1232</v>
      </c>
      <c r="L52" s="64">
        <v>1292</v>
      </c>
      <c r="M52" s="64">
        <v>1275</v>
      </c>
      <c r="N52" s="64">
        <v>1340</v>
      </c>
      <c r="O52" s="65">
        <v>1348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504</v>
      </c>
      <c r="L53" s="69">
        <v>505</v>
      </c>
      <c r="M53" s="69">
        <v>458</v>
      </c>
      <c r="N53" s="69">
        <v>447</v>
      </c>
      <c r="O53" s="70">
        <v>405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99" t="s">
        <v>24</v>
      </c>
      <c r="C41" s="1200"/>
      <c r="D41" s="81"/>
      <c r="E41" s="1205" t="s">
        <v>25</v>
      </c>
      <c r="F41" s="1205"/>
      <c r="G41" s="1205"/>
      <c r="H41" s="1206"/>
      <c r="I41" s="82">
        <v>13315</v>
      </c>
      <c r="J41" s="83">
        <v>13748</v>
      </c>
      <c r="K41" s="83">
        <v>14590</v>
      </c>
      <c r="L41" s="83">
        <v>15065</v>
      </c>
      <c r="M41" s="84">
        <v>15743</v>
      </c>
    </row>
    <row r="42" spans="2:13" ht="27.75" customHeight="1" x14ac:dyDescent="0.15">
      <c r="B42" s="1201"/>
      <c r="C42" s="1202"/>
      <c r="D42" s="85"/>
      <c r="E42" s="1207" t="s">
        <v>26</v>
      </c>
      <c r="F42" s="1207"/>
      <c r="G42" s="1207"/>
      <c r="H42" s="1208"/>
      <c r="I42" s="86">
        <v>120</v>
      </c>
      <c r="J42" s="87">
        <v>105</v>
      </c>
      <c r="K42" s="87">
        <v>856</v>
      </c>
      <c r="L42" s="87">
        <v>828</v>
      </c>
      <c r="M42" s="88">
        <v>705</v>
      </c>
    </row>
    <row r="43" spans="2:13" ht="27.75" customHeight="1" x14ac:dyDescent="0.15">
      <c r="B43" s="1201"/>
      <c r="C43" s="1202"/>
      <c r="D43" s="85"/>
      <c r="E43" s="1207" t="s">
        <v>27</v>
      </c>
      <c r="F43" s="1207"/>
      <c r="G43" s="1207"/>
      <c r="H43" s="1208"/>
      <c r="I43" s="86">
        <v>2582</v>
      </c>
      <c r="J43" s="87">
        <v>2513</v>
      </c>
      <c r="K43" s="87">
        <v>2347</v>
      </c>
      <c r="L43" s="87">
        <v>2198</v>
      </c>
      <c r="M43" s="88">
        <v>2024</v>
      </c>
    </row>
    <row r="44" spans="2:13" ht="27.75" customHeight="1" x14ac:dyDescent="0.15">
      <c r="B44" s="1201"/>
      <c r="C44" s="1202"/>
      <c r="D44" s="85"/>
      <c r="E44" s="1207" t="s">
        <v>28</v>
      </c>
      <c r="F44" s="1207"/>
      <c r="G44" s="1207"/>
      <c r="H44" s="1208"/>
      <c r="I44" s="86">
        <v>1668</v>
      </c>
      <c r="J44" s="87">
        <v>1521</v>
      </c>
      <c r="K44" s="87">
        <v>1532</v>
      </c>
      <c r="L44" s="87">
        <v>1291</v>
      </c>
      <c r="M44" s="88">
        <v>1204</v>
      </c>
    </row>
    <row r="45" spans="2:13" ht="27.75" customHeight="1" x14ac:dyDescent="0.15">
      <c r="B45" s="1201"/>
      <c r="C45" s="1202"/>
      <c r="D45" s="85"/>
      <c r="E45" s="1207" t="s">
        <v>29</v>
      </c>
      <c r="F45" s="1207"/>
      <c r="G45" s="1207"/>
      <c r="H45" s="1208"/>
      <c r="I45" s="86">
        <v>2863</v>
      </c>
      <c r="J45" s="87">
        <v>2747</v>
      </c>
      <c r="K45" s="87">
        <v>2670</v>
      </c>
      <c r="L45" s="87">
        <v>2448</v>
      </c>
      <c r="M45" s="88">
        <v>2263</v>
      </c>
    </row>
    <row r="46" spans="2:13" ht="27.75" customHeight="1" x14ac:dyDescent="0.15">
      <c r="B46" s="1201"/>
      <c r="C46" s="1202"/>
      <c r="D46" s="85"/>
      <c r="E46" s="1207" t="s">
        <v>30</v>
      </c>
      <c r="F46" s="1207"/>
      <c r="G46" s="1207"/>
      <c r="H46" s="1208"/>
      <c r="I46" s="86">
        <v>80</v>
      </c>
      <c r="J46" s="87">
        <v>71</v>
      </c>
      <c r="K46" s="87">
        <v>55</v>
      </c>
      <c r="L46" s="87">
        <v>46</v>
      </c>
      <c r="M46" s="88">
        <v>40</v>
      </c>
    </row>
    <row r="47" spans="2:13" ht="27.75" customHeight="1" x14ac:dyDescent="0.15">
      <c r="B47" s="1201"/>
      <c r="C47" s="1202"/>
      <c r="D47" s="85"/>
      <c r="E47" s="1207" t="s">
        <v>31</v>
      </c>
      <c r="F47" s="1207"/>
      <c r="G47" s="1207"/>
      <c r="H47" s="1208"/>
      <c r="I47" s="86" t="s">
        <v>484</v>
      </c>
      <c r="J47" s="87" t="s">
        <v>484</v>
      </c>
      <c r="K47" s="87" t="s">
        <v>484</v>
      </c>
      <c r="L47" s="87" t="s">
        <v>484</v>
      </c>
      <c r="M47" s="88" t="s">
        <v>484</v>
      </c>
    </row>
    <row r="48" spans="2:13" ht="27.75" customHeight="1" x14ac:dyDescent="0.15">
      <c r="B48" s="1203"/>
      <c r="C48" s="1204"/>
      <c r="D48" s="85"/>
      <c r="E48" s="1207" t="s">
        <v>32</v>
      </c>
      <c r="F48" s="1207"/>
      <c r="G48" s="1207"/>
      <c r="H48" s="1208"/>
      <c r="I48" s="86" t="s">
        <v>484</v>
      </c>
      <c r="J48" s="87" t="s">
        <v>484</v>
      </c>
      <c r="K48" s="87" t="s">
        <v>484</v>
      </c>
      <c r="L48" s="87" t="s">
        <v>484</v>
      </c>
      <c r="M48" s="88" t="s">
        <v>484</v>
      </c>
    </row>
    <row r="49" spans="2:13" ht="27.75" customHeight="1" x14ac:dyDescent="0.15">
      <c r="B49" s="1209" t="s">
        <v>33</v>
      </c>
      <c r="C49" s="1210"/>
      <c r="D49" s="89"/>
      <c r="E49" s="1207" t="s">
        <v>34</v>
      </c>
      <c r="F49" s="1207"/>
      <c r="G49" s="1207"/>
      <c r="H49" s="1208"/>
      <c r="I49" s="86">
        <v>2105</v>
      </c>
      <c r="J49" s="87">
        <v>2473</v>
      </c>
      <c r="K49" s="87">
        <v>2892</v>
      </c>
      <c r="L49" s="87">
        <v>3179</v>
      </c>
      <c r="M49" s="88">
        <v>3526</v>
      </c>
    </row>
    <row r="50" spans="2:13" ht="27.75" customHeight="1" x14ac:dyDescent="0.15">
      <c r="B50" s="1201"/>
      <c r="C50" s="1202"/>
      <c r="D50" s="85"/>
      <c r="E50" s="1207" t="s">
        <v>35</v>
      </c>
      <c r="F50" s="1207"/>
      <c r="G50" s="1207"/>
      <c r="H50" s="1208"/>
      <c r="I50" s="86">
        <v>1600</v>
      </c>
      <c r="J50" s="87">
        <v>1551</v>
      </c>
      <c r="K50" s="87">
        <v>1346</v>
      </c>
      <c r="L50" s="87">
        <v>1182</v>
      </c>
      <c r="M50" s="88">
        <v>1043</v>
      </c>
    </row>
    <row r="51" spans="2:13" ht="27.75" customHeight="1" x14ac:dyDescent="0.15">
      <c r="B51" s="1203"/>
      <c r="C51" s="1204"/>
      <c r="D51" s="85"/>
      <c r="E51" s="1207" t="s">
        <v>36</v>
      </c>
      <c r="F51" s="1207"/>
      <c r="G51" s="1207"/>
      <c r="H51" s="1208"/>
      <c r="I51" s="86">
        <v>11700</v>
      </c>
      <c r="J51" s="87">
        <v>12095</v>
      </c>
      <c r="K51" s="87">
        <v>12589</v>
      </c>
      <c r="L51" s="87">
        <v>13053</v>
      </c>
      <c r="M51" s="88">
        <v>13332</v>
      </c>
    </row>
    <row r="52" spans="2:13" ht="27.75" customHeight="1" thickBot="1" x14ac:dyDescent="0.2">
      <c r="B52" s="1211" t="s">
        <v>37</v>
      </c>
      <c r="C52" s="1212"/>
      <c r="D52" s="90"/>
      <c r="E52" s="1213" t="s">
        <v>38</v>
      </c>
      <c r="F52" s="1213"/>
      <c r="G52" s="1213"/>
      <c r="H52" s="1214"/>
      <c r="I52" s="91">
        <v>5223</v>
      </c>
      <c r="J52" s="92">
        <v>4586</v>
      </c>
      <c r="K52" s="92">
        <v>5223</v>
      </c>
      <c r="L52" s="92">
        <v>4461</v>
      </c>
      <c r="M52" s="93">
        <v>4077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31" zoomScale="85" zoomScaleNormal="8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4"/>
      <c r="H50" s="1225"/>
      <c r="I50" s="1225"/>
      <c r="J50" s="1226"/>
      <c r="K50" s="354" t="s">
        <v>524</v>
      </c>
      <c r="L50" s="354" t="s">
        <v>525</v>
      </c>
      <c r="M50" s="354" t="s">
        <v>526</v>
      </c>
      <c r="N50" s="354" t="s">
        <v>527</v>
      </c>
      <c r="O50" s="354" t="s">
        <v>528</v>
      </c>
    </row>
    <row r="51" spans="1:17" x14ac:dyDescent="0.15">
      <c r="B51" s="248"/>
      <c r="C51" s="244"/>
      <c r="D51" s="244"/>
      <c r="E51" s="244"/>
      <c r="F51" s="244"/>
      <c r="G51" s="1227" t="s">
        <v>565</v>
      </c>
      <c r="H51" s="1228"/>
      <c r="I51" s="1233" t="s">
        <v>566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568</v>
      </c>
      <c r="H55" s="1239"/>
      <c r="I55" s="1237" t="s">
        <v>566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47"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4"/>
      <c r="H72" s="1225"/>
      <c r="I72" s="1225"/>
      <c r="J72" s="1226"/>
      <c r="K72" s="354" t="s">
        <v>524</v>
      </c>
      <c r="L72" s="354" t="s">
        <v>525</v>
      </c>
      <c r="M72" s="354" t="s">
        <v>526</v>
      </c>
      <c r="N72" s="354" t="s">
        <v>527</v>
      </c>
      <c r="O72" s="354" t="s">
        <v>528</v>
      </c>
    </row>
    <row r="73" spans="2:30" x14ac:dyDescent="0.15">
      <c r="B73" s="248"/>
      <c r="C73" s="244"/>
      <c r="D73" s="244"/>
      <c r="E73" s="244"/>
      <c r="F73" s="244"/>
      <c r="G73" s="1227" t="s">
        <v>565</v>
      </c>
      <c r="H73" s="1228"/>
      <c r="I73" s="1233" t="s">
        <v>566</v>
      </c>
      <c r="J73" s="1233"/>
      <c r="K73" s="1248">
        <v>87.1</v>
      </c>
      <c r="L73" s="1248">
        <v>77.2</v>
      </c>
      <c r="M73" s="1236">
        <v>87.8</v>
      </c>
      <c r="N73" s="1236">
        <v>75.7</v>
      </c>
      <c r="O73" s="1236">
        <v>68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573</v>
      </c>
      <c r="J75" s="1237"/>
      <c r="K75" s="1249">
        <v>10.4</v>
      </c>
      <c r="L75" s="1249">
        <v>8.6999999999999993</v>
      </c>
      <c r="M75" s="1249">
        <v>8.1999999999999993</v>
      </c>
      <c r="N75" s="1249">
        <v>7.9</v>
      </c>
      <c r="O75" s="1249">
        <v>7.3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568</v>
      </c>
      <c r="H77" s="1239"/>
      <c r="I77" s="1237" t="s">
        <v>566</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573</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70624</v>
      </c>
      <c r="E3" s="116"/>
      <c r="F3" s="117">
        <v>42839</v>
      </c>
      <c r="G3" s="118"/>
      <c r="H3" s="119"/>
    </row>
    <row r="4" spans="1:8" x14ac:dyDescent="0.15">
      <c r="A4" s="120"/>
      <c r="B4" s="121"/>
      <c r="C4" s="122"/>
      <c r="D4" s="123">
        <v>45238</v>
      </c>
      <c r="E4" s="124"/>
      <c r="F4" s="125">
        <v>22027</v>
      </c>
      <c r="G4" s="126"/>
      <c r="H4" s="127"/>
    </row>
    <row r="5" spans="1:8" x14ac:dyDescent="0.15">
      <c r="A5" s="108" t="s">
        <v>518</v>
      </c>
      <c r="B5" s="113"/>
      <c r="C5" s="114"/>
      <c r="D5" s="115">
        <v>78566</v>
      </c>
      <c r="E5" s="116"/>
      <c r="F5" s="117">
        <v>46819</v>
      </c>
      <c r="G5" s="118"/>
      <c r="H5" s="119"/>
    </row>
    <row r="6" spans="1:8" x14ac:dyDescent="0.15">
      <c r="A6" s="120"/>
      <c r="B6" s="121"/>
      <c r="C6" s="122"/>
      <c r="D6" s="123">
        <v>26490</v>
      </c>
      <c r="E6" s="124"/>
      <c r="F6" s="125">
        <v>24121</v>
      </c>
      <c r="G6" s="126"/>
      <c r="H6" s="127"/>
    </row>
    <row r="7" spans="1:8" x14ac:dyDescent="0.15">
      <c r="A7" s="108" t="s">
        <v>519</v>
      </c>
      <c r="B7" s="113"/>
      <c r="C7" s="114"/>
      <c r="D7" s="115">
        <v>116047</v>
      </c>
      <c r="E7" s="116"/>
      <c r="F7" s="117">
        <v>53270</v>
      </c>
      <c r="G7" s="118"/>
      <c r="H7" s="119"/>
    </row>
    <row r="8" spans="1:8" x14ac:dyDescent="0.15">
      <c r="A8" s="120"/>
      <c r="B8" s="121"/>
      <c r="C8" s="122"/>
      <c r="D8" s="123">
        <v>48483</v>
      </c>
      <c r="E8" s="124"/>
      <c r="F8" s="125">
        <v>24316</v>
      </c>
      <c r="G8" s="126"/>
      <c r="H8" s="127"/>
    </row>
    <row r="9" spans="1:8" x14ac:dyDescent="0.15">
      <c r="A9" s="108" t="s">
        <v>520</v>
      </c>
      <c r="B9" s="113"/>
      <c r="C9" s="114"/>
      <c r="D9" s="115">
        <v>85136</v>
      </c>
      <c r="E9" s="116"/>
      <c r="F9" s="117">
        <v>53292</v>
      </c>
      <c r="G9" s="118"/>
      <c r="H9" s="119"/>
    </row>
    <row r="10" spans="1:8" x14ac:dyDescent="0.15">
      <c r="A10" s="120"/>
      <c r="B10" s="121"/>
      <c r="C10" s="122"/>
      <c r="D10" s="123">
        <v>44005</v>
      </c>
      <c r="E10" s="124"/>
      <c r="F10" s="125">
        <v>28900</v>
      </c>
      <c r="G10" s="126"/>
      <c r="H10" s="127"/>
    </row>
    <row r="11" spans="1:8" x14ac:dyDescent="0.15">
      <c r="A11" s="108" t="s">
        <v>521</v>
      </c>
      <c r="B11" s="113"/>
      <c r="C11" s="114"/>
      <c r="D11" s="115">
        <v>85991</v>
      </c>
      <c r="E11" s="116"/>
      <c r="F11" s="117">
        <v>49919</v>
      </c>
      <c r="G11" s="118"/>
      <c r="H11" s="119"/>
    </row>
    <row r="12" spans="1:8" x14ac:dyDescent="0.15">
      <c r="A12" s="120"/>
      <c r="B12" s="121"/>
      <c r="C12" s="128"/>
      <c r="D12" s="123">
        <v>44606</v>
      </c>
      <c r="E12" s="124"/>
      <c r="F12" s="125">
        <v>26398</v>
      </c>
      <c r="G12" s="126"/>
      <c r="H12" s="127"/>
    </row>
    <row r="13" spans="1:8" x14ac:dyDescent="0.15">
      <c r="A13" s="108"/>
      <c r="B13" s="113"/>
      <c r="C13" s="129"/>
      <c r="D13" s="130">
        <v>87273</v>
      </c>
      <c r="E13" s="131"/>
      <c r="F13" s="132">
        <v>49228</v>
      </c>
      <c r="G13" s="133"/>
      <c r="H13" s="119"/>
    </row>
    <row r="14" spans="1:8" x14ac:dyDescent="0.15">
      <c r="A14" s="120"/>
      <c r="B14" s="121"/>
      <c r="C14" s="122"/>
      <c r="D14" s="123">
        <v>41764</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8.57</v>
      </c>
      <c r="C19" s="134">
        <f>ROUND(VALUE(SUBSTITUTE(実質収支比率等に係る経年分析!G$48,"▲","-")),2)</f>
        <v>9.35</v>
      </c>
      <c r="D19" s="134">
        <f>ROUND(VALUE(SUBSTITUTE(実質収支比率等に係る経年分析!H$48,"▲","-")),2)</f>
        <v>8.26</v>
      </c>
      <c r="E19" s="134">
        <f>ROUND(VALUE(SUBSTITUTE(実質収支比率等に係る経年分析!I$48,"▲","-")),2)</f>
        <v>6.39</v>
      </c>
      <c r="F19" s="134">
        <f>ROUND(VALUE(SUBSTITUTE(実質収支比率等に係る経年分析!J$48,"▲","-")),2)</f>
        <v>5.57</v>
      </c>
    </row>
    <row r="20" spans="1:11" x14ac:dyDescent="0.15">
      <c r="A20" s="134" t="s">
        <v>43</v>
      </c>
      <c r="B20" s="134">
        <f>ROUND(VALUE(SUBSTITUTE(実質収支比率等に係る経年分析!F$47,"▲","-")),2)</f>
        <v>18.350000000000001</v>
      </c>
      <c r="C20" s="134">
        <f>ROUND(VALUE(SUBSTITUTE(実質収支比率等に係る経年分析!G$47,"▲","-")),2)</f>
        <v>22.29</v>
      </c>
      <c r="D20" s="134">
        <f>ROUND(VALUE(SUBSTITUTE(実質収支比率等に係る経年分析!H$47,"▲","-")),2)</f>
        <v>26.79</v>
      </c>
      <c r="E20" s="134">
        <f>ROUND(VALUE(SUBSTITUTE(実質収支比率等に係る経年分析!I$47,"▲","-")),2)</f>
        <v>30.51</v>
      </c>
      <c r="F20" s="134">
        <f>ROUND(VALUE(SUBSTITUTE(実質収支比率等に係る経年分析!J$47,"▲","-")),2)</f>
        <v>32.82</v>
      </c>
    </row>
    <row r="21" spans="1:11" x14ac:dyDescent="0.15">
      <c r="A21" s="134" t="s">
        <v>44</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4.8</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2.06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健康交流拠点施設特別会計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15">
      <c r="A32" s="135" t="str">
        <f>IF(連結実質赤字比率に係る赤字・黒字の構成分析!C$38="",NA(),連結実質赤字比率に係る赤字・黒字の構成分析!C$38)</f>
        <v>住宅資金貸付事業特別会計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x14ac:dyDescent="0.15">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8.7100000000000009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4.5999999999999996</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26.94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1232</v>
      </c>
      <c r="E42" s="136"/>
      <c r="F42" s="136"/>
      <c r="G42" s="136">
        <f>'実質公債費比率（分子）の構造'!L$52</f>
        <v>1292</v>
      </c>
      <c r="H42" s="136"/>
      <c r="I42" s="136"/>
      <c r="J42" s="136">
        <f>'実質公債費比率（分子）の構造'!M$52</f>
        <v>1275</v>
      </c>
      <c r="K42" s="136"/>
      <c r="L42" s="136"/>
      <c r="M42" s="136">
        <f>'実質公債費比率（分子）の構造'!N$52</f>
        <v>1340</v>
      </c>
      <c r="N42" s="136"/>
      <c r="O42" s="136"/>
      <c r="P42" s="136">
        <f>'実質公債費比率（分子）の構造'!O$52</f>
        <v>1348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127</v>
      </c>
      <c r="C45" s="136"/>
      <c r="D45" s="136"/>
      <c r="E45" s="136">
        <f>'実質公債費比率（分子）の構造'!L$49</f>
        <v>129</v>
      </c>
      <c r="F45" s="136"/>
      <c r="G45" s="136"/>
      <c r="H45" s="136">
        <f>'実質公債費比率（分子）の構造'!M$49</f>
        <v>127</v>
      </c>
      <c r="I45" s="136"/>
      <c r="J45" s="136"/>
      <c r="K45" s="136">
        <f>'実質公債費比率（分子）の構造'!N$49</f>
        <v>123</v>
      </c>
      <c r="L45" s="136"/>
      <c r="M45" s="136"/>
      <c r="N45" s="136">
        <f>'実質公債費比率（分子）の構造'!O$49</f>
        <v>120</v>
      </c>
      <c r="O45" s="136"/>
      <c r="P45" s="136"/>
    </row>
    <row r="46" spans="1:16" x14ac:dyDescent="0.15">
      <c r="A46" s="136" t="s">
        <v>55</v>
      </c>
      <c r="B46" s="136">
        <f>'実質公債費比率（分子）の構造'!K$48</f>
        <v>282</v>
      </c>
      <c r="C46" s="136"/>
      <c r="D46" s="136"/>
      <c r="E46" s="136">
        <f>'実質公債費比率（分子）の構造'!L$48</f>
        <v>280</v>
      </c>
      <c r="F46" s="136"/>
      <c r="G46" s="136"/>
      <c r="H46" s="136">
        <f>'実質公債費比率（分子）の構造'!M$48</f>
        <v>266</v>
      </c>
      <c r="I46" s="136"/>
      <c r="J46" s="136"/>
      <c r="K46" s="136">
        <f>'実質公債費比率（分子）の構造'!N$48</f>
        <v>263</v>
      </c>
      <c r="L46" s="136"/>
      <c r="M46" s="136"/>
      <c r="N46" s="136">
        <f>'実質公債費比率（分子）の構造'!O$48</f>
        <v>269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1327</v>
      </c>
      <c r="C49" s="136"/>
      <c r="D49" s="136"/>
      <c r="E49" s="136">
        <f>'実質公債費比率（分子）の構造'!L$45</f>
        <v>1388</v>
      </c>
      <c r="F49" s="136"/>
      <c r="G49" s="136"/>
      <c r="H49" s="136">
        <f>'実質公債費比率（分子）の構造'!M$45</f>
        <v>1340</v>
      </c>
      <c r="I49" s="136"/>
      <c r="J49" s="136"/>
      <c r="K49" s="136">
        <f>'実質公債費比率（分子）の構造'!N$45</f>
        <v>1401</v>
      </c>
      <c r="L49" s="136"/>
      <c r="M49" s="136"/>
      <c r="N49" s="136">
        <f>'実質公債費比率（分子）の構造'!O$45</f>
        <v>1364</v>
      </c>
      <c r="O49" s="136"/>
      <c r="P49" s="136"/>
    </row>
    <row r="50" spans="1:16" x14ac:dyDescent="0.15">
      <c r="A50" s="136" t="s">
        <v>59</v>
      </c>
      <c r="B50" s="136" t="e">
        <f>NA()</f>
        <v>#N/A</v>
      </c>
      <c r="C50" s="136">
        <f>IF(ISNUMBER('実質公債費比率（分子）の構造'!K$53),'実質公債費比率（分子）の構造'!K$53,NA())</f>
        <v>504</v>
      </c>
      <c r="D50" s="136" t="e">
        <f>NA()</f>
        <v>#N/A</v>
      </c>
      <c r="E50" s="136" t="e">
        <f>NA()</f>
        <v>#N/A</v>
      </c>
      <c r="F50" s="136">
        <f>IF(ISNUMBER('実質公債費比率（分子）の構造'!L$53),'実質公債費比率（分子）の構造'!L$53,NA())</f>
        <v>505</v>
      </c>
      <c r="G50" s="136" t="e">
        <f>NA()</f>
        <v>#N/A</v>
      </c>
      <c r="H50" s="136" t="e">
        <f>NA()</f>
        <v>#N/A</v>
      </c>
      <c r="I50" s="136">
        <f>IF(ISNUMBER('実質公債費比率（分子）の構造'!M$53),'実質公債費比率（分子）の構造'!M$53,NA())</f>
        <v>458</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405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11700</v>
      </c>
      <c r="E56" s="135"/>
      <c r="F56" s="135"/>
      <c r="G56" s="135">
        <f>'将来負担比率（分子）の構造'!J$51</f>
        <v>12095</v>
      </c>
      <c r="H56" s="135"/>
      <c r="I56" s="135"/>
      <c r="J56" s="135">
        <f>'将来負担比率（分子）の構造'!K$51</f>
        <v>12589</v>
      </c>
      <c r="K56" s="135"/>
      <c r="L56" s="135"/>
      <c r="M56" s="135">
        <f>'将来負担比率（分子）の構造'!L$51</f>
        <v>13053</v>
      </c>
      <c r="N56" s="135"/>
      <c r="O56" s="135"/>
      <c r="P56" s="135">
        <f>'将来負担比率（分子）の構造'!M$51</f>
        <v>13332</v>
      </c>
    </row>
    <row r="57" spans="1:16" x14ac:dyDescent="0.15">
      <c r="A57" s="135" t="s">
        <v>35</v>
      </c>
      <c r="B57" s="135"/>
      <c r="C57" s="135"/>
      <c r="D57" s="135">
        <f>'将来負担比率（分子）の構造'!I$50</f>
        <v>1600</v>
      </c>
      <c r="E57" s="135"/>
      <c r="F57" s="135"/>
      <c r="G57" s="135">
        <f>'将来負担比率（分子）の構造'!J$50</f>
        <v>1551</v>
      </c>
      <c r="H57" s="135"/>
      <c r="I57" s="135"/>
      <c r="J57" s="135">
        <f>'将来負担比率（分子）の構造'!K$50</f>
        <v>1346</v>
      </c>
      <c r="K57" s="135"/>
      <c r="L57" s="135"/>
      <c r="M57" s="135">
        <f>'将来負担比率（分子）の構造'!L$50</f>
        <v>1182</v>
      </c>
      <c r="N57" s="135"/>
      <c r="O57" s="135"/>
      <c r="P57" s="135">
        <f>'将来負担比率（分子）の構造'!M$50</f>
        <v>1043</v>
      </c>
    </row>
    <row r="58" spans="1:16" x14ac:dyDescent="0.15">
      <c r="A58" s="135" t="s">
        <v>34</v>
      </c>
      <c r="B58" s="135"/>
      <c r="C58" s="135"/>
      <c r="D58" s="135">
        <f>'将来負担比率（分子）の構造'!I$49</f>
        <v>2105</v>
      </c>
      <c r="E58" s="135"/>
      <c r="F58" s="135"/>
      <c r="G58" s="135">
        <f>'将来負担比率（分子）の構造'!J$49</f>
        <v>2473</v>
      </c>
      <c r="H58" s="135"/>
      <c r="I58" s="135"/>
      <c r="J58" s="135">
        <f>'将来負担比率（分子）の構造'!K$49</f>
        <v>2892</v>
      </c>
      <c r="K58" s="135"/>
      <c r="L58" s="135"/>
      <c r="M58" s="135">
        <f>'将来負担比率（分子）の構造'!L$49</f>
        <v>3179</v>
      </c>
      <c r="N58" s="135"/>
      <c r="O58" s="135"/>
      <c r="P58" s="135">
        <f>'将来負担比率（分子）の構造'!M$49</f>
        <v>3526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80</v>
      </c>
      <c r="C61" s="135"/>
      <c r="D61" s="135"/>
      <c r="E61" s="135">
        <f>'将来負担比率（分子）の構造'!J$46</f>
        <v>71</v>
      </c>
      <c r="F61" s="135"/>
      <c r="G61" s="135"/>
      <c r="H61" s="135">
        <f>'将来負担比率（分子）の構造'!K$46</f>
        <v>55</v>
      </c>
      <c r="I61" s="135"/>
      <c r="J61" s="135"/>
      <c r="K61" s="135">
        <f>'将来負担比率（分子）の構造'!L$46</f>
        <v>46</v>
      </c>
      <c r="L61" s="135"/>
      <c r="M61" s="135"/>
      <c r="N61" s="135">
        <f>'将来負担比率（分子）の構造'!M$46</f>
        <v>40</v>
      </c>
      <c r="O61" s="135"/>
      <c r="P61" s="135"/>
    </row>
    <row r="62" spans="1:16" x14ac:dyDescent="0.15">
      <c r="A62" s="135" t="s">
        <v>29</v>
      </c>
      <c r="B62" s="135">
        <f>'将来負担比率（分子）の構造'!I$45</f>
        <v>2863</v>
      </c>
      <c r="C62" s="135"/>
      <c r="D62" s="135"/>
      <c r="E62" s="135">
        <f>'将来負担比率（分子）の構造'!J$45</f>
        <v>2747</v>
      </c>
      <c r="F62" s="135"/>
      <c r="G62" s="135"/>
      <c r="H62" s="135">
        <f>'将来負担比率（分子）の構造'!K$45</f>
        <v>2670</v>
      </c>
      <c r="I62" s="135"/>
      <c r="J62" s="135"/>
      <c r="K62" s="135">
        <f>'将来負担比率（分子）の構造'!L$45</f>
        <v>2448</v>
      </c>
      <c r="L62" s="135"/>
      <c r="M62" s="135"/>
      <c r="N62" s="135">
        <f>'将来負担比率（分子）の構造'!M$45</f>
        <v>2263</v>
      </c>
      <c r="O62" s="135"/>
      <c r="P62" s="135"/>
    </row>
    <row r="63" spans="1:16" x14ac:dyDescent="0.15">
      <c r="A63" s="135" t="s">
        <v>28</v>
      </c>
      <c r="B63" s="135">
        <f>'将来負担比率（分子）の構造'!I$44</f>
        <v>1668</v>
      </c>
      <c r="C63" s="135"/>
      <c r="D63" s="135"/>
      <c r="E63" s="135">
        <f>'将来負担比率（分子）の構造'!J$44</f>
        <v>1521</v>
      </c>
      <c r="F63" s="135"/>
      <c r="G63" s="135"/>
      <c r="H63" s="135">
        <f>'将来負担比率（分子）の構造'!K$44</f>
        <v>1532</v>
      </c>
      <c r="I63" s="135"/>
      <c r="J63" s="135"/>
      <c r="K63" s="135">
        <f>'将来負担比率（分子）の構造'!L$44</f>
        <v>1291</v>
      </c>
      <c r="L63" s="135"/>
      <c r="M63" s="135"/>
      <c r="N63" s="135">
        <f>'将来負担比率（分子）の構造'!M$44</f>
        <v>1204</v>
      </c>
      <c r="O63" s="135"/>
      <c r="P63" s="135"/>
    </row>
    <row r="64" spans="1:16" x14ac:dyDescent="0.15">
      <c r="A64" s="135" t="s">
        <v>27</v>
      </c>
      <c r="B64" s="135">
        <f>'将来負担比率（分子）の構造'!I$43</f>
        <v>2582</v>
      </c>
      <c r="C64" s="135"/>
      <c r="D64" s="135"/>
      <c r="E64" s="135">
        <f>'将来負担比率（分子）の構造'!J$43</f>
        <v>2513</v>
      </c>
      <c r="F64" s="135"/>
      <c r="G64" s="135"/>
      <c r="H64" s="135">
        <f>'将来負担比率（分子）の構造'!K$43</f>
        <v>2347</v>
      </c>
      <c r="I64" s="135"/>
      <c r="J64" s="135"/>
      <c r="K64" s="135">
        <f>'将来負担比率（分子）の構造'!L$43</f>
        <v>2198</v>
      </c>
      <c r="L64" s="135"/>
      <c r="M64" s="135"/>
      <c r="N64" s="135">
        <f>'将来負担比率（分子）の構造'!M$43</f>
        <v>2024</v>
      </c>
      <c r="O64" s="135"/>
      <c r="P64" s="135"/>
    </row>
    <row r="65" spans="1:16" x14ac:dyDescent="0.15">
      <c r="A65" s="135" t="s">
        <v>26</v>
      </c>
      <c r="B65" s="135">
        <f>'将来負担比率（分子）の構造'!I$42</f>
        <v>120</v>
      </c>
      <c r="C65" s="135"/>
      <c r="D65" s="135"/>
      <c r="E65" s="135">
        <f>'将来負担比率（分子）の構造'!J$42</f>
        <v>105</v>
      </c>
      <c r="F65" s="135"/>
      <c r="G65" s="135"/>
      <c r="H65" s="135">
        <f>'将来負担比率（分子）の構造'!K$42</f>
        <v>856</v>
      </c>
      <c r="I65" s="135"/>
      <c r="J65" s="135"/>
      <c r="K65" s="135">
        <f>'将来負担比率（分子）の構造'!L$42</f>
        <v>828</v>
      </c>
      <c r="L65" s="135"/>
      <c r="M65" s="135"/>
      <c r="N65" s="135">
        <f>'将来負担比率（分子）の構造'!M$42</f>
        <v>705</v>
      </c>
      <c r="O65" s="135"/>
      <c r="P65" s="135"/>
    </row>
    <row r="66" spans="1:16" x14ac:dyDescent="0.15">
      <c r="A66" s="135" t="s">
        <v>25</v>
      </c>
      <c r="B66" s="135">
        <f>'将来負担比率（分子）の構造'!I$41</f>
        <v>13315</v>
      </c>
      <c r="C66" s="135"/>
      <c r="D66" s="135"/>
      <c r="E66" s="135">
        <f>'将来負担比率（分子）の構造'!J$41</f>
        <v>13748</v>
      </c>
      <c r="F66" s="135"/>
      <c r="G66" s="135"/>
      <c r="H66" s="135">
        <f>'将来負担比率（分子）の構造'!K$41</f>
        <v>14590</v>
      </c>
      <c r="I66" s="135"/>
      <c r="J66" s="135"/>
      <c r="K66" s="135">
        <f>'将来負担比率（分子）の構造'!L$41</f>
        <v>15065</v>
      </c>
      <c r="L66" s="135"/>
      <c r="M66" s="135"/>
      <c r="N66" s="135">
        <f>'将来負担比率（分子）の構造'!M$41</f>
        <v>15743</v>
      </c>
      <c r="O66" s="135"/>
      <c r="P66" s="135"/>
    </row>
    <row r="67" spans="1:16" x14ac:dyDescent="0.15">
      <c r="A67" s="135" t="s">
        <v>63</v>
      </c>
      <c r="B67" s="135" t="e">
        <f>NA()</f>
        <v>#N/A</v>
      </c>
      <c r="C67" s="135">
        <f>IF(ISNUMBER('将来負担比率（分子）の構造'!I$52), IF('将来負担比率（分子）の構造'!I$52 &lt; 0, 0, '将来負担比率（分子）の構造'!I$52), NA())</f>
        <v>5223</v>
      </c>
      <c r="D67" s="135" t="e">
        <f>NA()</f>
        <v>#N/A</v>
      </c>
      <c r="E67" s="135" t="e">
        <f>NA()</f>
        <v>#N/A</v>
      </c>
      <c r="F67" s="135">
        <f>IF(ISNUMBER('将来負担比率（分子）の構造'!J$52), IF('将来負担比率（分子）の構造'!J$52 &lt; 0, 0, '将来負担比率（分子）の構造'!J$52), NA())</f>
        <v>4586</v>
      </c>
      <c r="G67" s="135" t="e">
        <f>NA()</f>
        <v>#N/A</v>
      </c>
      <c r="H67" s="135" t="e">
        <f>NA()</f>
        <v>#N/A</v>
      </c>
      <c r="I67" s="135">
        <f>IF(ISNUMBER('将来負担比率（分子）の構造'!K$52), IF('将来負担比率（分子）の構造'!K$52 &lt; 0, 0, '将来負担比率（分子）の構造'!K$52), NA())</f>
        <v>5223</v>
      </c>
      <c r="J67" s="135" t="e">
        <f>NA()</f>
        <v>#N/A</v>
      </c>
      <c r="K67" s="135" t="e">
        <f>NA()</f>
        <v>#N/A</v>
      </c>
      <c r="L67" s="135">
        <f>IF(ISNUMBER('将来負担比率（分子）の構造'!L$52), IF('将来負担比率（分子）の構造'!L$52 &lt; 0, 0, '将来負担比率（分子）の構造'!L$52), NA())</f>
        <v>4461</v>
      </c>
      <c r="M67" s="135" t="e">
        <f>NA()</f>
        <v>#N/A</v>
      </c>
      <c r="N67" s="135" t="e">
        <f>NA()</f>
        <v>#N/A</v>
      </c>
      <c r="O67" s="135">
        <f>IF(ISNUMBER('将来負担比率（分子）の構造'!M$52), IF('将来負担比率（分子）の構造'!M$52 &lt; 0, 0, '将来負担比率（分子）の構造'!M$52), NA())</f>
        <v>4077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3143158</v>
      </c>
      <c r="S5" s="613"/>
      <c r="T5" s="613"/>
      <c r="U5" s="613"/>
      <c r="V5" s="613"/>
      <c r="W5" s="613"/>
      <c r="X5" s="613"/>
      <c r="Y5" s="614"/>
      <c r="Z5" s="615">
        <v>24</v>
      </c>
      <c r="AA5" s="615"/>
      <c r="AB5" s="615"/>
      <c r="AC5" s="615"/>
      <c r="AD5" s="616">
        <v>3011414</v>
      </c>
      <c r="AE5" s="616"/>
      <c r="AF5" s="616"/>
      <c r="AG5" s="616"/>
      <c r="AH5" s="616"/>
      <c r="AI5" s="616"/>
      <c r="AJ5" s="616"/>
      <c r="AK5" s="616"/>
      <c r="AL5" s="617">
        <v>42.5</v>
      </c>
      <c r="AM5" s="618"/>
      <c r="AN5" s="618"/>
      <c r="AO5" s="619"/>
      <c r="AP5" s="609" t="s">
        <v>206</v>
      </c>
      <c r="AQ5" s="610"/>
      <c r="AR5" s="610"/>
      <c r="AS5" s="610"/>
      <c r="AT5" s="610"/>
      <c r="AU5" s="610"/>
      <c r="AV5" s="610"/>
      <c r="AW5" s="610"/>
      <c r="AX5" s="610"/>
      <c r="AY5" s="610"/>
      <c r="AZ5" s="610"/>
      <c r="BA5" s="610"/>
      <c r="BB5" s="610"/>
      <c r="BC5" s="610"/>
      <c r="BD5" s="610"/>
      <c r="BE5" s="610"/>
      <c r="BF5" s="611"/>
      <c r="BG5" s="623">
        <v>2808004</v>
      </c>
      <c r="BH5" s="624"/>
      <c r="BI5" s="624"/>
      <c r="BJ5" s="624"/>
      <c r="BK5" s="624"/>
      <c r="BL5" s="624"/>
      <c r="BM5" s="624"/>
      <c r="BN5" s="625"/>
      <c r="BO5" s="626">
        <v>89.3</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106715</v>
      </c>
      <c r="S6" s="624"/>
      <c r="T6" s="624"/>
      <c r="U6" s="624"/>
      <c r="V6" s="624"/>
      <c r="W6" s="624"/>
      <c r="X6" s="624"/>
      <c r="Y6" s="625"/>
      <c r="Z6" s="626">
        <v>0.8</v>
      </c>
      <c r="AA6" s="626"/>
      <c r="AB6" s="626"/>
      <c r="AC6" s="626"/>
      <c r="AD6" s="627">
        <v>106715</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2808004</v>
      </c>
      <c r="BH6" s="624"/>
      <c r="BI6" s="624"/>
      <c r="BJ6" s="624"/>
      <c r="BK6" s="624"/>
      <c r="BL6" s="624"/>
      <c r="BM6" s="624"/>
      <c r="BN6" s="625"/>
      <c r="BO6" s="626">
        <v>89.3</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107025</v>
      </c>
      <c r="CS6" s="624"/>
      <c r="CT6" s="624"/>
      <c r="CU6" s="624"/>
      <c r="CV6" s="624"/>
      <c r="CW6" s="624"/>
      <c r="CX6" s="624"/>
      <c r="CY6" s="625"/>
      <c r="CZ6" s="626">
        <v>0.8</v>
      </c>
      <c r="DA6" s="626"/>
      <c r="DB6" s="626"/>
      <c r="DC6" s="626"/>
      <c r="DD6" s="632" t="s">
        <v>207</v>
      </c>
      <c r="DE6" s="624"/>
      <c r="DF6" s="624"/>
      <c r="DG6" s="624"/>
      <c r="DH6" s="624"/>
      <c r="DI6" s="624"/>
      <c r="DJ6" s="624"/>
      <c r="DK6" s="624"/>
      <c r="DL6" s="624"/>
      <c r="DM6" s="624"/>
      <c r="DN6" s="624"/>
      <c r="DO6" s="624"/>
      <c r="DP6" s="625"/>
      <c r="DQ6" s="632">
        <v>107025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5972</v>
      </c>
      <c r="S7" s="624"/>
      <c r="T7" s="624"/>
      <c r="U7" s="624"/>
      <c r="V7" s="624"/>
      <c r="W7" s="624"/>
      <c r="X7" s="624"/>
      <c r="Y7" s="625"/>
      <c r="Z7" s="626">
        <v>0</v>
      </c>
      <c r="AA7" s="626"/>
      <c r="AB7" s="626"/>
      <c r="AC7" s="626"/>
      <c r="AD7" s="627">
        <v>5972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990797</v>
      </c>
      <c r="BH7" s="624"/>
      <c r="BI7" s="624"/>
      <c r="BJ7" s="624"/>
      <c r="BK7" s="624"/>
      <c r="BL7" s="624"/>
      <c r="BM7" s="624"/>
      <c r="BN7" s="625"/>
      <c r="BO7" s="626">
        <v>31.5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1663252</v>
      </c>
      <c r="CS7" s="624"/>
      <c r="CT7" s="624"/>
      <c r="CU7" s="624"/>
      <c r="CV7" s="624"/>
      <c r="CW7" s="624"/>
      <c r="CX7" s="624"/>
      <c r="CY7" s="625"/>
      <c r="CZ7" s="626">
        <v>13.2</v>
      </c>
      <c r="DA7" s="626"/>
      <c r="DB7" s="626"/>
      <c r="DC7" s="626"/>
      <c r="DD7" s="632">
        <v>21716</v>
      </c>
      <c r="DE7" s="624"/>
      <c r="DF7" s="624"/>
      <c r="DG7" s="624"/>
      <c r="DH7" s="624"/>
      <c r="DI7" s="624"/>
      <c r="DJ7" s="624"/>
      <c r="DK7" s="624"/>
      <c r="DL7" s="624"/>
      <c r="DM7" s="624"/>
      <c r="DN7" s="624"/>
      <c r="DO7" s="624"/>
      <c r="DP7" s="625"/>
      <c r="DQ7" s="632">
        <v>1348554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18013</v>
      </c>
      <c r="S8" s="624"/>
      <c r="T8" s="624"/>
      <c r="U8" s="624"/>
      <c r="V8" s="624"/>
      <c r="W8" s="624"/>
      <c r="X8" s="624"/>
      <c r="Y8" s="625"/>
      <c r="Z8" s="626">
        <v>0.1</v>
      </c>
      <c r="AA8" s="626"/>
      <c r="AB8" s="626"/>
      <c r="AC8" s="626"/>
      <c r="AD8" s="627">
        <v>18013</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41387</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3243113</v>
      </c>
      <c r="CS8" s="624"/>
      <c r="CT8" s="624"/>
      <c r="CU8" s="624"/>
      <c r="CV8" s="624"/>
      <c r="CW8" s="624"/>
      <c r="CX8" s="624"/>
      <c r="CY8" s="625"/>
      <c r="CZ8" s="626">
        <v>25.7</v>
      </c>
      <c r="DA8" s="626"/>
      <c r="DB8" s="626"/>
      <c r="DC8" s="626"/>
      <c r="DD8" s="632">
        <v>7948</v>
      </c>
      <c r="DE8" s="624"/>
      <c r="DF8" s="624"/>
      <c r="DG8" s="624"/>
      <c r="DH8" s="624"/>
      <c r="DI8" s="624"/>
      <c r="DJ8" s="624"/>
      <c r="DK8" s="624"/>
      <c r="DL8" s="624"/>
      <c r="DM8" s="624"/>
      <c r="DN8" s="624"/>
      <c r="DO8" s="624"/>
      <c r="DP8" s="625"/>
      <c r="DQ8" s="632">
        <v>1858569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14663</v>
      </c>
      <c r="S9" s="624"/>
      <c r="T9" s="624"/>
      <c r="U9" s="624"/>
      <c r="V9" s="624"/>
      <c r="W9" s="624"/>
      <c r="X9" s="624"/>
      <c r="Y9" s="625"/>
      <c r="Z9" s="626">
        <v>0.1</v>
      </c>
      <c r="AA9" s="626"/>
      <c r="AB9" s="626"/>
      <c r="AC9" s="626"/>
      <c r="AD9" s="627">
        <v>14663</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709884</v>
      </c>
      <c r="BH9" s="624"/>
      <c r="BI9" s="624"/>
      <c r="BJ9" s="624"/>
      <c r="BK9" s="624"/>
      <c r="BL9" s="624"/>
      <c r="BM9" s="624"/>
      <c r="BN9" s="625"/>
      <c r="BO9" s="626">
        <v>22.6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1397154</v>
      </c>
      <c r="CS9" s="624"/>
      <c r="CT9" s="624"/>
      <c r="CU9" s="624"/>
      <c r="CV9" s="624"/>
      <c r="CW9" s="624"/>
      <c r="CX9" s="624"/>
      <c r="CY9" s="625"/>
      <c r="CZ9" s="626">
        <v>11.1</v>
      </c>
      <c r="DA9" s="626"/>
      <c r="DB9" s="626"/>
      <c r="DC9" s="626"/>
      <c r="DD9" s="632">
        <v>113081</v>
      </c>
      <c r="DE9" s="624"/>
      <c r="DF9" s="624"/>
      <c r="DG9" s="624"/>
      <c r="DH9" s="624"/>
      <c r="DI9" s="624"/>
      <c r="DJ9" s="624"/>
      <c r="DK9" s="624"/>
      <c r="DL9" s="624"/>
      <c r="DM9" s="624"/>
      <c r="DN9" s="624"/>
      <c r="DO9" s="624"/>
      <c r="DP9" s="625"/>
      <c r="DQ9" s="632">
        <v>1096458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410911</v>
      </c>
      <c r="S10" s="624"/>
      <c r="T10" s="624"/>
      <c r="U10" s="624"/>
      <c r="V10" s="624"/>
      <c r="W10" s="624"/>
      <c r="X10" s="624"/>
      <c r="Y10" s="625"/>
      <c r="Z10" s="626">
        <v>3.1</v>
      </c>
      <c r="AA10" s="626"/>
      <c r="AB10" s="626"/>
      <c r="AC10" s="626"/>
      <c r="AD10" s="627">
        <v>410911</v>
      </c>
      <c r="AE10" s="627"/>
      <c r="AF10" s="627"/>
      <c r="AG10" s="627"/>
      <c r="AH10" s="627"/>
      <c r="AI10" s="627"/>
      <c r="AJ10" s="627"/>
      <c r="AK10" s="627"/>
      <c r="AL10" s="628">
        <v>5.8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128131</v>
      </c>
      <c r="BH10" s="624"/>
      <c r="BI10" s="624"/>
      <c r="BJ10" s="624"/>
      <c r="BK10" s="624"/>
      <c r="BL10" s="624"/>
      <c r="BM10" s="624"/>
      <c r="BN10" s="625"/>
      <c r="BO10" s="626">
        <v>4.0999999999999996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3000</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10643</v>
      </c>
      <c r="S11" s="624"/>
      <c r="T11" s="624"/>
      <c r="U11" s="624"/>
      <c r="V11" s="624"/>
      <c r="W11" s="624"/>
      <c r="X11" s="624"/>
      <c r="Y11" s="625"/>
      <c r="Z11" s="626">
        <v>0.1</v>
      </c>
      <c r="AA11" s="626"/>
      <c r="AB11" s="626"/>
      <c r="AC11" s="626"/>
      <c r="AD11" s="627">
        <v>10643</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111395</v>
      </c>
      <c r="BH11" s="624"/>
      <c r="BI11" s="624"/>
      <c r="BJ11" s="624"/>
      <c r="BK11" s="624"/>
      <c r="BL11" s="624"/>
      <c r="BM11" s="624"/>
      <c r="BN11" s="625"/>
      <c r="BO11" s="626">
        <v>3.5</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547990</v>
      </c>
      <c r="CS11" s="624"/>
      <c r="CT11" s="624"/>
      <c r="CU11" s="624"/>
      <c r="CV11" s="624"/>
      <c r="CW11" s="624"/>
      <c r="CX11" s="624"/>
      <c r="CY11" s="625"/>
      <c r="CZ11" s="626">
        <v>4.3</v>
      </c>
      <c r="DA11" s="626"/>
      <c r="DB11" s="626"/>
      <c r="DC11" s="626"/>
      <c r="DD11" s="632">
        <v>70301</v>
      </c>
      <c r="DE11" s="624"/>
      <c r="DF11" s="624"/>
      <c r="DG11" s="624"/>
      <c r="DH11" s="624"/>
      <c r="DI11" s="624"/>
      <c r="DJ11" s="624"/>
      <c r="DK11" s="624"/>
      <c r="DL11" s="624"/>
      <c r="DM11" s="624"/>
      <c r="DN11" s="624"/>
      <c r="DO11" s="624"/>
      <c r="DP11" s="625"/>
      <c r="DQ11" s="632">
        <v>331321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1594769</v>
      </c>
      <c r="BH12" s="624"/>
      <c r="BI12" s="624"/>
      <c r="BJ12" s="624"/>
      <c r="BK12" s="624"/>
      <c r="BL12" s="624"/>
      <c r="BM12" s="624"/>
      <c r="BN12" s="625"/>
      <c r="BO12" s="626">
        <v>50.7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320256</v>
      </c>
      <c r="CS12" s="624"/>
      <c r="CT12" s="624"/>
      <c r="CU12" s="624"/>
      <c r="CV12" s="624"/>
      <c r="CW12" s="624"/>
      <c r="CX12" s="624"/>
      <c r="CY12" s="625"/>
      <c r="CZ12" s="626">
        <v>2.5</v>
      </c>
      <c r="DA12" s="626"/>
      <c r="DB12" s="626"/>
      <c r="DC12" s="626"/>
      <c r="DD12" s="632">
        <v>15615</v>
      </c>
      <c r="DE12" s="624"/>
      <c r="DF12" s="624"/>
      <c r="DG12" s="624"/>
      <c r="DH12" s="624"/>
      <c r="DI12" s="624"/>
      <c r="DJ12" s="624"/>
      <c r="DK12" s="624"/>
      <c r="DL12" s="624"/>
      <c r="DM12" s="624"/>
      <c r="DN12" s="624"/>
      <c r="DO12" s="624"/>
      <c r="DP12" s="625"/>
      <c r="DQ12" s="632">
        <v>285090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22130</v>
      </c>
      <c r="S13" s="624"/>
      <c r="T13" s="624"/>
      <c r="U13" s="624"/>
      <c r="V13" s="624"/>
      <c r="W13" s="624"/>
      <c r="X13" s="624"/>
      <c r="Y13" s="625"/>
      <c r="Z13" s="626">
        <v>0.2</v>
      </c>
      <c r="AA13" s="626"/>
      <c r="AB13" s="626"/>
      <c r="AC13" s="626"/>
      <c r="AD13" s="627">
        <v>22130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1578590</v>
      </c>
      <c r="BH13" s="624"/>
      <c r="BI13" s="624"/>
      <c r="BJ13" s="624"/>
      <c r="BK13" s="624"/>
      <c r="BL13" s="624"/>
      <c r="BM13" s="624"/>
      <c r="BN13" s="625"/>
      <c r="BO13" s="626">
        <v>50.2</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926360</v>
      </c>
      <c r="CS13" s="624"/>
      <c r="CT13" s="624"/>
      <c r="CU13" s="624"/>
      <c r="CV13" s="624"/>
      <c r="CW13" s="624"/>
      <c r="CX13" s="624"/>
      <c r="CY13" s="625"/>
      <c r="CZ13" s="626">
        <v>7.3</v>
      </c>
      <c r="DA13" s="626"/>
      <c r="DB13" s="626"/>
      <c r="DC13" s="626"/>
      <c r="DD13" s="632">
        <v>271795</v>
      </c>
      <c r="DE13" s="624"/>
      <c r="DF13" s="624"/>
      <c r="DG13" s="624"/>
      <c r="DH13" s="624"/>
      <c r="DI13" s="624"/>
      <c r="DJ13" s="624"/>
      <c r="DK13" s="624"/>
      <c r="DL13" s="624"/>
      <c r="DM13" s="624"/>
      <c r="DN13" s="624"/>
      <c r="DO13" s="624"/>
      <c r="DP13" s="625"/>
      <c r="DQ13" s="632">
        <v>720289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63932</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1220612</v>
      </c>
      <c r="CS14" s="624"/>
      <c r="CT14" s="624"/>
      <c r="CU14" s="624"/>
      <c r="CV14" s="624"/>
      <c r="CW14" s="624"/>
      <c r="CX14" s="624"/>
      <c r="CY14" s="625"/>
      <c r="CZ14" s="626">
        <v>9.6999999999999993</v>
      </c>
      <c r="DA14" s="626"/>
      <c r="DB14" s="626"/>
      <c r="DC14" s="626"/>
      <c r="DD14" s="632">
        <v>556971</v>
      </c>
      <c r="DE14" s="624"/>
      <c r="DF14" s="624"/>
      <c r="DG14" s="624"/>
      <c r="DH14" s="624"/>
      <c r="DI14" s="624"/>
      <c r="DJ14" s="624"/>
      <c r="DK14" s="624"/>
      <c r="DL14" s="624"/>
      <c r="DM14" s="624"/>
      <c r="DN14" s="624"/>
      <c r="DO14" s="624"/>
      <c r="DP14" s="625"/>
      <c r="DQ14" s="632">
        <v>514695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8688</v>
      </c>
      <c r="S15" s="624"/>
      <c r="T15" s="624"/>
      <c r="U15" s="624"/>
      <c r="V15" s="624"/>
      <c r="W15" s="624"/>
      <c r="X15" s="624"/>
      <c r="Y15" s="625"/>
      <c r="Z15" s="626">
        <v>0.1</v>
      </c>
      <c r="AA15" s="626"/>
      <c r="AB15" s="626"/>
      <c r="AC15" s="626"/>
      <c r="AD15" s="627">
        <v>8688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158506</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1754570</v>
      </c>
      <c r="CS15" s="624"/>
      <c r="CT15" s="624"/>
      <c r="CU15" s="624"/>
      <c r="CV15" s="624"/>
      <c r="CW15" s="624"/>
      <c r="CX15" s="624"/>
      <c r="CY15" s="625"/>
      <c r="CZ15" s="626">
        <v>13.9</v>
      </c>
      <c r="DA15" s="626"/>
      <c r="DB15" s="626"/>
      <c r="DC15" s="626"/>
      <c r="DD15" s="632">
        <v>862063</v>
      </c>
      <c r="DE15" s="624"/>
      <c r="DF15" s="624"/>
      <c r="DG15" s="624"/>
      <c r="DH15" s="624"/>
      <c r="DI15" s="624"/>
      <c r="DJ15" s="624"/>
      <c r="DK15" s="624"/>
      <c r="DL15" s="624"/>
      <c r="DM15" s="624"/>
      <c r="DN15" s="624"/>
      <c r="DO15" s="624"/>
      <c r="DP15" s="625"/>
      <c r="DQ15" s="632">
        <v>835400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3921385</v>
      </c>
      <c r="S16" s="624"/>
      <c r="T16" s="624"/>
      <c r="U16" s="624"/>
      <c r="V16" s="624"/>
      <c r="W16" s="624"/>
      <c r="X16" s="624"/>
      <c r="Y16" s="625"/>
      <c r="Z16" s="626">
        <v>29.9</v>
      </c>
      <c r="AA16" s="626"/>
      <c r="AB16" s="626"/>
      <c r="AC16" s="626"/>
      <c r="AD16" s="627">
        <v>3420336</v>
      </c>
      <c r="AE16" s="627"/>
      <c r="AF16" s="627"/>
      <c r="AG16" s="627"/>
      <c r="AH16" s="627"/>
      <c r="AI16" s="627"/>
      <c r="AJ16" s="627"/>
      <c r="AK16" s="627"/>
      <c r="AL16" s="628">
        <v>48.3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70439</v>
      </c>
      <c r="CS16" s="624"/>
      <c r="CT16" s="624"/>
      <c r="CU16" s="624"/>
      <c r="CV16" s="624"/>
      <c r="CW16" s="624"/>
      <c r="CX16" s="624"/>
      <c r="CY16" s="625"/>
      <c r="CZ16" s="626">
        <v>0.6</v>
      </c>
      <c r="DA16" s="626"/>
      <c r="DB16" s="626"/>
      <c r="DC16" s="626"/>
      <c r="DD16" s="632" t="s">
        <v>109</v>
      </c>
      <c r="DE16" s="624"/>
      <c r="DF16" s="624"/>
      <c r="DG16" s="624"/>
      <c r="DH16" s="624"/>
      <c r="DI16" s="624"/>
      <c r="DJ16" s="624"/>
      <c r="DK16" s="624"/>
      <c r="DL16" s="624"/>
      <c r="DM16" s="624"/>
      <c r="DN16" s="624"/>
      <c r="DO16" s="624"/>
      <c r="DP16" s="625"/>
      <c r="DQ16" s="632">
        <v>11477</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3420336</v>
      </c>
      <c r="S17" s="624"/>
      <c r="T17" s="624"/>
      <c r="U17" s="624"/>
      <c r="V17" s="624"/>
      <c r="W17" s="624"/>
      <c r="X17" s="624"/>
      <c r="Y17" s="625"/>
      <c r="Z17" s="626">
        <v>26.1</v>
      </c>
      <c r="AA17" s="626"/>
      <c r="AB17" s="626"/>
      <c r="AC17" s="626"/>
      <c r="AD17" s="627">
        <v>3420336</v>
      </c>
      <c r="AE17" s="627"/>
      <c r="AF17" s="627"/>
      <c r="AG17" s="627"/>
      <c r="AH17" s="627"/>
      <c r="AI17" s="627"/>
      <c r="AJ17" s="627"/>
      <c r="AK17" s="627"/>
      <c r="AL17" s="628">
        <v>48.3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1358188</v>
      </c>
      <c r="CS17" s="624"/>
      <c r="CT17" s="624"/>
      <c r="CU17" s="624"/>
      <c r="CV17" s="624"/>
      <c r="CW17" s="624"/>
      <c r="CX17" s="624"/>
      <c r="CY17" s="625"/>
      <c r="CZ17" s="626">
        <v>10.8</v>
      </c>
      <c r="DA17" s="626"/>
      <c r="DB17" s="626"/>
      <c r="DC17" s="626"/>
      <c r="DD17" s="632" t="s">
        <v>109</v>
      </c>
      <c r="DE17" s="624"/>
      <c r="DF17" s="624"/>
      <c r="DG17" s="624"/>
      <c r="DH17" s="624"/>
      <c r="DI17" s="624"/>
      <c r="DJ17" s="624"/>
      <c r="DK17" s="624"/>
      <c r="DL17" s="624"/>
      <c r="DM17" s="624"/>
      <c r="DN17" s="624"/>
      <c r="DO17" s="624"/>
      <c r="DP17" s="625"/>
      <c r="DQ17" s="632">
        <v>1299331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501049</v>
      </c>
      <c r="S18" s="624"/>
      <c r="T18" s="624"/>
      <c r="U18" s="624"/>
      <c r="V18" s="624"/>
      <c r="W18" s="624"/>
      <c r="X18" s="624"/>
      <c r="Y18" s="625"/>
      <c r="Z18" s="626">
        <v>3.8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335154</v>
      </c>
      <c r="BH19" s="624"/>
      <c r="BI19" s="624"/>
      <c r="BJ19" s="624"/>
      <c r="BK19" s="624"/>
      <c r="BL19" s="624"/>
      <c r="BM19" s="624"/>
      <c r="BN19" s="625"/>
      <c r="BO19" s="626">
        <v>10.7</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7662278</v>
      </c>
      <c r="S20" s="624"/>
      <c r="T20" s="624"/>
      <c r="U20" s="624"/>
      <c r="V20" s="624"/>
      <c r="W20" s="624"/>
      <c r="X20" s="624"/>
      <c r="Y20" s="625"/>
      <c r="Z20" s="626">
        <v>58.4</v>
      </c>
      <c r="AA20" s="626"/>
      <c r="AB20" s="626"/>
      <c r="AC20" s="626"/>
      <c r="AD20" s="627">
        <v>7029485</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335154</v>
      </c>
      <c r="BH20" s="624"/>
      <c r="BI20" s="624"/>
      <c r="BJ20" s="624"/>
      <c r="BK20" s="624"/>
      <c r="BL20" s="624"/>
      <c r="BM20" s="624"/>
      <c r="BN20" s="625"/>
      <c r="BO20" s="626">
        <v>10.7</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12611959</v>
      </c>
      <c r="CS20" s="624"/>
      <c r="CT20" s="624"/>
      <c r="CU20" s="624"/>
      <c r="CV20" s="624"/>
      <c r="CW20" s="624"/>
      <c r="CX20" s="624"/>
      <c r="CY20" s="625"/>
      <c r="CZ20" s="626">
        <v>100</v>
      </c>
      <c r="DA20" s="626"/>
      <c r="DB20" s="626"/>
      <c r="DC20" s="626"/>
      <c r="DD20" s="632">
        <v>1919490</v>
      </c>
      <c r="DE20" s="624"/>
      <c r="DF20" s="624"/>
      <c r="DG20" s="624"/>
      <c r="DH20" s="624"/>
      <c r="DI20" s="624"/>
      <c r="DJ20" s="624"/>
      <c r="DK20" s="624"/>
      <c r="DL20" s="624"/>
      <c r="DM20" s="624"/>
      <c r="DN20" s="624"/>
      <c r="DO20" s="624"/>
      <c r="DP20" s="625"/>
      <c r="DQ20" s="632">
        <v>8408209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3023</v>
      </c>
      <c r="S21" s="624"/>
      <c r="T21" s="624"/>
      <c r="U21" s="624"/>
      <c r="V21" s="624"/>
      <c r="W21" s="624"/>
      <c r="X21" s="624"/>
      <c r="Y21" s="625"/>
      <c r="Z21" s="626">
        <v>0</v>
      </c>
      <c r="AA21" s="626"/>
      <c r="AB21" s="626"/>
      <c r="AC21" s="626"/>
      <c r="AD21" s="627">
        <v>3023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203410</v>
      </c>
      <c r="BH21" s="624"/>
      <c r="BI21" s="624"/>
      <c r="BJ21" s="624"/>
      <c r="BK21" s="624"/>
      <c r="BL21" s="624"/>
      <c r="BM21" s="624"/>
      <c r="BN21" s="625"/>
      <c r="BO21" s="626">
        <v>6.5</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219965</v>
      </c>
      <c r="S22" s="624"/>
      <c r="T22" s="624"/>
      <c r="U22" s="624"/>
      <c r="V22" s="624"/>
      <c r="W22" s="624"/>
      <c r="X22" s="624"/>
      <c r="Y22" s="625"/>
      <c r="Z22" s="626">
        <v>1.7</v>
      </c>
      <c r="AA22" s="626"/>
      <c r="AB22" s="626"/>
      <c r="AC22" s="626"/>
      <c r="AD22" s="627">
        <v>632</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281975</v>
      </c>
      <c r="S23" s="624"/>
      <c r="T23" s="624"/>
      <c r="U23" s="624"/>
      <c r="V23" s="624"/>
      <c r="W23" s="624"/>
      <c r="X23" s="624"/>
      <c r="Y23" s="625"/>
      <c r="Z23" s="626">
        <v>2.1</v>
      </c>
      <c r="AA23" s="626"/>
      <c r="AB23" s="626"/>
      <c r="AC23" s="626"/>
      <c r="AD23" s="627">
        <v>13849</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131744</v>
      </c>
      <c r="BH23" s="624"/>
      <c r="BI23" s="624"/>
      <c r="BJ23" s="624"/>
      <c r="BK23" s="624"/>
      <c r="BL23" s="624"/>
      <c r="BM23" s="624"/>
      <c r="BN23" s="625"/>
      <c r="BO23" s="626">
        <v>4.2</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99036</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5170243</v>
      </c>
      <c r="CS24" s="613"/>
      <c r="CT24" s="613"/>
      <c r="CU24" s="613"/>
      <c r="CV24" s="613"/>
      <c r="CW24" s="613"/>
      <c r="CX24" s="613"/>
      <c r="CY24" s="614"/>
      <c r="CZ24" s="652">
        <v>41</v>
      </c>
      <c r="DA24" s="653"/>
      <c r="DB24" s="653"/>
      <c r="DC24" s="654"/>
      <c r="DD24" s="651">
        <v>3768726</v>
      </c>
      <c r="DE24" s="613"/>
      <c r="DF24" s="613"/>
      <c r="DG24" s="613"/>
      <c r="DH24" s="613"/>
      <c r="DI24" s="613"/>
      <c r="DJ24" s="613"/>
      <c r="DK24" s="614"/>
      <c r="DL24" s="651">
        <v>3723884</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1093334</v>
      </c>
      <c r="S25" s="624"/>
      <c r="T25" s="624"/>
      <c r="U25" s="624"/>
      <c r="V25" s="624"/>
      <c r="W25" s="624"/>
      <c r="X25" s="624"/>
      <c r="Y25" s="625"/>
      <c r="Z25" s="626">
        <v>8.3000000000000007</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2467766</v>
      </c>
      <c r="CS25" s="643"/>
      <c r="CT25" s="643"/>
      <c r="CU25" s="643"/>
      <c r="CV25" s="643"/>
      <c r="CW25" s="643"/>
      <c r="CX25" s="643"/>
      <c r="CY25" s="644"/>
      <c r="CZ25" s="657">
        <v>19.600000000000001</v>
      </c>
      <c r="DA25" s="658"/>
      <c r="DB25" s="658"/>
      <c r="DC25" s="659"/>
      <c r="DD25" s="632">
        <v>2071712</v>
      </c>
      <c r="DE25" s="643"/>
      <c r="DF25" s="643"/>
      <c r="DG25" s="643"/>
      <c r="DH25" s="643"/>
      <c r="DI25" s="643"/>
      <c r="DJ25" s="643"/>
      <c r="DK25" s="644"/>
      <c r="DL25" s="632">
        <v>2029270</v>
      </c>
      <c r="DM25" s="643"/>
      <c r="DN25" s="643"/>
      <c r="DO25" s="643"/>
      <c r="DP25" s="643"/>
      <c r="DQ25" s="643"/>
      <c r="DR25" s="643"/>
      <c r="DS25" s="643"/>
      <c r="DT25" s="643"/>
      <c r="DU25" s="643"/>
      <c r="DV25" s="644"/>
      <c r="DW25" s="628">
        <v>26.8</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1650304</v>
      </c>
      <c r="CS26" s="624"/>
      <c r="CT26" s="624"/>
      <c r="CU26" s="624"/>
      <c r="CV26" s="624"/>
      <c r="CW26" s="624"/>
      <c r="CX26" s="624"/>
      <c r="CY26" s="625"/>
      <c r="CZ26" s="657">
        <v>13.1</v>
      </c>
      <c r="DA26" s="658"/>
      <c r="DB26" s="658"/>
      <c r="DC26" s="659"/>
      <c r="DD26" s="632">
        <v>1304846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918590</v>
      </c>
      <c r="S27" s="624"/>
      <c r="T27" s="624"/>
      <c r="U27" s="624"/>
      <c r="V27" s="624"/>
      <c r="W27" s="624"/>
      <c r="X27" s="624"/>
      <c r="Y27" s="625"/>
      <c r="Z27" s="626">
        <v>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3143158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1344289</v>
      </c>
      <c r="CS27" s="643"/>
      <c r="CT27" s="643"/>
      <c r="CU27" s="643"/>
      <c r="CV27" s="643"/>
      <c r="CW27" s="643"/>
      <c r="CX27" s="643"/>
      <c r="CY27" s="644"/>
      <c r="CZ27" s="657">
        <v>10.7</v>
      </c>
      <c r="DA27" s="658"/>
      <c r="DB27" s="658"/>
      <c r="DC27" s="659"/>
      <c r="DD27" s="632">
        <v>397683</v>
      </c>
      <c r="DE27" s="643"/>
      <c r="DF27" s="643"/>
      <c r="DG27" s="643"/>
      <c r="DH27" s="643"/>
      <c r="DI27" s="643"/>
      <c r="DJ27" s="643"/>
      <c r="DK27" s="644"/>
      <c r="DL27" s="632">
        <v>395283</v>
      </c>
      <c r="DM27" s="643"/>
      <c r="DN27" s="643"/>
      <c r="DO27" s="643"/>
      <c r="DP27" s="643"/>
      <c r="DQ27" s="643"/>
      <c r="DR27" s="643"/>
      <c r="DS27" s="643"/>
      <c r="DT27" s="643"/>
      <c r="DU27" s="643"/>
      <c r="DV27" s="644"/>
      <c r="DW27" s="628">
        <v>5.2</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112850</v>
      </c>
      <c r="S28" s="624"/>
      <c r="T28" s="624"/>
      <c r="U28" s="624"/>
      <c r="V28" s="624"/>
      <c r="W28" s="624"/>
      <c r="X28" s="624"/>
      <c r="Y28" s="625"/>
      <c r="Z28" s="626">
        <v>0.9</v>
      </c>
      <c r="AA28" s="626"/>
      <c r="AB28" s="626"/>
      <c r="AC28" s="626"/>
      <c r="AD28" s="627">
        <v>30480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1358188</v>
      </c>
      <c r="CS28" s="624"/>
      <c r="CT28" s="624"/>
      <c r="CU28" s="624"/>
      <c r="CV28" s="624"/>
      <c r="CW28" s="624"/>
      <c r="CX28" s="624"/>
      <c r="CY28" s="625"/>
      <c r="CZ28" s="657">
        <v>10.8</v>
      </c>
      <c r="DA28" s="658"/>
      <c r="DB28" s="658"/>
      <c r="DC28" s="659"/>
      <c r="DD28" s="632">
        <v>1299331</v>
      </c>
      <c r="DE28" s="624"/>
      <c r="DF28" s="624"/>
      <c r="DG28" s="624"/>
      <c r="DH28" s="624"/>
      <c r="DI28" s="624"/>
      <c r="DJ28" s="624"/>
      <c r="DK28" s="625"/>
      <c r="DL28" s="632">
        <v>1299331</v>
      </c>
      <c r="DM28" s="624"/>
      <c r="DN28" s="624"/>
      <c r="DO28" s="624"/>
      <c r="DP28" s="624"/>
      <c r="DQ28" s="624"/>
      <c r="DR28" s="624"/>
      <c r="DS28" s="624"/>
      <c r="DT28" s="624"/>
      <c r="DU28" s="624"/>
      <c r="DV28" s="625"/>
      <c r="DW28" s="628">
        <v>17.100000000000001</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23137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1358117</v>
      </c>
      <c r="CS29" s="643"/>
      <c r="CT29" s="643"/>
      <c r="CU29" s="643"/>
      <c r="CV29" s="643"/>
      <c r="CW29" s="643"/>
      <c r="CX29" s="643"/>
      <c r="CY29" s="644"/>
      <c r="CZ29" s="657">
        <v>10.8</v>
      </c>
      <c r="DA29" s="658"/>
      <c r="DB29" s="658"/>
      <c r="DC29" s="659"/>
      <c r="DD29" s="632">
        <v>1299260</v>
      </c>
      <c r="DE29" s="643"/>
      <c r="DF29" s="643"/>
      <c r="DG29" s="643"/>
      <c r="DH29" s="643"/>
      <c r="DI29" s="643"/>
      <c r="DJ29" s="643"/>
      <c r="DK29" s="644"/>
      <c r="DL29" s="632">
        <v>1299260</v>
      </c>
      <c r="DM29" s="643"/>
      <c r="DN29" s="643"/>
      <c r="DO29" s="643"/>
      <c r="DP29" s="643"/>
      <c r="DQ29" s="643"/>
      <c r="DR29" s="643"/>
      <c r="DS29" s="643"/>
      <c r="DT29" s="643"/>
      <c r="DU29" s="643"/>
      <c r="DV29" s="644"/>
      <c r="DW29" s="628">
        <v>17.100000000000001</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36716</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98.1</v>
      </c>
      <c r="BH30" s="682"/>
      <c r="BI30" s="682"/>
      <c r="BJ30" s="682"/>
      <c r="BK30" s="682"/>
      <c r="BL30" s="682"/>
      <c r="BM30" s="618">
        <v>92</v>
      </c>
      <c r="BN30" s="682"/>
      <c r="BO30" s="682"/>
      <c r="BP30" s="682"/>
      <c r="BQ30" s="683"/>
      <c r="BR30" s="681">
        <v>97.3</v>
      </c>
      <c r="BS30" s="682"/>
      <c r="BT30" s="682"/>
      <c r="BU30" s="682"/>
      <c r="BV30" s="682"/>
      <c r="BW30" s="682"/>
      <c r="BX30" s="618">
        <v>90.2</v>
      </c>
      <c r="BY30" s="682"/>
      <c r="BZ30" s="682"/>
      <c r="CA30" s="682"/>
      <c r="CB30" s="683"/>
      <c r="CD30" s="686"/>
      <c r="CE30" s="687"/>
      <c r="CF30" s="637" t="s">
        <v>290</v>
      </c>
      <c r="CG30" s="638"/>
      <c r="CH30" s="638"/>
      <c r="CI30" s="638"/>
      <c r="CJ30" s="638"/>
      <c r="CK30" s="638"/>
      <c r="CL30" s="638"/>
      <c r="CM30" s="638"/>
      <c r="CN30" s="638"/>
      <c r="CO30" s="638"/>
      <c r="CP30" s="638"/>
      <c r="CQ30" s="639"/>
      <c r="CR30" s="623">
        <v>1184835</v>
      </c>
      <c r="CS30" s="624"/>
      <c r="CT30" s="624"/>
      <c r="CU30" s="624"/>
      <c r="CV30" s="624"/>
      <c r="CW30" s="624"/>
      <c r="CX30" s="624"/>
      <c r="CY30" s="625"/>
      <c r="CZ30" s="657">
        <v>9.4</v>
      </c>
      <c r="DA30" s="658"/>
      <c r="DB30" s="658"/>
      <c r="DC30" s="659"/>
      <c r="DD30" s="632">
        <v>1126154</v>
      </c>
      <c r="DE30" s="624"/>
      <c r="DF30" s="624"/>
      <c r="DG30" s="624"/>
      <c r="DH30" s="624"/>
      <c r="DI30" s="624"/>
      <c r="DJ30" s="624"/>
      <c r="DK30" s="625"/>
      <c r="DL30" s="632">
        <v>1126154</v>
      </c>
      <c r="DM30" s="624"/>
      <c r="DN30" s="624"/>
      <c r="DO30" s="624"/>
      <c r="DP30" s="624"/>
      <c r="DQ30" s="624"/>
      <c r="DR30" s="624"/>
      <c r="DS30" s="624"/>
      <c r="DT30" s="624"/>
      <c r="DU30" s="624"/>
      <c r="DV30" s="625"/>
      <c r="DW30" s="628">
        <v>14.9</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579589</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43"/>
      <c r="BI31" s="643"/>
      <c r="BJ31" s="643"/>
      <c r="BK31" s="643"/>
      <c r="BL31" s="643"/>
      <c r="BM31" s="629">
        <v>94.1</v>
      </c>
      <c r="BN31" s="679"/>
      <c r="BO31" s="679"/>
      <c r="BP31" s="679"/>
      <c r="BQ31" s="680"/>
      <c r="BR31" s="678">
        <v>98.2</v>
      </c>
      <c r="BS31" s="643"/>
      <c r="BT31" s="643"/>
      <c r="BU31" s="643"/>
      <c r="BV31" s="643"/>
      <c r="BW31" s="643"/>
      <c r="BX31" s="629">
        <v>93.4</v>
      </c>
      <c r="BY31" s="679"/>
      <c r="BZ31" s="679"/>
      <c r="CA31" s="679"/>
      <c r="CB31" s="680"/>
      <c r="CD31" s="686"/>
      <c r="CE31" s="687"/>
      <c r="CF31" s="637" t="s">
        <v>294</v>
      </c>
      <c r="CG31" s="638"/>
      <c r="CH31" s="638"/>
      <c r="CI31" s="638"/>
      <c r="CJ31" s="638"/>
      <c r="CK31" s="638"/>
      <c r="CL31" s="638"/>
      <c r="CM31" s="638"/>
      <c r="CN31" s="638"/>
      <c r="CO31" s="638"/>
      <c r="CP31" s="638"/>
      <c r="CQ31" s="639"/>
      <c r="CR31" s="623">
        <v>173282</v>
      </c>
      <c r="CS31" s="643"/>
      <c r="CT31" s="643"/>
      <c r="CU31" s="643"/>
      <c r="CV31" s="643"/>
      <c r="CW31" s="643"/>
      <c r="CX31" s="643"/>
      <c r="CY31" s="644"/>
      <c r="CZ31" s="657">
        <v>1.4</v>
      </c>
      <c r="DA31" s="658"/>
      <c r="DB31" s="658"/>
      <c r="DC31" s="659"/>
      <c r="DD31" s="632">
        <v>173106</v>
      </c>
      <c r="DE31" s="643"/>
      <c r="DF31" s="643"/>
      <c r="DG31" s="643"/>
      <c r="DH31" s="643"/>
      <c r="DI31" s="643"/>
      <c r="DJ31" s="643"/>
      <c r="DK31" s="644"/>
      <c r="DL31" s="632">
        <v>173106</v>
      </c>
      <c r="DM31" s="643"/>
      <c r="DN31" s="643"/>
      <c r="DO31" s="643"/>
      <c r="DP31" s="643"/>
      <c r="DQ31" s="643"/>
      <c r="DR31" s="643"/>
      <c r="DS31" s="643"/>
      <c r="DT31" s="643"/>
      <c r="DU31" s="643"/>
      <c r="DV31" s="644"/>
      <c r="DW31" s="628">
        <v>2.2999999999999998</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238203</v>
      </c>
      <c r="S32" s="624"/>
      <c r="T32" s="624"/>
      <c r="U32" s="624"/>
      <c r="V32" s="624"/>
      <c r="W32" s="624"/>
      <c r="X32" s="624"/>
      <c r="Y32" s="625"/>
      <c r="Z32" s="626">
        <v>1.8</v>
      </c>
      <c r="AA32" s="626"/>
      <c r="AB32" s="626"/>
      <c r="AC32" s="626"/>
      <c r="AD32" s="627">
        <v>382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97.7</v>
      </c>
      <c r="BH32" s="691"/>
      <c r="BI32" s="691"/>
      <c r="BJ32" s="691"/>
      <c r="BK32" s="691"/>
      <c r="BL32" s="691"/>
      <c r="BM32" s="692">
        <v>89.6</v>
      </c>
      <c r="BN32" s="691"/>
      <c r="BO32" s="691"/>
      <c r="BP32" s="691"/>
      <c r="BQ32" s="693"/>
      <c r="BR32" s="690">
        <v>96.5</v>
      </c>
      <c r="BS32" s="691"/>
      <c r="BT32" s="691"/>
      <c r="BU32" s="691"/>
      <c r="BV32" s="691"/>
      <c r="BW32" s="691"/>
      <c r="BX32" s="692">
        <v>87.2</v>
      </c>
      <c r="BY32" s="691"/>
      <c r="BZ32" s="691"/>
      <c r="CA32" s="691"/>
      <c r="CB32" s="693"/>
      <c r="CD32" s="688"/>
      <c r="CE32" s="689"/>
      <c r="CF32" s="637" t="s">
        <v>297</v>
      </c>
      <c r="CG32" s="638"/>
      <c r="CH32" s="638"/>
      <c r="CI32" s="638"/>
      <c r="CJ32" s="638"/>
      <c r="CK32" s="638"/>
      <c r="CL32" s="638"/>
      <c r="CM32" s="638"/>
      <c r="CN32" s="638"/>
      <c r="CO32" s="638"/>
      <c r="CP32" s="638"/>
      <c r="CQ32" s="639"/>
      <c r="CR32" s="623">
        <v>71</v>
      </c>
      <c r="CS32" s="624"/>
      <c r="CT32" s="624"/>
      <c r="CU32" s="624"/>
      <c r="CV32" s="624"/>
      <c r="CW32" s="624"/>
      <c r="CX32" s="624"/>
      <c r="CY32" s="625"/>
      <c r="CZ32" s="657">
        <v>0</v>
      </c>
      <c r="DA32" s="658"/>
      <c r="DB32" s="658"/>
      <c r="DC32" s="659"/>
      <c r="DD32" s="632">
        <v>71</v>
      </c>
      <c r="DE32" s="624"/>
      <c r="DF32" s="624"/>
      <c r="DG32" s="624"/>
      <c r="DH32" s="624"/>
      <c r="DI32" s="624"/>
      <c r="DJ32" s="624"/>
      <c r="DK32" s="625"/>
      <c r="DL32" s="632">
        <v>71</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1854100</v>
      </c>
      <c r="S33" s="624"/>
      <c r="T33" s="624"/>
      <c r="U33" s="624"/>
      <c r="V33" s="624"/>
      <c r="W33" s="624"/>
      <c r="X33" s="624"/>
      <c r="Y33" s="625"/>
      <c r="Z33" s="626">
        <v>14.1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5451787</v>
      </c>
      <c r="CS33" s="643"/>
      <c r="CT33" s="643"/>
      <c r="CU33" s="643"/>
      <c r="CV33" s="643"/>
      <c r="CW33" s="643"/>
      <c r="CX33" s="643"/>
      <c r="CY33" s="644"/>
      <c r="CZ33" s="657">
        <v>43.2</v>
      </c>
      <c r="DA33" s="658"/>
      <c r="DB33" s="658"/>
      <c r="DC33" s="659"/>
      <c r="DD33" s="632">
        <v>4353321</v>
      </c>
      <c r="DE33" s="643"/>
      <c r="DF33" s="643"/>
      <c r="DG33" s="643"/>
      <c r="DH33" s="643"/>
      <c r="DI33" s="643"/>
      <c r="DJ33" s="643"/>
      <c r="DK33" s="644"/>
      <c r="DL33" s="632">
        <v>3105008</v>
      </c>
      <c r="DM33" s="643"/>
      <c r="DN33" s="643"/>
      <c r="DO33" s="643"/>
      <c r="DP33" s="643"/>
      <c r="DQ33" s="643"/>
      <c r="DR33" s="643"/>
      <c r="DS33" s="643"/>
      <c r="DT33" s="643"/>
      <c r="DU33" s="643"/>
      <c r="DV33" s="644"/>
      <c r="DW33" s="628">
        <v>41</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2046246</v>
      </c>
      <c r="CS34" s="624"/>
      <c r="CT34" s="624"/>
      <c r="CU34" s="624"/>
      <c r="CV34" s="624"/>
      <c r="CW34" s="624"/>
      <c r="CX34" s="624"/>
      <c r="CY34" s="625"/>
      <c r="CZ34" s="657">
        <v>16.2</v>
      </c>
      <c r="DA34" s="658"/>
      <c r="DB34" s="658"/>
      <c r="DC34" s="659"/>
      <c r="DD34" s="632">
        <v>1534716</v>
      </c>
      <c r="DE34" s="624"/>
      <c r="DF34" s="624"/>
      <c r="DG34" s="624"/>
      <c r="DH34" s="624"/>
      <c r="DI34" s="624"/>
      <c r="DJ34" s="624"/>
      <c r="DK34" s="625"/>
      <c r="DL34" s="632">
        <v>1249132</v>
      </c>
      <c r="DM34" s="624"/>
      <c r="DN34" s="624"/>
      <c r="DO34" s="624"/>
      <c r="DP34" s="624"/>
      <c r="DQ34" s="624"/>
      <c r="DR34" s="624"/>
      <c r="DS34" s="624"/>
      <c r="DT34" s="624"/>
      <c r="DU34" s="624"/>
      <c r="DV34" s="625"/>
      <c r="DW34" s="628">
        <v>16.5</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501900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1591347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73562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134399</v>
      </c>
      <c r="CS35" s="643"/>
      <c r="CT35" s="643"/>
      <c r="CU35" s="643"/>
      <c r="CV35" s="643"/>
      <c r="CW35" s="643"/>
      <c r="CX35" s="643"/>
      <c r="CY35" s="644"/>
      <c r="CZ35" s="657">
        <v>1.1000000000000001</v>
      </c>
      <c r="DA35" s="658"/>
      <c r="DB35" s="658"/>
      <c r="DC35" s="659"/>
      <c r="DD35" s="632">
        <v>124727</v>
      </c>
      <c r="DE35" s="643"/>
      <c r="DF35" s="643"/>
      <c r="DG35" s="643"/>
      <c r="DH35" s="643"/>
      <c r="DI35" s="643"/>
      <c r="DJ35" s="643"/>
      <c r="DK35" s="644"/>
      <c r="DL35" s="632">
        <v>124727</v>
      </c>
      <c r="DM35" s="643"/>
      <c r="DN35" s="643"/>
      <c r="DO35" s="643"/>
      <c r="DP35" s="643"/>
      <c r="DQ35" s="643"/>
      <c r="DR35" s="643"/>
      <c r="DS35" s="643"/>
      <c r="DT35" s="643"/>
      <c r="DU35" s="643"/>
      <c r="DV35" s="644"/>
      <c r="DW35" s="628">
        <v>1.6</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13122796</v>
      </c>
      <c r="S36" s="696"/>
      <c r="T36" s="696"/>
      <c r="U36" s="696"/>
      <c r="V36" s="696"/>
      <c r="W36" s="696"/>
      <c r="X36" s="696"/>
      <c r="Y36" s="697"/>
      <c r="Z36" s="698">
        <v>100</v>
      </c>
      <c r="AA36" s="698"/>
      <c r="AB36" s="698"/>
      <c r="AC36" s="698"/>
      <c r="AD36" s="699">
        <v>7077851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362948</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-12031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1307215</v>
      </c>
      <c r="CS36" s="624"/>
      <c r="CT36" s="624"/>
      <c r="CU36" s="624"/>
      <c r="CV36" s="624"/>
      <c r="CW36" s="624"/>
      <c r="CX36" s="624"/>
      <c r="CY36" s="625"/>
      <c r="CZ36" s="657">
        <v>10.4</v>
      </c>
      <c r="DA36" s="658"/>
      <c r="DB36" s="658"/>
      <c r="DC36" s="659"/>
      <c r="DD36" s="632">
        <v>1084274</v>
      </c>
      <c r="DE36" s="624"/>
      <c r="DF36" s="624"/>
      <c r="DG36" s="624"/>
      <c r="DH36" s="624"/>
      <c r="DI36" s="624"/>
      <c r="DJ36" s="624"/>
      <c r="DK36" s="625"/>
      <c r="DL36" s="632">
        <v>758112</v>
      </c>
      <c r="DM36" s="624"/>
      <c r="DN36" s="624"/>
      <c r="DO36" s="624"/>
      <c r="DP36" s="624"/>
      <c r="DQ36" s="624"/>
      <c r="DR36" s="624"/>
      <c r="DS36" s="624"/>
      <c r="DT36" s="624"/>
      <c r="DU36" s="624"/>
      <c r="DV36" s="625"/>
      <c r="DW36" s="628">
        <v>10</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97872</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4550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362692</v>
      </c>
      <c r="CS37" s="643"/>
      <c r="CT37" s="643"/>
      <c r="CU37" s="643"/>
      <c r="CV37" s="643"/>
      <c r="CW37" s="643"/>
      <c r="CX37" s="643"/>
      <c r="CY37" s="644"/>
      <c r="CZ37" s="657">
        <v>2.9</v>
      </c>
      <c r="DA37" s="658"/>
      <c r="DB37" s="658"/>
      <c r="DC37" s="659"/>
      <c r="DD37" s="632">
        <v>358901</v>
      </c>
      <c r="DE37" s="643"/>
      <c r="DF37" s="643"/>
      <c r="DG37" s="643"/>
      <c r="DH37" s="643"/>
      <c r="DI37" s="643"/>
      <c r="DJ37" s="643"/>
      <c r="DK37" s="644"/>
      <c r="DL37" s="632">
        <v>310288</v>
      </c>
      <c r="DM37" s="643"/>
      <c r="DN37" s="643"/>
      <c r="DO37" s="643"/>
      <c r="DP37" s="643"/>
      <c r="DQ37" s="643"/>
      <c r="DR37" s="643"/>
      <c r="DS37" s="643"/>
      <c r="DT37" s="643"/>
      <c r="DU37" s="643"/>
      <c r="DV37" s="644"/>
      <c r="DW37" s="628">
        <v>4.0999999999999996</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18105</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7343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1491515</v>
      </c>
      <c r="CS38" s="624"/>
      <c r="CT38" s="624"/>
      <c r="CU38" s="624"/>
      <c r="CV38" s="624"/>
      <c r="CW38" s="624"/>
      <c r="CX38" s="624"/>
      <c r="CY38" s="625"/>
      <c r="CZ38" s="657">
        <v>11.8</v>
      </c>
      <c r="DA38" s="658"/>
      <c r="DB38" s="658"/>
      <c r="DC38" s="659"/>
      <c r="DD38" s="632">
        <v>1272702</v>
      </c>
      <c r="DE38" s="624"/>
      <c r="DF38" s="624"/>
      <c r="DG38" s="624"/>
      <c r="DH38" s="624"/>
      <c r="DI38" s="624"/>
      <c r="DJ38" s="624"/>
      <c r="DK38" s="625"/>
      <c r="DL38" s="632">
        <v>973037</v>
      </c>
      <c r="DM38" s="624"/>
      <c r="DN38" s="624"/>
      <c r="DO38" s="624"/>
      <c r="DP38" s="624"/>
      <c r="DQ38" s="624"/>
      <c r="DR38" s="624"/>
      <c r="DS38" s="624"/>
      <c r="DT38" s="624"/>
      <c r="DU38" s="624"/>
      <c r="DV38" s="625"/>
      <c r="DW38" s="628">
        <v>12.8</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v>16494</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469097</v>
      </c>
      <c r="CS39" s="643"/>
      <c r="CT39" s="643"/>
      <c r="CU39" s="643"/>
      <c r="CV39" s="643"/>
      <c r="CW39" s="643"/>
      <c r="CX39" s="643"/>
      <c r="CY39" s="644"/>
      <c r="CZ39" s="657">
        <v>3.7</v>
      </c>
      <c r="DA39" s="658"/>
      <c r="DB39" s="658"/>
      <c r="DC39" s="659"/>
      <c r="DD39" s="632">
        <v>336587</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341383</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3315</v>
      </c>
      <c r="CS40" s="624"/>
      <c r="CT40" s="624"/>
      <c r="CU40" s="624"/>
      <c r="CV40" s="624"/>
      <c r="CW40" s="624"/>
      <c r="CX40" s="624"/>
      <c r="CY40" s="625"/>
      <c r="CZ40" s="657">
        <v>0</v>
      </c>
      <c r="DA40" s="658"/>
      <c r="DB40" s="658"/>
      <c r="DC40" s="659"/>
      <c r="DD40" s="632">
        <v>315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754545</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290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1989929</v>
      </c>
      <c r="CS42" s="624"/>
      <c r="CT42" s="624"/>
      <c r="CU42" s="624"/>
      <c r="CV42" s="624"/>
      <c r="CW42" s="624"/>
      <c r="CX42" s="624"/>
      <c r="CY42" s="625"/>
      <c r="CZ42" s="657">
        <v>15.8</v>
      </c>
      <c r="DA42" s="706"/>
      <c r="DB42" s="706"/>
      <c r="DC42" s="707"/>
      <c r="DD42" s="632">
        <v>286162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17145</v>
      </c>
      <c r="CS43" s="643"/>
      <c r="CT43" s="643"/>
      <c r="CU43" s="643"/>
      <c r="CV43" s="643"/>
      <c r="CW43" s="643"/>
      <c r="CX43" s="643"/>
      <c r="CY43" s="644"/>
      <c r="CZ43" s="657">
        <v>0.1</v>
      </c>
      <c r="DA43" s="658"/>
      <c r="DB43" s="658"/>
      <c r="DC43" s="659"/>
      <c r="DD43" s="632">
        <v>17145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1919490</v>
      </c>
      <c r="CS44" s="624"/>
      <c r="CT44" s="624"/>
      <c r="CU44" s="624"/>
      <c r="CV44" s="624"/>
      <c r="CW44" s="624"/>
      <c r="CX44" s="624"/>
      <c r="CY44" s="625"/>
      <c r="CZ44" s="657">
        <v>15.2</v>
      </c>
      <c r="DA44" s="706"/>
      <c r="DB44" s="706"/>
      <c r="DC44" s="707"/>
      <c r="DD44" s="632">
        <v>274685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738446</v>
      </c>
      <c r="CS45" s="643"/>
      <c r="CT45" s="643"/>
      <c r="CU45" s="643"/>
      <c r="CV45" s="643"/>
      <c r="CW45" s="643"/>
      <c r="CX45" s="643"/>
      <c r="CY45" s="644"/>
      <c r="CZ45" s="657">
        <v>5.9</v>
      </c>
      <c r="DA45" s="658"/>
      <c r="DB45" s="658"/>
      <c r="DC45" s="659"/>
      <c r="DD45" s="632">
        <v>64642</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995684</v>
      </c>
      <c r="CS46" s="624"/>
      <c r="CT46" s="624"/>
      <c r="CU46" s="624"/>
      <c r="CV46" s="624"/>
      <c r="CW46" s="624"/>
      <c r="CX46" s="624"/>
      <c r="CY46" s="625"/>
      <c r="CZ46" s="657">
        <v>7.9</v>
      </c>
      <c r="DA46" s="706"/>
      <c r="DB46" s="706"/>
      <c r="DC46" s="707"/>
      <c r="DD46" s="632">
        <v>209108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70439</v>
      </c>
      <c r="CS47" s="643"/>
      <c r="CT47" s="643"/>
      <c r="CU47" s="643"/>
      <c r="CV47" s="643"/>
      <c r="CW47" s="643"/>
      <c r="CX47" s="643"/>
      <c r="CY47" s="644"/>
      <c r="CZ47" s="657">
        <v>0.6</v>
      </c>
      <c r="DA47" s="658"/>
      <c r="DB47" s="658"/>
      <c r="DC47" s="659"/>
      <c r="DD47" s="632">
        <v>11477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12611959</v>
      </c>
      <c r="CS49" s="691"/>
      <c r="CT49" s="691"/>
      <c r="CU49" s="691"/>
      <c r="CV49" s="691"/>
      <c r="CW49" s="691"/>
      <c r="CX49" s="691"/>
      <c r="CY49" s="718"/>
      <c r="CZ49" s="719">
        <v>100</v>
      </c>
      <c r="DA49" s="720"/>
      <c r="DB49" s="720"/>
      <c r="DC49" s="721"/>
      <c r="DD49" s="722">
        <v>8408209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13046</v>
      </c>
      <c r="R7" s="753"/>
      <c r="S7" s="753"/>
      <c r="T7" s="753"/>
      <c r="U7" s="753"/>
      <c r="V7" s="753">
        <v>12605</v>
      </c>
      <c r="W7" s="753"/>
      <c r="X7" s="753"/>
      <c r="Y7" s="753"/>
      <c r="Z7" s="753"/>
      <c r="AA7" s="753">
        <v>442</v>
      </c>
      <c r="AB7" s="753"/>
      <c r="AC7" s="753"/>
      <c r="AD7" s="753"/>
      <c r="AE7" s="754"/>
      <c r="AF7" s="755">
        <v>332</v>
      </c>
      <c r="AG7" s="756"/>
      <c r="AH7" s="756"/>
      <c r="AI7" s="756"/>
      <c r="AJ7" s="757"/>
      <c r="AK7" s="792">
        <v>37</v>
      </c>
      <c r="AL7" s="793"/>
      <c r="AM7" s="793"/>
      <c r="AN7" s="793"/>
      <c r="AO7" s="793"/>
      <c r="AP7" s="793">
        <v>15741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0</v>
      </c>
      <c r="CI7" s="790"/>
      <c r="CJ7" s="790"/>
      <c r="CK7" s="790"/>
      <c r="CL7" s="791"/>
      <c r="CM7" s="789">
        <v>22</v>
      </c>
      <c r="CN7" s="790"/>
      <c r="CO7" s="790"/>
      <c r="CP7" s="790"/>
      <c r="CQ7" s="791"/>
      <c r="CR7" s="789">
        <v>50</v>
      </c>
      <c r="CS7" s="790"/>
      <c r="CT7" s="790"/>
      <c r="CU7" s="790"/>
      <c r="CV7" s="791"/>
      <c r="CW7" s="789" t="s">
        <v>560</v>
      </c>
      <c r="CX7" s="790"/>
      <c r="CY7" s="790"/>
      <c r="CZ7" s="790"/>
      <c r="DA7" s="791"/>
      <c r="DB7" s="789" t="s">
        <v>560</v>
      </c>
      <c r="DC7" s="790"/>
      <c r="DD7" s="790"/>
      <c r="DE7" s="790"/>
      <c r="DF7" s="791"/>
      <c r="DG7" s="789" t="s">
        <v>560</v>
      </c>
      <c r="DH7" s="790"/>
      <c r="DI7" s="790"/>
      <c r="DJ7" s="790"/>
      <c r="DK7" s="791"/>
      <c r="DL7" s="789">
        <v>24</v>
      </c>
      <c r="DM7" s="790"/>
      <c r="DN7" s="790"/>
      <c r="DO7" s="790"/>
      <c r="DP7" s="791"/>
      <c r="DQ7" s="789">
        <v>7</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41</v>
      </c>
      <c r="R8" s="777"/>
      <c r="S8" s="777"/>
      <c r="T8" s="777"/>
      <c r="U8" s="777"/>
      <c r="V8" s="777">
        <v>3</v>
      </c>
      <c r="W8" s="777"/>
      <c r="X8" s="777"/>
      <c r="Y8" s="777"/>
      <c r="Z8" s="777"/>
      <c r="AA8" s="777">
        <v>37</v>
      </c>
      <c r="AB8" s="777"/>
      <c r="AC8" s="777"/>
      <c r="AD8" s="777"/>
      <c r="AE8" s="778"/>
      <c r="AF8" s="779">
        <v>37</v>
      </c>
      <c r="AG8" s="780"/>
      <c r="AH8" s="780"/>
      <c r="AI8" s="780"/>
      <c r="AJ8" s="781"/>
      <c r="AK8" s="782" t="s">
        <v>558</v>
      </c>
      <c r="AL8" s="783"/>
      <c r="AM8" s="783"/>
      <c r="AN8" s="783"/>
      <c r="AO8" s="783"/>
      <c r="AP8" s="783">
        <v>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16</v>
      </c>
      <c r="CI8" s="800"/>
      <c r="CJ8" s="800"/>
      <c r="CK8" s="800"/>
      <c r="CL8" s="801"/>
      <c r="CM8" s="799">
        <v>4872</v>
      </c>
      <c r="CN8" s="800"/>
      <c r="CO8" s="800"/>
      <c r="CP8" s="800"/>
      <c r="CQ8" s="801"/>
      <c r="CR8" s="799">
        <v>50</v>
      </c>
      <c r="CS8" s="800"/>
      <c r="CT8" s="800"/>
      <c r="CU8" s="800"/>
      <c r="CV8" s="801"/>
      <c r="CW8" s="799">
        <v>53</v>
      </c>
      <c r="CX8" s="800"/>
      <c r="CY8" s="800"/>
      <c r="CZ8" s="800"/>
      <c r="DA8" s="801"/>
      <c r="DB8" s="799" t="s">
        <v>560</v>
      </c>
      <c r="DC8" s="800"/>
      <c r="DD8" s="800"/>
      <c r="DE8" s="800"/>
      <c r="DF8" s="801"/>
      <c r="DG8" s="799" t="s">
        <v>560</v>
      </c>
      <c r="DH8" s="800"/>
      <c r="DI8" s="800"/>
      <c r="DJ8" s="800"/>
      <c r="DK8" s="801"/>
      <c r="DL8" s="799">
        <v>326</v>
      </c>
      <c r="DM8" s="800"/>
      <c r="DN8" s="800"/>
      <c r="DO8" s="800"/>
      <c r="DP8" s="801"/>
      <c r="DQ8" s="799">
        <v>33</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32</v>
      </c>
      <c r="R9" s="777"/>
      <c r="S9" s="777"/>
      <c r="T9" s="777"/>
      <c r="U9" s="777"/>
      <c r="V9" s="777">
        <v>0</v>
      </c>
      <c r="W9" s="777"/>
      <c r="X9" s="777"/>
      <c r="Y9" s="777"/>
      <c r="Z9" s="777"/>
      <c r="AA9" s="777">
        <v>32</v>
      </c>
      <c r="AB9" s="777"/>
      <c r="AC9" s="777"/>
      <c r="AD9" s="777"/>
      <c r="AE9" s="778"/>
      <c r="AF9" s="779">
        <v>32</v>
      </c>
      <c r="AG9" s="780"/>
      <c r="AH9" s="780"/>
      <c r="AI9" s="780"/>
      <c r="AJ9" s="781"/>
      <c r="AK9" s="782" t="s">
        <v>558</v>
      </c>
      <c r="AL9" s="783"/>
      <c r="AM9" s="783"/>
      <c r="AN9" s="783"/>
      <c r="AO9" s="783"/>
      <c r="AP9" s="783" t="s">
        <v>558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555</v>
      </c>
      <c r="BT9" s="787"/>
      <c r="BU9" s="787"/>
      <c r="BV9" s="787"/>
      <c r="BW9" s="787"/>
      <c r="BX9" s="787"/>
      <c r="BY9" s="787"/>
      <c r="BZ9" s="787"/>
      <c r="CA9" s="787"/>
      <c r="CB9" s="787"/>
      <c r="CC9" s="787"/>
      <c r="CD9" s="787"/>
      <c r="CE9" s="787"/>
      <c r="CF9" s="787"/>
      <c r="CG9" s="788"/>
      <c r="CH9" s="799">
        <v>1</v>
      </c>
      <c r="CI9" s="800"/>
      <c r="CJ9" s="800"/>
      <c r="CK9" s="800"/>
      <c r="CL9" s="801"/>
      <c r="CM9" s="799">
        <v>35</v>
      </c>
      <c r="CN9" s="800"/>
      <c r="CO9" s="800"/>
      <c r="CP9" s="800"/>
      <c r="CQ9" s="801"/>
      <c r="CR9" s="799">
        <v>5</v>
      </c>
      <c r="CS9" s="800"/>
      <c r="CT9" s="800"/>
      <c r="CU9" s="800"/>
      <c r="CV9" s="801"/>
      <c r="CW9" s="799" t="s">
        <v>560</v>
      </c>
      <c r="CX9" s="800"/>
      <c r="CY9" s="800"/>
      <c r="CZ9" s="800"/>
      <c r="DA9" s="801"/>
      <c r="DB9" s="799" t="s">
        <v>560</v>
      </c>
      <c r="DC9" s="800"/>
      <c r="DD9" s="800"/>
      <c r="DE9" s="800"/>
      <c r="DF9" s="801"/>
      <c r="DG9" s="799" t="s">
        <v>560</v>
      </c>
      <c r="DH9" s="800"/>
      <c r="DI9" s="800"/>
      <c r="DJ9" s="800"/>
      <c r="DK9" s="801"/>
      <c r="DL9" s="799" t="s">
        <v>560</v>
      </c>
      <c r="DM9" s="800"/>
      <c r="DN9" s="800"/>
      <c r="DO9" s="800"/>
      <c r="DP9" s="801"/>
      <c r="DQ9" s="799" t="s">
        <v>560</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121</v>
      </c>
      <c r="R10" s="777"/>
      <c r="S10" s="777"/>
      <c r="T10" s="777"/>
      <c r="U10" s="777"/>
      <c r="V10" s="777">
        <v>121</v>
      </c>
      <c r="W10" s="777"/>
      <c r="X10" s="777"/>
      <c r="Y10" s="777"/>
      <c r="Z10" s="777"/>
      <c r="AA10" s="777" t="s">
        <v>558</v>
      </c>
      <c r="AB10" s="777"/>
      <c r="AC10" s="777"/>
      <c r="AD10" s="777"/>
      <c r="AE10" s="778"/>
      <c r="AF10" s="779" t="s">
        <v>109</v>
      </c>
      <c r="AG10" s="780"/>
      <c r="AH10" s="780"/>
      <c r="AI10" s="780"/>
      <c r="AJ10" s="781"/>
      <c r="AK10" s="782">
        <v>103</v>
      </c>
      <c r="AL10" s="783"/>
      <c r="AM10" s="783"/>
      <c r="AN10" s="783"/>
      <c r="AO10" s="783"/>
      <c r="AP10" s="783" t="s">
        <v>558</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556</v>
      </c>
      <c r="BT10" s="787"/>
      <c r="BU10" s="787"/>
      <c r="BV10" s="787"/>
      <c r="BW10" s="787"/>
      <c r="BX10" s="787"/>
      <c r="BY10" s="787"/>
      <c r="BZ10" s="787"/>
      <c r="CA10" s="787"/>
      <c r="CB10" s="787"/>
      <c r="CC10" s="787"/>
      <c r="CD10" s="787"/>
      <c r="CE10" s="787"/>
      <c r="CF10" s="787"/>
      <c r="CG10" s="788"/>
      <c r="CH10" s="799">
        <v>1</v>
      </c>
      <c r="CI10" s="800"/>
      <c r="CJ10" s="800"/>
      <c r="CK10" s="800"/>
      <c r="CL10" s="801"/>
      <c r="CM10" s="799">
        <v>43</v>
      </c>
      <c r="CN10" s="800"/>
      <c r="CO10" s="800"/>
      <c r="CP10" s="800"/>
      <c r="CQ10" s="801"/>
      <c r="CR10" s="799">
        <v>25</v>
      </c>
      <c r="CS10" s="800"/>
      <c r="CT10" s="800"/>
      <c r="CU10" s="800"/>
      <c r="CV10" s="801"/>
      <c r="CW10" s="799" t="s">
        <v>560</v>
      </c>
      <c r="CX10" s="800"/>
      <c r="CY10" s="800"/>
      <c r="CZ10" s="800"/>
      <c r="DA10" s="801"/>
      <c r="DB10" s="799" t="s">
        <v>560</v>
      </c>
      <c r="DC10" s="800"/>
      <c r="DD10" s="800"/>
      <c r="DE10" s="800"/>
      <c r="DF10" s="801"/>
      <c r="DG10" s="799" t="s">
        <v>560</v>
      </c>
      <c r="DH10" s="800"/>
      <c r="DI10" s="800"/>
      <c r="DJ10" s="800"/>
      <c r="DK10" s="801"/>
      <c r="DL10" s="799" t="s">
        <v>560</v>
      </c>
      <c r="DM10" s="800"/>
      <c r="DN10" s="800"/>
      <c r="DO10" s="800"/>
      <c r="DP10" s="801"/>
      <c r="DQ10" s="799" t="s">
        <v>560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557</v>
      </c>
      <c r="BT11" s="787"/>
      <c r="BU11" s="787"/>
      <c r="BV11" s="787"/>
      <c r="BW11" s="787"/>
      <c r="BX11" s="787"/>
      <c r="BY11" s="787"/>
      <c r="BZ11" s="787"/>
      <c r="CA11" s="787"/>
      <c r="CB11" s="787"/>
      <c r="CC11" s="787"/>
      <c r="CD11" s="787"/>
      <c r="CE11" s="787"/>
      <c r="CF11" s="787"/>
      <c r="CG11" s="788"/>
      <c r="CH11" s="799">
        <v>-3</v>
      </c>
      <c r="CI11" s="800"/>
      <c r="CJ11" s="800"/>
      <c r="CK11" s="800"/>
      <c r="CL11" s="801"/>
      <c r="CM11" s="799">
        <v>50</v>
      </c>
      <c r="CN11" s="800"/>
      <c r="CO11" s="800"/>
      <c r="CP11" s="800"/>
      <c r="CQ11" s="801"/>
      <c r="CR11" s="799">
        <v>10</v>
      </c>
      <c r="CS11" s="800"/>
      <c r="CT11" s="800"/>
      <c r="CU11" s="800"/>
      <c r="CV11" s="801"/>
      <c r="CW11" s="799" t="s">
        <v>560</v>
      </c>
      <c r="CX11" s="800"/>
      <c r="CY11" s="800"/>
      <c r="CZ11" s="800"/>
      <c r="DA11" s="801"/>
      <c r="DB11" s="799">
        <v>340</v>
      </c>
      <c r="DC11" s="800"/>
      <c r="DD11" s="800"/>
      <c r="DE11" s="800"/>
      <c r="DF11" s="801"/>
      <c r="DG11" s="799" t="s">
        <v>560</v>
      </c>
      <c r="DH11" s="800"/>
      <c r="DI11" s="800"/>
      <c r="DJ11" s="800"/>
      <c r="DK11" s="801"/>
      <c r="DL11" s="799" t="s">
        <v>560</v>
      </c>
      <c r="DM11" s="800"/>
      <c r="DN11" s="800"/>
      <c r="DO11" s="800"/>
      <c r="DP11" s="801"/>
      <c r="DQ11" s="799" t="s">
        <v>560</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13123</v>
      </c>
      <c r="R23" s="812"/>
      <c r="S23" s="812"/>
      <c r="T23" s="812"/>
      <c r="U23" s="812"/>
      <c r="V23" s="812">
        <v>12612</v>
      </c>
      <c r="W23" s="812"/>
      <c r="X23" s="812"/>
      <c r="Y23" s="812"/>
      <c r="Z23" s="812"/>
      <c r="AA23" s="812">
        <v>511</v>
      </c>
      <c r="AB23" s="812"/>
      <c r="AC23" s="812"/>
      <c r="AD23" s="812"/>
      <c r="AE23" s="813"/>
      <c r="AF23" s="814">
        <v>401</v>
      </c>
      <c r="AG23" s="812"/>
      <c r="AH23" s="812"/>
      <c r="AI23" s="812"/>
      <c r="AJ23" s="815"/>
      <c r="AK23" s="816"/>
      <c r="AL23" s="817"/>
      <c r="AM23" s="817"/>
      <c r="AN23" s="817"/>
      <c r="AO23" s="817"/>
      <c r="AP23" s="812">
        <v>15742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3856</v>
      </c>
      <c r="R28" s="841"/>
      <c r="S28" s="841"/>
      <c r="T28" s="841"/>
      <c r="U28" s="841"/>
      <c r="V28" s="841">
        <v>3783</v>
      </c>
      <c r="W28" s="841"/>
      <c r="X28" s="841"/>
      <c r="Y28" s="841"/>
      <c r="Z28" s="841"/>
      <c r="AA28" s="841">
        <v>74</v>
      </c>
      <c r="AB28" s="841"/>
      <c r="AC28" s="841"/>
      <c r="AD28" s="841"/>
      <c r="AE28" s="842"/>
      <c r="AF28" s="843">
        <v>74</v>
      </c>
      <c r="AG28" s="841"/>
      <c r="AH28" s="841"/>
      <c r="AI28" s="841"/>
      <c r="AJ28" s="844"/>
      <c r="AK28" s="845">
        <v>376</v>
      </c>
      <c r="AL28" s="836"/>
      <c r="AM28" s="836"/>
      <c r="AN28" s="836"/>
      <c r="AO28" s="836"/>
      <c r="AP28" s="836" t="s">
        <v>558</v>
      </c>
      <c r="AQ28" s="836"/>
      <c r="AR28" s="836"/>
      <c r="AS28" s="836"/>
      <c r="AT28" s="836"/>
      <c r="AU28" s="836" t="s">
        <v>558</v>
      </c>
      <c r="AV28" s="836"/>
      <c r="AW28" s="836"/>
      <c r="AX28" s="836"/>
      <c r="AY28" s="836"/>
      <c r="AZ28" s="837" t="s">
        <v>558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4</v>
      </c>
      <c r="R29" s="777"/>
      <c r="S29" s="777"/>
      <c r="T29" s="777"/>
      <c r="U29" s="777"/>
      <c r="V29" s="777">
        <v>4</v>
      </c>
      <c r="W29" s="777"/>
      <c r="X29" s="777"/>
      <c r="Y29" s="777"/>
      <c r="Z29" s="777"/>
      <c r="AA29" s="777" t="s">
        <v>558</v>
      </c>
      <c r="AB29" s="777"/>
      <c r="AC29" s="777"/>
      <c r="AD29" s="777"/>
      <c r="AE29" s="778"/>
      <c r="AF29" s="779" t="s">
        <v>109</v>
      </c>
      <c r="AG29" s="780"/>
      <c r="AH29" s="780"/>
      <c r="AI29" s="780"/>
      <c r="AJ29" s="781"/>
      <c r="AK29" s="848">
        <v>3</v>
      </c>
      <c r="AL29" s="849"/>
      <c r="AM29" s="849"/>
      <c r="AN29" s="849"/>
      <c r="AO29" s="849"/>
      <c r="AP29" s="849">
        <v>7</v>
      </c>
      <c r="AQ29" s="849"/>
      <c r="AR29" s="849"/>
      <c r="AS29" s="849"/>
      <c r="AT29" s="849"/>
      <c r="AU29" s="849">
        <v>1</v>
      </c>
      <c r="AV29" s="849"/>
      <c r="AW29" s="849"/>
      <c r="AX29" s="849"/>
      <c r="AY29" s="849"/>
      <c r="AZ29" s="850" t="s">
        <v>558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6</v>
      </c>
      <c r="R30" s="777"/>
      <c r="S30" s="777"/>
      <c r="T30" s="777"/>
      <c r="U30" s="777"/>
      <c r="V30" s="777">
        <v>6</v>
      </c>
      <c r="W30" s="777"/>
      <c r="X30" s="777"/>
      <c r="Y30" s="777"/>
      <c r="Z30" s="777"/>
      <c r="AA30" s="777" t="s">
        <v>558</v>
      </c>
      <c r="AB30" s="777"/>
      <c r="AC30" s="777"/>
      <c r="AD30" s="777"/>
      <c r="AE30" s="778"/>
      <c r="AF30" s="779" t="s">
        <v>109</v>
      </c>
      <c r="AG30" s="780"/>
      <c r="AH30" s="780"/>
      <c r="AI30" s="780"/>
      <c r="AJ30" s="781"/>
      <c r="AK30" s="848">
        <v>6</v>
      </c>
      <c r="AL30" s="849"/>
      <c r="AM30" s="849"/>
      <c r="AN30" s="849"/>
      <c r="AO30" s="849"/>
      <c r="AP30" s="849">
        <v>4</v>
      </c>
      <c r="AQ30" s="849"/>
      <c r="AR30" s="849"/>
      <c r="AS30" s="849"/>
      <c r="AT30" s="849"/>
      <c r="AU30" s="849">
        <v>1</v>
      </c>
      <c r="AV30" s="849"/>
      <c r="AW30" s="849"/>
      <c r="AX30" s="849"/>
      <c r="AY30" s="849"/>
      <c r="AZ30" s="850" t="s">
        <v>558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32</v>
      </c>
      <c r="R31" s="777"/>
      <c r="S31" s="777"/>
      <c r="T31" s="777"/>
      <c r="U31" s="777"/>
      <c r="V31" s="777">
        <v>32</v>
      </c>
      <c r="W31" s="777"/>
      <c r="X31" s="777"/>
      <c r="Y31" s="777"/>
      <c r="Z31" s="777"/>
      <c r="AA31" s="777" t="s">
        <v>558</v>
      </c>
      <c r="AB31" s="777"/>
      <c r="AC31" s="777"/>
      <c r="AD31" s="777"/>
      <c r="AE31" s="778"/>
      <c r="AF31" s="779" t="s">
        <v>109</v>
      </c>
      <c r="AG31" s="780"/>
      <c r="AH31" s="780"/>
      <c r="AI31" s="780"/>
      <c r="AJ31" s="781"/>
      <c r="AK31" s="848">
        <v>32</v>
      </c>
      <c r="AL31" s="849"/>
      <c r="AM31" s="849"/>
      <c r="AN31" s="849"/>
      <c r="AO31" s="849"/>
      <c r="AP31" s="849">
        <v>31</v>
      </c>
      <c r="AQ31" s="849"/>
      <c r="AR31" s="849"/>
      <c r="AS31" s="849"/>
      <c r="AT31" s="849"/>
      <c r="AU31" s="849">
        <v>6</v>
      </c>
      <c r="AV31" s="849"/>
      <c r="AW31" s="849"/>
      <c r="AX31" s="849"/>
      <c r="AY31" s="849"/>
      <c r="AZ31" s="850" t="s">
        <v>558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2654</v>
      </c>
      <c r="R32" s="777"/>
      <c r="S32" s="777"/>
      <c r="T32" s="777"/>
      <c r="U32" s="777"/>
      <c r="V32" s="777">
        <v>2571</v>
      </c>
      <c r="W32" s="777"/>
      <c r="X32" s="777"/>
      <c r="Y32" s="777"/>
      <c r="Z32" s="777"/>
      <c r="AA32" s="777">
        <v>83</v>
      </c>
      <c r="AB32" s="777"/>
      <c r="AC32" s="777"/>
      <c r="AD32" s="777"/>
      <c r="AE32" s="778"/>
      <c r="AF32" s="779">
        <v>83</v>
      </c>
      <c r="AG32" s="780"/>
      <c r="AH32" s="780"/>
      <c r="AI32" s="780"/>
      <c r="AJ32" s="781"/>
      <c r="AK32" s="848">
        <v>395</v>
      </c>
      <c r="AL32" s="849"/>
      <c r="AM32" s="849"/>
      <c r="AN32" s="849"/>
      <c r="AO32" s="849"/>
      <c r="AP32" s="849" t="s">
        <v>558</v>
      </c>
      <c r="AQ32" s="849"/>
      <c r="AR32" s="849"/>
      <c r="AS32" s="849"/>
      <c r="AT32" s="849"/>
      <c r="AU32" s="849" t="s">
        <v>558</v>
      </c>
      <c r="AV32" s="849"/>
      <c r="AW32" s="849"/>
      <c r="AX32" s="849"/>
      <c r="AY32" s="849"/>
      <c r="AZ32" s="850" t="s">
        <v>558</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549</v>
      </c>
      <c r="R33" s="777"/>
      <c r="S33" s="777"/>
      <c r="T33" s="777"/>
      <c r="U33" s="777"/>
      <c r="V33" s="777">
        <v>549</v>
      </c>
      <c r="W33" s="777"/>
      <c r="X33" s="777"/>
      <c r="Y33" s="777"/>
      <c r="Z33" s="777"/>
      <c r="AA33" s="777">
        <v>0</v>
      </c>
      <c r="AB33" s="777"/>
      <c r="AC33" s="777"/>
      <c r="AD33" s="777"/>
      <c r="AE33" s="778"/>
      <c r="AF33" s="779">
        <v>0</v>
      </c>
      <c r="AG33" s="780"/>
      <c r="AH33" s="780"/>
      <c r="AI33" s="780"/>
      <c r="AJ33" s="781"/>
      <c r="AK33" s="848">
        <v>355</v>
      </c>
      <c r="AL33" s="849"/>
      <c r="AM33" s="849"/>
      <c r="AN33" s="849"/>
      <c r="AO33" s="849"/>
      <c r="AP33" s="849" t="s">
        <v>558</v>
      </c>
      <c r="AQ33" s="849"/>
      <c r="AR33" s="849"/>
      <c r="AS33" s="849"/>
      <c r="AT33" s="849"/>
      <c r="AU33" s="849" t="s">
        <v>558</v>
      </c>
      <c r="AV33" s="849"/>
      <c r="AW33" s="849"/>
      <c r="AX33" s="849"/>
      <c r="AY33" s="849"/>
      <c r="AZ33" s="850" t="s">
        <v>558</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674</v>
      </c>
      <c r="R34" s="777"/>
      <c r="S34" s="777"/>
      <c r="T34" s="777"/>
      <c r="U34" s="777"/>
      <c r="V34" s="777">
        <v>593</v>
      </c>
      <c r="W34" s="777"/>
      <c r="X34" s="777"/>
      <c r="Y34" s="777"/>
      <c r="Z34" s="777"/>
      <c r="AA34" s="777">
        <v>81</v>
      </c>
      <c r="AB34" s="777"/>
      <c r="AC34" s="777"/>
      <c r="AD34" s="777"/>
      <c r="AE34" s="778"/>
      <c r="AF34" s="779">
        <v>1939</v>
      </c>
      <c r="AG34" s="780"/>
      <c r="AH34" s="780"/>
      <c r="AI34" s="780"/>
      <c r="AJ34" s="781"/>
      <c r="AK34" s="848">
        <v>2</v>
      </c>
      <c r="AL34" s="849"/>
      <c r="AM34" s="849"/>
      <c r="AN34" s="849"/>
      <c r="AO34" s="849"/>
      <c r="AP34" s="849">
        <v>1298</v>
      </c>
      <c r="AQ34" s="849"/>
      <c r="AR34" s="849"/>
      <c r="AS34" s="849"/>
      <c r="AT34" s="849"/>
      <c r="AU34" s="849" t="s">
        <v>558</v>
      </c>
      <c r="AV34" s="849"/>
      <c r="AW34" s="849"/>
      <c r="AX34" s="849"/>
      <c r="AY34" s="849"/>
      <c r="AZ34" s="850" t="s">
        <v>558</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506</v>
      </c>
      <c r="R35" s="777"/>
      <c r="S35" s="777"/>
      <c r="T35" s="777"/>
      <c r="U35" s="777"/>
      <c r="V35" s="777">
        <v>783</v>
      </c>
      <c r="W35" s="777"/>
      <c r="X35" s="777"/>
      <c r="Y35" s="777"/>
      <c r="Z35" s="777"/>
      <c r="AA35" s="777">
        <v>-277</v>
      </c>
      <c r="AB35" s="777"/>
      <c r="AC35" s="777"/>
      <c r="AD35" s="777"/>
      <c r="AE35" s="778"/>
      <c r="AF35" s="779" t="s">
        <v>109</v>
      </c>
      <c r="AG35" s="780"/>
      <c r="AH35" s="780"/>
      <c r="AI35" s="780"/>
      <c r="AJ35" s="781"/>
      <c r="AK35" s="848">
        <v>357</v>
      </c>
      <c r="AL35" s="849"/>
      <c r="AM35" s="849"/>
      <c r="AN35" s="849"/>
      <c r="AO35" s="849"/>
      <c r="AP35" s="849">
        <v>2302</v>
      </c>
      <c r="AQ35" s="849"/>
      <c r="AR35" s="849"/>
      <c r="AS35" s="849"/>
      <c r="AT35" s="849"/>
      <c r="AU35" s="849">
        <v>1954</v>
      </c>
      <c r="AV35" s="849"/>
      <c r="AW35" s="849"/>
      <c r="AX35" s="849"/>
      <c r="AY35" s="849"/>
      <c r="AZ35" s="850" t="s">
        <v>558</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9</v>
      </c>
      <c r="R36" s="777"/>
      <c r="S36" s="777"/>
      <c r="T36" s="777"/>
      <c r="U36" s="777"/>
      <c r="V36" s="777">
        <v>9</v>
      </c>
      <c r="W36" s="777"/>
      <c r="X36" s="777"/>
      <c r="Y36" s="777"/>
      <c r="Z36" s="777"/>
      <c r="AA36" s="777" t="s">
        <v>558</v>
      </c>
      <c r="AB36" s="777"/>
      <c r="AC36" s="777"/>
      <c r="AD36" s="777"/>
      <c r="AE36" s="778"/>
      <c r="AF36" s="779" t="s">
        <v>109</v>
      </c>
      <c r="AG36" s="780"/>
      <c r="AH36" s="780"/>
      <c r="AI36" s="780"/>
      <c r="AJ36" s="781"/>
      <c r="AK36" s="848">
        <v>6</v>
      </c>
      <c r="AL36" s="849"/>
      <c r="AM36" s="849"/>
      <c r="AN36" s="849"/>
      <c r="AO36" s="849"/>
      <c r="AP36" s="849">
        <v>49</v>
      </c>
      <c r="AQ36" s="849"/>
      <c r="AR36" s="849"/>
      <c r="AS36" s="849"/>
      <c r="AT36" s="849"/>
      <c r="AU36" s="849">
        <v>41</v>
      </c>
      <c r="AV36" s="849"/>
      <c r="AW36" s="849"/>
      <c r="AX36" s="849"/>
      <c r="AY36" s="849"/>
      <c r="AZ36" s="850" t="s">
        <v>558</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389</v>
      </c>
      <c r="C37" s="774"/>
      <c r="D37" s="774"/>
      <c r="E37" s="774"/>
      <c r="F37" s="774"/>
      <c r="G37" s="774"/>
      <c r="H37" s="774"/>
      <c r="I37" s="774"/>
      <c r="J37" s="774"/>
      <c r="K37" s="774"/>
      <c r="L37" s="774"/>
      <c r="M37" s="774"/>
      <c r="N37" s="774"/>
      <c r="O37" s="774"/>
      <c r="P37" s="775"/>
      <c r="Q37" s="776">
        <v>34</v>
      </c>
      <c r="R37" s="777"/>
      <c r="S37" s="777"/>
      <c r="T37" s="777"/>
      <c r="U37" s="777"/>
      <c r="V37" s="777">
        <v>34</v>
      </c>
      <c r="W37" s="777"/>
      <c r="X37" s="777"/>
      <c r="Y37" s="777"/>
      <c r="Z37" s="777"/>
      <c r="AA37" s="777" t="s">
        <v>558</v>
      </c>
      <c r="AB37" s="777"/>
      <c r="AC37" s="777"/>
      <c r="AD37" s="777"/>
      <c r="AE37" s="778"/>
      <c r="AF37" s="779" t="s">
        <v>109</v>
      </c>
      <c r="AG37" s="780"/>
      <c r="AH37" s="780"/>
      <c r="AI37" s="780"/>
      <c r="AJ37" s="781"/>
      <c r="AK37" s="848">
        <v>18</v>
      </c>
      <c r="AL37" s="849"/>
      <c r="AM37" s="849"/>
      <c r="AN37" s="849"/>
      <c r="AO37" s="849"/>
      <c r="AP37" s="849">
        <v>25</v>
      </c>
      <c r="AQ37" s="849"/>
      <c r="AR37" s="849"/>
      <c r="AS37" s="849"/>
      <c r="AT37" s="849"/>
      <c r="AU37" s="849">
        <v>21</v>
      </c>
      <c r="AV37" s="849"/>
      <c r="AW37" s="849"/>
      <c r="AX37" s="849"/>
      <c r="AY37" s="849"/>
      <c r="AZ37" s="850" t="s">
        <v>558</v>
      </c>
      <c r="BA37" s="850"/>
      <c r="BB37" s="850"/>
      <c r="BC37" s="850"/>
      <c r="BD37" s="850"/>
      <c r="BE37" s="846" t="s">
        <v>387</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2096</v>
      </c>
      <c r="AG63" s="860"/>
      <c r="AH63" s="860"/>
      <c r="AI63" s="860"/>
      <c r="AJ63" s="861"/>
      <c r="AK63" s="862"/>
      <c r="AL63" s="857"/>
      <c r="AM63" s="857"/>
      <c r="AN63" s="857"/>
      <c r="AO63" s="857"/>
      <c r="AP63" s="860">
        <v>3716</v>
      </c>
      <c r="AQ63" s="860"/>
      <c r="AR63" s="860"/>
      <c r="AS63" s="860"/>
      <c r="AT63" s="860"/>
      <c r="AU63" s="860">
        <v>2024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393</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50</v>
      </c>
      <c r="R68" s="884"/>
      <c r="S68" s="884"/>
      <c r="T68" s="884"/>
      <c r="U68" s="884"/>
      <c r="V68" s="884">
        <v>45</v>
      </c>
      <c r="W68" s="884"/>
      <c r="X68" s="884"/>
      <c r="Y68" s="884"/>
      <c r="Z68" s="884"/>
      <c r="AA68" s="884">
        <v>5</v>
      </c>
      <c r="AB68" s="884"/>
      <c r="AC68" s="884"/>
      <c r="AD68" s="884"/>
      <c r="AE68" s="884"/>
      <c r="AF68" s="884">
        <v>5</v>
      </c>
      <c r="AG68" s="884"/>
      <c r="AH68" s="884"/>
      <c r="AI68" s="884"/>
      <c r="AJ68" s="884"/>
      <c r="AK68" s="884" t="s">
        <v>558</v>
      </c>
      <c r="AL68" s="884"/>
      <c r="AM68" s="884"/>
      <c r="AN68" s="884"/>
      <c r="AO68" s="884"/>
      <c r="AP68" s="884" t="s">
        <v>558</v>
      </c>
      <c r="AQ68" s="884"/>
      <c r="AR68" s="884"/>
      <c r="AS68" s="884"/>
      <c r="AT68" s="884"/>
      <c r="AU68" s="884" t="s">
        <v>558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373</v>
      </c>
      <c r="R69" s="849"/>
      <c r="S69" s="849"/>
      <c r="T69" s="849"/>
      <c r="U69" s="849"/>
      <c r="V69" s="849">
        <v>356</v>
      </c>
      <c r="W69" s="849"/>
      <c r="X69" s="849"/>
      <c r="Y69" s="849"/>
      <c r="Z69" s="849"/>
      <c r="AA69" s="849">
        <v>17</v>
      </c>
      <c r="AB69" s="849"/>
      <c r="AC69" s="849"/>
      <c r="AD69" s="849"/>
      <c r="AE69" s="849"/>
      <c r="AF69" s="849">
        <v>17</v>
      </c>
      <c r="AG69" s="849"/>
      <c r="AH69" s="849"/>
      <c r="AI69" s="849"/>
      <c r="AJ69" s="849"/>
      <c r="AK69" s="849" t="s">
        <v>558</v>
      </c>
      <c r="AL69" s="849"/>
      <c r="AM69" s="849"/>
      <c r="AN69" s="849"/>
      <c r="AO69" s="849"/>
      <c r="AP69" s="849">
        <v>795</v>
      </c>
      <c r="AQ69" s="849"/>
      <c r="AR69" s="849"/>
      <c r="AS69" s="849"/>
      <c r="AT69" s="849"/>
      <c r="AU69" s="849">
        <v>362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14</v>
      </c>
      <c r="R70" s="849"/>
      <c r="S70" s="849"/>
      <c r="T70" s="849"/>
      <c r="U70" s="849"/>
      <c r="V70" s="849">
        <v>8</v>
      </c>
      <c r="W70" s="849"/>
      <c r="X70" s="849"/>
      <c r="Y70" s="849"/>
      <c r="Z70" s="849"/>
      <c r="AA70" s="849">
        <v>6</v>
      </c>
      <c r="AB70" s="849"/>
      <c r="AC70" s="849"/>
      <c r="AD70" s="849"/>
      <c r="AE70" s="849"/>
      <c r="AF70" s="849">
        <v>6</v>
      </c>
      <c r="AG70" s="849"/>
      <c r="AH70" s="849"/>
      <c r="AI70" s="849"/>
      <c r="AJ70" s="849"/>
      <c r="AK70" s="849" t="s">
        <v>558</v>
      </c>
      <c r="AL70" s="849"/>
      <c r="AM70" s="849"/>
      <c r="AN70" s="849"/>
      <c r="AO70" s="849"/>
      <c r="AP70" s="849" t="s">
        <v>558</v>
      </c>
      <c r="AQ70" s="849"/>
      <c r="AR70" s="849"/>
      <c r="AS70" s="849"/>
      <c r="AT70" s="849"/>
      <c r="AU70" s="849" t="s">
        <v>559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146</v>
      </c>
      <c r="R71" s="849"/>
      <c r="S71" s="849"/>
      <c r="T71" s="849"/>
      <c r="U71" s="849"/>
      <c r="V71" s="849">
        <v>129</v>
      </c>
      <c r="W71" s="849"/>
      <c r="X71" s="849"/>
      <c r="Y71" s="849"/>
      <c r="Z71" s="849"/>
      <c r="AA71" s="849">
        <v>17</v>
      </c>
      <c r="AB71" s="849"/>
      <c r="AC71" s="849"/>
      <c r="AD71" s="849"/>
      <c r="AE71" s="849"/>
      <c r="AF71" s="849">
        <v>17</v>
      </c>
      <c r="AG71" s="849"/>
      <c r="AH71" s="849"/>
      <c r="AI71" s="849"/>
      <c r="AJ71" s="849"/>
      <c r="AK71" s="849" t="s">
        <v>558</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609</v>
      </c>
      <c r="R72" s="849"/>
      <c r="S72" s="849"/>
      <c r="T72" s="849"/>
      <c r="U72" s="849"/>
      <c r="V72" s="849">
        <v>356</v>
      </c>
      <c r="W72" s="849"/>
      <c r="X72" s="849"/>
      <c r="Y72" s="849"/>
      <c r="Z72" s="849"/>
      <c r="AA72" s="849">
        <v>253</v>
      </c>
      <c r="AB72" s="849"/>
      <c r="AC72" s="849"/>
      <c r="AD72" s="849"/>
      <c r="AE72" s="849"/>
      <c r="AF72" s="849">
        <v>35</v>
      </c>
      <c r="AG72" s="849"/>
      <c r="AH72" s="849"/>
      <c r="AI72" s="849"/>
      <c r="AJ72" s="849"/>
      <c r="AK72" s="849">
        <v>230</v>
      </c>
      <c r="AL72" s="849"/>
      <c r="AM72" s="849"/>
      <c r="AN72" s="849"/>
      <c r="AO72" s="849"/>
      <c r="AP72" s="849">
        <v>81</v>
      </c>
      <c r="AQ72" s="849"/>
      <c r="AR72" s="849"/>
      <c r="AS72" s="849"/>
      <c r="AT72" s="849"/>
      <c r="AU72" s="849">
        <v>31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340</v>
      </c>
      <c r="R73" s="849"/>
      <c r="S73" s="849"/>
      <c r="T73" s="849"/>
      <c r="U73" s="849"/>
      <c r="V73" s="849">
        <v>339</v>
      </c>
      <c r="W73" s="849"/>
      <c r="X73" s="849"/>
      <c r="Y73" s="849"/>
      <c r="Z73" s="849"/>
      <c r="AA73" s="849">
        <v>4</v>
      </c>
      <c r="AB73" s="849"/>
      <c r="AC73" s="849"/>
      <c r="AD73" s="849"/>
      <c r="AE73" s="849"/>
      <c r="AF73" s="849">
        <v>4</v>
      </c>
      <c r="AG73" s="849"/>
      <c r="AH73" s="849"/>
      <c r="AI73" s="849"/>
      <c r="AJ73" s="849"/>
      <c r="AK73" s="849" t="s">
        <v>558</v>
      </c>
      <c r="AL73" s="849"/>
      <c r="AM73" s="849"/>
      <c r="AN73" s="849"/>
      <c r="AO73" s="849"/>
      <c r="AP73" s="849">
        <v>239</v>
      </c>
      <c r="AQ73" s="849"/>
      <c r="AR73" s="849"/>
      <c r="AS73" s="849"/>
      <c r="AT73" s="849"/>
      <c r="AU73" s="849">
        <v>83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149</v>
      </c>
      <c r="R74" s="849"/>
      <c r="S74" s="849"/>
      <c r="T74" s="849"/>
      <c r="U74" s="849"/>
      <c r="V74" s="849">
        <v>122</v>
      </c>
      <c r="W74" s="849"/>
      <c r="X74" s="849"/>
      <c r="Y74" s="849"/>
      <c r="Z74" s="849"/>
      <c r="AA74" s="849">
        <v>27</v>
      </c>
      <c r="AB74" s="849"/>
      <c r="AC74" s="849"/>
      <c r="AD74" s="849"/>
      <c r="AE74" s="849"/>
      <c r="AF74" s="849">
        <v>27</v>
      </c>
      <c r="AG74" s="849"/>
      <c r="AH74" s="849"/>
      <c r="AI74" s="849"/>
      <c r="AJ74" s="849"/>
      <c r="AK74" s="849">
        <v>6</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116</v>
      </c>
      <c r="R75" s="898"/>
      <c r="S75" s="898"/>
      <c r="T75" s="898"/>
      <c r="U75" s="848"/>
      <c r="V75" s="899">
        <v>114</v>
      </c>
      <c r="W75" s="898"/>
      <c r="X75" s="898"/>
      <c r="Y75" s="898"/>
      <c r="Z75" s="848"/>
      <c r="AA75" s="899">
        <v>2</v>
      </c>
      <c r="AB75" s="898"/>
      <c r="AC75" s="898"/>
      <c r="AD75" s="898"/>
      <c r="AE75" s="848"/>
      <c r="AF75" s="899">
        <v>2</v>
      </c>
      <c r="AG75" s="898"/>
      <c r="AH75" s="898"/>
      <c r="AI75" s="898"/>
      <c r="AJ75" s="848"/>
      <c r="AK75" s="899" t="s">
        <v>558</v>
      </c>
      <c r="AL75" s="898"/>
      <c r="AM75" s="898"/>
      <c r="AN75" s="898"/>
      <c r="AO75" s="848"/>
      <c r="AP75" s="899" t="s">
        <v>558</v>
      </c>
      <c r="AQ75" s="898"/>
      <c r="AR75" s="898"/>
      <c r="AS75" s="898"/>
      <c r="AT75" s="848"/>
      <c r="AU75" s="899" t="s">
        <v>559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7">
        <v>11951</v>
      </c>
      <c r="R76" s="898"/>
      <c r="S76" s="898"/>
      <c r="T76" s="898"/>
      <c r="U76" s="848"/>
      <c r="V76" s="899">
        <v>11696</v>
      </c>
      <c r="W76" s="898"/>
      <c r="X76" s="898"/>
      <c r="Y76" s="898"/>
      <c r="Z76" s="848"/>
      <c r="AA76" s="899">
        <v>255</v>
      </c>
      <c r="AB76" s="898"/>
      <c r="AC76" s="898"/>
      <c r="AD76" s="898"/>
      <c r="AE76" s="848"/>
      <c r="AF76" s="899">
        <v>2834</v>
      </c>
      <c r="AG76" s="898"/>
      <c r="AH76" s="898"/>
      <c r="AI76" s="898"/>
      <c r="AJ76" s="848"/>
      <c r="AK76" s="899" t="s">
        <v>558</v>
      </c>
      <c r="AL76" s="898"/>
      <c r="AM76" s="898"/>
      <c r="AN76" s="898"/>
      <c r="AO76" s="848"/>
      <c r="AP76" s="899">
        <v>4823</v>
      </c>
      <c r="AQ76" s="898"/>
      <c r="AR76" s="898"/>
      <c r="AS76" s="898"/>
      <c r="AT76" s="848"/>
      <c r="AU76" s="899">
        <v>727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7">
        <v>9885</v>
      </c>
      <c r="R77" s="898"/>
      <c r="S77" s="898"/>
      <c r="T77" s="898"/>
      <c r="U77" s="848"/>
      <c r="V77" s="899">
        <v>8418</v>
      </c>
      <c r="W77" s="898"/>
      <c r="X77" s="898"/>
      <c r="Y77" s="898"/>
      <c r="Z77" s="848"/>
      <c r="AA77" s="899">
        <v>1467</v>
      </c>
      <c r="AB77" s="898"/>
      <c r="AC77" s="898"/>
      <c r="AD77" s="898"/>
      <c r="AE77" s="848"/>
      <c r="AF77" s="899">
        <v>1467</v>
      </c>
      <c r="AG77" s="898"/>
      <c r="AH77" s="898"/>
      <c r="AI77" s="898"/>
      <c r="AJ77" s="848"/>
      <c r="AK77" s="899" t="s">
        <v>558</v>
      </c>
      <c r="AL77" s="898"/>
      <c r="AM77" s="898"/>
      <c r="AN77" s="898"/>
      <c r="AO77" s="848"/>
      <c r="AP77" s="899" t="s">
        <v>558</v>
      </c>
      <c r="AQ77" s="898"/>
      <c r="AR77" s="898"/>
      <c r="AS77" s="898"/>
      <c r="AT77" s="848"/>
      <c r="AU77" s="899" t="s">
        <v>558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549</v>
      </c>
      <c r="C78" s="892"/>
      <c r="D78" s="892"/>
      <c r="E78" s="892"/>
      <c r="F78" s="892"/>
      <c r="G78" s="892"/>
      <c r="H78" s="892"/>
      <c r="I78" s="892"/>
      <c r="J78" s="892"/>
      <c r="K78" s="892"/>
      <c r="L78" s="892"/>
      <c r="M78" s="892"/>
      <c r="N78" s="892"/>
      <c r="O78" s="892"/>
      <c r="P78" s="893"/>
      <c r="Q78" s="894">
        <v>97</v>
      </c>
      <c r="R78" s="849"/>
      <c r="S78" s="849"/>
      <c r="T78" s="849"/>
      <c r="U78" s="849"/>
      <c r="V78" s="849">
        <v>95</v>
      </c>
      <c r="W78" s="849"/>
      <c r="X78" s="849"/>
      <c r="Y78" s="849"/>
      <c r="Z78" s="849"/>
      <c r="AA78" s="849">
        <v>3</v>
      </c>
      <c r="AB78" s="849"/>
      <c r="AC78" s="849"/>
      <c r="AD78" s="849"/>
      <c r="AE78" s="849"/>
      <c r="AF78" s="849">
        <v>3</v>
      </c>
      <c r="AG78" s="849"/>
      <c r="AH78" s="849"/>
      <c r="AI78" s="849"/>
      <c r="AJ78" s="849"/>
      <c r="AK78" s="849">
        <v>2</v>
      </c>
      <c r="AL78" s="849"/>
      <c r="AM78" s="849"/>
      <c r="AN78" s="849"/>
      <c r="AO78" s="849"/>
      <c r="AP78" s="849" t="s">
        <v>558</v>
      </c>
      <c r="AQ78" s="849"/>
      <c r="AR78" s="849"/>
      <c r="AS78" s="849"/>
      <c r="AT78" s="849"/>
      <c r="AU78" s="849" t="s">
        <v>558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550</v>
      </c>
      <c r="C79" s="892"/>
      <c r="D79" s="892"/>
      <c r="E79" s="892"/>
      <c r="F79" s="892"/>
      <c r="G79" s="892"/>
      <c r="H79" s="892"/>
      <c r="I79" s="892"/>
      <c r="J79" s="892"/>
      <c r="K79" s="892"/>
      <c r="L79" s="892"/>
      <c r="M79" s="892"/>
      <c r="N79" s="892"/>
      <c r="O79" s="892"/>
      <c r="P79" s="893"/>
      <c r="Q79" s="894">
        <v>140783</v>
      </c>
      <c r="R79" s="849"/>
      <c r="S79" s="849"/>
      <c r="T79" s="849"/>
      <c r="U79" s="849"/>
      <c r="V79" s="849">
        <v>138611</v>
      </c>
      <c r="W79" s="849"/>
      <c r="X79" s="849"/>
      <c r="Y79" s="849"/>
      <c r="Z79" s="849"/>
      <c r="AA79" s="849">
        <v>2172</v>
      </c>
      <c r="AB79" s="849"/>
      <c r="AC79" s="849"/>
      <c r="AD79" s="849"/>
      <c r="AE79" s="849"/>
      <c r="AF79" s="849">
        <v>2172</v>
      </c>
      <c r="AG79" s="849"/>
      <c r="AH79" s="849"/>
      <c r="AI79" s="849"/>
      <c r="AJ79" s="849"/>
      <c r="AK79" s="849">
        <v>97</v>
      </c>
      <c r="AL79" s="849"/>
      <c r="AM79" s="849"/>
      <c r="AN79" s="849"/>
      <c r="AO79" s="849"/>
      <c r="AP79" s="849" t="s">
        <v>558</v>
      </c>
      <c r="AQ79" s="849"/>
      <c r="AR79" s="849"/>
      <c r="AS79" s="849"/>
      <c r="AT79" s="849"/>
      <c r="AU79" s="849" t="s">
        <v>558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551</v>
      </c>
      <c r="C80" s="892"/>
      <c r="D80" s="892"/>
      <c r="E80" s="892"/>
      <c r="F80" s="892"/>
      <c r="G80" s="892"/>
      <c r="H80" s="892"/>
      <c r="I80" s="892"/>
      <c r="J80" s="892"/>
      <c r="K80" s="892"/>
      <c r="L80" s="892"/>
      <c r="M80" s="892"/>
      <c r="N80" s="892"/>
      <c r="O80" s="892"/>
      <c r="P80" s="893"/>
      <c r="Q80" s="894">
        <v>725</v>
      </c>
      <c r="R80" s="849"/>
      <c r="S80" s="849"/>
      <c r="T80" s="849"/>
      <c r="U80" s="849"/>
      <c r="V80" s="849">
        <v>725</v>
      </c>
      <c r="W80" s="849"/>
      <c r="X80" s="849"/>
      <c r="Y80" s="849"/>
      <c r="Z80" s="849"/>
      <c r="AA80" s="849" t="s">
        <v>558</v>
      </c>
      <c r="AB80" s="849"/>
      <c r="AC80" s="849"/>
      <c r="AD80" s="849"/>
      <c r="AE80" s="849"/>
      <c r="AF80" s="849" t="s">
        <v>558</v>
      </c>
      <c r="AG80" s="849"/>
      <c r="AH80" s="849"/>
      <c r="AI80" s="849"/>
      <c r="AJ80" s="849"/>
      <c r="AK80" s="849">
        <v>13</v>
      </c>
      <c r="AL80" s="849"/>
      <c r="AM80" s="849"/>
      <c r="AN80" s="849"/>
      <c r="AO80" s="849"/>
      <c r="AP80" s="849" t="s">
        <v>558</v>
      </c>
      <c r="AQ80" s="849"/>
      <c r="AR80" s="849"/>
      <c r="AS80" s="849"/>
      <c r="AT80" s="849"/>
      <c r="AU80" s="849" t="s">
        <v>558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552</v>
      </c>
      <c r="C81" s="892"/>
      <c r="D81" s="892"/>
      <c r="E81" s="892"/>
      <c r="F81" s="892"/>
      <c r="G81" s="892"/>
      <c r="H81" s="892"/>
      <c r="I81" s="892"/>
      <c r="J81" s="892"/>
      <c r="K81" s="892"/>
      <c r="L81" s="892"/>
      <c r="M81" s="892"/>
      <c r="N81" s="892"/>
      <c r="O81" s="892"/>
      <c r="P81" s="893"/>
      <c r="Q81" s="894">
        <v>306</v>
      </c>
      <c r="R81" s="849"/>
      <c r="S81" s="849"/>
      <c r="T81" s="849"/>
      <c r="U81" s="849"/>
      <c r="V81" s="849">
        <v>287</v>
      </c>
      <c r="W81" s="849"/>
      <c r="X81" s="849"/>
      <c r="Y81" s="849"/>
      <c r="Z81" s="849"/>
      <c r="AA81" s="849">
        <v>18</v>
      </c>
      <c r="AB81" s="849"/>
      <c r="AC81" s="849"/>
      <c r="AD81" s="849"/>
      <c r="AE81" s="849"/>
      <c r="AF81" s="849">
        <v>18</v>
      </c>
      <c r="AG81" s="849"/>
      <c r="AH81" s="849"/>
      <c r="AI81" s="849"/>
      <c r="AJ81" s="849"/>
      <c r="AK81" s="849">
        <v>13</v>
      </c>
      <c r="AL81" s="849"/>
      <c r="AM81" s="849"/>
      <c r="AN81" s="849"/>
      <c r="AO81" s="849"/>
      <c r="AP81" s="849" t="s">
        <v>558</v>
      </c>
      <c r="AQ81" s="849"/>
      <c r="AR81" s="849"/>
      <c r="AS81" s="849"/>
      <c r="AT81" s="849"/>
      <c r="AU81" s="849" t="s">
        <v>558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6607</v>
      </c>
      <c r="AG88" s="860"/>
      <c r="AH88" s="860"/>
      <c r="AI88" s="860"/>
      <c r="AJ88" s="860"/>
      <c r="AK88" s="857"/>
      <c r="AL88" s="857"/>
      <c r="AM88" s="857"/>
      <c r="AN88" s="857"/>
      <c r="AO88" s="857"/>
      <c r="AP88" s="860">
        <v>5938</v>
      </c>
      <c r="AQ88" s="860"/>
      <c r="AR88" s="860"/>
      <c r="AS88" s="860"/>
      <c r="AT88" s="860"/>
      <c r="AU88" s="860">
        <v>1203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140</v>
      </c>
      <c r="CS102" s="868"/>
      <c r="CT102" s="868"/>
      <c r="CU102" s="868"/>
      <c r="CV102" s="911"/>
      <c r="CW102" s="910">
        <v>53</v>
      </c>
      <c r="CX102" s="868"/>
      <c r="CY102" s="868"/>
      <c r="CZ102" s="868"/>
      <c r="DA102" s="911"/>
      <c r="DB102" s="910">
        <v>340</v>
      </c>
      <c r="DC102" s="868"/>
      <c r="DD102" s="868"/>
      <c r="DE102" s="868"/>
      <c r="DF102" s="911"/>
      <c r="DG102" s="910" t="s">
        <v>560</v>
      </c>
      <c r="DH102" s="868"/>
      <c r="DI102" s="868"/>
      <c r="DJ102" s="868"/>
      <c r="DK102" s="911"/>
      <c r="DL102" s="910">
        <v>350</v>
      </c>
      <c r="DM102" s="868"/>
      <c r="DN102" s="868"/>
      <c r="DO102" s="868"/>
      <c r="DP102" s="911"/>
      <c r="DQ102" s="910">
        <v>40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1339941</v>
      </c>
      <c r="AB110" s="920"/>
      <c r="AC110" s="920"/>
      <c r="AD110" s="920"/>
      <c r="AE110" s="921"/>
      <c r="AF110" s="922">
        <v>1400987</v>
      </c>
      <c r="AG110" s="920"/>
      <c r="AH110" s="920"/>
      <c r="AI110" s="920"/>
      <c r="AJ110" s="921"/>
      <c r="AK110" s="922">
        <v>1364215</v>
      </c>
      <c r="AL110" s="920"/>
      <c r="AM110" s="920"/>
      <c r="AN110" s="920"/>
      <c r="AO110" s="921"/>
      <c r="AP110" s="923">
        <v>22.8</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14589882</v>
      </c>
      <c r="BR110" s="957"/>
      <c r="BS110" s="957"/>
      <c r="BT110" s="957"/>
      <c r="BU110" s="957"/>
      <c r="BV110" s="957">
        <v>15064518</v>
      </c>
      <c r="BW110" s="957"/>
      <c r="BX110" s="957"/>
      <c r="BY110" s="957"/>
      <c r="BZ110" s="957"/>
      <c r="CA110" s="957">
        <v>15742808</v>
      </c>
      <c r="CB110" s="957"/>
      <c r="CC110" s="957"/>
      <c r="CD110" s="957"/>
      <c r="CE110" s="957"/>
      <c r="CF110" s="971">
        <v>262.7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855830</v>
      </c>
      <c r="BR111" s="950"/>
      <c r="BS111" s="950"/>
      <c r="BT111" s="950"/>
      <c r="BU111" s="950"/>
      <c r="BV111" s="950">
        <v>827687</v>
      </c>
      <c r="BW111" s="950"/>
      <c r="BX111" s="950"/>
      <c r="BY111" s="950"/>
      <c r="BZ111" s="950"/>
      <c r="CA111" s="950">
        <v>704500</v>
      </c>
      <c r="CB111" s="950"/>
      <c r="CC111" s="950"/>
      <c r="CD111" s="950"/>
      <c r="CE111" s="950"/>
      <c r="CF111" s="944">
        <v>11.8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2347379</v>
      </c>
      <c r="BR112" s="950"/>
      <c r="BS112" s="950"/>
      <c r="BT112" s="950"/>
      <c r="BU112" s="950"/>
      <c r="BV112" s="950">
        <v>2198486</v>
      </c>
      <c r="BW112" s="950"/>
      <c r="BX112" s="950"/>
      <c r="BY112" s="950"/>
      <c r="BZ112" s="950"/>
      <c r="CA112" s="950">
        <v>2024093</v>
      </c>
      <c r="CB112" s="950"/>
      <c r="CC112" s="950"/>
      <c r="CD112" s="950"/>
      <c r="CE112" s="950"/>
      <c r="CF112" s="944">
        <v>33.799999999999997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265736</v>
      </c>
      <c r="AB113" s="964"/>
      <c r="AC113" s="964"/>
      <c r="AD113" s="964"/>
      <c r="AE113" s="965"/>
      <c r="AF113" s="966">
        <v>262665</v>
      </c>
      <c r="AG113" s="964"/>
      <c r="AH113" s="964"/>
      <c r="AI113" s="964"/>
      <c r="AJ113" s="965"/>
      <c r="AK113" s="966">
        <v>268509</v>
      </c>
      <c r="AL113" s="964"/>
      <c r="AM113" s="964"/>
      <c r="AN113" s="964"/>
      <c r="AO113" s="965"/>
      <c r="AP113" s="967">
        <v>4.5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1532357</v>
      </c>
      <c r="BR113" s="950"/>
      <c r="BS113" s="950"/>
      <c r="BT113" s="950"/>
      <c r="BU113" s="950"/>
      <c r="BV113" s="950">
        <v>1290715</v>
      </c>
      <c r="BW113" s="950"/>
      <c r="BX113" s="950"/>
      <c r="BY113" s="950"/>
      <c r="BZ113" s="950"/>
      <c r="CA113" s="950">
        <v>1203812</v>
      </c>
      <c r="CB113" s="950"/>
      <c r="CC113" s="950"/>
      <c r="CD113" s="950"/>
      <c r="CE113" s="950"/>
      <c r="CF113" s="944">
        <v>20.100000000000001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127156</v>
      </c>
      <c r="AB114" s="989"/>
      <c r="AC114" s="989"/>
      <c r="AD114" s="989"/>
      <c r="AE114" s="990"/>
      <c r="AF114" s="991">
        <v>123019</v>
      </c>
      <c r="AG114" s="989"/>
      <c r="AH114" s="989"/>
      <c r="AI114" s="989"/>
      <c r="AJ114" s="990"/>
      <c r="AK114" s="991">
        <v>119761</v>
      </c>
      <c r="AL114" s="989"/>
      <c r="AM114" s="989"/>
      <c r="AN114" s="989"/>
      <c r="AO114" s="990"/>
      <c r="AP114" s="992">
        <v>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2669601</v>
      </c>
      <c r="BR114" s="950"/>
      <c r="BS114" s="950"/>
      <c r="BT114" s="950"/>
      <c r="BU114" s="950"/>
      <c r="BV114" s="950">
        <v>2447943</v>
      </c>
      <c r="BW114" s="950"/>
      <c r="BX114" s="950"/>
      <c r="BY114" s="950"/>
      <c r="BZ114" s="950"/>
      <c r="CA114" s="950">
        <v>2263212</v>
      </c>
      <c r="CB114" s="950"/>
      <c r="CC114" s="950"/>
      <c r="CD114" s="950"/>
      <c r="CE114" s="950"/>
      <c r="CF114" s="944">
        <v>37.799999999999997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415</v>
      </c>
      <c r="AB115" s="964"/>
      <c r="AC115" s="964"/>
      <c r="AD115" s="964"/>
      <c r="AE115" s="965"/>
      <c r="AF115" s="966" t="s">
        <v>415</v>
      </c>
      <c r="AG115" s="964"/>
      <c r="AH115" s="964"/>
      <c r="AI115" s="964"/>
      <c r="AJ115" s="965"/>
      <c r="AK115" s="966" t="s">
        <v>415</v>
      </c>
      <c r="AL115" s="964"/>
      <c r="AM115" s="964"/>
      <c r="AN115" s="964"/>
      <c r="AO115" s="965"/>
      <c r="AP115" s="967" t="s">
        <v>415</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54722</v>
      </c>
      <c r="BR115" s="950"/>
      <c r="BS115" s="950"/>
      <c r="BT115" s="950"/>
      <c r="BU115" s="950"/>
      <c r="BV115" s="950">
        <v>46430</v>
      </c>
      <c r="BW115" s="950"/>
      <c r="BX115" s="950"/>
      <c r="BY115" s="950"/>
      <c r="BZ115" s="950"/>
      <c r="CA115" s="950">
        <v>39858</v>
      </c>
      <c r="CB115" s="950"/>
      <c r="CC115" s="950"/>
      <c r="CD115" s="950"/>
      <c r="CE115" s="950"/>
      <c r="CF115" s="944">
        <v>0.7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415</v>
      </c>
      <c r="AB116" s="989"/>
      <c r="AC116" s="989"/>
      <c r="AD116" s="989"/>
      <c r="AE116" s="990"/>
      <c r="AF116" s="991" t="s">
        <v>415</v>
      </c>
      <c r="AG116" s="989"/>
      <c r="AH116" s="989"/>
      <c r="AI116" s="989"/>
      <c r="AJ116" s="990"/>
      <c r="AK116" s="991" t="s">
        <v>415</v>
      </c>
      <c r="AL116" s="989"/>
      <c r="AM116" s="989"/>
      <c r="AN116" s="989"/>
      <c r="AO116" s="990"/>
      <c r="AP116" s="992" t="s">
        <v>415</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1732833</v>
      </c>
      <c r="AB117" s="996"/>
      <c r="AC117" s="996"/>
      <c r="AD117" s="996"/>
      <c r="AE117" s="997"/>
      <c r="AF117" s="995">
        <v>1786671</v>
      </c>
      <c r="AG117" s="996"/>
      <c r="AH117" s="996"/>
      <c r="AI117" s="996"/>
      <c r="AJ117" s="997"/>
      <c r="AK117" s="995">
        <v>1752485</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22049771</v>
      </c>
      <c r="BR118" s="1016"/>
      <c r="BS118" s="1016"/>
      <c r="BT118" s="1016"/>
      <c r="BU118" s="1016"/>
      <c r="BV118" s="1016">
        <v>21875779</v>
      </c>
      <c r="BW118" s="1016"/>
      <c r="BX118" s="1016"/>
      <c r="BY118" s="1016"/>
      <c r="BZ118" s="1016"/>
      <c r="CA118" s="1016">
        <v>21978283</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2892045</v>
      </c>
      <c r="BR119" s="957"/>
      <c r="BS119" s="957"/>
      <c r="BT119" s="957"/>
      <c r="BU119" s="957"/>
      <c r="BV119" s="957">
        <v>3178871</v>
      </c>
      <c r="BW119" s="957"/>
      <c r="BX119" s="957"/>
      <c r="BY119" s="957"/>
      <c r="BZ119" s="957"/>
      <c r="CA119" s="957">
        <v>3526348</v>
      </c>
      <c r="CB119" s="957"/>
      <c r="CC119" s="957"/>
      <c r="CD119" s="957"/>
      <c r="CE119" s="957"/>
      <c r="CF119" s="971">
        <v>58.9</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855830</v>
      </c>
      <c r="DH119" s="1028"/>
      <c r="DI119" s="1028"/>
      <c r="DJ119" s="1028"/>
      <c r="DK119" s="1029"/>
      <c r="DL119" s="1030">
        <v>827687</v>
      </c>
      <c r="DM119" s="1028"/>
      <c r="DN119" s="1028"/>
      <c r="DO119" s="1028"/>
      <c r="DP119" s="1029"/>
      <c r="DQ119" s="1030">
        <v>704500</v>
      </c>
      <c r="DR119" s="1028"/>
      <c r="DS119" s="1028"/>
      <c r="DT119" s="1028"/>
      <c r="DU119" s="1029"/>
      <c r="DV119" s="1031">
        <v>11.8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1345507</v>
      </c>
      <c r="BR120" s="950"/>
      <c r="BS120" s="950"/>
      <c r="BT120" s="950"/>
      <c r="BU120" s="950"/>
      <c r="BV120" s="950">
        <v>1182203</v>
      </c>
      <c r="BW120" s="950"/>
      <c r="BX120" s="950"/>
      <c r="BY120" s="950"/>
      <c r="BZ120" s="950"/>
      <c r="CA120" s="950">
        <v>1043110</v>
      </c>
      <c r="CB120" s="950"/>
      <c r="CC120" s="950"/>
      <c r="CD120" s="950"/>
      <c r="CE120" s="950"/>
      <c r="CF120" s="944">
        <v>17.399999999999999</v>
      </c>
      <c r="CG120" s="945"/>
      <c r="CH120" s="945"/>
      <c r="CI120" s="945"/>
      <c r="CJ120" s="945"/>
      <c r="CK120" s="1043" t="s">
        <v>441</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2279851</v>
      </c>
      <c r="DH120" s="957"/>
      <c r="DI120" s="957"/>
      <c r="DJ120" s="957"/>
      <c r="DK120" s="957"/>
      <c r="DL120" s="957">
        <v>2119969</v>
      </c>
      <c r="DM120" s="957"/>
      <c r="DN120" s="957"/>
      <c r="DO120" s="957"/>
      <c r="DP120" s="957"/>
      <c r="DQ120" s="957">
        <v>1954083</v>
      </c>
      <c r="DR120" s="957"/>
      <c r="DS120" s="957"/>
      <c r="DT120" s="957"/>
      <c r="DU120" s="957"/>
      <c r="DV120" s="958">
        <v>32.6</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12589074</v>
      </c>
      <c r="BR121" s="1016"/>
      <c r="BS121" s="1016"/>
      <c r="BT121" s="1016"/>
      <c r="BU121" s="1016"/>
      <c r="BV121" s="1016">
        <v>13053448</v>
      </c>
      <c r="BW121" s="1016"/>
      <c r="BX121" s="1016"/>
      <c r="BY121" s="1016"/>
      <c r="BZ121" s="1016"/>
      <c r="CA121" s="1016">
        <v>13331790</v>
      </c>
      <c r="CB121" s="1016"/>
      <c r="CC121" s="1016"/>
      <c r="CD121" s="1016"/>
      <c r="CE121" s="1016"/>
      <c r="CF121" s="1054">
        <v>222.5</v>
      </c>
      <c r="CG121" s="1055"/>
      <c r="CH121" s="1055"/>
      <c r="CI121" s="1055"/>
      <c r="CJ121" s="1055"/>
      <c r="CK121" s="1046"/>
      <c r="CL121" s="1047"/>
      <c r="CM121" s="1047"/>
      <c r="CN121" s="1047"/>
      <c r="CO121" s="1048"/>
      <c r="CP121" s="1037" t="s">
        <v>388</v>
      </c>
      <c r="CQ121" s="1038"/>
      <c r="CR121" s="1038"/>
      <c r="CS121" s="1038"/>
      <c r="CT121" s="1038"/>
      <c r="CU121" s="1038"/>
      <c r="CV121" s="1038"/>
      <c r="CW121" s="1038"/>
      <c r="CX121" s="1038"/>
      <c r="CY121" s="1038"/>
      <c r="CZ121" s="1038"/>
      <c r="DA121" s="1038"/>
      <c r="DB121" s="1038"/>
      <c r="DC121" s="1038"/>
      <c r="DD121" s="1038"/>
      <c r="DE121" s="1038"/>
      <c r="DF121" s="1039"/>
      <c r="DG121" s="949">
        <v>47591</v>
      </c>
      <c r="DH121" s="950"/>
      <c r="DI121" s="950"/>
      <c r="DJ121" s="950"/>
      <c r="DK121" s="950"/>
      <c r="DL121" s="950">
        <v>44072</v>
      </c>
      <c r="DM121" s="950"/>
      <c r="DN121" s="950"/>
      <c r="DO121" s="950"/>
      <c r="DP121" s="950"/>
      <c r="DQ121" s="950">
        <v>40605</v>
      </c>
      <c r="DR121" s="950"/>
      <c r="DS121" s="950"/>
      <c r="DT121" s="950"/>
      <c r="DU121" s="950"/>
      <c r="DV121" s="951">
        <v>0.7</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16826626</v>
      </c>
      <c r="BR122" s="1065"/>
      <c r="BS122" s="1065"/>
      <c r="BT122" s="1065"/>
      <c r="BU122" s="1065"/>
      <c r="BV122" s="1065">
        <v>17414522</v>
      </c>
      <c r="BW122" s="1065"/>
      <c r="BX122" s="1065"/>
      <c r="BY122" s="1065"/>
      <c r="BZ122" s="1065"/>
      <c r="CA122" s="1065">
        <v>17901248</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4502</v>
      </c>
      <c r="DH122" s="950"/>
      <c r="DI122" s="950"/>
      <c r="DJ122" s="950"/>
      <c r="DK122" s="950"/>
      <c r="DL122" s="950">
        <v>23150</v>
      </c>
      <c r="DM122" s="950"/>
      <c r="DN122" s="950"/>
      <c r="DO122" s="950"/>
      <c r="DP122" s="950"/>
      <c r="DQ122" s="950">
        <v>20988</v>
      </c>
      <c r="DR122" s="950"/>
      <c r="DS122" s="950"/>
      <c r="DT122" s="950"/>
      <c r="DU122" s="950"/>
      <c r="DV122" s="951">
        <v>0.4</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446</v>
      </c>
      <c r="AB123" s="989"/>
      <c r="AC123" s="989"/>
      <c r="AD123" s="989"/>
      <c r="AE123" s="990"/>
      <c r="AF123" s="991" t="s">
        <v>446</v>
      </c>
      <c r="AG123" s="989"/>
      <c r="AH123" s="989"/>
      <c r="AI123" s="989"/>
      <c r="AJ123" s="990"/>
      <c r="AK123" s="991" t="s">
        <v>446</v>
      </c>
      <c r="AL123" s="989"/>
      <c r="AM123" s="989"/>
      <c r="AN123" s="989"/>
      <c r="AO123" s="990"/>
      <c r="AP123" s="992" t="s">
        <v>446</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87.8</v>
      </c>
      <c r="BR123" s="1057"/>
      <c r="BS123" s="1057"/>
      <c r="BT123" s="1057"/>
      <c r="BU123" s="1057"/>
      <c r="BV123" s="1057">
        <v>75.7</v>
      </c>
      <c r="BW123" s="1057"/>
      <c r="BX123" s="1057"/>
      <c r="BY123" s="1057"/>
      <c r="BZ123" s="1057"/>
      <c r="CA123" s="1057">
        <v>68</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v>15435</v>
      </c>
      <c r="DH123" s="989"/>
      <c r="DI123" s="989"/>
      <c r="DJ123" s="989"/>
      <c r="DK123" s="990"/>
      <c r="DL123" s="991">
        <v>11295</v>
      </c>
      <c r="DM123" s="989"/>
      <c r="DN123" s="989"/>
      <c r="DO123" s="989"/>
      <c r="DP123" s="990"/>
      <c r="DQ123" s="991">
        <v>8417</v>
      </c>
      <c r="DR123" s="989"/>
      <c r="DS123" s="989"/>
      <c r="DT123" s="989"/>
      <c r="DU123" s="990"/>
      <c r="DV123" s="992">
        <v>0.1</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458</v>
      </c>
      <c r="AY127" s="917"/>
      <c r="AZ127" s="917"/>
      <c r="BA127" s="917"/>
      <c r="BB127" s="917"/>
      <c r="BC127" s="917"/>
      <c r="BD127" s="917"/>
      <c r="BE127" s="918"/>
      <c r="BF127" s="1071" t="s">
        <v>446</v>
      </c>
      <c r="BG127" s="1072"/>
      <c r="BH127" s="1072"/>
      <c r="BI127" s="1072"/>
      <c r="BJ127" s="1072"/>
      <c r="BK127" s="1072"/>
      <c r="BL127" s="1081"/>
      <c r="BM127" s="1071">
        <v>13.98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54722</v>
      </c>
      <c r="DH127" s="1078"/>
      <c r="DI127" s="1078"/>
      <c r="DJ127" s="1078"/>
      <c r="DK127" s="1078"/>
      <c r="DL127" s="1078">
        <v>46430</v>
      </c>
      <c r="DM127" s="1078"/>
      <c r="DN127" s="1078"/>
      <c r="DO127" s="1078"/>
      <c r="DP127" s="1078"/>
      <c r="DQ127" s="1078">
        <v>39858</v>
      </c>
      <c r="DR127" s="1078"/>
      <c r="DS127" s="1078"/>
      <c r="DT127" s="1078"/>
      <c r="DU127" s="1078"/>
      <c r="DV127" s="1079">
        <v>0.7</v>
      </c>
      <c r="DW127" s="1079"/>
      <c r="DX127" s="1079"/>
      <c r="DY127" s="1079"/>
      <c r="DZ127" s="1080"/>
    </row>
    <row r="128" spans="1:130" s="197" customFormat="1" ht="26.25" customHeight="1" x14ac:dyDescent="0.15">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133278</v>
      </c>
      <c r="AB128" s="1120"/>
      <c r="AC128" s="1120"/>
      <c r="AD128" s="1120"/>
      <c r="AE128" s="1121"/>
      <c r="AF128" s="1122">
        <v>141281</v>
      </c>
      <c r="AG128" s="1120"/>
      <c r="AH128" s="1120"/>
      <c r="AI128" s="1120"/>
      <c r="AJ128" s="1121"/>
      <c r="AK128" s="1122">
        <v>142738</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463</v>
      </c>
      <c r="BG128" s="1097"/>
      <c r="BH128" s="1097"/>
      <c r="BI128" s="1097"/>
      <c r="BJ128" s="1097"/>
      <c r="BK128" s="1097"/>
      <c r="BL128" s="1098"/>
      <c r="BM128" s="1096">
        <v>18.98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7085633</v>
      </c>
      <c r="AB129" s="989"/>
      <c r="AC129" s="989"/>
      <c r="AD129" s="989"/>
      <c r="AE129" s="990"/>
      <c r="AF129" s="991">
        <v>7086366</v>
      </c>
      <c r="AG129" s="989"/>
      <c r="AH129" s="989"/>
      <c r="AI129" s="989"/>
      <c r="AJ129" s="990"/>
      <c r="AK129" s="991">
        <v>7196162</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7.3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1141437</v>
      </c>
      <c r="AB130" s="989"/>
      <c r="AC130" s="989"/>
      <c r="AD130" s="989"/>
      <c r="AE130" s="990"/>
      <c r="AF130" s="991">
        <v>1198983</v>
      </c>
      <c r="AG130" s="989"/>
      <c r="AH130" s="989"/>
      <c r="AI130" s="989"/>
      <c r="AJ130" s="990"/>
      <c r="AK130" s="991">
        <v>1204579</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5944196</v>
      </c>
      <c r="AB131" s="1028"/>
      <c r="AC131" s="1028"/>
      <c r="AD131" s="1028"/>
      <c r="AE131" s="1029"/>
      <c r="AF131" s="1030">
        <v>5887383</v>
      </c>
      <c r="AG131" s="1028"/>
      <c r="AH131" s="1028"/>
      <c r="AI131" s="1028"/>
      <c r="AJ131" s="1029"/>
      <c r="AK131" s="1030">
        <v>5991583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7.7069800519999996</v>
      </c>
      <c r="AB132" s="1134"/>
      <c r="AC132" s="1134"/>
      <c r="AD132" s="1134"/>
      <c r="AE132" s="1135"/>
      <c r="AF132" s="1136">
        <v>7.5824351840000004</v>
      </c>
      <c r="AG132" s="1134"/>
      <c r="AH132" s="1134"/>
      <c r="AI132" s="1134"/>
      <c r="AJ132" s="1135"/>
      <c r="AK132" s="1136">
        <v>6.7622863610000001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8.1999999999999993</v>
      </c>
      <c r="AB133" s="1141"/>
      <c r="AC133" s="1141"/>
      <c r="AD133" s="1141"/>
      <c r="AE133" s="1142"/>
      <c r="AF133" s="1140">
        <v>7.9</v>
      </c>
      <c r="AG133" s="1141"/>
      <c r="AH133" s="1141"/>
      <c r="AI133" s="1141"/>
      <c r="AJ133" s="1142"/>
      <c r="AK133" s="1140">
        <v>7.3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2467766</v>
      </c>
      <c r="L9" s="264">
        <v>110553</v>
      </c>
      <c r="M9" s="265">
        <v>55347</v>
      </c>
      <c r="N9" s="266">
        <v>99.7</v>
      </c>
    </row>
    <row r="10" spans="1:16" x14ac:dyDescent="0.15">
      <c r="A10" s="248"/>
      <c r="B10" s="244"/>
      <c r="C10" s="244"/>
      <c r="D10" s="244"/>
      <c r="E10" s="244"/>
      <c r="F10" s="244"/>
      <c r="G10" s="1149" t="s">
        <v>481</v>
      </c>
      <c r="H10" s="1150"/>
      <c r="I10" s="1150"/>
      <c r="J10" s="1151"/>
      <c r="K10" s="267">
        <v>347658</v>
      </c>
      <c r="L10" s="268">
        <v>15575</v>
      </c>
      <c r="M10" s="269">
        <v>5378</v>
      </c>
      <c r="N10" s="270">
        <v>189.6</v>
      </c>
    </row>
    <row r="11" spans="1:16" ht="13.5" customHeight="1" x14ac:dyDescent="0.15">
      <c r="A11" s="248"/>
      <c r="B11" s="244"/>
      <c r="C11" s="244"/>
      <c r="D11" s="244"/>
      <c r="E11" s="244"/>
      <c r="F11" s="244"/>
      <c r="G11" s="1149" t="s">
        <v>482</v>
      </c>
      <c r="H11" s="1150"/>
      <c r="I11" s="1150"/>
      <c r="J11" s="1151"/>
      <c r="K11" s="267">
        <v>90772</v>
      </c>
      <c r="L11" s="268">
        <v>4066</v>
      </c>
      <c r="M11" s="269">
        <v>7824</v>
      </c>
      <c r="N11" s="270">
        <v>-48</v>
      </c>
    </row>
    <row r="12" spans="1:16" ht="13.5" customHeight="1" x14ac:dyDescent="0.15">
      <c r="A12" s="248"/>
      <c r="B12" s="244"/>
      <c r="C12" s="244"/>
      <c r="D12" s="244"/>
      <c r="E12" s="244"/>
      <c r="F12" s="244"/>
      <c r="G12" s="1149" t="s">
        <v>483</v>
      </c>
      <c r="H12" s="1150"/>
      <c r="I12" s="1150"/>
      <c r="J12" s="1151"/>
      <c r="K12" s="267" t="s">
        <v>484</v>
      </c>
      <c r="L12" s="268" t="s">
        <v>484</v>
      </c>
      <c r="M12" s="269">
        <v>137</v>
      </c>
      <c r="N12" s="270" t="s">
        <v>484</v>
      </c>
    </row>
    <row r="13" spans="1:16" ht="13.5" customHeight="1" x14ac:dyDescent="0.15">
      <c r="A13" s="248"/>
      <c r="B13" s="244"/>
      <c r="C13" s="244"/>
      <c r="D13" s="244"/>
      <c r="E13" s="244"/>
      <c r="F13" s="244"/>
      <c r="G13" s="1149" t="s">
        <v>485</v>
      </c>
      <c r="H13" s="1150"/>
      <c r="I13" s="1150"/>
      <c r="J13" s="1151"/>
      <c r="K13" s="267" t="s">
        <v>484</v>
      </c>
      <c r="L13" s="268" t="s">
        <v>484</v>
      </c>
      <c r="M13" s="269">
        <v>6</v>
      </c>
      <c r="N13" s="270" t="s">
        <v>484</v>
      </c>
    </row>
    <row r="14" spans="1:16" ht="13.5" customHeight="1" x14ac:dyDescent="0.15">
      <c r="A14" s="248"/>
      <c r="B14" s="244"/>
      <c r="C14" s="244"/>
      <c r="D14" s="244"/>
      <c r="E14" s="244"/>
      <c r="F14" s="244"/>
      <c r="G14" s="1149" t="s">
        <v>486</v>
      </c>
      <c r="H14" s="1150"/>
      <c r="I14" s="1150"/>
      <c r="J14" s="1151"/>
      <c r="K14" s="267">
        <v>122340</v>
      </c>
      <c r="L14" s="268">
        <v>5481</v>
      </c>
      <c r="M14" s="269">
        <v>2598</v>
      </c>
      <c r="N14" s="270">
        <v>111</v>
      </c>
    </row>
    <row r="15" spans="1:16" ht="13.5" customHeight="1" x14ac:dyDescent="0.15">
      <c r="A15" s="248"/>
      <c r="B15" s="244"/>
      <c r="C15" s="244"/>
      <c r="D15" s="244"/>
      <c r="E15" s="244"/>
      <c r="F15" s="244"/>
      <c r="G15" s="1149" t="s">
        <v>487</v>
      </c>
      <c r="H15" s="1150"/>
      <c r="I15" s="1150"/>
      <c r="J15" s="1151"/>
      <c r="K15" s="267">
        <v>17145</v>
      </c>
      <c r="L15" s="268">
        <v>768</v>
      </c>
      <c r="M15" s="269">
        <v>1203</v>
      </c>
      <c r="N15" s="270">
        <v>-36.200000000000003</v>
      </c>
    </row>
    <row r="16" spans="1:16" x14ac:dyDescent="0.15">
      <c r="A16" s="248"/>
      <c r="B16" s="244"/>
      <c r="C16" s="244"/>
      <c r="D16" s="244"/>
      <c r="E16" s="244"/>
      <c r="F16" s="244"/>
      <c r="G16" s="1152" t="s">
        <v>488</v>
      </c>
      <c r="H16" s="1153"/>
      <c r="I16" s="1153"/>
      <c r="J16" s="1154"/>
      <c r="K16" s="268">
        <v>-293435</v>
      </c>
      <c r="L16" s="268">
        <v>-13146</v>
      </c>
      <c r="M16" s="269">
        <v>-5188</v>
      </c>
      <c r="N16" s="270">
        <v>153.4</v>
      </c>
    </row>
    <row r="17" spans="1:16" x14ac:dyDescent="0.15">
      <c r="A17" s="248"/>
      <c r="B17" s="244"/>
      <c r="C17" s="244"/>
      <c r="D17" s="244"/>
      <c r="E17" s="244"/>
      <c r="F17" s="244"/>
      <c r="G17" s="1152" t="s">
        <v>167</v>
      </c>
      <c r="H17" s="1153"/>
      <c r="I17" s="1153"/>
      <c r="J17" s="1154"/>
      <c r="K17" s="268">
        <v>2752246</v>
      </c>
      <c r="L17" s="268">
        <v>123297</v>
      </c>
      <c r="M17" s="269">
        <v>67305</v>
      </c>
      <c r="N17" s="270">
        <v>83.2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13.62</v>
      </c>
      <c r="L21" s="281">
        <v>6.27</v>
      </c>
      <c r="M21" s="282">
        <v>7.35</v>
      </c>
      <c r="N21" s="249"/>
      <c r="O21" s="283"/>
      <c r="P21" s="279"/>
    </row>
    <row r="22" spans="1:16" s="284" customFormat="1" x14ac:dyDescent="0.15">
      <c r="A22" s="279"/>
      <c r="B22" s="249"/>
      <c r="C22" s="249"/>
      <c r="D22" s="249"/>
      <c r="E22" s="249"/>
      <c r="F22" s="249"/>
      <c r="G22" s="1144" t="s">
        <v>494</v>
      </c>
      <c r="H22" s="1145"/>
      <c r="I22" s="1145"/>
      <c r="J22" s="1146"/>
      <c r="K22" s="285">
        <v>98.9</v>
      </c>
      <c r="L22" s="286">
        <v>97.2</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1364215</v>
      </c>
      <c r="L32" s="294">
        <v>61115</v>
      </c>
      <c r="M32" s="295">
        <v>29478</v>
      </c>
      <c r="N32" s="296">
        <v>107.3</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t="s">
        <v>484</v>
      </c>
      <c r="N34" s="296" t="s">
        <v>484</v>
      </c>
    </row>
    <row r="35" spans="1:16" ht="27" customHeight="1" x14ac:dyDescent="0.15">
      <c r="A35" s="248"/>
      <c r="B35" s="244"/>
      <c r="C35" s="244"/>
      <c r="D35" s="244"/>
      <c r="E35" s="244"/>
      <c r="F35" s="244"/>
      <c r="G35" s="1160" t="s">
        <v>501</v>
      </c>
      <c r="H35" s="1161"/>
      <c r="I35" s="1161"/>
      <c r="J35" s="1162"/>
      <c r="K35" s="294">
        <v>268509</v>
      </c>
      <c r="L35" s="294">
        <v>12029</v>
      </c>
      <c r="M35" s="295">
        <v>9466</v>
      </c>
      <c r="N35" s="296">
        <v>27.1</v>
      </c>
    </row>
    <row r="36" spans="1:16" ht="27" customHeight="1" x14ac:dyDescent="0.15">
      <c r="A36" s="248"/>
      <c r="B36" s="244"/>
      <c r="C36" s="244"/>
      <c r="D36" s="244"/>
      <c r="E36" s="244"/>
      <c r="F36" s="244"/>
      <c r="G36" s="1160" t="s">
        <v>502</v>
      </c>
      <c r="H36" s="1161"/>
      <c r="I36" s="1161"/>
      <c r="J36" s="1162"/>
      <c r="K36" s="294">
        <v>119761</v>
      </c>
      <c r="L36" s="294">
        <v>5365</v>
      </c>
      <c r="M36" s="295">
        <v>2568</v>
      </c>
      <c r="N36" s="296">
        <v>108.9</v>
      </c>
    </row>
    <row r="37" spans="1:16" ht="13.5" customHeight="1" x14ac:dyDescent="0.15">
      <c r="A37" s="248"/>
      <c r="B37" s="244"/>
      <c r="C37" s="244"/>
      <c r="D37" s="244"/>
      <c r="E37" s="244"/>
      <c r="F37" s="244"/>
      <c r="G37" s="1160" t="s">
        <v>503</v>
      </c>
      <c r="H37" s="1161"/>
      <c r="I37" s="1161"/>
      <c r="J37" s="1162"/>
      <c r="K37" s="294" t="s">
        <v>484</v>
      </c>
      <c r="L37" s="294" t="s">
        <v>484</v>
      </c>
      <c r="M37" s="295">
        <v>1267</v>
      </c>
      <c r="N37" s="296" t="s">
        <v>484</v>
      </c>
    </row>
    <row r="38" spans="1:16" ht="27" customHeight="1" x14ac:dyDescent="0.15">
      <c r="A38" s="248"/>
      <c r="B38" s="244"/>
      <c r="C38" s="244"/>
      <c r="D38" s="244"/>
      <c r="E38" s="244"/>
      <c r="F38" s="244"/>
      <c r="G38" s="1163" t="s">
        <v>504</v>
      </c>
      <c r="H38" s="1164"/>
      <c r="I38" s="1164"/>
      <c r="J38" s="1165"/>
      <c r="K38" s="297" t="s">
        <v>484</v>
      </c>
      <c r="L38" s="297" t="s">
        <v>484</v>
      </c>
      <c r="M38" s="298">
        <v>1</v>
      </c>
      <c r="N38" s="299" t="s">
        <v>484</v>
      </c>
      <c r="O38" s="293"/>
    </row>
    <row r="39" spans="1:16" x14ac:dyDescent="0.15">
      <c r="A39" s="248"/>
      <c r="B39" s="244"/>
      <c r="C39" s="244"/>
      <c r="D39" s="244"/>
      <c r="E39" s="244"/>
      <c r="F39" s="244"/>
      <c r="G39" s="1163" t="s">
        <v>505</v>
      </c>
      <c r="H39" s="1164"/>
      <c r="I39" s="1164"/>
      <c r="J39" s="1165"/>
      <c r="K39" s="300">
        <v>-142738</v>
      </c>
      <c r="L39" s="300">
        <v>-6394</v>
      </c>
      <c r="M39" s="301">
        <v>-3176</v>
      </c>
      <c r="N39" s="302">
        <v>101.3</v>
      </c>
      <c r="O39" s="293"/>
    </row>
    <row r="40" spans="1:16" ht="27" customHeight="1" x14ac:dyDescent="0.15">
      <c r="A40" s="248"/>
      <c r="B40" s="244"/>
      <c r="C40" s="244"/>
      <c r="D40" s="244"/>
      <c r="E40" s="244"/>
      <c r="F40" s="244"/>
      <c r="G40" s="1160" t="s">
        <v>506</v>
      </c>
      <c r="H40" s="1161"/>
      <c r="I40" s="1161"/>
      <c r="J40" s="1162"/>
      <c r="K40" s="300">
        <v>-1204579</v>
      </c>
      <c r="L40" s="300">
        <v>-53964</v>
      </c>
      <c r="M40" s="301">
        <v>-27766</v>
      </c>
      <c r="N40" s="302">
        <v>94.4</v>
      </c>
      <c r="O40" s="293"/>
    </row>
    <row r="41" spans="1:16" x14ac:dyDescent="0.15">
      <c r="A41" s="248"/>
      <c r="B41" s="244"/>
      <c r="C41" s="244"/>
      <c r="D41" s="244"/>
      <c r="E41" s="244"/>
      <c r="F41" s="244"/>
      <c r="G41" s="1166" t="s">
        <v>278</v>
      </c>
      <c r="H41" s="1167"/>
      <c r="I41" s="1167"/>
      <c r="J41" s="1168"/>
      <c r="K41" s="294">
        <v>405168</v>
      </c>
      <c r="L41" s="300">
        <v>18151</v>
      </c>
      <c r="M41" s="301">
        <v>11838</v>
      </c>
      <c r="N41" s="302">
        <v>53.3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1638893</v>
      </c>
      <c r="J51" s="320">
        <v>70624</v>
      </c>
      <c r="K51" s="321">
        <v>39.1</v>
      </c>
      <c r="L51" s="322">
        <v>42839</v>
      </c>
      <c r="M51" s="323">
        <v>-13.3</v>
      </c>
      <c r="N51" s="324">
        <v>52.4</v>
      </c>
    </row>
    <row r="52" spans="1:14" x14ac:dyDescent="0.15">
      <c r="A52" s="248"/>
      <c r="B52" s="244"/>
      <c r="C52" s="244"/>
      <c r="D52" s="244"/>
      <c r="E52" s="244"/>
      <c r="F52" s="244"/>
      <c r="G52" s="325"/>
      <c r="H52" s="326" t="s">
        <v>517</v>
      </c>
      <c r="I52" s="327">
        <v>1049790</v>
      </c>
      <c r="J52" s="328">
        <v>45238</v>
      </c>
      <c r="K52" s="329">
        <v>78.900000000000006</v>
      </c>
      <c r="L52" s="330">
        <v>22027</v>
      </c>
      <c r="M52" s="331">
        <v>-17.100000000000001</v>
      </c>
      <c r="N52" s="332">
        <v>96</v>
      </c>
    </row>
    <row r="53" spans="1:14" x14ac:dyDescent="0.15">
      <c r="A53" s="248"/>
      <c r="B53" s="244"/>
      <c r="C53" s="244"/>
      <c r="D53" s="244"/>
      <c r="E53" s="244"/>
      <c r="F53" s="244"/>
      <c r="G53" s="310" t="s">
        <v>518</v>
      </c>
      <c r="H53" s="311"/>
      <c r="I53" s="319">
        <v>1808909</v>
      </c>
      <c r="J53" s="320">
        <v>78566</v>
      </c>
      <c r="K53" s="321">
        <v>11.2</v>
      </c>
      <c r="L53" s="322">
        <v>46819</v>
      </c>
      <c r="M53" s="323">
        <v>9.3000000000000007</v>
      </c>
      <c r="N53" s="324">
        <v>1.9</v>
      </c>
    </row>
    <row r="54" spans="1:14" x14ac:dyDescent="0.15">
      <c r="A54" s="248"/>
      <c r="B54" s="244"/>
      <c r="C54" s="244"/>
      <c r="D54" s="244"/>
      <c r="E54" s="244"/>
      <c r="F54" s="244"/>
      <c r="G54" s="325"/>
      <c r="H54" s="326" t="s">
        <v>517</v>
      </c>
      <c r="I54" s="327">
        <v>609904</v>
      </c>
      <c r="J54" s="328">
        <v>26490</v>
      </c>
      <c r="K54" s="329">
        <v>-41.4</v>
      </c>
      <c r="L54" s="330">
        <v>24121</v>
      </c>
      <c r="M54" s="331">
        <v>9.5</v>
      </c>
      <c r="N54" s="332">
        <v>-50.9</v>
      </c>
    </row>
    <row r="55" spans="1:14" x14ac:dyDescent="0.15">
      <c r="A55" s="248"/>
      <c r="B55" s="244"/>
      <c r="C55" s="244"/>
      <c r="D55" s="244"/>
      <c r="E55" s="244"/>
      <c r="F55" s="244"/>
      <c r="G55" s="310" t="s">
        <v>519</v>
      </c>
      <c r="H55" s="311"/>
      <c r="I55" s="319">
        <v>2649699</v>
      </c>
      <c r="J55" s="320">
        <v>116047</v>
      </c>
      <c r="K55" s="321">
        <v>47.7</v>
      </c>
      <c r="L55" s="322">
        <v>53270</v>
      </c>
      <c r="M55" s="323">
        <v>13.8</v>
      </c>
      <c r="N55" s="324">
        <v>33.9</v>
      </c>
    </row>
    <row r="56" spans="1:14" x14ac:dyDescent="0.15">
      <c r="A56" s="248"/>
      <c r="B56" s="244"/>
      <c r="C56" s="244"/>
      <c r="D56" s="244"/>
      <c r="E56" s="244"/>
      <c r="F56" s="244"/>
      <c r="G56" s="325"/>
      <c r="H56" s="326" t="s">
        <v>517</v>
      </c>
      <c r="I56" s="327">
        <v>1107016</v>
      </c>
      <c r="J56" s="328">
        <v>48483</v>
      </c>
      <c r="K56" s="329">
        <v>83</v>
      </c>
      <c r="L56" s="330">
        <v>24316</v>
      </c>
      <c r="M56" s="331">
        <v>0.8</v>
      </c>
      <c r="N56" s="332">
        <v>82.2</v>
      </c>
    </row>
    <row r="57" spans="1:14" x14ac:dyDescent="0.15">
      <c r="A57" s="248"/>
      <c r="B57" s="244"/>
      <c r="C57" s="244"/>
      <c r="D57" s="244"/>
      <c r="E57" s="244"/>
      <c r="F57" s="244"/>
      <c r="G57" s="310" t="s">
        <v>520</v>
      </c>
      <c r="H57" s="311"/>
      <c r="I57" s="319">
        <v>1922957</v>
      </c>
      <c r="J57" s="320">
        <v>85136</v>
      </c>
      <c r="K57" s="321">
        <v>-26.6</v>
      </c>
      <c r="L57" s="322">
        <v>53292</v>
      </c>
      <c r="M57" s="323">
        <v>0</v>
      </c>
      <c r="N57" s="324">
        <v>-26.6</v>
      </c>
    </row>
    <row r="58" spans="1:14" x14ac:dyDescent="0.15">
      <c r="A58" s="248"/>
      <c r="B58" s="244"/>
      <c r="C58" s="244"/>
      <c r="D58" s="244"/>
      <c r="E58" s="244"/>
      <c r="F58" s="244"/>
      <c r="G58" s="325"/>
      <c r="H58" s="326" t="s">
        <v>517</v>
      </c>
      <c r="I58" s="327">
        <v>993944</v>
      </c>
      <c r="J58" s="328">
        <v>44005</v>
      </c>
      <c r="K58" s="329">
        <v>-9.1999999999999993</v>
      </c>
      <c r="L58" s="330">
        <v>28900</v>
      </c>
      <c r="M58" s="331">
        <v>18.899999999999999</v>
      </c>
      <c r="N58" s="332">
        <v>-28.1</v>
      </c>
    </row>
    <row r="59" spans="1:14" x14ac:dyDescent="0.15">
      <c r="A59" s="248"/>
      <c r="B59" s="244"/>
      <c r="C59" s="244"/>
      <c r="D59" s="244"/>
      <c r="E59" s="244"/>
      <c r="F59" s="244"/>
      <c r="G59" s="310" t="s">
        <v>521</v>
      </c>
      <c r="H59" s="311"/>
      <c r="I59" s="319">
        <v>1919490</v>
      </c>
      <c r="J59" s="320">
        <v>85991</v>
      </c>
      <c r="K59" s="321">
        <v>1</v>
      </c>
      <c r="L59" s="322">
        <v>49919</v>
      </c>
      <c r="M59" s="323">
        <v>-6.3</v>
      </c>
      <c r="N59" s="324">
        <v>7.3</v>
      </c>
    </row>
    <row r="60" spans="1:14" x14ac:dyDescent="0.15">
      <c r="A60" s="248"/>
      <c r="B60" s="244"/>
      <c r="C60" s="244"/>
      <c r="D60" s="244"/>
      <c r="E60" s="244"/>
      <c r="F60" s="244"/>
      <c r="G60" s="325"/>
      <c r="H60" s="326" t="s">
        <v>517</v>
      </c>
      <c r="I60" s="333">
        <v>995684</v>
      </c>
      <c r="J60" s="328">
        <v>44606</v>
      </c>
      <c r="K60" s="329">
        <v>1.4</v>
      </c>
      <c r="L60" s="330">
        <v>26398</v>
      </c>
      <c r="M60" s="331">
        <v>-8.6999999999999993</v>
      </c>
      <c r="N60" s="332">
        <v>10.1</v>
      </c>
    </row>
    <row r="61" spans="1:14" x14ac:dyDescent="0.15">
      <c r="A61" s="248"/>
      <c r="B61" s="244"/>
      <c r="C61" s="244"/>
      <c r="D61" s="244"/>
      <c r="E61" s="244"/>
      <c r="F61" s="244"/>
      <c r="G61" s="310" t="s">
        <v>522</v>
      </c>
      <c r="H61" s="334"/>
      <c r="I61" s="335">
        <v>1987990</v>
      </c>
      <c r="J61" s="336">
        <v>87273</v>
      </c>
      <c r="K61" s="337">
        <v>14.5</v>
      </c>
      <c r="L61" s="338">
        <v>49228</v>
      </c>
      <c r="M61" s="339">
        <v>0.7</v>
      </c>
      <c r="N61" s="324">
        <v>13.8</v>
      </c>
    </row>
    <row r="62" spans="1:14" x14ac:dyDescent="0.15">
      <c r="A62" s="248"/>
      <c r="B62" s="244"/>
      <c r="C62" s="244"/>
      <c r="D62" s="244"/>
      <c r="E62" s="244"/>
      <c r="F62" s="244"/>
      <c r="G62" s="325"/>
      <c r="H62" s="326" t="s">
        <v>517</v>
      </c>
      <c r="I62" s="327">
        <v>951268</v>
      </c>
      <c r="J62" s="328">
        <v>41764</v>
      </c>
      <c r="K62" s="329">
        <v>22.5</v>
      </c>
      <c r="L62" s="330">
        <v>25152</v>
      </c>
      <c r="M62" s="331">
        <v>0.7</v>
      </c>
      <c r="N62" s="332">
        <v>21.8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8"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18.350000000000001</v>
      </c>
      <c r="G47" s="12">
        <v>22.29</v>
      </c>
      <c r="H47" s="12">
        <v>26.79</v>
      </c>
      <c r="I47" s="12">
        <v>30.51</v>
      </c>
      <c r="J47" s="13">
        <v>32.82</v>
      </c>
    </row>
    <row r="48" spans="2:10" ht="57.75" customHeight="1" x14ac:dyDescent="0.15">
      <c r="B48" s="14"/>
      <c r="C48" s="1171" t="s">
        <v>4</v>
      </c>
      <c r="D48" s="1171"/>
      <c r="E48" s="1172"/>
      <c r="F48" s="15">
        <v>8.57</v>
      </c>
      <c r="G48" s="16">
        <v>9.35</v>
      </c>
      <c r="H48" s="16">
        <v>8.26</v>
      </c>
      <c r="I48" s="16">
        <v>6.39</v>
      </c>
      <c r="J48" s="17">
        <v>5.57</v>
      </c>
    </row>
    <row r="49" spans="2:10" ht="57.75" customHeight="1" thickBot="1" x14ac:dyDescent="0.2">
      <c r="B49" s="18"/>
      <c r="C49" s="1173" t="s">
        <v>5</v>
      </c>
      <c r="D49" s="1173"/>
      <c r="E49" s="1174"/>
      <c r="F49" s="19">
        <v>2.98</v>
      </c>
      <c r="G49" s="20">
        <v>4.8</v>
      </c>
      <c r="H49" s="20">
        <v>3.44</v>
      </c>
      <c r="I49" s="20">
        <v>1.86</v>
      </c>
      <c r="J49" s="21">
        <v>2.06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2017-03-07T06:43:01Z</cp:lastPrinted>
  <dcterms:created xsi:type="dcterms:W3CDTF">2017-02-15T21:12:31Z</dcterms:created>
  <dcterms:modified xsi:type="dcterms:W3CDTF">2017-05-23T05:48:07Z</dcterms:modified>
  <cp:category/>
</cp:coreProperties>
</file>