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<sst xmlns="http://schemas.openxmlformats.org/spreadsheetml/2006/main" count="1102" uniqueCount="560">
  <si>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</si>
  <si>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</si>
  <si>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</si>
  <si>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</si>
  <si>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</si>
  <si>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</si>
  <si>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</si>
  <si>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</si>
  <si>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</si>
  <si>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</si>
  <si>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</si>
  <si>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</si>
  <si>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</si>
  <si>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</si>
  <si>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</si>
  <si>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</si>
  <si>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</si>
  <si>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</si>
  <si>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</si>
  <si>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</si>
  <si>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</si>
  <si>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</si>
  <si>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</si>
  <si>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</si>
  <si>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</si>
  <si>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</si>
  <si>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</si>
  <si>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</si>
  <si>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</si>
  <si>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</si>
  <si>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</si>
  <si>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</si>
  <si>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</si>
  <si>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</si>
  <si>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</si>
  <si>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</si>
  <si>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</si>
  <si>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</si>
  <si>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</si>
  <si>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</si>
  <si>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</si>
  <si>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</si>
  <si>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</si>
  <si>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</si>
  <si>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</si>
  <si>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</si>
  <si>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</si>
  <si>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</si>
  <si>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</si>
  <si>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</si>
  <si>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</si>
  <si>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</si>
  <si>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</si>
  <si>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</si>
  <si>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</si>
  <si>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</si>
  <si>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</si>
  <si>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</si>
  <si>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</si>
  <si>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</si>
  <si>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</si>
  <si>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</si>
  <si>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</si>
  <si>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</si>
  <si>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</si>
  <si>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</si>
  <si>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</si>
  <si>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</si>
  <si>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</si>
  <si>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</si>
  <si>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</si>
  <si>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</si>
  <si>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</si>
  <si>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</si>
  <si>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</si>
  <si>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</si>
  <si>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</si>
  <si>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</si>
  <si>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</si>
  <si>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</si>
  <si>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</si>
  <si>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</si>
  <si>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</si>
  <si>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</si>
  <si>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</si>
  <si>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</si>
  <si>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</si>
  <si>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</si>
  <si>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</si>
  <si>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</si>
  <si>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</si>
  <si>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</si>
  <si>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</si>
  <si>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</si>
  <si>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</si>
  <si>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</si>
  <si>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</si>
  <si>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</si>
  <si>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</si>
  <si>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</si>
  <si>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</si>
  <si>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</si>
  <si>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</si>
  <si>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</si>
  <si>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</si>
  <si>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</si>
  <si>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</si>
  <si>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</si>
  <si>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</si>
  <si>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</si>
  <si>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</si>
  <si>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</si>
  <si>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</si>
  <si>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</si>
  <si>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</si>
  <si>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</si>
  <si>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</si>
  <si>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</si>
  <si>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</si>
  <si>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</si>
  <si>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</si>
  <si>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</si>
  <si>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</si>
  <si>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</si>
  <si>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</si>
  <si>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</si>
  <si>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</si>
  <si>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</si>
  <si>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</si>
  <si>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</si>
  <si>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</si>
  <si>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</si>
  <si>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</si>
  <si>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</si>
  <si>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</si>
  <si>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</si>
  <si>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</si>
  <si>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</si>
  <si>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</si>
  <si>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</si>
  <si>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</si>
  <si>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</si>
  <si>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</si>
  <si>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</si>
  <si>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</si>
  <si>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</si>
  <si>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</si>
  <si>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</si>
  <si>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</si>
  <si>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</si>
  <si>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</si>
  <si>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</si>
  <si>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</si>
  <si>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</si>
  <si>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</si>
  <si>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</si>
  <si>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</si>
  <si>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</si>
  <si>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</si>
  <si>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</si>
  <si>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</si>
  <si>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</si>
  <si>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</si>
  <si>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</si>
  <si>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</si>
  <si>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</si>
  <si>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</si>
  <si>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</si>
  <si>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</si>
  <si>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</si>
  <si>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</si>
  <si>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</si>
  <si>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</si>
  <si>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</si>
  <si>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</si>
  <si>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</si>
  <si>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</si>
  <si>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</si>
  <si>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</si>
  <si>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</si>
  <si>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</si>
  <si>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</si>
  <si>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</si>
  <si>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</si>
  <si>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</si>
  <si>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</si>
  <si>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</si>
  <si>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</si>
  <si>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</si>
  <si>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</si>
  <si>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</si>
  <si>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</si>
  <si>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</si>
  <si>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</si>
  <si>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</si>
  <si>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</si>
  <si>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</si>
  <si>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</si>
  <si>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</si>
  <si>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</si>
  <si>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</si>
  <si>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</si>
  <si>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</si>
  <si>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</si>
  <si>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</si>
  <si>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</si>
  <si>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</si>
  <si>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</si>
  <si>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</si>
  <si>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</si>
  <si>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</si>
  <si>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</si>
  <si>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</si>
  <si>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</si>
  <si>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</si>
  <si>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</si>
  <si>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</si>
  <si>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</si>
  <si>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</si>
  <si>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</si>
  <si>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</si>
  <si>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</si>
  <si>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</si>
  <si>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</si>
  <si>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</si>
  <si>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</si>
  <si>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</si>
  <si>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</si>
  <si>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</si>
  <si>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</si>
  <si>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</si>
  <si>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</si>
  <si>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</si>
  <si>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</si>
  <si>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</si>
  <si>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</si>
  <si>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</si>
  <si>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</si>
  <si>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</si>
  <si>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</si>
  <si>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</si>
  <si>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</si>
  <si>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</si>
  <si>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</si>
  <si>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</si>
  <si>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</si>
  <si>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</si>
  <si>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</si>
  <si>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</si>
  <si>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</si>
  <si>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</si>
  <si>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</si>
  <si>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</si>
  <si>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</si>
  <si>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</si>
  <si>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</si>
  <si>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</si>
  <si>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</si>
  <si>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</si>
  <si>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</si>
  <si>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</si>
  <si>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</si>
  <si>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</si>
  <si>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</si>
  <si>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</si>
  <si>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</si>
  <si>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</si>
  <si>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</si>
  <si>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</si>
  <si>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</si>
  <si>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</si>
  <si>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</si>
  <si>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</si>
  <si>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</si>
  <si>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</si>
  <si>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</si>
  <si>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</si>
  <si>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</si>
  <si>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</si>
  <si>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</si>
  <si>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</si>
  <si>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</si>
  <si>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</si>
  <si>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</si>
  <si>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</si>
  <si>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</si>
  <si>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</si>
  <si>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</si>
  <si>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</si>
  <si>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</si>
  <si>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</si>
  <si>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</si>
  <si>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</si>
  <si>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</si>
  <si>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</si>
  <si>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</si>
  <si>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</si>
  <si>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</si>
  <si>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</si>
  <si>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</si>
  <si>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</si>
  <si>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</si>
  <si>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</si>
  <si>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</si>
  <si>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</si>
  <si>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</si>
  <si>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</si>
  <si>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</si>
  <si>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</si>
  <si>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</si>
  <si>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</si>
  <si>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</si>
  <si>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</si>
  <si>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</si>
  <si>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</si>
  <si>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</si>
  <si>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</si>
  <si>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</si>
  <si>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</si>
  <si>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</si>
  <si>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</si>
  <si>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</si>
  <si>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</si>
  <si>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</si>
  <si>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</si>
  <si>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</si>
  <si>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</si>
  <si>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</si>
  <si>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</si>
  <si>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</si>
  <si>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</si>
  <si>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</si>
  <si>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</si>
  <si>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</si>
  <si>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</si>
  <si>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</si>
  <si>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</si>
  <si>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</si>
  <si>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</si>
  <si>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</si>
  <si>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</si>
  <si>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</si>
  <si>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</si>
  <si>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</si>
  <si>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</si>
  <si>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</si>
  <si>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</si>
  <si>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</si>
  <si>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</si>
  <si>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</si>
  <si>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</si>
  <si>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</si>
  <si>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</si>
  <si>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</si>
  <si>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</si>
  <si>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</si>
  <si>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</si>
  <si>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</si>
  <si>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</si>
  <si>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</si>
  <si>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</si>
  <si>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</si>
  <si>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</si>
  <si>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</si>
  <si>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</si>
  <si>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</si>
  <si>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</si>
  <si>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</si>
  <si>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</si>
  <si>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</si>
  <si>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</si>
  <si>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</si>
  <si>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</si>
  <si>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</si>
  <si>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</si>
  <si>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</si>
  <si>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</si>
  <si>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</si>
  <si>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</si>
  <si>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</si>
  <si>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</si>
  <si>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</si>
  <si>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</si>
  <si>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</si>
  <si>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</si>
  <si>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</si>
  <si>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</si>
  <si>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</si>
  <si>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</si>
  <si>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</si>
  <si>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</si>
  <si>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</si>
  <si>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</si>
  <si>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</si>
  <si>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</si>
  <si>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</si>
  <si>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</si>
  <si>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</si>
  <si>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</si>
  <si>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</si>
  <si>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</si>
  <si>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</si>
  <si>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</si>
  <si>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</si>
  <si>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</si>
  <si>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</si>
  <si>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</si>
  <si>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</si>
  <si>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</si>
  <si>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</si>
  <si>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</si>
  <si>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</si>
  <si>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</si>
  <si>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</si>
  <si>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</si>
  <si>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</si>
  <si>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</si>
  <si>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</si>
  <si>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</si>
  <si>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</si>
  <si>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</si>
  <si>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</si>
  <si>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</si>
  <si>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</si>
  <si>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</si>
  <si>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</si>
  <si>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</si>
  <si>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</si>
  <si>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</si>
  <si>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</si>
  <si>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</si>
  <si>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</si>
  <si>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</si>
  <si>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</si>
  <si>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</si>
  <si>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</si>
  <si>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</si>
  <si>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</si>
  <si>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</si>
  <si>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</si>
  <si>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</si>
  <si>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</si>
  <si>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</si>
  <si>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</si>
  <si>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</si>
  <si>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</si>
  <si>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</si>
  <si>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</si>
  <si>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</si>
  <si>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</si>
  <si>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</si>
  <si>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</si>
  <si>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</si>
  <si>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</si>
  <si>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</si>
  <si>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</si>
  <si>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</si>
  <si>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</si>
  <si>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</si>
  <si>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</si>
  <si>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</si>
  <si>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</si>
  <si>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</si>
  <si>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</si>
  <si>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</si>
  <si>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</si>
  <si>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</si>
  <si>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</si>
  <si>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</si>
  <si>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</si>
  <si>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</si>
  <si>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</si>
  <si>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</si>
  <si>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</si>
  <si>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</si>
  <si>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</si>
  <si>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</si>
  <si>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</si>
  <si>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</si>
  <si>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</si>
  <si>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</si>
  <si>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</si>
  <si>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</si>
  <si>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</si>
  <si>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</si>
  <si>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</si>
  <si>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</si>
  <si>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</si>
  <si>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</si>
  <si>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</si>
  <si>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</si>
  <si>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</si>
  <si>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</si>
  <si>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</si>
  <si>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</si>
  <si>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</si>
  <si>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</si>
  <si>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</si>
  <si>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</si>
  <si>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</si>
  <si>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</si>
  <si>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</si>
  <si>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</si>
  <si>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</si>
  <si>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</si>
  <si>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</si>
  <si>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</si>
  <si>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</si>
  <si>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</si>
  <si>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</si>
  <si>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</si>
  <si>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</si>
  <si>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</si>
  <si>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</si>
  <si>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</si>
  <si>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</si>
  <si>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</si>
  <si>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</si>
  <si>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</si>
  <si>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</si>
  <si>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</si>
  <si>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</si>
  <si>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</si>
  <si>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</si>
  <si>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</si>
  <si>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2.11</t>
  </si>
  <si>
    <t>▲ 5.84</t>
  </si>
  <si>
    <t>一般会計</t>
  </si>
  <si>
    <t>水道事業会計</t>
  </si>
  <si>
    <t>国民健康保険特別会計</t>
  </si>
  <si>
    <t>介護保険特別会計</t>
  </si>
  <si>
    <t>後期高齢者医療特別会計</t>
  </si>
  <si>
    <t>農業集落排水事業特別会計</t>
  </si>
  <si>
    <t>公共下水道事業特別会計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</si>
  <si>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</si>
  <si>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</si>
  <si>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</si>
  <si>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</si>
  <si>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</si>
  <si>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</si>
  <si>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</si>
  <si>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御坊広域行政事務組合</t>
    <rPh sb="0" eb="2">
      <t>ゴボウ</t>
    </rPh>
    <rPh sb="2" eb="4">
      <t>コウイキ</t>
    </rPh>
    <rPh sb="4" eb="6">
      <t>ギョウセイ</t>
    </rPh>
    <rPh sb="6" eb="8">
      <t>ジム</t>
    </rPh>
    <rPh sb="8" eb="10">
      <t>クミアイ</t>
    </rPh>
    <phoneticPr fontId="2"/>
  </si>
  <si>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</si>
  <si>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</si>
  <si>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</si>
  <si>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</si>
  <si>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</si>
  <si>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</si>
  <si>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</si>
  <si>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</si>
  <si>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</si>
  <si>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</si>
  <si>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</si>
  <si>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</si>
  <si>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</si>
  <si>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</si>
  <si>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</si>
  <si>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</si>
  <si>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</si>
  <si>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防災や地方創生関連の大型事業等が続くため、それに伴う地方債残高の増加や基金残高の減少など、将来負担比率の増加が懸念される。今後の取組としては、借入額を元金償還額以内に抑えるという基本方針を厳守し、また、一般財源枠配分方式やマイナスシーリングを導入することにより、経常経費を削減し基金残高の減少を抑制する。</t>
    <rPh sb="1" eb="3">
      <t>ボウサイ</t>
    </rPh>
    <rPh sb="4" eb="6">
      <t>チホウ</t>
    </rPh>
    <rPh sb="6" eb="8">
      <t>ソウセイ</t>
    </rPh>
    <rPh sb="8" eb="10">
      <t>カンレン</t>
    </rPh>
    <rPh sb="11" eb="13">
      <t>オオガタ</t>
    </rPh>
    <rPh sb="13" eb="15">
      <t>ジギョウ</t>
    </rPh>
    <rPh sb="15" eb="16">
      <t>トウ</t>
    </rPh>
    <rPh sb="17" eb="18">
      <t>ツヅ</t>
    </rPh>
    <rPh sb="25" eb="26">
      <t>トモナ</t>
    </rPh>
    <rPh sb="27" eb="30">
      <t>チホウサイ</t>
    </rPh>
    <rPh sb="30" eb="32">
      <t>ザンダカ</t>
    </rPh>
    <rPh sb="33" eb="35">
      <t>ゾウカ</t>
    </rPh>
    <rPh sb="36" eb="38">
      <t>キキン</t>
    </rPh>
    <rPh sb="38" eb="40">
      <t>ザンダカ</t>
    </rPh>
    <rPh sb="41" eb="43">
      <t>ゲンショウ</t>
    </rPh>
    <rPh sb="46" eb="48">
      <t>ショウライ</t>
    </rPh>
    <rPh sb="48" eb="50">
      <t>フタン</t>
    </rPh>
    <rPh sb="50" eb="52">
      <t>ヒリツ</t>
    </rPh>
    <rPh sb="53" eb="55">
      <t>ゾウカ</t>
    </rPh>
    <rPh sb="56" eb="58">
      <t>ケネン</t>
    </rPh>
    <rPh sb="62" eb="64">
      <t>コンゴ</t>
    </rPh>
    <rPh sb="65" eb="67">
      <t>トリクミ</t>
    </rPh>
    <rPh sb="72" eb="75">
      <t>カリイレガク</t>
    </rPh>
    <rPh sb="76" eb="78">
      <t>ガンキン</t>
    </rPh>
    <rPh sb="81" eb="83">
      <t>イナイ</t>
    </rPh>
    <rPh sb="84" eb="85">
      <t>オサ</t>
    </rPh>
    <rPh sb="90" eb="92">
      <t>キホン</t>
    </rPh>
    <rPh sb="92" eb="94">
      <t>ホウシン</t>
    </rPh>
    <rPh sb="95" eb="97">
      <t>ゲンシュ</t>
    </rPh>
    <rPh sb="102" eb="104">
      <t>イッパン</t>
    </rPh>
    <rPh sb="104" eb="106">
      <t>ザイゲン</t>
    </rPh>
    <rPh sb="106" eb="107">
      <t>ワク</t>
    </rPh>
    <rPh sb="107" eb="109">
      <t>ハイブン</t>
    </rPh>
    <rPh sb="109" eb="111">
      <t>ホウシキ</t>
    </rPh>
    <rPh sb="122" eb="124">
      <t>ドウニュウ</t>
    </rPh>
    <rPh sb="132" eb="134">
      <t>ケイジョウ</t>
    </rPh>
    <rPh sb="134" eb="136">
      <t>ケイヒ</t>
    </rPh>
    <rPh sb="137" eb="139">
      <t>サクゲン</t>
    </rPh>
    <rPh sb="140" eb="142">
      <t>キキン</t>
    </rPh>
    <rPh sb="142" eb="144">
      <t>ザンダカ</t>
    </rPh>
    <rPh sb="145" eb="147">
      <t>ゲンショウ</t>
    </rPh>
    <rPh sb="148" eb="150">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</si>
</sst>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38312</c:v>
                </c:pt>
                <c:pt idx="1">
                  <c:v>41753</c:v>
                </c:pt>
                <c:pt idx="2">
                  <c:v>69889</c:v>
                </c:pt>
                <c:pt idx="3">
                  <c:v>47868</c:v>
                </c:pt>
                <c:pt idx="4">
                  <c:v>82071</c:v>
                </c:pt>
              </c:numCache>
            </c:numRef>
          </c:val>
          <c:smooth val="0"/>
        </c:ser>
        <c:dLbls>
          <c:showLegendKey val="0"/>
          <c:showVal val="0"/>
          <c:showCatName val="0"/>
          <c:showSerName val="0"/>
          <c:showPercent val="0"/>
          <c:showBubbleSize val="0"/>
        </c:dLbls>
        <c:marker val="1"/>
        <c:smooth val="0"/>
        <c:axId val="90353024"/>
        <c:axId val="90367488"/>
      </c:lineChart>
      <c:catAx>
        <c:axId val="9035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67488"/>
        <c:crosses val="autoZero"/>
        <c:auto val="1"/>
        <c:lblAlgn val="ctr"/>
        <c:lblOffset val="100"/>
        <c:tickLblSkip val="1"/>
        <c:tickMarkSkip val="1"/>
        <c:noMultiLvlLbl val="0"/>
      </c:catAx>
      <c:valAx>
        <c:axId val="90367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11.24</c:v>
                </c:pt>
                <c:pt idx="1">
                  <c:v>8.64</c:v>
                </c:pt>
                <c:pt idx="2">
                  <c:v>9.8800000000000008</c:v>
                </c:pt>
                <c:pt idx="3">
                  <c:v>7.8</c:v>
                </c:pt>
                <c:pt idx="4">
                  <c:v>10.28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58.75</c:v>
                </c:pt>
                <c:pt idx="1">
                  <c:v>66.17</c:v>
                </c:pt>
                <c:pt idx="2">
                  <c:v>62.6</c:v>
                </c:pt>
                <c:pt idx="3">
                  <c:v>59.24</c:v>
                </c:pt>
                <c:pt idx="4">
                  <c:v>57.1</c:v>
                </c:pt>
              </c:numCache>
            </c:numRef>
          </c:val>
        </c:ser>
        <c:dLbls>
          <c:showLegendKey val="0"/>
          <c:showVal val="0"/>
          <c:showCatName val="0"/>
          <c:showSerName val="0"/>
          <c:showPercent val="0"/>
          <c:showBubbleSize val="0"/>
        </c:dLbls>
        <c:gapWidth val="250"/>
        <c:overlap val="100"/>
        <c:axId val="79519104"/>
        <c:axId val="795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c:v>
                </c:pt>
                <c:pt idx="1">
                  <c:v>2.64</c:v>
                </c:pt>
                <c:pt idx="2">
                  <c:v>-2.11</c:v>
                </c:pt>
                <c:pt idx="3">
                  <c:v>-5.84</c:v>
                </c:pt>
                <c:pt idx="4">
                  <c:v>2.91</c:v>
                </c:pt>
              </c:numCache>
            </c:numRef>
          </c:val>
          <c:smooth val="0"/>
        </c:ser>
        <c:dLbls>
          <c:showLegendKey val="0"/>
          <c:showVal val="0"/>
          <c:showCatName val="0"/>
          <c:showSerName val="0"/>
          <c:showPercent val="0"/>
          <c:showBubbleSize val="0"/>
        </c:dLbls>
        <c:marker val="1"/>
        <c:smooth val="0"/>
        <c:axId val="79519104"/>
        <c:axId val="79529472"/>
      </c:lineChart>
      <c:catAx>
        <c:axId val="7951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529472"/>
        <c:crosses val="autoZero"/>
        <c:auto val="1"/>
        <c:lblAlgn val="ctr"/>
        <c:lblOffset val="100"/>
        <c:tickLblSkip val="1"/>
        <c:tickMarkSkip val="1"/>
        <c:noMultiLvlLbl val="0"/>
      </c:catAx>
      <c:valAx>
        <c:axId val="795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1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0.06</c:v>
                </c:pt>
                <c:pt idx="4">
                  <c:v>#N/A</c:v>
                </c:pt>
                <c:pt idx="5">
                  <c:v>0.05</c:v>
                </c:pt>
                <c:pt idx="6">
                  <c:v>#N/A</c:v>
                </c:pt>
                <c:pt idx="7">
                  <c:v>0.04</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0.46</c:v>
                </c:pt>
                <c:pt idx="4">
                  <c:v>#N/A</c:v>
                </c:pt>
                <c:pt idx="5">
                  <c:v>0.55000000000000004</c:v>
                </c:pt>
                <c:pt idx="6">
                  <c:v>#N/A</c:v>
                </c:pt>
                <c:pt idx="7">
                  <c:v>0.28999999999999998</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3.63</c:v>
                </c:pt>
                <c:pt idx="2">
                  <c:v>#N/A</c:v>
                </c:pt>
                <c:pt idx="3">
                  <c:v>2.81</c:v>
                </c:pt>
                <c:pt idx="4">
                  <c:v>#N/A</c:v>
                </c:pt>
                <c:pt idx="5">
                  <c:v>1.06</c:v>
                </c:pt>
                <c:pt idx="6">
                  <c:v>#N/A</c:v>
                </c:pt>
                <c:pt idx="7">
                  <c:v>2.0699999999999998</c:v>
                </c:pt>
                <c:pt idx="8">
                  <c:v>#N/A</c:v>
                </c:pt>
                <c:pt idx="9">
                  <c:v>2.4500000000000002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7.93</c:v>
                </c:pt>
                <c:pt idx="2">
                  <c:v>#N/A</c:v>
                </c:pt>
                <c:pt idx="3">
                  <c:v>9.42</c:v>
                </c:pt>
                <c:pt idx="4">
                  <c:v>#N/A</c:v>
                </c:pt>
                <c:pt idx="5">
                  <c:v>9.4600000000000009</c:v>
                </c:pt>
                <c:pt idx="6">
                  <c:v>#N/A</c:v>
                </c:pt>
                <c:pt idx="7">
                  <c:v>8.44</c:v>
                </c:pt>
                <c:pt idx="8">
                  <c:v>#N/A</c:v>
                </c:pt>
                <c:pt idx="9">
                  <c:v>8.99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11.24</c:v>
                </c:pt>
                <c:pt idx="2">
                  <c:v>#N/A</c:v>
                </c:pt>
                <c:pt idx="3">
                  <c:v>8.64</c:v>
                </c:pt>
                <c:pt idx="4">
                  <c:v>#N/A</c:v>
                </c:pt>
                <c:pt idx="5">
                  <c:v>9.8800000000000008</c:v>
                </c:pt>
                <c:pt idx="6">
                  <c:v>#N/A</c:v>
                </c:pt>
                <c:pt idx="7">
                  <c:v>7.8</c:v>
                </c:pt>
                <c:pt idx="8">
                  <c:v>#N/A</c:v>
                </c:pt>
                <c:pt idx="9">
                  <c:v>10.27</c:v>
                </c:pt>
              </c:numCache>
            </c:numRef>
          </c:val>
        </c:ser>
        <c:dLbls>
          <c:showLegendKey val="0"/>
          <c:showVal val="0"/>
          <c:showCatName val="0"/>
          <c:showSerName val="0"/>
          <c:showPercent val="0"/>
          <c:showBubbleSize val="0"/>
        </c:dLbls>
        <c:gapWidth val="150"/>
        <c:overlap val="100"/>
        <c:axId val="97289728"/>
        <c:axId val="97291264"/>
      </c:barChart>
      <c:catAx>
        <c:axId val="972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91264"/>
        <c:crosses val="autoZero"/>
        <c:auto val="1"/>
        <c:lblAlgn val="ctr"/>
        <c:lblOffset val="100"/>
        <c:tickLblSkip val="1"/>
        <c:tickMarkSkip val="1"/>
        <c:noMultiLvlLbl val="0"/>
      </c:catAx>
      <c:valAx>
        <c:axId val="972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8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316</c:v>
                </c:pt>
                <c:pt idx="5">
                  <c:v>317</c:v>
                </c:pt>
                <c:pt idx="8">
                  <c:v>323</c:v>
                </c:pt>
                <c:pt idx="11">
                  <c:v>341</c:v>
                </c:pt>
                <c:pt idx="14">
                  <c:v>337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c:v>
                </c:pt>
                <c:pt idx="3">
                  <c:v>65</c:v>
                </c:pt>
                <c:pt idx="6">
                  <c:v>48</c:v>
                </c:pt>
                <c:pt idx="9">
                  <c:v>55</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79</c:v>
                </c:pt>
                <c:pt idx="6">
                  <c:v>85</c:v>
                </c:pt>
                <c:pt idx="9">
                  <c:v>88</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342</c:v>
                </c:pt>
                <c:pt idx="3">
                  <c:v>347</c:v>
                </c:pt>
                <c:pt idx="6">
                  <c:v>347</c:v>
                </c:pt>
                <c:pt idx="9">
                  <c:v>339</c:v>
                </c:pt>
                <c:pt idx="12">
                  <c:v>318</c:v>
                </c:pt>
              </c:numCache>
            </c:numRef>
          </c:val>
        </c:ser>
        <c:dLbls>
          <c:showLegendKey val="0"/>
          <c:showVal val="0"/>
          <c:showCatName val="0"/>
          <c:showSerName val="0"/>
          <c:showPercent val="0"/>
          <c:showBubbleSize val="0"/>
        </c:dLbls>
        <c:gapWidth val="100"/>
        <c:overlap val="100"/>
        <c:axId val="90252032"/>
        <c:axId val="9025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c:v>
                </c:pt>
                <c:pt idx="2">
                  <c:v>#N/A</c:v>
                </c:pt>
                <c:pt idx="3">
                  <c:v>#N/A</c:v>
                </c:pt>
                <c:pt idx="4">
                  <c:v>174</c:v>
                </c:pt>
                <c:pt idx="5">
                  <c:v>#N/A</c:v>
                </c:pt>
                <c:pt idx="6">
                  <c:v>#N/A</c:v>
                </c:pt>
                <c:pt idx="7">
                  <c:v>157</c:v>
                </c:pt>
                <c:pt idx="8">
                  <c:v>#N/A</c:v>
                </c:pt>
                <c:pt idx="9">
                  <c:v>#N/A</c:v>
                </c:pt>
                <c:pt idx="10">
                  <c:v>141</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90252032"/>
        <c:axId val="90253952"/>
      </c:lineChart>
      <c:catAx>
        <c:axId val="902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53952"/>
        <c:crosses val="autoZero"/>
        <c:auto val="1"/>
        <c:lblAlgn val="ctr"/>
        <c:lblOffset val="100"/>
        <c:tickLblSkip val="1"/>
        <c:tickMarkSkip val="1"/>
        <c:noMultiLvlLbl val="0"/>
      </c:catAx>
      <c:valAx>
        <c:axId val="902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3537</c:v>
                </c:pt>
                <c:pt idx="5">
                  <c:v>3573</c:v>
                </c:pt>
                <c:pt idx="8">
                  <c:v>3605</c:v>
                </c:pt>
                <c:pt idx="11">
                  <c:v>3533</c:v>
                </c:pt>
                <c:pt idx="14">
                  <c:v>3472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c:v>
                </c:pt>
                <c:pt idx="5">
                  <c:v>61</c:v>
                </c:pt>
                <c:pt idx="8">
                  <c:v>42</c:v>
                </c:pt>
                <c:pt idx="11">
                  <c:v>51</c:v>
                </c:pt>
                <c:pt idx="14">
                  <c:v>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1716</c:v>
                </c:pt>
                <c:pt idx="5">
                  <c:v>1852</c:v>
                </c:pt>
                <c:pt idx="8">
                  <c:v>1744</c:v>
                </c:pt>
                <c:pt idx="11">
                  <c:v>1613</c:v>
                </c:pt>
                <c:pt idx="14">
                  <c:v>1571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752</c:v>
                </c:pt>
                <c:pt idx="3">
                  <c:v>755</c:v>
                </c:pt>
                <c:pt idx="6">
                  <c:v>728</c:v>
                </c:pt>
                <c:pt idx="9">
                  <c:v>703</c:v>
                </c:pt>
                <c:pt idx="12">
                  <c:v>659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645</c:v>
                </c:pt>
                <c:pt idx="3">
                  <c:v>683</c:v>
                </c:pt>
                <c:pt idx="6">
                  <c:v>677</c:v>
                </c:pt>
                <c:pt idx="9">
                  <c:v>671</c:v>
                </c:pt>
                <c:pt idx="12">
                  <c:v>650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1511</c:v>
                </c:pt>
                <c:pt idx="3">
                  <c:v>1512</c:v>
                </c:pt>
                <c:pt idx="6">
                  <c:v>1511</c:v>
                </c:pt>
                <c:pt idx="9">
                  <c:v>1549</c:v>
                </c:pt>
                <c:pt idx="12">
                  <c:v>1551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3241</c:v>
                </c:pt>
                <c:pt idx="3">
                  <c:v>3212</c:v>
                </c:pt>
                <c:pt idx="6">
                  <c:v>3216</c:v>
                </c:pt>
                <c:pt idx="9">
                  <c:v>3149</c:v>
                </c:pt>
                <c:pt idx="12">
                  <c:v>3089</c:v>
                </c:pt>
              </c:numCache>
            </c:numRef>
          </c:val>
        </c:ser>
        <c:dLbls>
          <c:showLegendKey val="0"/>
          <c:showVal val="0"/>
          <c:showCatName val="0"/>
          <c:showSerName val="0"/>
          <c:showPercent val="0"/>
          <c:showBubbleSize val="0"/>
        </c:dLbls>
        <c:gapWidth val="100"/>
        <c:overlap val="100"/>
        <c:axId val="97143808"/>
        <c:axId val="9715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821</c:v>
                </c:pt>
                <c:pt idx="2">
                  <c:v>#N/A</c:v>
                </c:pt>
                <c:pt idx="3">
                  <c:v>#N/A</c:v>
                </c:pt>
                <c:pt idx="4">
                  <c:v>676</c:v>
                </c:pt>
                <c:pt idx="5">
                  <c:v>#N/A</c:v>
                </c:pt>
                <c:pt idx="6">
                  <c:v>#N/A</c:v>
                </c:pt>
                <c:pt idx="7">
                  <c:v>740</c:v>
                </c:pt>
                <c:pt idx="8">
                  <c:v>#N/A</c:v>
                </c:pt>
                <c:pt idx="9">
                  <c:v>#N/A</c:v>
                </c:pt>
                <c:pt idx="10">
                  <c:v>875</c:v>
                </c:pt>
                <c:pt idx="11">
                  <c:v>#N/A</c:v>
                </c:pt>
                <c:pt idx="12">
                  <c:v>#N/A</c:v>
                </c:pt>
                <c:pt idx="13">
                  <c:v>862</c:v>
                </c:pt>
                <c:pt idx="14">
                  <c:v>#N/A</c:v>
                </c:pt>
              </c:numCache>
            </c:numRef>
          </c:val>
          <c:smooth val="0"/>
        </c:ser>
        <c:dLbls>
          <c:showLegendKey val="0"/>
          <c:showVal val="0"/>
          <c:showCatName val="0"/>
          <c:showSerName val="0"/>
          <c:showPercent val="0"/>
          <c:showBubbleSize val="0"/>
        </c:dLbls>
        <c:marker val="1"/>
        <c:smooth val="0"/>
        <c:axId val="97143808"/>
        <c:axId val="97150080"/>
      </c:lineChart>
      <c:catAx>
        <c:axId val="9714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150080"/>
        <c:crosses val="autoZero"/>
        <c:auto val="1"/>
        <c:lblAlgn val="ctr"/>
        <c:lblOffset val="100"/>
        <c:tickLblSkip val="1"/>
        <c:tickMarkSkip val="1"/>
        <c:noMultiLvlLbl val="0"/>
      </c:catAx>
      <c:valAx>
        <c:axId val="971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4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{5E1968FC-6B61-42FE-B5FB-5A56074FDE18}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{6A46265B-31B5-40C2-9EA0-CB4A1F83CB58}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{59786B19-7979-41F0-A3D8-6D1C49AF957F}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{0A606AB7-BECA-4CE1-BEBB-7DCBC4B3DC47}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{91E9BF8B-E7DD-429F-B89D-A4970903A643}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{4F418D73-29BE-4D42-BA95-AC6BE40EEA44}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{E3BED9DA-F4CB-4AD5-A7E6-6131A4855DDD}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{A05D19A3-7122-451A-B039-B62EB4AAF2D7}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{FADF5330-D1FA-40CE-857D-5E117EEB7D68}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{C5F3A2EA-172F-4FC1-AE9F-759B441DEC3F}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7761536"/>
        <c:axId val="97771904"/>
      </c:scatterChart>
      <c:valAx>
        <c:axId val="97761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71904"/>
        <c:crosses val="autoZero"/>
        <c:crossBetween val="midCat"/>
      </c:valAx>
      <c:valAx>
        <c:axId val="97771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76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{C8436681-683E-4A45-B8A3-453C596DC45A}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{564D0CAC-789F-4E8C-BAC3-38B7E762EFE7}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{4B83762B-BD86-4A70-A8FB-81BBB35D2736}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{D6A1441D-4BF7-434A-A6DE-BE06101302BE}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{DFC23481-174A-44F8-9C66-D1F721673C80}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9.3000000000000007</c:v>
                </c:pt>
                <c:pt idx="2">
                  <c:v>8.8000000000000007</c:v>
                </c:pt>
                <c:pt idx="3">
                  <c:v>8</c:v>
                </c:pt>
                <c:pt idx="4">
                  <c:v>6.8</c:v>
                </c:pt>
              </c:numCache>
            </c:numRef>
          </c:xVal>
          <c:yVal>
            <c:numRef>
              <c:f>公会計指標分析・財政指標組合せ分析表!$K$73:$O$73</c:f>
              <c:numCache>
                <c:formatCode>#,##0.0;"▲ "#,##0.0</c:formatCode>
                <c:ptCount val="5"/>
                <c:pt idx="0">
                  <c:v>40.5</c:v>
                </c:pt>
                <c:pt idx="1">
                  <c:v>34.4</c:v>
                </c:pt>
                <c:pt idx="2">
                  <c:v>37.6</c:v>
                </c:pt>
                <c:pt idx="3">
                  <c:v>45.2</c:v>
                </c:pt>
                <c:pt idx="4">
                  <c:v>42.4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{1D16E2A9-CE0C-4B6B-B880-3740ECCD27FF}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{DC592547-244A-432E-A4B9-EED88DE9F843}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{4D511000-DDFD-4C24-A56C-7687F9AB543B}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{74C60AD1-E781-410E-B331-18FF41DCB6DC}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{3FDE0294-2E1B-4797-8EC3-3D7376E7432C}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42849792"/>
        <c:axId val="42851712"/>
      </c:scatterChart>
      <c:valAx>
        <c:axId val="42849792"/>
        <c:scaling>
          <c:orientation val="minMax"/>
          <c:max val="13.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51712"/>
        <c:crosses val="autoZero"/>
        <c:crossBetween val="midCat"/>
      </c:valAx>
      <c:valAx>
        <c:axId val="42851712"/>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49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年度をピークに減少傾向にあるが、防災関連事業を中心に大規模な事業が控えているため、今後増加していく可能性がある。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「公営企業債の元利償還金に対する繰入金」は下水道工事が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年度に完成する予定となっているため、今後大きな増加はないと予想される。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「組合等が起こした地方債の元利償還金に対する負担金等」は特別な事情がない限り、今後も同水準で推移していくと予想される。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は「一般会計等に係る地方債の現在高」であり、当町は発行額を元金償還額以内に抑えることを基本方針としているが、防災関連の大型事業等を控えていることから、今後増加していく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充当可能財源等の「充当可能基金」は減少傾向であり、今後についても同様の傾向が続くと予想される。そのため、財政調整基金については取崩額を抑制し、少しでも積立額が多くなるよう努める。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いては、長引く景気低迷による税収の減少等から、類似団体平均を下回っている状況が続いている。人口の増加を見込むことが困難な状況ではあるが、地方創生事業をはじめ新たな施策を打ち出し、展開することにより、税収の増加を目指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141212</xdr:rowOff>
    </xdr:to>
    <xdr:cxnSp macro="">
      <xdr:nvCxnSpPr>
        <xdr:cNvPr id="75" name="直線コネクタ 74"/>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129722</xdr:rowOff>
    </xdr:to>
    <xdr:cxnSp macro="">
      <xdr:nvCxnSpPr>
        <xdr:cNvPr id="78" name="直線コネクタ 77"/>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6.5</a:t>
          </a:r>
          <a:r>
            <a:rPr kumimoji="1" lang="ja-JP" altLang="en-US" sz="1300">
              <a:latin typeface="ＭＳ Ｐゴシック"/>
            </a:rPr>
            <a:t>ポイントの大幅な減少となったが、依然として類似団体平均を上回っている。普通交付税や地方消費税交付金の増加による経常一般財源が増加したことが主な要因であるが、主要財源である地方税は昨今の不景気や地価の下落により減少となっている。今回の数値の改善は一過性の要素が強いことや、今後も地方税の増加が見込めないことが予想されることから、引き続き経常経費の削減に努めていかなければならな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92329</xdr:rowOff>
    </xdr:from>
    <xdr:to>
      <xdr:col>7</xdr:col>
      <xdr:colOff>152400</xdr:colOff>
      <xdr:row>66</xdr:row>
      <xdr:rowOff>77724</xdr:rowOff>
    </xdr:to>
    <xdr:cxnSp macro="">
      <xdr:nvCxnSpPr>
        <xdr:cNvPr id="130" name="直線コネクタ 129"/>
        <xdr:cNvCxnSpPr/>
      </xdr:nvCxnSpPr>
      <xdr:spPr>
        <a:xfrm flipV="1">
          <a:off x="4114800" y="11236579"/>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51181</xdr:rowOff>
    </xdr:from>
    <xdr:to>
      <xdr:col>6</xdr:col>
      <xdr:colOff>0</xdr:colOff>
      <xdr:row>66</xdr:row>
      <xdr:rowOff>77724</xdr:rowOff>
    </xdr:to>
    <xdr:cxnSp macro="">
      <xdr:nvCxnSpPr>
        <xdr:cNvPr id="133" name="直線コネクタ 132"/>
        <xdr:cNvCxnSpPr/>
      </xdr:nvCxnSpPr>
      <xdr:spPr>
        <a:xfrm>
          <a:off x="3225800" y="1136688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51181</xdr:rowOff>
    </xdr:from>
    <xdr:to>
      <xdr:col>4</xdr:col>
      <xdr:colOff>482600</xdr:colOff>
      <xdr:row>66</xdr:row>
      <xdr:rowOff>101854</xdr:rowOff>
    </xdr:to>
    <xdr:cxnSp macro="">
      <xdr:nvCxnSpPr>
        <xdr:cNvPr id="136" name="直線コネクタ 135"/>
        <xdr:cNvCxnSpPr/>
      </xdr:nvCxnSpPr>
      <xdr:spPr>
        <a:xfrm flipV="1">
          <a:off x="2336800" y="1136688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101854</xdr:rowOff>
    </xdr:to>
    <xdr:cxnSp macro="">
      <xdr:nvCxnSpPr>
        <xdr:cNvPr id="139" name="直線コネクタ 138"/>
        <xdr:cNvCxnSpPr/>
      </xdr:nvCxnSpPr>
      <xdr:spPr>
        <a:xfrm>
          <a:off x="1447800" y="11313795"/>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41529</xdr:rowOff>
    </xdr:from>
    <xdr:to>
      <xdr:col>7</xdr:col>
      <xdr:colOff>203200</xdr:colOff>
      <xdr:row>65</xdr:row>
      <xdr:rowOff>143129</xdr:rowOff>
    </xdr:to>
    <xdr:sp macro="" textlink="">
      <xdr:nvSpPr>
        <xdr:cNvPr id="149" name="円/楕円 148"/>
        <xdr:cNvSpPr/>
      </xdr:nvSpPr>
      <xdr:spPr>
        <a:xfrm>
          <a:off x="49022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13606</xdr:rowOff>
    </xdr:from>
    <xdr:ext cx="762000" cy="259045"/>
    <xdr:sp macro="" textlink="">
      <xdr:nvSpPr>
        <xdr:cNvPr id="150" name="財政構造の弾力性該当値テキスト"/>
        <xdr:cNvSpPr txBox="1"/>
      </xdr:nvSpPr>
      <xdr:spPr>
        <a:xfrm>
          <a:off x="5041900" y="1115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26924</xdr:rowOff>
    </xdr:from>
    <xdr:to>
      <xdr:col>6</xdr:col>
      <xdr:colOff>50800</xdr:colOff>
      <xdr:row>66</xdr:row>
      <xdr:rowOff>128524</xdr:rowOff>
    </xdr:to>
    <xdr:sp macro="" textlink="">
      <xdr:nvSpPr>
        <xdr:cNvPr id="151" name="円/楕円 150"/>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113301</xdr:rowOff>
    </xdr:from>
    <xdr:ext cx="736600" cy="259045"/>
    <xdr:sp macro="" textlink="">
      <xdr:nvSpPr>
        <xdr:cNvPr id="152" name="テキスト ボックス 151"/>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381</xdr:rowOff>
    </xdr:from>
    <xdr:to>
      <xdr:col>4</xdr:col>
      <xdr:colOff>533400</xdr:colOff>
      <xdr:row>66</xdr:row>
      <xdr:rowOff>101981</xdr:rowOff>
    </xdr:to>
    <xdr:sp macro="" textlink="">
      <xdr:nvSpPr>
        <xdr:cNvPr id="153" name="円/楕円 152"/>
        <xdr:cNvSpPr/>
      </xdr:nvSpPr>
      <xdr:spPr>
        <a:xfrm>
          <a:off x="31750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86758</xdr:rowOff>
    </xdr:from>
    <xdr:ext cx="762000" cy="259045"/>
    <xdr:sp macro="" textlink="">
      <xdr:nvSpPr>
        <xdr:cNvPr id="154" name="テキスト ボックス 153"/>
        <xdr:cNvSpPr txBox="1"/>
      </xdr:nvSpPr>
      <xdr:spPr>
        <a:xfrm>
          <a:off x="2844800" y="114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51054</xdr:rowOff>
    </xdr:from>
    <xdr:to>
      <xdr:col>3</xdr:col>
      <xdr:colOff>330200</xdr:colOff>
      <xdr:row>66</xdr:row>
      <xdr:rowOff>152654</xdr:rowOff>
    </xdr:to>
    <xdr:sp macro="" textlink="">
      <xdr:nvSpPr>
        <xdr:cNvPr id="155" name="円/楕円 154"/>
        <xdr:cNvSpPr/>
      </xdr:nvSpPr>
      <xdr:spPr>
        <a:xfrm>
          <a:off x="2286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137431</xdr:rowOff>
    </xdr:from>
    <xdr:ext cx="762000" cy="259045"/>
    <xdr:sp macro="" textlink="">
      <xdr:nvSpPr>
        <xdr:cNvPr id="156" name="テキスト ボックス 155"/>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118745</xdr:rowOff>
    </xdr:from>
    <xdr:to>
      <xdr:col>2</xdr:col>
      <xdr:colOff>127000</xdr:colOff>
      <xdr:row>66</xdr:row>
      <xdr:rowOff>48895</xdr:rowOff>
    </xdr:to>
    <xdr:sp macro="" textlink="">
      <xdr:nvSpPr>
        <xdr:cNvPr id="157" name="円/楕円 156"/>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33672</xdr:rowOff>
    </xdr:from>
    <xdr:ext cx="762000" cy="259045"/>
    <xdr:sp macro="" textlink="">
      <xdr:nvSpPr>
        <xdr:cNvPr id="158" name="テキスト ボックス 157"/>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[161,703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類似団体平均を大きく下回っているが、近年増加傾向にある。要因として、人件費は減少となったものの、社会保障・税番号制度システムの改修や約</a:t>
          </a:r>
          <a:r>
            <a:rPr kumimoji="1" lang="en-US" altLang="ja-JP" sz="1300">
              <a:latin typeface="ＭＳ Ｐゴシック"/>
            </a:rPr>
            <a:t>10</a:t>
          </a:r>
          <a:r>
            <a:rPr kumimoji="1" lang="ja-JP" altLang="en-US" sz="1300">
              <a:latin typeface="ＭＳ Ｐゴシック"/>
            </a:rPr>
            <a:t>年ぶりに道路台帳の更新を行ったことによる物件費の増加が挙げられる。これらについては臨時的な要因ではあるが、物件費は増加傾向にあるため、経費の削減を図るべく、事業の必要性を抜本的に見直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146042</xdr:rowOff>
    </xdr:from>
    <xdr:to>
      <xdr:col>7</xdr:col>
      <xdr:colOff>152400</xdr:colOff>
      <xdr:row>81</xdr:row>
      <xdr:rowOff>161365</xdr:rowOff>
    </xdr:to>
    <xdr:cxnSp macro="">
      <xdr:nvCxnSpPr>
        <xdr:cNvPr id="193" name="直線コネクタ 192"/>
        <xdr:cNvCxnSpPr/>
      </xdr:nvCxnSpPr>
      <xdr:spPr>
        <a:xfrm>
          <a:off x="4114800" y="14033492"/>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120867</xdr:rowOff>
    </xdr:from>
    <xdr:to>
      <xdr:col>6</xdr:col>
      <xdr:colOff>0</xdr:colOff>
      <xdr:row>81</xdr:row>
      <xdr:rowOff>146042</xdr:rowOff>
    </xdr:to>
    <xdr:cxnSp macro="">
      <xdr:nvCxnSpPr>
        <xdr:cNvPr id="196" name="直線コネクタ 195"/>
        <xdr:cNvCxnSpPr/>
      </xdr:nvCxnSpPr>
      <xdr:spPr>
        <a:xfrm>
          <a:off x="3225800" y="14008317"/>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120867</xdr:rowOff>
    </xdr:from>
    <xdr:to>
      <xdr:col>4</xdr:col>
      <xdr:colOff>482600</xdr:colOff>
      <xdr:row>81</xdr:row>
      <xdr:rowOff>122524</xdr:rowOff>
    </xdr:to>
    <xdr:cxnSp macro="">
      <xdr:nvCxnSpPr>
        <xdr:cNvPr id="199" name="直線コネクタ 198"/>
        <xdr:cNvCxnSpPr/>
      </xdr:nvCxnSpPr>
      <xdr:spPr>
        <a:xfrm flipV="1">
          <a:off x="2336800" y="1400831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103276</xdr:rowOff>
    </xdr:from>
    <xdr:to>
      <xdr:col>3</xdr:col>
      <xdr:colOff>279400</xdr:colOff>
      <xdr:row>81</xdr:row>
      <xdr:rowOff>122524</xdr:rowOff>
    </xdr:to>
    <xdr:cxnSp macro="">
      <xdr:nvCxnSpPr>
        <xdr:cNvPr id="202" name="直線コネクタ 201"/>
        <xdr:cNvCxnSpPr/>
      </xdr:nvCxnSpPr>
      <xdr:spPr>
        <a:xfrm>
          <a:off x="1447800" y="1399072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110565</xdr:rowOff>
    </xdr:from>
    <xdr:to>
      <xdr:col>7</xdr:col>
      <xdr:colOff>203200</xdr:colOff>
      <xdr:row>82</xdr:row>
      <xdr:rowOff>40715</xdr:rowOff>
    </xdr:to>
    <xdr:sp macro="" textlink="">
      <xdr:nvSpPr>
        <xdr:cNvPr id="212" name="円/楕円 211"/>
        <xdr:cNvSpPr/>
      </xdr:nvSpPr>
      <xdr:spPr>
        <a:xfrm>
          <a:off x="4902200" y="139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127092</xdr:rowOff>
    </xdr:from>
    <xdr:ext cx="762000" cy="259045"/>
    <xdr:sp macro="" textlink="">
      <xdr:nvSpPr>
        <xdr:cNvPr id="213" name="人件費・物件費等の状況該当値テキスト"/>
        <xdr:cNvSpPr txBox="1"/>
      </xdr:nvSpPr>
      <xdr:spPr>
        <a:xfrm>
          <a:off x="5041900" y="138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95242</xdr:rowOff>
    </xdr:from>
    <xdr:to>
      <xdr:col>6</xdr:col>
      <xdr:colOff>50800</xdr:colOff>
      <xdr:row>82</xdr:row>
      <xdr:rowOff>25392</xdr:rowOff>
    </xdr:to>
    <xdr:sp macro="" textlink="">
      <xdr:nvSpPr>
        <xdr:cNvPr id="214" name="円/楕円 213"/>
        <xdr:cNvSpPr/>
      </xdr:nvSpPr>
      <xdr:spPr>
        <a:xfrm>
          <a:off x="4064000" y="13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35569</xdr:rowOff>
    </xdr:from>
    <xdr:ext cx="736600" cy="259045"/>
    <xdr:sp macro="" textlink="">
      <xdr:nvSpPr>
        <xdr:cNvPr id="215" name="テキスト ボックス 214"/>
        <xdr:cNvSpPr txBox="1"/>
      </xdr:nvSpPr>
      <xdr:spPr>
        <a:xfrm>
          <a:off x="3733800" y="1375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70067</xdr:rowOff>
    </xdr:from>
    <xdr:to>
      <xdr:col>4</xdr:col>
      <xdr:colOff>533400</xdr:colOff>
      <xdr:row>82</xdr:row>
      <xdr:rowOff>217</xdr:rowOff>
    </xdr:to>
    <xdr:sp macro="" textlink="">
      <xdr:nvSpPr>
        <xdr:cNvPr id="216" name="円/楕円 215"/>
        <xdr:cNvSpPr/>
      </xdr:nvSpPr>
      <xdr:spPr>
        <a:xfrm>
          <a:off x="3175000" y="139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10394</xdr:rowOff>
    </xdr:from>
    <xdr:ext cx="762000" cy="259045"/>
    <xdr:sp macro="" textlink="">
      <xdr:nvSpPr>
        <xdr:cNvPr id="217" name="テキスト ボックス 216"/>
        <xdr:cNvSpPr txBox="1"/>
      </xdr:nvSpPr>
      <xdr:spPr>
        <a:xfrm>
          <a:off x="2844800" y="137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71724</xdr:rowOff>
    </xdr:from>
    <xdr:to>
      <xdr:col>3</xdr:col>
      <xdr:colOff>330200</xdr:colOff>
      <xdr:row>82</xdr:row>
      <xdr:rowOff>1874</xdr:rowOff>
    </xdr:to>
    <xdr:sp macro="" textlink="">
      <xdr:nvSpPr>
        <xdr:cNvPr id="218" name="円/楕円 217"/>
        <xdr:cNvSpPr/>
      </xdr:nvSpPr>
      <xdr:spPr>
        <a:xfrm>
          <a:off x="2286000" y="139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12051</xdr:rowOff>
    </xdr:from>
    <xdr:ext cx="762000" cy="259045"/>
    <xdr:sp macro="" textlink="">
      <xdr:nvSpPr>
        <xdr:cNvPr id="219" name="テキスト ボックス 218"/>
        <xdr:cNvSpPr txBox="1"/>
      </xdr:nvSpPr>
      <xdr:spPr>
        <a:xfrm>
          <a:off x="1955800" y="1372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52476</xdr:rowOff>
    </xdr:from>
    <xdr:to>
      <xdr:col>2</xdr:col>
      <xdr:colOff>127000</xdr:colOff>
      <xdr:row>81</xdr:row>
      <xdr:rowOff>154076</xdr:rowOff>
    </xdr:to>
    <xdr:sp macro="" textlink="">
      <xdr:nvSpPr>
        <xdr:cNvPr id="220" name="円/楕円 219"/>
        <xdr:cNvSpPr/>
      </xdr:nvSpPr>
      <xdr:spPr>
        <a:xfrm>
          <a:off x="1397000" y="139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164253</xdr:rowOff>
    </xdr:from>
    <xdr:ext cx="762000" cy="259045"/>
    <xdr:sp macro="" textlink="">
      <xdr:nvSpPr>
        <xdr:cNvPr id="221" name="テキスト ボックス 220"/>
        <xdr:cNvSpPr txBox="1"/>
      </xdr:nvSpPr>
      <xdr:spPr>
        <a:xfrm>
          <a:off x="1066800" y="1370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年度は前年度と比較し</a:t>
          </a:r>
          <a:r>
            <a:rPr kumimoji="1" lang="en-US" altLang="ja-JP" sz="1300">
              <a:latin typeface="ＭＳ Ｐゴシック"/>
            </a:rPr>
            <a:t>0.4</a:t>
          </a:r>
          <a:r>
            <a:rPr kumimoji="1" lang="ja-JP" altLang="en-US" sz="1300">
              <a:latin typeface="ＭＳ Ｐゴシック"/>
            </a:rPr>
            <a:t>ポイント減少の</a:t>
          </a:r>
          <a:r>
            <a:rPr kumimoji="1" lang="en-US" altLang="ja-JP" sz="1300">
              <a:latin typeface="ＭＳ Ｐゴシック"/>
            </a:rPr>
            <a:t>98.4</a:t>
          </a:r>
          <a:r>
            <a:rPr kumimoji="1" lang="ja-JP" altLang="en-US" sz="1300">
              <a:latin typeface="ＭＳ Ｐゴシック"/>
            </a:rPr>
            <a:t>％となったが、依然として類似団体平均を大きく上回っている。要因として、当町は比較的年齢が低い職員を管理職として登用しており、職員全体の給与水準が引き上げられていることが挙げられる。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165946</xdr:rowOff>
    </xdr:to>
    <xdr:cxnSp macro="">
      <xdr:nvCxnSpPr>
        <xdr:cNvPr id="255" name="直線コネクタ 254"/>
        <xdr:cNvCxnSpPr/>
      </xdr:nvCxnSpPr>
      <xdr:spPr>
        <a:xfrm flipV="1">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86</xdr:row>
      <xdr:rowOff>165946</xdr:rowOff>
    </xdr:to>
    <xdr:cxnSp macro="">
      <xdr:nvCxnSpPr>
        <xdr:cNvPr id="258" name="直線コネクタ 257"/>
        <xdr:cNvCxnSpPr/>
      </xdr:nvCxnSpPr>
      <xdr:spPr>
        <a:xfrm>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89</xdr:row>
      <xdr:rowOff>134196</xdr:rowOff>
    </xdr:to>
    <xdr:cxnSp macro="">
      <xdr:nvCxnSpPr>
        <xdr:cNvPr id="261" name="直線コネクタ 260"/>
        <xdr:cNvCxnSpPr/>
      </xdr:nvCxnSpPr>
      <xdr:spPr>
        <a:xfrm flipV="1">
          <a:off x="14401800" y="1487847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134196</xdr:rowOff>
    </xdr:to>
    <xdr:cxnSp macro="">
      <xdr:nvCxnSpPr>
        <xdr:cNvPr id="264" name="直線コネクタ 263"/>
        <xdr:cNvCxnSpPr/>
      </xdr:nvCxnSpPr>
      <xdr:spPr>
        <a:xfrm>
          <a:off x="13512800" y="152484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4" name="円/楕円 273"/>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5"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6" name="円/楕円 275"/>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77" name="テキスト ボックス 276"/>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78" name="円/楕円 277"/>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79" name="テキスト ボックス 278"/>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0" name="円/楕円 279"/>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1" name="テキスト ボックス 280"/>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類似団体平均を大きく下回っており、今後についても定員適正化計画に基づき、適切な定員管理に努める。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51139</xdr:rowOff>
    </xdr:from>
    <xdr:to>
      <xdr:col>24</xdr:col>
      <xdr:colOff>558800</xdr:colOff>
      <xdr:row>60</xdr:row>
      <xdr:rowOff>94573</xdr:rowOff>
    </xdr:to>
    <xdr:cxnSp macro="">
      <xdr:nvCxnSpPr>
        <xdr:cNvPr id="318" name="直線コネクタ 317"/>
        <xdr:cNvCxnSpPr/>
      </xdr:nvCxnSpPr>
      <xdr:spPr>
        <a:xfrm>
          <a:off x="16179800" y="1033813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9313</xdr:rowOff>
    </xdr:from>
    <xdr:to>
      <xdr:col>23</xdr:col>
      <xdr:colOff>406400</xdr:colOff>
      <xdr:row>60</xdr:row>
      <xdr:rowOff>51139</xdr:rowOff>
    </xdr:to>
    <xdr:cxnSp macro="">
      <xdr:nvCxnSpPr>
        <xdr:cNvPr id="321" name="直線コネクタ 320"/>
        <xdr:cNvCxnSpPr/>
      </xdr:nvCxnSpPr>
      <xdr:spPr>
        <a:xfrm>
          <a:off x="15290800" y="1029631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36661</xdr:rowOff>
    </xdr:to>
    <xdr:cxnSp macro="">
      <xdr:nvCxnSpPr>
        <xdr:cNvPr id="324" name="直線コネクタ 323"/>
        <xdr:cNvCxnSpPr/>
      </xdr:nvCxnSpPr>
      <xdr:spPr>
        <a:xfrm flipV="1">
          <a:off x="14401800" y="102963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24595</xdr:rowOff>
    </xdr:from>
    <xdr:to>
      <xdr:col>21</xdr:col>
      <xdr:colOff>0</xdr:colOff>
      <xdr:row>60</xdr:row>
      <xdr:rowOff>36661</xdr:rowOff>
    </xdr:to>
    <xdr:cxnSp macro="">
      <xdr:nvCxnSpPr>
        <xdr:cNvPr id="327" name="直線コネクタ 326"/>
        <xdr:cNvCxnSpPr/>
      </xdr:nvCxnSpPr>
      <xdr:spPr>
        <a:xfrm>
          <a:off x="13512800" y="103115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43773</xdr:rowOff>
    </xdr:from>
    <xdr:to>
      <xdr:col>24</xdr:col>
      <xdr:colOff>609600</xdr:colOff>
      <xdr:row>60</xdr:row>
      <xdr:rowOff>145373</xdr:rowOff>
    </xdr:to>
    <xdr:sp macro="" textlink="">
      <xdr:nvSpPr>
        <xdr:cNvPr id="337" name="円/楕円 336"/>
        <xdr:cNvSpPr/>
      </xdr:nvSpPr>
      <xdr:spPr>
        <a:xfrm>
          <a:off x="169672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60300</xdr:rowOff>
    </xdr:from>
    <xdr:ext cx="762000" cy="259045"/>
    <xdr:sp macro="" textlink="">
      <xdr:nvSpPr>
        <xdr:cNvPr id="338" name="定員管理の状況該当値テキスト"/>
        <xdr:cNvSpPr txBox="1"/>
      </xdr:nvSpPr>
      <xdr:spPr>
        <a:xfrm>
          <a:off x="17106900" y="1017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339</xdr:rowOff>
    </xdr:from>
    <xdr:to>
      <xdr:col>23</xdr:col>
      <xdr:colOff>457200</xdr:colOff>
      <xdr:row>60</xdr:row>
      <xdr:rowOff>101939</xdr:rowOff>
    </xdr:to>
    <xdr:sp macro="" textlink="">
      <xdr:nvSpPr>
        <xdr:cNvPr id="339" name="円/楕円 338"/>
        <xdr:cNvSpPr/>
      </xdr:nvSpPr>
      <xdr:spPr>
        <a:xfrm>
          <a:off x="16129000" y="10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112116</xdr:rowOff>
    </xdr:from>
    <xdr:ext cx="736600" cy="259045"/>
    <xdr:sp macro="" textlink="">
      <xdr:nvSpPr>
        <xdr:cNvPr id="340" name="テキスト ボックス 339"/>
        <xdr:cNvSpPr txBox="1"/>
      </xdr:nvSpPr>
      <xdr:spPr>
        <a:xfrm>
          <a:off x="15798800" y="1005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129963</xdr:rowOff>
    </xdr:from>
    <xdr:to>
      <xdr:col>22</xdr:col>
      <xdr:colOff>254000</xdr:colOff>
      <xdr:row>60</xdr:row>
      <xdr:rowOff>60113</xdr:rowOff>
    </xdr:to>
    <xdr:sp macro="" textlink="">
      <xdr:nvSpPr>
        <xdr:cNvPr id="341" name="円/楕円 340"/>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70290</xdr:rowOff>
    </xdr:from>
    <xdr:ext cx="762000" cy="259045"/>
    <xdr:sp macro="" textlink="">
      <xdr:nvSpPr>
        <xdr:cNvPr id="342" name="テキスト ボックス 341"/>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157311</xdr:rowOff>
    </xdr:from>
    <xdr:to>
      <xdr:col>21</xdr:col>
      <xdr:colOff>50800</xdr:colOff>
      <xdr:row>60</xdr:row>
      <xdr:rowOff>87461</xdr:rowOff>
    </xdr:to>
    <xdr:sp macro="" textlink="">
      <xdr:nvSpPr>
        <xdr:cNvPr id="343" name="円/楕円 342"/>
        <xdr:cNvSpPr/>
      </xdr:nvSpPr>
      <xdr:spPr>
        <a:xfrm>
          <a:off x="14351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97638</xdr:rowOff>
    </xdr:from>
    <xdr:ext cx="762000" cy="259045"/>
    <xdr:sp macro="" textlink="">
      <xdr:nvSpPr>
        <xdr:cNvPr id="344" name="テキスト ボックス 343"/>
        <xdr:cNvSpPr txBox="1"/>
      </xdr:nvSpPr>
      <xdr:spPr>
        <a:xfrm>
          <a:off x="14020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145245</xdr:rowOff>
    </xdr:from>
    <xdr:to>
      <xdr:col>19</xdr:col>
      <xdr:colOff>533400</xdr:colOff>
      <xdr:row>60</xdr:row>
      <xdr:rowOff>75395</xdr:rowOff>
    </xdr:to>
    <xdr:sp macro="" textlink="">
      <xdr:nvSpPr>
        <xdr:cNvPr id="345" name="円/楕円 344"/>
        <xdr:cNvSpPr/>
      </xdr:nvSpPr>
      <xdr:spPr>
        <a:xfrm>
          <a:off x="13462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85572</xdr:rowOff>
    </xdr:from>
    <xdr:ext cx="762000" cy="259045"/>
    <xdr:sp macro="" textlink="">
      <xdr:nvSpPr>
        <xdr:cNvPr id="346" name="テキスト ボックス 345"/>
        <xdr:cNvSpPr txBox="1"/>
      </xdr:nvSpPr>
      <xdr:spPr>
        <a:xfrm>
          <a:off x="13131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年度は前年度と比較し</a:t>
          </a:r>
          <a:r>
            <a:rPr kumimoji="1" lang="en-US" altLang="ja-JP" sz="1300">
              <a:latin typeface="ＭＳ Ｐゴシック"/>
            </a:rPr>
            <a:t>1.2</a:t>
          </a:r>
          <a:r>
            <a:rPr kumimoji="1" lang="ja-JP" altLang="en-US" sz="1300">
              <a:latin typeface="ＭＳ Ｐゴシック"/>
            </a:rPr>
            <a:t>ポイント減少の</a:t>
          </a:r>
          <a:r>
            <a:rPr kumimoji="1" lang="en-US" altLang="ja-JP" sz="1300">
              <a:latin typeface="ＭＳ Ｐゴシック"/>
            </a:rPr>
            <a:t>6.8</a:t>
          </a:r>
          <a:r>
            <a:rPr kumimoji="1" lang="ja-JP" altLang="en-US" sz="1300">
              <a:latin typeface="ＭＳ Ｐゴシック"/>
            </a:rPr>
            <a:t>％となり、類似団体平均を下回っている。これは元金償還金のピークが過ぎ元利償還金の額が減少したことが主な要因である。しかしながら、防災関連の大型事業等を控えていることから、地方債の借入については、交付税措置率の高い有利な地方債を活用していくことを基本とし、借入額についても、元金償還額以内に抑える方針で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41</xdr:row>
      <xdr:rowOff>3810</xdr:rowOff>
    </xdr:to>
    <xdr:cxnSp macro="">
      <xdr:nvCxnSpPr>
        <xdr:cNvPr id="378" name="直線コネクタ 377"/>
        <xdr:cNvCxnSpPr/>
      </xdr:nvCxnSpPr>
      <xdr:spPr>
        <a:xfrm flipV="1">
          <a:off x="16179800" y="691743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81026</xdr:rowOff>
    </xdr:to>
    <xdr:cxnSp macro="">
      <xdr:nvCxnSpPr>
        <xdr:cNvPr id="381" name="直線コネクタ 380"/>
        <xdr:cNvCxnSpPr/>
      </xdr:nvCxnSpPr>
      <xdr:spPr>
        <a:xfrm flipV="1">
          <a:off x="15290800" y="703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129286</xdr:rowOff>
    </xdr:to>
    <xdr:cxnSp macro="">
      <xdr:nvCxnSpPr>
        <xdr:cNvPr id="384" name="直線コネクタ 383"/>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41</xdr:row>
      <xdr:rowOff>129286</xdr:rowOff>
    </xdr:to>
    <xdr:cxnSp macro="">
      <xdr:nvCxnSpPr>
        <xdr:cNvPr id="387" name="直線コネクタ 386"/>
        <xdr:cNvCxnSpPr/>
      </xdr:nvCxnSpPr>
      <xdr:spPr>
        <a:xfrm>
          <a:off x="13512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7" name="円/楕円 396"/>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8"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9" name="円/楕円 398"/>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0" name="テキスト ボックス 399"/>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1" name="円/楕円 400"/>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402" name="テキスト ボックス 401"/>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3" name="円/楕円 402"/>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4" name="テキスト ボックス 40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5" name="円/楕円 404"/>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6" name="テキスト ボックス 40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年度は前年度と比較し</a:t>
          </a:r>
          <a:r>
            <a:rPr kumimoji="1" lang="en-US" altLang="ja-JP" sz="1300">
              <a:latin typeface="ＭＳ Ｐゴシック"/>
            </a:rPr>
            <a:t>2.8</a:t>
          </a:r>
          <a:r>
            <a:rPr kumimoji="1" lang="ja-JP" altLang="en-US" sz="1300">
              <a:latin typeface="ＭＳ Ｐゴシック"/>
            </a:rPr>
            <a:t>ポイント減少の</a:t>
          </a:r>
          <a:r>
            <a:rPr kumimoji="1" lang="en-US" altLang="ja-JP" sz="1300">
              <a:latin typeface="ＭＳ Ｐゴシック"/>
            </a:rPr>
            <a:t>42.4</a:t>
          </a:r>
          <a:r>
            <a:rPr kumimoji="1" lang="ja-JP" altLang="en-US" sz="1300">
              <a:latin typeface="ＭＳ Ｐゴシック"/>
            </a:rPr>
            <a:t>％となった。地方債の現在高が減少したことが主な要因ではあるが、依然類似団体平均を上回る状況となっている。今後については、借入額を元金償還額以内に抑え、また財政調整基金の取崩額を抑制し、現在高を減少させないように運用していく方針で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57210</xdr:rowOff>
    </xdr:from>
    <xdr:to>
      <xdr:col>24</xdr:col>
      <xdr:colOff>558800</xdr:colOff>
      <xdr:row>16</xdr:row>
      <xdr:rowOff>89384</xdr:rowOff>
    </xdr:to>
    <xdr:cxnSp macro="">
      <xdr:nvCxnSpPr>
        <xdr:cNvPr id="442" name="直線コネクタ 441"/>
        <xdr:cNvCxnSpPr/>
      </xdr:nvCxnSpPr>
      <xdr:spPr>
        <a:xfrm flipV="1">
          <a:off x="16179800" y="280041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2056</xdr:rowOff>
    </xdr:from>
    <xdr:to>
      <xdr:col>23</xdr:col>
      <xdr:colOff>406400</xdr:colOff>
      <xdr:row>16</xdr:row>
      <xdr:rowOff>89384</xdr:rowOff>
    </xdr:to>
    <xdr:cxnSp macro="">
      <xdr:nvCxnSpPr>
        <xdr:cNvPr id="445" name="直線コネクタ 444"/>
        <xdr:cNvCxnSpPr/>
      </xdr:nvCxnSpPr>
      <xdr:spPr>
        <a:xfrm>
          <a:off x="15290800" y="2745256"/>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136737</xdr:rowOff>
    </xdr:from>
    <xdr:to>
      <xdr:col>22</xdr:col>
      <xdr:colOff>203200</xdr:colOff>
      <xdr:row>16</xdr:row>
      <xdr:rowOff>2056</xdr:rowOff>
    </xdr:to>
    <xdr:cxnSp macro="">
      <xdr:nvCxnSpPr>
        <xdr:cNvPr id="448" name="直線コネクタ 447"/>
        <xdr:cNvCxnSpPr/>
      </xdr:nvCxnSpPr>
      <xdr:spPr>
        <a:xfrm>
          <a:off x="14401800" y="2708487"/>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136737</xdr:rowOff>
    </xdr:from>
    <xdr:to>
      <xdr:col>21</xdr:col>
      <xdr:colOff>0</xdr:colOff>
      <xdr:row>16</xdr:row>
      <xdr:rowOff>35379</xdr:rowOff>
    </xdr:to>
    <xdr:cxnSp macro="">
      <xdr:nvCxnSpPr>
        <xdr:cNvPr id="451" name="直線コネクタ 450"/>
        <xdr:cNvCxnSpPr/>
      </xdr:nvCxnSpPr>
      <xdr:spPr>
        <a:xfrm flipV="1">
          <a:off x="13512800" y="2708487"/>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6410</xdr:rowOff>
    </xdr:from>
    <xdr:to>
      <xdr:col>24</xdr:col>
      <xdr:colOff>609600</xdr:colOff>
      <xdr:row>16</xdr:row>
      <xdr:rowOff>108010</xdr:rowOff>
    </xdr:to>
    <xdr:sp macro="" textlink="">
      <xdr:nvSpPr>
        <xdr:cNvPr id="461" name="円/楕円 460"/>
        <xdr:cNvSpPr/>
      </xdr:nvSpPr>
      <xdr:spPr>
        <a:xfrm>
          <a:off x="16967200" y="2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149937</xdr:rowOff>
    </xdr:from>
    <xdr:ext cx="762000" cy="259045"/>
    <xdr:sp macro="" textlink="">
      <xdr:nvSpPr>
        <xdr:cNvPr id="462" name="将来負担の状況該当値テキスト"/>
        <xdr:cNvSpPr txBox="1"/>
      </xdr:nvSpPr>
      <xdr:spPr>
        <a:xfrm>
          <a:off x="17106900" y="272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38584</xdr:rowOff>
    </xdr:from>
    <xdr:to>
      <xdr:col>23</xdr:col>
      <xdr:colOff>457200</xdr:colOff>
      <xdr:row>16</xdr:row>
      <xdr:rowOff>140184</xdr:rowOff>
    </xdr:to>
    <xdr:sp macro="" textlink="">
      <xdr:nvSpPr>
        <xdr:cNvPr id="463" name="円/楕円 462"/>
        <xdr:cNvSpPr/>
      </xdr:nvSpPr>
      <xdr:spPr>
        <a:xfrm>
          <a:off x="16129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124961</xdr:rowOff>
    </xdr:from>
    <xdr:ext cx="736600" cy="259045"/>
    <xdr:sp macro="" textlink="">
      <xdr:nvSpPr>
        <xdr:cNvPr id="464" name="テキスト ボックス 463"/>
        <xdr:cNvSpPr txBox="1"/>
      </xdr:nvSpPr>
      <xdr:spPr>
        <a:xfrm>
          <a:off x="15798800" y="286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122706</xdr:rowOff>
    </xdr:from>
    <xdr:to>
      <xdr:col>22</xdr:col>
      <xdr:colOff>254000</xdr:colOff>
      <xdr:row>16</xdr:row>
      <xdr:rowOff>52856</xdr:rowOff>
    </xdr:to>
    <xdr:sp macro="" textlink="">
      <xdr:nvSpPr>
        <xdr:cNvPr id="465" name="円/楕円 464"/>
        <xdr:cNvSpPr/>
      </xdr:nvSpPr>
      <xdr:spPr>
        <a:xfrm>
          <a:off x="15240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37633</xdr:rowOff>
    </xdr:from>
    <xdr:ext cx="762000" cy="259045"/>
    <xdr:sp macro="" textlink="">
      <xdr:nvSpPr>
        <xdr:cNvPr id="466" name="テキスト ボックス 465"/>
        <xdr:cNvSpPr txBox="1"/>
      </xdr:nvSpPr>
      <xdr:spPr>
        <a:xfrm>
          <a:off x="14909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67" name="円/楕円 466"/>
        <xdr:cNvSpPr/>
      </xdr:nvSpPr>
      <xdr:spPr>
        <a:xfrm>
          <a:off x="14351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68" name="テキスト ボックス 467"/>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156029</xdr:rowOff>
    </xdr:from>
    <xdr:to>
      <xdr:col>19</xdr:col>
      <xdr:colOff>533400</xdr:colOff>
      <xdr:row>16</xdr:row>
      <xdr:rowOff>86179</xdr:rowOff>
    </xdr:to>
    <xdr:sp macro="" textlink="">
      <xdr:nvSpPr>
        <xdr:cNvPr id="469" name="円/楕円 468"/>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70956</xdr:rowOff>
    </xdr:from>
    <xdr:ext cx="762000" cy="259045"/>
    <xdr:sp macro="" textlink="">
      <xdr:nvSpPr>
        <xdr:cNvPr id="470" name="テキスト ボックス 469"/>
        <xdr:cNvSpPr txBox="1"/>
      </xdr:nvSpPr>
      <xdr:spPr>
        <a:xfrm>
          <a:off x="13131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年度は昨年度から</a:t>
          </a:r>
          <a:r>
            <a:rPr kumimoji="1" lang="en-US" altLang="ja-JP" sz="1300">
              <a:latin typeface="ＭＳ Ｐゴシック"/>
            </a:rPr>
            <a:t>1.8</a:t>
          </a:r>
          <a:r>
            <a:rPr kumimoji="1" lang="ja-JP" altLang="en-US" sz="1300">
              <a:latin typeface="ＭＳ Ｐゴシック"/>
            </a:rPr>
            <a:t>ポイント減少の</a:t>
          </a:r>
          <a:r>
            <a:rPr kumimoji="1" lang="en-US" altLang="ja-JP" sz="1300">
              <a:latin typeface="ＭＳ Ｐゴシック"/>
            </a:rPr>
            <a:t>23.4</a:t>
          </a:r>
          <a:r>
            <a:rPr kumimoji="1" lang="ja-JP" altLang="en-US" sz="1300">
              <a:latin typeface="ＭＳ Ｐゴシック"/>
            </a:rPr>
            <a:t>％となり、類似団体平均を下回る結果となった。その要因は、副町長を置かない条例を制定したことによる特別職の給与の減少が挙げられる。これについては、</a:t>
          </a:r>
          <a:r>
            <a:rPr kumimoji="1" lang="en-US" altLang="ja-JP" sz="1300">
              <a:latin typeface="ＭＳ Ｐゴシック"/>
            </a:rPr>
            <a:t>H27</a:t>
          </a:r>
          <a:r>
            <a:rPr kumimoji="1" lang="ja-JP" altLang="en-US" sz="1300">
              <a:latin typeface="ＭＳ Ｐゴシック"/>
            </a:rPr>
            <a:t>年度中の時限措置であったため、今後についても、定員適正化計画及び行財政改革の取り組みを継続し、人件費の抑制に努める。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78994</xdr:rowOff>
    </xdr:to>
    <xdr:cxnSp macro="">
      <xdr:nvCxnSpPr>
        <xdr:cNvPr id="64" name="直線コネクタ 63"/>
        <xdr:cNvCxnSpPr/>
      </xdr:nvCxnSpPr>
      <xdr:spPr>
        <a:xfrm flipV="1">
          <a:off x="3987800" y="63403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115570</xdr:rowOff>
    </xdr:to>
    <xdr:cxnSp macro="">
      <xdr:nvCxnSpPr>
        <xdr:cNvPr id="67" name="直線コネクタ 66"/>
        <xdr:cNvCxnSpPr/>
      </xdr:nvCxnSpPr>
      <xdr:spPr>
        <a:xfrm flipV="1">
          <a:off x="3098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152146</xdr:rowOff>
    </xdr:to>
    <xdr:cxnSp macro="">
      <xdr:nvCxnSpPr>
        <xdr:cNvPr id="70" name="直線コネクタ 69"/>
        <xdr:cNvCxnSpPr/>
      </xdr:nvCxnSpPr>
      <xdr:spPr>
        <a:xfrm flipV="1">
          <a:off x="2209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152146</xdr:rowOff>
    </xdr:to>
    <xdr:cxnSp macro="">
      <xdr:nvCxnSpPr>
        <xdr:cNvPr id="73" name="直線コネクタ 72"/>
        <xdr:cNvCxnSpPr/>
      </xdr:nvCxnSpPr>
      <xdr:spPr>
        <a:xfrm>
          <a:off x="1320800" y="6367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より高水準で推移しているのは、認定こども園、作業員等の臨時職員に係る賃金や電算関連の委託に係る経費が要因と考えられる。それらに加えて、各種業務における委託料も多額になっていることから、今後は委託の必要性を再検討し、委託が必要な場合であっても、委託業務内容の見直しを積極的に行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20320</xdr:rowOff>
    </xdr:to>
    <xdr:cxnSp macro="">
      <xdr:nvCxnSpPr>
        <xdr:cNvPr id="125" name="直線コネクタ 124"/>
        <xdr:cNvCxnSpPr/>
      </xdr:nvCxnSpPr>
      <xdr:spPr>
        <a:xfrm flipV="1">
          <a:off x="15671800" y="3091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20320</xdr:rowOff>
    </xdr:to>
    <xdr:cxnSp macro="">
      <xdr:nvCxnSpPr>
        <xdr:cNvPr id="128" name="直線コネクタ 127"/>
        <xdr:cNvCxnSpPr/>
      </xdr:nvCxnSpPr>
      <xdr:spPr>
        <a:xfrm>
          <a:off x="14782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17</xdr:row>
      <xdr:rowOff>161290</xdr:rowOff>
    </xdr:to>
    <xdr:cxnSp macro="">
      <xdr:nvCxnSpPr>
        <xdr:cNvPr id="131" name="直線コネクタ 130"/>
        <xdr:cNvCxnSpPr/>
      </xdr:nvCxnSpPr>
      <xdr:spPr>
        <a:xfrm>
          <a:off x="13893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138430</xdr:rowOff>
    </xdr:to>
    <xdr:cxnSp macro="">
      <xdr:nvCxnSpPr>
        <xdr:cNvPr id="134" name="直線コネクタ 133"/>
        <xdr:cNvCxnSpPr/>
      </xdr:nvCxnSpPr>
      <xdr:spPr>
        <a:xfrm>
          <a:off x="13004800" y="304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0" name="円/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1" name="テキスト ボックス 150"/>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2" name="円/楕円 151"/>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3" name="テキスト ボックス 152"/>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扶助費に係る経常収支比率は類似団体平均を上回っている。障害介護給付費や医療費など、給付対象者が年々増加している現状はあるが、給付水準の見直しを行うことや、町単独で実施している事業については、今後事業の廃止ないしは縮小を検討し、経費の削減に努めていかなければならな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107950</xdr:rowOff>
    </xdr:to>
    <xdr:cxnSp macro="">
      <xdr:nvCxnSpPr>
        <xdr:cNvPr id="186" name="直線コネクタ 185"/>
        <xdr:cNvCxnSpPr/>
      </xdr:nvCxnSpPr>
      <xdr:spPr>
        <a:xfrm flipV="1">
          <a:off x="3987800" y="963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89" name="直線コネクタ 188"/>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192" name="直線コネクタ 191"/>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31750</xdr:rowOff>
    </xdr:to>
    <xdr:cxnSp macro="">
      <xdr:nvCxnSpPr>
        <xdr:cNvPr id="195" name="直線コネクタ 194"/>
        <xdr:cNvCxnSpPr/>
      </xdr:nvCxnSpPr>
      <xdr:spPr>
        <a:xfrm>
          <a:off x="1320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5" name="円/楕円 204"/>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6"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7" name="円/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8" name="テキスト ボックス 207"/>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2" name="テキスト ボックス 21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特別会計への繰出金が多額となっているためである。一般会計からの繰入に頼っている現状を打破すべく、使用料や保険料の見直しを検討し、適正な料金設定を行うことで経営の健全化が図られ、一般会計からの繰出金の抑制に繋がると考え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69850</xdr:rowOff>
    </xdr:to>
    <xdr:cxnSp macro="">
      <xdr:nvCxnSpPr>
        <xdr:cNvPr id="247" name="直線コネクタ 246"/>
        <xdr:cNvCxnSpPr/>
      </xdr:nvCxnSpPr>
      <xdr:spPr>
        <a:xfrm flipV="1">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69850</xdr:rowOff>
    </xdr:to>
    <xdr:cxnSp macro="">
      <xdr:nvCxnSpPr>
        <xdr:cNvPr id="250" name="直線コネクタ 249"/>
        <xdr:cNvCxnSpPr/>
      </xdr:nvCxnSpPr>
      <xdr:spPr>
        <a:xfrm>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3" name="直線コネクタ 252"/>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24130</xdr:rowOff>
    </xdr:to>
    <xdr:cxnSp macro="">
      <xdr:nvCxnSpPr>
        <xdr:cNvPr id="256" name="直線コネクタ 255"/>
        <xdr:cNvCxnSpPr/>
      </xdr:nvCxnSpPr>
      <xdr:spPr>
        <a:xfrm>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2" name="円/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H27</a:t>
          </a:r>
          <a:r>
            <a:rPr kumimoji="1" lang="ja-JP" altLang="en-US" sz="1300" baseline="0">
              <a:latin typeface="ＭＳ Ｐゴシック"/>
            </a:rPr>
            <a:t>年度の補助費等に係る経常収支比率は、前年度から</a:t>
          </a:r>
          <a:r>
            <a:rPr kumimoji="1" lang="en-US" altLang="ja-JP" sz="1300" baseline="0">
              <a:latin typeface="ＭＳ Ｐゴシック"/>
            </a:rPr>
            <a:t>1.9</a:t>
          </a:r>
          <a:r>
            <a:rPr kumimoji="1" lang="ja-JP" altLang="en-US" sz="1300" baseline="0">
              <a:latin typeface="ＭＳ Ｐゴシック"/>
            </a:rPr>
            <a:t>ポイント減少の</a:t>
          </a:r>
          <a:r>
            <a:rPr kumimoji="1" lang="en-US" altLang="ja-JP" sz="1300" baseline="0">
              <a:latin typeface="ＭＳ Ｐゴシック"/>
            </a:rPr>
            <a:t>16.4</a:t>
          </a:r>
          <a:r>
            <a:rPr kumimoji="1" lang="ja-JP" altLang="en-US" sz="1300" baseline="0">
              <a:latin typeface="ＭＳ Ｐゴシック"/>
            </a:rPr>
            <a:t>％となったが、依然として類似団体平均を上回っている。今後においては、行財政改革による町単独補助金の費用対効果の確認をし、補助金額の見直しを行っていくことで補助金の合理化に努めていく。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49276</xdr:rowOff>
    </xdr:to>
    <xdr:cxnSp macro="">
      <xdr:nvCxnSpPr>
        <xdr:cNvPr id="305" name="直線コネクタ 304"/>
        <xdr:cNvCxnSpPr/>
      </xdr:nvCxnSpPr>
      <xdr:spPr>
        <a:xfrm flipV="1">
          <a:off x="15671800" y="64775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49276</xdr:rowOff>
    </xdr:to>
    <xdr:cxnSp macro="">
      <xdr:nvCxnSpPr>
        <xdr:cNvPr id="308" name="直線コネクタ 307"/>
        <xdr:cNvCxnSpPr/>
      </xdr:nvCxnSpPr>
      <xdr:spPr>
        <a:xfrm>
          <a:off x="14782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81280</xdr:rowOff>
    </xdr:to>
    <xdr:cxnSp macro="">
      <xdr:nvCxnSpPr>
        <xdr:cNvPr id="311" name="直線コネクタ 310"/>
        <xdr:cNvCxnSpPr/>
      </xdr:nvCxnSpPr>
      <xdr:spPr>
        <a:xfrm flipV="1">
          <a:off x="13893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81280</xdr:rowOff>
    </xdr:to>
    <xdr:cxnSp macro="">
      <xdr:nvCxnSpPr>
        <xdr:cNvPr id="314" name="直線コネクタ 313"/>
        <xdr:cNvCxnSpPr/>
      </xdr:nvCxnSpPr>
      <xdr:spPr>
        <a:xfrm>
          <a:off x="13004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4" name="円/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169926</xdr:rowOff>
    </xdr:from>
    <xdr:to>
      <xdr:col>22</xdr:col>
      <xdr:colOff>615950</xdr:colOff>
      <xdr:row>38</xdr:row>
      <xdr:rowOff>100076</xdr:rowOff>
    </xdr:to>
    <xdr:sp macro="" textlink="">
      <xdr:nvSpPr>
        <xdr:cNvPr id="326" name="円/楕円 325"/>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84853</xdr:rowOff>
    </xdr:from>
    <xdr:ext cx="736600" cy="259045"/>
    <xdr:sp macro="" textlink="">
      <xdr:nvSpPr>
        <xdr:cNvPr id="327" name="テキスト ボックス 326"/>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8" name="円/楕円 327"/>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9" name="テキスト ボックス 328"/>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2" name="円/楕円 331"/>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3" name="テキスト ボックス 332"/>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年度の公債費に係る経常収支比率は、類似団体平均と比較し</a:t>
          </a:r>
          <a:r>
            <a:rPr kumimoji="1" lang="en-US" altLang="ja-JP" sz="1300">
              <a:latin typeface="ＭＳ Ｐゴシック"/>
            </a:rPr>
            <a:t>2.5</a:t>
          </a:r>
          <a:r>
            <a:rPr kumimoji="1" lang="ja-JP" altLang="en-US" sz="1300">
              <a:latin typeface="ＭＳ Ｐゴシック"/>
            </a:rPr>
            <a:t>ポイント下回っている。近年においては、類似団体平均を下回る状況が続いており、適正な公債費の管理ができていると考える。しかしながら、防災関連の大型事業等を控えていることもあり、借入については、交付税措置率の高い有利な地方債を活用していくことを基本とす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27939</xdr:rowOff>
    </xdr:to>
    <xdr:cxnSp macro="">
      <xdr:nvCxnSpPr>
        <xdr:cNvPr id="365" name="直線コネクタ 364"/>
        <xdr:cNvCxnSpPr/>
      </xdr:nvCxnSpPr>
      <xdr:spPr>
        <a:xfrm flipV="1">
          <a:off x="3987800" y="12997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35561</xdr:rowOff>
    </xdr:to>
    <xdr:cxnSp macro="">
      <xdr:nvCxnSpPr>
        <xdr:cNvPr id="368" name="直線コネクタ 367"/>
        <xdr:cNvCxnSpPr/>
      </xdr:nvCxnSpPr>
      <xdr:spPr>
        <a:xfrm flipV="1">
          <a:off x="3098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43180</xdr:rowOff>
    </xdr:to>
    <xdr:cxnSp macro="">
      <xdr:nvCxnSpPr>
        <xdr:cNvPr id="371" name="直線コネクタ 370"/>
        <xdr:cNvCxnSpPr/>
      </xdr:nvCxnSpPr>
      <xdr:spPr>
        <a:xfrm flipV="1">
          <a:off x="2209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43180</xdr:rowOff>
    </xdr:to>
    <xdr:cxnSp macro="">
      <xdr:nvCxnSpPr>
        <xdr:cNvPr id="374" name="直線コネクタ 373"/>
        <xdr:cNvCxnSpPr/>
      </xdr:nvCxnSpPr>
      <xdr:spPr>
        <a:xfrm>
          <a:off x="1320800" y="13061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4" name="円/楕円 383"/>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5"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6" name="円/楕円 385"/>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87" name="テキスト ボックス 386"/>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8" name="円/楕円 387"/>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9" name="テキスト ボックス 388"/>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0" name="円/楕円 389"/>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91" name="テキスト ボックス 390"/>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92" name="円/楕円 391"/>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93" name="テキスト ボックス 392"/>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年度の公債費以外に係る経常収支比率は、前年度と比較し</a:t>
          </a:r>
          <a:r>
            <a:rPr kumimoji="1" lang="en-US" altLang="ja-JP" sz="1300">
              <a:latin typeface="ＭＳ Ｐゴシック"/>
            </a:rPr>
            <a:t>4.9</a:t>
          </a:r>
          <a:r>
            <a:rPr kumimoji="1" lang="ja-JP" altLang="en-US" sz="1300">
              <a:latin typeface="ＭＳ Ｐゴシック"/>
            </a:rPr>
            <a:t>ポイント減少の</a:t>
          </a:r>
          <a:r>
            <a:rPr kumimoji="1" lang="en-US" altLang="ja-JP" sz="1300">
              <a:latin typeface="ＭＳ Ｐゴシック"/>
            </a:rPr>
            <a:t>75.5</a:t>
          </a:r>
          <a:r>
            <a:rPr kumimoji="1" lang="ja-JP" altLang="en-US" sz="1300">
              <a:latin typeface="ＭＳ Ｐゴシック"/>
            </a:rPr>
            <a:t>％と数値は改善した。その要因としては、特別職の給与が減少したことによる人件費の数値改善が挙げられる。しかしながら、依然として類似団体平均を上回っており、改善策として、引き続き事務事業評価を行い、物件費を中心に徹底した無駄の削減に努め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80</xdr:row>
      <xdr:rowOff>58420</xdr:rowOff>
    </xdr:to>
    <xdr:cxnSp macro="">
      <xdr:nvCxnSpPr>
        <xdr:cNvPr id="428" name="直線コネクタ 427"/>
        <xdr:cNvCxnSpPr/>
      </xdr:nvCxnSpPr>
      <xdr:spPr>
        <a:xfrm flipV="1">
          <a:off x="15671800" y="136144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15966</xdr:rowOff>
    </xdr:from>
    <xdr:to>
      <xdr:col>22</xdr:col>
      <xdr:colOff>565150</xdr:colOff>
      <xdr:row>80</xdr:row>
      <xdr:rowOff>58420</xdr:rowOff>
    </xdr:to>
    <xdr:cxnSp macro="">
      <xdr:nvCxnSpPr>
        <xdr:cNvPr id="431" name="直線コネクタ 430"/>
        <xdr:cNvCxnSpPr/>
      </xdr:nvCxnSpPr>
      <xdr:spPr>
        <a:xfrm>
          <a:off x="14782800" y="137319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15966</xdr:rowOff>
    </xdr:from>
    <xdr:to>
      <xdr:col>21</xdr:col>
      <xdr:colOff>361950</xdr:colOff>
      <xdr:row>80</xdr:row>
      <xdr:rowOff>78014</xdr:rowOff>
    </xdr:to>
    <xdr:cxnSp macro="">
      <xdr:nvCxnSpPr>
        <xdr:cNvPr id="434" name="直線コネクタ 433"/>
        <xdr:cNvCxnSpPr/>
      </xdr:nvCxnSpPr>
      <xdr:spPr>
        <a:xfrm flipV="1">
          <a:off x="13893800" y="137319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118836</xdr:rowOff>
    </xdr:from>
    <xdr:to>
      <xdr:col>20</xdr:col>
      <xdr:colOff>158750</xdr:colOff>
      <xdr:row>80</xdr:row>
      <xdr:rowOff>78014</xdr:rowOff>
    </xdr:to>
    <xdr:cxnSp macro="">
      <xdr:nvCxnSpPr>
        <xdr:cNvPr id="437" name="直線コネクタ 436"/>
        <xdr:cNvCxnSpPr/>
      </xdr:nvCxnSpPr>
      <xdr:spPr>
        <a:xfrm>
          <a:off x="13004800" y="1366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7" name="円/楕円 44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4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9" name="円/楕円 448"/>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0" name="テキスト ボックス 449"/>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136616</xdr:rowOff>
    </xdr:from>
    <xdr:to>
      <xdr:col>21</xdr:col>
      <xdr:colOff>412750</xdr:colOff>
      <xdr:row>80</xdr:row>
      <xdr:rowOff>66766</xdr:rowOff>
    </xdr:to>
    <xdr:sp macro="" textlink="">
      <xdr:nvSpPr>
        <xdr:cNvPr id="451" name="円/楕円 450"/>
        <xdr:cNvSpPr/>
      </xdr:nvSpPr>
      <xdr:spPr>
        <a:xfrm>
          <a:off x="14732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51543</xdr:rowOff>
    </xdr:from>
    <xdr:ext cx="762000" cy="259045"/>
    <xdr:sp macro="" textlink="">
      <xdr:nvSpPr>
        <xdr:cNvPr id="452" name="テキスト ボックス 451"/>
        <xdr:cNvSpPr txBox="1"/>
      </xdr:nvSpPr>
      <xdr:spPr>
        <a:xfrm>
          <a:off x="14401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27214</xdr:rowOff>
    </xdr:from>
    <xdr:to>
      <xdr:col>20</xdr:col>
      <xdr:colOff>209550</xdr:colOff>
      <xdr:row>80</xdr:row>
      <xdr:rowOff>128814</xdr:rowOff>
    </xdr:to>
    <xdr:sp macro="" textlink="">
      <xdr:nvSpPr>
        <xdr:cNvPr id="453" name="円/楕円 452"/>
        <xdr:cNvSpPr/>
      </xdr:nvSpPr>
      <xdr:spPr>
        <a:xfrm>
          <a:off x="13843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113591</xdr:rowOff>
    </xdr:from>
    <xdr:ext cx="762000" cy="259045"/>
    <xdr:sp macro="" textlink="">
      <xdr:nvSpPr>
        <xdr:cNvPr id="454" name="テキスト ボックス 453"/>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68036</xdr:rowOff>
    </xdr:from>
    <xdr:to>
      <xdr:col>19</xdr:col>
      <xdr:colOff>6350</xdr:colOff>
      <xdr:row>79</xdr:row>
      <xdr:rowOff>169636</xdr:rowOff>
    </xdr:to>
    <xdr:sp macro="" textlink="">
      <xdr:nvSpPr>
        <xdr:cNvPr id="455" name="円/楕円 454"/>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154413</xdr:rowOff>
    </xdr:from>
    <xdr:ext cx="762000" cy="259045"/>
    <xdr:sp macro="" textlink="">
      <xdr:nvSpPr>
        <xdr:cNvPr id="456" name="テキスト ボックス 455"/>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82789</xdr:rowOff>
    </xdr:from>
    <xdr:to>
      <xdr:col>4</xdr:col>
      <xdr:colOff>1117600</xdr:colOff>
      <xdr:row>17</xdr:row>
      <xdr:rowOff>97099</xdr:rowOff>
    </xdr:to>
    <xdr:cxnSp macro="">
      <xdr:nvCxnSpPr>
        <xdr:cNvPr id="50" name="直線コネクタ 49"/>
        <xdr:cNvCxnSpPr/>
      </xdr:nvCxnSpPr>
      <xdr:spPr bwMode="auto">
        <a:xfrm>
          <a:off x="5003800" y="3045064"/>
          <a:ext cx="647700" cy="1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82789</xdr:rowOff>
    </xdr:from>
    <xdr:to>
      <xdr:col>4</xdr:col>
      <xdr:colOff>469900</xdr:colOff>
      <xdr:row>17</xdr:row>
      <xdr:rowOff>94036</xdr:rowOff>
    </xdr:to>
    <xdr:cxnSp macro="">
      <xdr:nvCxnSpPr>
        <xdr:cNvPr id="53" name="直線コネクタ 52"/>
        <xdr:cNvCxnSpPr/>
      </xdr:nvCxnSpPr>
      <xdr:spPr bwMode="auto">
        <a:xfrm flipV="1">
          <a:off x="4305300" y="3045064"/>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90035</xdr:rowOff>
    </xdr:from>
    <xdr:to>
      <xdr:col>3</xdr:col>
      <xdr:colOff>904875</xdr:colOff>
      <xdr:row>17</xdr:row>
      <xdr:rowOff>94036</xdr:rowOff>
    </xdr:to>
    <xdr:cxnSp macro="">
      <xdr:nvCxnSpPr>
        <xdr:cNvPr id="56" name="直線コネクタ 55"/>
        <xdr:cNvCxnSpPr/>
      </xdr:nvCxnSpPr>
      <xdr:spPr bwMode="auto">
        <a:xfrm>
          <a:off x="3606800" y="3052310"/>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90035</xdr:rowOff>
    </xdr:from>
    <xdr:to>
      <xdr:col>3</xdr:col>
      <xdr:colOff>206375</xdr:colOff>
      <xdr:row>17</xdr:row>
      <xdr:rowOff>139398</xdr:rowOff>
    </xdr:to>
    <xdr:cxnSp macro="">
      <xdr:nvCxnSpPr>
        <xdr:cNvPr id="59" name="直線コネクタ 58"/>
        <xdr:cNvCxnSpPr/>
      </xdr:nvCxnSpPr>
      <xdr:spPr bwMode="auto">
        <a:xfrm flipV="1">
          <a:off x="2908300" y="3052310"/>
          <a:ext cx="698500" cy="4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46299</xdr:rowOff>
    </xdr:from>
    <xdr:to>
      <xdr:col>5</xdr:col>
      <xdr:colOff>34925</xdr:colOff>
      <xdr:row>17</xdr:row>
      <xdr:rowOff>147899</xdr:rowOff>
    </xdr:to>
    <xdr:sp macro="" textlink="">
      <xdr:nvSpPr>
        <xdr:cNvPr id="69" name="円/楕円 68"/>
        <xdr:cNvSpPr/>
      </xdr:nvSpPr>
      <xdr:spPr bwMode="auto">
        <a:xfrm>
          <a:off x="5600700" y="30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18376</xdr:rowOff>
    </xdr:from>
    <xdr:ext cx="762000" cy="259045"/>
    <xdr:sp macro="" textlink="">
      <xdr:nvSpPr>
        <xdr:cNvPr id="70" name="人口1人当たり決算額の推移該当値テキスト130"/>
        <xdr:cNvSpPr txBox="1"/>
      </xdr:nvSpPr>
      <xdr:spPr>
        <a:xfrm>
          <a:off x="5740400" y="298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31989</xdr:rowOff>
    </xdr:from>
    <xdr:to>
      <xdr:col>4</xdr:col>
      <xdr:colOff>520700</xdr:colOff>
      <xdr:row>17</xdr:row>
      <xdr:rowOff>133589</xdr:rowOff>
    </xdr:to>
    <xdr:sp macro="" textlink="">
      <xdr:nvSpPr>
        <xdr:cNvPr id="71" name="円/楕円 70"/>
        <xdr:cNvSpPr/>
      </xdr:nvSpPr>
      <xdr:spPr bwMode="auto">
        <a:xfrm>
          <a:off x="4953000" y="299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118366</xdr:rowOff>
    </xdr:from>
    <xdr:ext cx="736600" cy="259045"/>
    <xdr:sp macro="" textlink="">
      <xdr:nvSpPr>
        <xdr:cNvPr id="72" name="テキスト ボックス 71"/>
        <xdr:cNvSpPr txBox="1"/>
      </xdr:nvSpPr>
      <xdr:spPr>
        <a:xfrm>
          <a:off x="4622800" y="30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43236</xdr:rowOff>
    </xdr:from>
    <xdr:to>
      <xdr:col>3</xdr:col>
      <xdr:colOff>955675</xdr:colOff>
      <xdr:row>17</xdr:row>
      <xdr:rowOff>144836</xdr:rowOff>
    </xdr:to>
    <xdr:sp macro="" textlink="">
      <xdr:nvSpPr>
        <xdr:cNvPr id="73" name="円/楕円 72"/>
        <xdr:cNvSpPr/>
      </xdr:nvSpPr>
      <xdr:spPr bwMode="auto">
        <a:xfrm>
          <a:off x="4254500" y="300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129613</xdr:rowOff>
    </xdr:from>
    <xdr:ext cx="762000" cy="259045"/>
    <xdr:sp macro="" textlink="">
      <xdr:nvSpPr>
        <xdr:cNvPr id="74" name="テキスト ボックス 73"/>
        <xdr:cNvSpPr txBox="1"/>
      </xdr:nvSpPr>
      <xdr:spPr>
        <a:xfrm>
          <a:off x="3924300" y="30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39235</xdr:rowOff>
    </xdr:from>
    <xdr:to>
      <xdr:col>3</xdr:col>
      <xdr:colOff>257175</xdr:colOff>
      <xdr:row>17</xdr:row>
      <xdr:rowOff>140835</xdr:rowOff>
    </xdr:to>
    <xdr:sp macro="" textlink="">
      <xdr:nvSpPr>
        <xdr:cNvPr id="75" name="円/楕円 74"/>
        <xdr:cNvSpPr/>
      </xdr:nvSpPr>
      <xdr:spPr bwMode="auto">
        <a:xfrm>
          <a:off x="3556000" y="300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125612</xdr:rowOff>
    </xdr:from>
    <xdr:ext cx="762000" cy="259045"/>
    <xdr:sp macro="" textlink="">
      <xdr:nvSpPr>
        <xdr:cNvPr id="76" name="テキスト ボックス 75"/>
        <xdr:cNvSpPr txBox="1"/>
      </xdr:nvSpPr>
      <xdr:spPr>
        <a:xfrm>
          <a:off x="3225800" y="3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88598</xdr:rowOff>
    </xdr:from>
    <xdr:to>
      <xdr:col>2</xdr:col>
      <xdr:colOff>692150</xdr:colOff>
      <xdr:row>18</xdr:row>
      <xdr:rowOff>18748</xdr:rowOff>
    </xdr:to>
    <xdr:sp macro="" textlink="">
      <xdr:nvSpPr>
        <xdr:cNvPr id="77" name="円/楕円 76"/>
        <xdr:cNvSpPr/>
      </xdr:nvSpPr>
      <xdr:spPr bwMode="auto">
        <a:xfrm>
          <a:off x="2857500" y="305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3525</xdr:rowOff>
    </xdr:from>
    <xdr:ext cx="762000" cy="259045"/>
    <xdr:sp macro="" textlink="">
      <xdr:nvSpPr>
        <xdr:cNvPr id="78" name="テキスト ボックス 77"/>
        <xdr:cNvSpPr txBox="1"/>
      </xdr:nvSpPr>
      <xdr:spPr>
        <a:xfrm>
          <a:off x="2527300" y="313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114861</xdr:rowOff>
    </xdr:from>
    <xdr:to>
      <xdr:col>4</xdr:col>
      <xdr:colOff>1117600</xdr:colOff>
      <xdr:row>37</xdr:row>
      <xdr:rowOff>26691</xdr:rowOff>
    </xdr:to>
    <xdr:cxnSp macro="">
      <xdr:nvCxnSpPr>
        <xdr:cNvPr id="110" name="直線コネクタ 109"/>
        <xdr:cNvCxnSpPr/>
      </xdr:nvCxnSpPr>
      <xdr:spPr bwMode="auto">
        <a:xfrm>
          <a:off x="5003800" y="7068111"/>
          <a:ext cx="647700" cy="8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72342</xdr:rowOff>
    </xdr:from>
    <xdr:to>
      <xdr:col>4</xdr:col>
      <xdr:colOff>469900</xdr:colOff>
      <xdr:row>36</xdr:row>
      <xdr:rowOff>114861</xdr:rowOff>
    </xdr:to>
    <xdr:cxnSp macro="">
      <xdr:nvCxnSpPr>
        <xdr:cNvPr id="113" name="直線コネクタ 112"/>
        <xdr:cNvCxnSpPr/>
      </xdr:nvCxnSpPr>
      <xdr:spPr bwMode="auto">
        <a:xfrm>
          <a:off x="4305300" y="7025592"/>
          <a:ext cx="698500" cy="4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22141</xdr:rowOff>
    </xdr:from>
    <xdr:to>
      <xdr:col>3</xdr:col>
      <xdr:colOff>904875</xdr:colOff>
      <xdr:row>36</xdr:row>
      <xdr:rowOff>72342</xdr:rowOff>
    </xdr:to>
    <xdr:cxnSp macro="">
      <xdr:nvCxnSpPr>
        <xdr:cNvPr id="116" name="直線コネクタ 115"/>
        <xdr:cNvCxnSpPr/>
      </xdr:nvCxnSpPr>
      <xdr:spPr bwMode="auto">
        <a:xfrm>
          <a:off x="3606800" y="6975391"/>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302816</xdr:rowOff>
    </xdr:from>
    <xdr:to>
      <xdr:col>3</xdr:col>
      <xdr:colOff>206375</xdr:colOff>
      <xdr:row>36</xdr:row>
      <xdr:rowOff>22141</xdr:rowOff>
    </xdr:to>
    <xdr:cxnSp macro="">
      <xdr:nvCxnSpPr>
        <xdr:cNvPr id="119" name="直線コネクタ 118"/>
        <xdr:cNvCxnSpPr/>
      </xdr:nvCxnSpPr>
      <xdr:spPr bwMode="auto">
        <a:xfrm>
          <a:off x="2908300" y="6913166"/>
          <a:ext cx="698500" cy="6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147341</xdr:rowOff>
    </xdr:from>
    <xdr:to>
      <xdr:col>5</xdr:col>
      <xdr:colOff>34925</xdr:colOff>
      <xdr:row>37</xdr:row>
      <xdr:rowOff>77491</xdr:rowOff>
    </xdr:to>
    <xdr:sp macro="" textlink="">
      <xdr:nvSpPr>
        <xdr:cNvPr id="129" name="円/楕円 128"/>
        <xdr:cNvSpPr/>
      </xdr:nvSpPr>
      <xdr:spPr bwMode="auto">
        <a:xfrm>
          <a:off x="5600700" y="710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119418</xdr:rowOff>
    </xdr:from>
    <xdr:ext cx="762000" cy="259045"/>
    <xdr:sp macro="" textlink="">
      <xdr:nvSpPr>
        <xdr:cNvPr id="130" name="人口1人当たり決算額の推移該当値テキスト445"/>
        <xdr:cNvSpPr txBox="1"/>
      </xdr:nvSpPr>
      <xdr:spPr>
        <a:xfrm>
          <a:off x="5740400" y="707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64061</xdr:rowOff>
    </xdr:from>
    <xdr:to>
      <xdr:col>4</xdr:col>
      <xdr:colOff>520700</xdr:colOff>
      <xdr:row>36</xdr:row>
      <xdr:rowOff>165661</xdr:rowOff>
    </xdr:to>
    <xdr:sp macro="" textlink="">
      <xdr:nvSpPr>
        <xdr:cNvPr id="131" name="円/楕円 130"/>
        <xdr:cNvSpPr/>
      </xdr:nvSpPr>
      <xdr:spPr bwMode="auto">
        <a:xfrm>
          <a:off x="4953000" y="70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150438</xdr:rowOff>
    </xdr:from>
    <xdr:ext cx="736600" cy="259045"/>
    <xdr:sp macro="" textlink="">
      <xdr:nvSpPr>
        <xdr:cNvPr id="132" name="テキスト ボックス 131"/>
        <xdr:cNvSpPr txBox="1"/>
      </xdr:nvSpPr>
      <xdr:spPr>
        <a:xfrm>
          <a:off x="4622800" y="710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21542</xdr:rowOff>
    </xdr:from>
    <xdr:to>
      <xdr:col>3</xdr:col>
      <xdr:colOff>955675</xdr:colOff>
      <xdr:row>36</xdr:row>
      <xdr:rowOff>123142</xdr:rowOff>
    </xdr:to>
    <xdr:sp macro="" textlink="">
      <xdr:nvSpPr>
        <xdr:cNvPr id="133" name="円/楕円 132"/>
        <xdr:cNvSpPr/>
      </xdr:nvSpPr>
      <xdr:spPr bwMode="auto">
        <a:xfrm>
          <a:off x="4254500" y="697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107919</xdr:rowOff>
    </xdr:from>
    <xdr:ext cx="762000" cy="259045"/>
    <xdr:sp macro="" textlink="">
      <xdr:nvSpPr>
        <xdr:cNvPr id="134" name="テキスト ボックス 133"/>
        <xdr:cNvSpPr txBox="1"/>
      </xdr:nvSpPr>
      <xdr:spPr>
        <a:xfrm>
          <a:off x="3924300" y="706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314241</xdr:rowOff>
    </xdr:from>
    <xdr:to>
      <xdr:col>3</xdr:col>
      <xdr:colOff>257175</xdr:colOff>
      <xdr:row>36</xdr:row>
      <xdr:rowOff>72941</xdr:rowOff>
    </xdr:to>
    <xdr:sp macro="" textlink="">
      <xdr:nvSpPr>
        <xdr:cNvPr id="135" name="円/楕円 134"/>
        <xdr:cNvSpPr/>
      </xdr:nvSpPr>
      <xdr:spPr bwMode="auto">
        <a:xfrm>
          <a:off x="3556000" y="692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57718</xdr:rowOff>
    </xdr:from>
    <xdr:ext cx="762000" cy="259045"/>
    <xdr:sp macro="" textlink="">
      <xdr:nvSpPr>
        <xdr:cNvPr id="136" name="テキスト ボックス 135"/>
        <xdr:cNvSpPr txBox="1"/>
      </xdr:nvSpPr>
      <xdr:spPr>
        <a:xfrm>
          <a:off x="3225800" y="701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252016</xdr:rowOff>
    </xdr:from>
    <xdr:to>
      <xdr:col>2</xdr:col>
      <xdr:colOff>692150</xdr:colOff>
      <xdr:row>36</xdr:row>
      <xdr:rowOff>10716</xdr:rowOff>
    </xdr:to>
    <xdr:sp macro="" textlink="">
      <xdr:nvSpPr>
        <xdr:cNvPr id="137" name="円/楕円 136"/>
        <xdr:cNvSpPr/>
      </xdr:nvSpPr>
      <xdr:spPr bwMode="auto">
        <a:xfrm>
          <a:off x="2857500" y="686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338393</xdr:rowOff>
    </xdr:from>
    <xdr:ext cx="762000" cy="259045"/>
    <xdr:sp macro="" textlink="">
      <xdr:nvSpPr>
        <xdr:cNvPr id="138" name="テキスト ボックス 137"/>
        <xdr:cNvSpPr txBox="1"/>
      </xdr:nvSpPr>
      <xdr:spPr>
        <a:xfrm>
          <a:off x="2527300" y="694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65753</xdr:rowOff>
    </xdr:from>
    <xdr:to>
      <xdr:col>6</xdr:col>
      <xdr:colOff>511175</xdr:colOff>
      <xdr:row>38</xdr:row>
      <xdr:rowOff>76650</xdr:rowOff>
    </xdr:to>
    <xdr:cxnSp macro="">
      <xdr:nvCxnSpPr>
        <xdr:cNvPr id="63" name="直線コネクタ 62"/>
        <xdr:cNvCxnSpPr/>
      </xdr:nvCxnSpPr>
      <xdr:spPr>
        <a:xfrm>
          <a:off x="3797300" y="6580853"/>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46790</xdr:rowOff>
    </xdr:from>
    <xdr:to>
      <xdr:col>5</xdr:col>
      <xdr:colOff>358775</xdr:colOff>
      <xdr:row>38</xdr:row>
      <xdr:rowOff>65753</xdr:rowOff>
    </xdr:to>
    <xdr:cxnSp macro="">
      <xdr:nvCxnSpPr>
        <xdr:cNvPr id="66" name="直線コネクタ 65"/>
        <xdr:cNvCxnSpPr/>
      </xdr:nvCxnSpPr>
      <xdr:spPr>
        <a:xfrm>
          <a:off x="2908300" y="6561890"/>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42556</xdr:rowOff>
    </xdr:from>
    <xdr:to>
      <xdr:col>4</xdr:col>
      <xdr:colOff>155575</xdr:colOff>
      <xdr:row>38</xdr:row>
      <xdr:rowOff>46790</xdr:rowOff>
    </xdr:to>
    <xdr:cxnSp macro="">
      <xdr:nvCxnSpPr>
        <xdr:cNvPr id="69" name="直線コネクタ 68"/>
        <xdr:cNvCxnSpPr/>
      </xdr:nvCxnSpPr>
      <xdr:spPr>
        <a:xfrm>
          <a:off x="2019300" y="655765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42556</xdr:rowOff>
    </xdr:from>
    <xdr:to>
      <xdr:col>2</xdr:col>
      <xdr:colOff>638175</xdr:colOff>
      <xdr:row>38</xdr:row>
      <xdr:rowOff>119507</xdr:rowOff>
    </xdr:to>
    <xdr:cxnSp macro="">
      <xdr:nvCxnSpPr>
        <xdr:cNvPr id="72" name="直線コネクタ 71"/>
        <xdr:cNvCxnSpPr/>
      </xdr:nvCxnSpPr>
      <xdr:spPr>
        <a:xfrm flipV="1">
          <a:off x="1130300" y="6557656"/>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25850</xdr:rowOff>
    </xdr:from>
    <xdr:to>
      <xdr:col>6</xdr:col>
      <xdr:colOff>561975</xdr:colOff>
      <xdr:row>38</xdr:row>
      <xdr:rowOff>127450</xdr:rowOff>
    </xdr:to>
    <xdr:sp macro="" textlink="">
      <xdr:nvSpPr>
        <xdr:cNvPr id="82" name="円/楕円 81"/>
        <xdr:cNvSpPr/>
      </xdr:nvSpPr>
      <xdr:spPr>
        <a:xfrm>
          <a:off x="4584700" y="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4277</xdr:rowOff>
    </xdr:from>
    <xdr:ext cx="534377" cy="259045"/>
    <xdr:sp macro="" textlink="">
      <xdr:nvSpPr>
        <xdr:cNvPr id="83" name="人件費該当値テキスト"/>
        <xdr:cNvSpPr txBox="1"/>
      </xdr:nvSpPr>
      <xdr:spPr>
        <a:xfrm>
          <a:off x="4686300" y="65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14953</xdr:rowOff>
    </xdr:from>
    <xdr:to>
      <xdr:col>5</xdr:col>
      <xdr:colOff>409575</xdr:colOff>
      <xdr:row>38</xdr:row>
      <xdr:rowOff>116553</xdr:rowOff>
    </xdr:to>
    <xdr:sp macro="" textlink="">
      <xdr:nvSpPr>
        <xdr:cNvPr id="84" name="円/楕円 83"/>
        <xdr:cNvSpPr/>
      </xdr:nvSpPr>
      <xdr:spPr>
        <a:xfrm>
          <a:off x="3746500" y="65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107680</xdr:rowOff>
    </xdr:from>
    <xdr:ext cx="534377" cy="259045"/>
    <xdr:sp macro="" textlink="">
      <xdr:nvSpPr>
        <xdr:cNvPr id="85" name="テキスト ボックス 84"/>
        <xdr:cNvSpPr txBox="1"/>
      </xdr:nvSpPr>
      <xdr:spPr>
        <a:xfrm>
          <a:off x="3530111" y="66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167440</xdr:rowOff>
    </xdr:from>
    <xdr:to>
      <xdr:col>4</xdr:col>
      <xdr:colOff>206375</xdr:colOff>
      <xdr:row>38</xdr:row>
      <xdr:rowOff>97590</xdr:rowOff>
    </xdr:to>
    <xdr:sp macro="" textlink="">
      <xdr:nvSpPr>
        <xdr:cNvPr id="86" name="円/楕円 85"/>
        <xdr:cNvSpPr/>
      </xdr:nvSpPr>
      <xdr:spPr>
        <a:xfrm>
          <a:off x="2857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88717</xdr:rowOff>
    </xdr:from>
    <xdr:ext cx="534377" cy="259045"/>
    <xdr:sp macro="" textlink="">
      <xdr:nvSpPr>
        <xdr:cNvPr id="87" name="テキスト ボックス 86"/>
        <xdr:cNvSpPr txBox="1"/>
      </xdr:nvSpPr>
      <xdr:spPr>
        <a:xfrm>
          <a:off x="2641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163206</xdr:rowOff>
    </xdr:from>
    <xdr:to>
      <xdr:col>3</xdr:col>
      <xdr:colOff>3175</xdr:colOff>
      <xdr:row>38</xdr:row>
      <xdr:rowOff>93356</xdr:rowOff>
    </xdr:to>
    <xdr:sp macro="" textlink="">
      <xdr:nvSpPr>
        <xdr:cNvPr id="88" name="円/楕円 87"/>
        <xdr:cNvSpPr/>
      </xdr:nvSpPr>
      <xdr:spPr>
        <a:xfrm>
          <a:off x="1968500" y="65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84483</xdr:rowOff>
    </xdr:from>
    <xdr:ext cx="534377" cy="259045"/>
    <xdr:sp macro="" textlink="">
      <xdr:nvSpPr>
        <xdr:cNvPr id="89" name="テキスト ボックス 88"/>
        <xdr:cNvSpPr txBox="1"/>
      </xdr:nvSpPr>
      <xdr:spPr>
        <a:xfrm>
          <a:off x="1752111" y="65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68707</xdr:rowOff>
    </xdr:from>
    <xdr:to>
      <xdr:col>1</xdr:col>
      <xdr:colOff>485775</xdr:colOff>
      <xdr:row>38</xdr:row>
      <xdr:rowOff>170307</xdr:rowOff>
    </xdr:to>
    <xdr:sp macro="" textlink="">
      <xdr:nvSpPr>
        <xdr:cNvPr id="90" name="円/楕円 89"/>
        <xdr:cNvSpPr/>
      </xdr:nvSpPr>
      <xdr:spPr>
        <a:xfrm>
          <a:off x="107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161434</xdr:rowOff>
    </xdr:from>
    <xdr:ext cx="534377" cy="259045"/>
    <xdr:sp macro="" textlink="">
      <xdr:nvSpPr>
        <xdr:cNvPr id="91" name="テキスト ボックス 90"/>
        <xdr:cNvSpPr txBox="1"/>
      </xdr:nvSpPr>
      <xdr:spPr>
        <a:xfrm>
          <a:off x="863111" y="66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72240</xdr:rowOff>
    </xdr:from>
    <xdr:to>
      <xdr:col>6</xdr:col>
      <xdr:colOff>511175</xdr:colOff>
      <xdr:row>56</xdr:row>
      <xdr:rowOff>86994</xdr:rowOff>
    </xdr:to>
    <xdr:cxnSp macro="">
      <xdr:nvCxnSpPr>
        <xdr:cNvPr id="118" name="直線コネクタ 117"/>
        <xdr:cNvCxnSpPr/>
      </xdr:nvCxnSpPr>
      <xdr:spPr>
        <a:xfrm flipV="1">
          <a:off x="3797300" y="9673440"/>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86994</xdr:rowOff>
    </xdr:from>
    <xdr:to>
      <xdr:col>5</xdr:col>
      <xdr:colOff>358775</xdr:colOff>
      <xdr:row>56</xdr:row>
      <xdr:rowOff>120827</xdr:rowOff>
    </xdr:to>
    <xdr:cxnSp macro="">
      <xdr:nvCxnSpPr>
        <xdr:cNvPr id="121" name="直線コネクタ 120"/>
        <xdr:cNvCxnSpPr/>
      </xdr:nvCxnSpPr>
      <xdr:spPr>
        <a:xfrm flipV="1">
          <a:off x="2908300" y="96881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120827</xdr:rowOff>
    </xdr:from>
    <xdr:to>
      <xdr:col>4</xdr:col>
      <xdr:colOff>155575</xdr:colOff>
      <xdr:row>56</xdr:row>
      <xdr:rowOff>127602</xdr:rowOff>
    </xdr:to>
    <xdr:cxnSp macro="">
      <xdr:nvCxnSpPr>
        <xdr:cNvPr id="124" name="直線コネクタ 123"/>
        <xdr:cNvCxnSpPr/>
      </xdr:nvCxnSpPr>
      <xdr:spPr>
        <a:xfrm flipV="1">
          <a:off x="2019300" y="9722027"/>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124704</xdr:rowOff>
    </xdr:from>
    <xdr:to>
      <xdr:col>2</xdr:col>
      <xdr:colOff>638175</xdr:colOff>
      <xdr:row>56</xdr:row>
      <xdr:rowOff>127602</xdr:rowOff>
    </xdr:to>
    <xdr:cxnSp macro="">
      <xdr:nvCxnSpPr>
        <xdr:cNvPr id="127" name="直線コネクタ 126"/>
        <xdr:cNvCxnSpPr/>
      </xdr:nvCxnSpPr>
      <xdr:spPr>
        <a:xfrm>
          <a:off x="1130300" y="9725904"/>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21440</xdr:rowOff>
    </xdr:from>
    <xdr:to>
      <xdr:col>6</xdr:col>
      <xdr:colOff>561975</xdr:colOff>
      <xdr:row>56</xdr:row>
      <xdr:rowOff>123040</xdr:rowOff>
    </xdr:to>
    <xdr:sp macro="" textlink="">
      <xdr:nvSpPr>
        <xdr:cNvPr id="137" name="円/楕円 136"/>
        <xdr:cNvSpPr/>
      </xdr:nvSpPr>
      <xdr:spPr>
        <a:xfrm>
          <a:off x="4584700" y="9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171317</xdr:rowOff>
    </xdr:from>
    <xdr:ext cx="534377" cy="259045"/>
    <xdr:sp macro="" textlink="">
      <xdr:nvSpPr>
        <xdr:cNvPr id="138" name="物件費該当値テキスト"/>
        <xdr:cNvSpPr txBox="1"/>
      </xdr:nvSpPr>
      <xdr:spPr>
        <a:xfrm>
          <a:off x="4686300" y="96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36194</xdr:rowOff>
    </xdr:from>
    <xdr:to>
      <xdr:col>5</xdr:col>
      <xdr:colOff>409575</xdr:colOff>
      <xdr:row>56</xdr:row>
      <xdr:rowOff>137794</xdr:rowOff>
    </xdr:to>
    <xdr:sp macro="" textlink="">
      <xdr:nvSpPr>
        <xdr:cNvPr id="139" name="円/楕円 138"/>
        <xdr:cNvSpPr/>
      </xdr:nvSpPr>
      <xdr:spPr>
        <a:xfrm>
          <a:off x="3746500" y="9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128921</xdr:rowOff>
    </xdr:from>
    <xdr:ext cx="534377" cy="259045"/>
    <xdr:sp macro="" textlink="">
      <xdr:nvSpPr>
        <xdr:cNvPr id="140" name="テキスト ボックス 139"/>
        <xdr:cNvSpPr txBox="1"/>
      </xdr:nvSpPr>
      <xdr:spPr>
        <a:xfrm>
          <a:off x="3530111" y="9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70027</xdr:rowOff>
    </xdr:from>
    <xdr:to>
      <xdr:col>4</xdr:col>
      <xdr:colOff>206375</xdr:colOff>
      <xdr:row>57</xdr:row>
      <xdr:rowOff>177</xdr:rowOff>
    </xdr:to>
    <xdr:sp macro="" textlink="">
      <xdr:nvSpPr>
        <xdr:cNvPr id="141" name="円/楕円 140"/>
        <xdr:cNvSpPr/>
      </xdr:nvSpPr>
      <xdr:spPr>
        <a:xfrm>
          <a:off x="2857500" y="9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162754</xdr:rowOff>
    </xdr:from>
    <xdr:ext cx="534377" cy="259045"/>
    <xdr:sp macro="" textlink="">
      <xdr:nvSpPr>
        <xdr:cNvPr id="142" name="テキスト ボックス 141"/>
        <xdr:cNvSpPr txBox="1"/>
      </xdr:nvSpPr>
      <xdr:spPr>
        <a:xfrm>
          <a:off x="2641111" y="9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76802</xdr:rowOff>
    </xdr:from>
    <xdr:to>
      <xdr:col>3</xdr:col>
      <xdr:colOff>3175</xdr:colOff>
      <xdr:row>57</xdr:row>
      <xdr:rowOff>6952</xdr:rowOff>
    </xdr:to>
    <xdr:sp macro="" textlink="">
      <xdr:nvSpPr>
        <xdr:cNvPr id="143" name="円/楕円 142"/>
        <xdr:cNvSpPr/>
      </xdr:nvSpPr>
      <xdr:spPr>
        <a:xfrm>
          <a:off x="1968500" y="96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169529</xdr:rowOff>
    </xdr:from>
    <xdr:ext cx="534377" cy="259045"/>
    <xdr:sp macro="" textlink="">
      <xdr:nvSpPr>
        <xdr:cNvPr id="144" name="テキスト ボックス 143"/>
        <xdr:cNvSpPr txBox="1"/>
      </xdr:nvSpPr>
      <xdr:spPr>
        <a:xfrm>
          <a:off x="1752111" y="97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73904</xdr:rowOff>
    </xdr:from>
    <xdr:to>
      <xdr:col>1</xdr:col>
      <xdr:colOff>485775</xdr:colOff>
      <xdr:row>57</xdr:row>
      <xdr:rowOff>4054</xdr:rowOff>
    </xdr:to>
    <xdr:sp macro="" textlink="">
      <xdr:nvSpPr>
        <xdr:cNvPr id="145" name="円/楕円 144"/>
        <xdr:cNvSpPr/>
      </xdr:nvSpPr>
      <xdr:spPr>
        <a:xfrm>
          <a:off x="1079500" y="96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166631</xdr:rowOff>
    </xdr:from>
    <xdr:ext cx="534377" cy="259045"/>
    <xdr:sp macro="" textlink="">
      <xdr:nvSpPr>
        <xdr:cNvPr id="146" name="テキスト ボックス 145"/>
        <xdr:cNvSpPr txBox="1"/>
      </xdr:nvSpPr>
      <xdr:spPr>
        <a:xfrm>
          <a:off x="863111" y="976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13246</xdr:rowOff>
    </xdr:from>
    <xdr:to>
      <xdr:col>6</xdr:col>
      <xdr:colOff>511175</xdr:colOff>
      <xdr:row>79</xdr:row>
      <xdr:rowOff>16027</xdr:rowOff>
    </xdr:to>
    <xdr:cxnSp macro="">
      <xdr:nvCxnSpPr>
        <xdr:cNvPr id="175" name="直線コネクタ 174"/>
        <xdr:cNvCxnSpPr/>
      </xdr:nvCxnSpPr>
      <xdr:spPr>
        <a:xfrm>
          <a:off x="3797300" y="13557796"/>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165608</xdr:rowOff>
    </xdr:from>
    <xdr:to>
      <xdr:col>5</xdr:col>
      <xdr:colOff>358775</xdr:colOff>
      <xdr:row>79</xdr:row>
      <xdr:rowOff>13246</xdr:rowOff>
    </xdr:to>
    <xdr:cxnSp macro="">
      <xdr:nvCxnSpPr>
        <xdr:cNvPr id="178" name="直線コネクタ 177"/>
        <xdr:cNvCxnSpPr/>
      </xdr:nvCxnSpPr>
      <xdr:spPr>
        <a:xfrm>
          <a:off x="2908300" y="13538708"/>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164275</xdr:rowOff>
    </xdr:from>
    <xdr:to>
      <xdr:col>4</xdr:col>
      <xdr:colOff>155575</xdr:colOff>
      <xdr:row>78</xdr:row>
      <xdr:rowOff>165608</xdr:rowOff>
    </xdr:to>
    <xdr:cxnSp macro="">
      <xdr:nvCxnSpPr>
        <xdr:cNvPr id="181" name="直線コネクタ 180"/>
        <xdr:cNvCxnSpPr/>
      </xdr:nvCxnSpPr>
      <xdr:spPr>
        <a:xfrm>
          <a:off x="2019300" y="1353737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164275</xdr:rowOff>
    </xdr:from>
    <xdr:to>
      <xdr:col>2</xdr:col>
      <xdr:colOff>638175</xdr:colOff>
      <xdr:row>78</xdr:row>
      <xdr:rowOff>164655</xdr:rowOff>
    </xdr:to>
    <xdr:cxnSp macro="">
      <xdr:nvCxnSpPr>
        <xdr:cNvPr id="184" name="直線コネクタ 183"/>
        <xdr:cNvCxnSpPr/>
      </xdr:nvCxnSpPr>
      <xdr:spPr>
        <a:xfrm flipV="1">
          <a:off x="1130300" y="1353737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136677</xdr:rowOff>
    </xdr:from>
    <xdr:to>
      <xdr:col>6</xdr:col>
      <xdr:colOff>561975</xdr:colOff>
      <xdr:row>79</xdr:row>
      <xdr:rowOff>66827</xdr:rowOff>
    </xdr:to>
    <xdr:sp macro="" textlink="">
      <xdr:nvSpPr>
        <xdr:cNvPr id="194" name="円/楕円 193"/>
        <xdr:cNvSpPr/>
      </xdr:nvSpPr>
      <xdr:spPr>
        <a:xfrm>
          <a:off x="45847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51604</xdr:rowOff>
    </xdr:from>
    <xdr:ext cx="378565" cy="259045"/>
    <xdr:sp macro="" textlink="">
      <xdr:nvSpPr>
        <xdr:cNvPr id="195" name="維持補修費該当値テキスト"/>
        <xdr:cNvSpPr txBox="1"/>
      </xdr:nvSpPr>
      <xdr:spPr>
        <a:xfrm>
          <a:off x="4686300" y="1342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133896</xdr:rowOff>
    </xdr:from>
    <xdr:to>
      <xdr:col>5</xdr:col>
      <xdr:colOff>409575</xdr:colOff>
      <xdr:row>79</xdr:row>
      <xdr:rowOff>64046</xdr:rowOff>
    </xdr:to>
    <xdr:sp macro="" textlink="">
      <xdr:nvSpPr>
        <xdr:cNvPr id="196" name="円/楕円 195"/>
        <xdr:cNvSpPr/>
      </xdr:nvSpPr>
      <xdr:spPr>
        <a:xfrm>
          <a:off x="3746500" y="13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55173</xdr:rowOff>
    </xdr:from>
    <xdr:ext cx="378565" cy="259045"/>
    <xdr:sp macro="" textlink="">
      <xdr:nvSpPr>
        <xdr:cNvPr id="197" name="テキスト ボックス 196"/>
        <xdr:cNvSpPr txBox="1"/>
      </xdr:nvSpPr>
      <xdr:spPr>
        <a:xfrm>
          <a:off x="3608017" y="1359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114808</xdr:rowOff>
    </xdr:from>
    <xdr:to>
      <xdr:col>4</xdr:col>
      <xdr:colOff>206375</xdr:colOff>
      <xdr:row>79</xdr:row>
      <xdr:rowOff>44958</xdr:rowOff>
    </xdr:to>
    <xdr:sp macro="" textlink="">
      <xdr:nvSpPr>
        <xdr:cNvPr id="198" name="円/楕円 197"/>
        <xdr:cNvSpPr/>
      </xdr:nvSpPr>
      <xdr:spPr>
        <a:xfrm>
          <a:off x="2857500" y="134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36085</xdr:rowOff>
    </xdr:from>
    <xdr:ext cx="469744" cy="259045"/>
    <xdr:sp macro="" textlink="">
      <xdr:nvSpPr>
        <xdr:cNvPr id="199" name="テキスト ボックス 198"/>
        <xdr:cNvSpPr txBox="1"/>
      </xdr:nvSpPr>
      <xdr:spPr>
        <a:xfrm>
          <a:off x="2673427" y="135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113475</xdr:rowOff>
    </xdr:from>
    <xdr:to>
      <xdr:col>3</xdr:col>
      <xdr:colOff>3175</xdr:colOff>
      <xdr:row>79</xdr:row>
      <xdr:rowOff>43625</xdr:rowOff>
    </xdr:to>
    <xdr:sp macro="" textlink="">
      <xdr:nvSpPr>
        <xdr:cNvPr id="200" name="円/楕円 199"/>
        <xdr:cNvSpPr/>
      </xdr:nvSpPr>
      <xdr:spPr>
        <a:xfrm>
          <a:off x="1968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34752</xdr:rowOff>
    </xdr:from>
    <xdr:ext cx="469744" cy="259045"/>
    <xdr:sp macro="" textlink="">
      <xdr:nvSpPr>
        <xdr:cNvPr id="201" name="テキスト ボックス 200"/>
        <xdr:cNvSpPr txBox="1"/>
      </xdr:nvSpPr>
      <xdr:spPr>
        <a:xfrm>
          <a:off x="1784427" y="135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113855</xdr:rowOff>
    </xdr:from>
    <xdr:to>
      <xdr:col>1</xdr:col>
      <xdr:colOff>485775</xdr:colOff>
      <xdr:row>79</xdr:row>
      <xdr:rowOff>44005</xdr:rowOff>
    </xdr:to>
    <xdr:sp macro="" textlink="">
      <xdr:nvSpPr>
        <xdr:cNvPr id="202" name="円/楕円 201"/>
        <xdr:cNvSpPr/>
      </xdr:nvSpPr>
      <xdr:spPr>
        <a:xfrm>
          <a:off x="1079500" y="134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35132</xdr:rowOff>
    </xdr:from>
    <xdr:ext cx="469744" cy="259045"/>
    <xdr:sp macro="" textlink="">
      <xdr:nvSpPr>
        <xdr:cNvPr id="203" name="テキスト ボックス 202"/>
        <xdr:cNvSpPr txBox="1"/>
      </xdr:nvSpPr>
      <xdr:spPr>
        <a:xfrm>
          <a:off x="895427" y="1357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1512</xdr:rowOff>
    </xdr:from>
    <xdr:to>
      <xdr:col>6</xdr:col>
      <xdr:colOff>511175</xdr:colOff>
      <xdr:row>98</xdr:row>
      <xdr:rowOff>39573</xdr:rowOff>
    </xdr:to>
    <xdr:cxnSp macro="">
      <xdr:nvCxnSpPr>
        <xdr:cNvPr id="233" name="直線コネクタ 232"/>
        <xdr:cNvCxnSpPr/>
      </xdr:nvCxnSpPr>
      <xdr:spPr>
        <a:xfrm>
          <a:off x="3797300" y="16803612"/>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1512</xdr:rowOff>
    </xdr:from>
    <xdr:to>
      <xdr:col>5</xdr:col>
      <xdr:colOff>358775</xdr:colOff>
      <xdr:row>98</xdr:row>
      <xdr:rowOff>93638</xdr:rowOff>
    </xdr:to>
    <xdr:cxnSp macro="">
      <xdr:nvCxnSpPr>
        <xdr:cNvPr id="236" name="直線コネクタ 235"/>
        <xdr:cNvCxnSpPr/>
      </xdr:nvCxnSpPr>
      <xdr:spPr>
        <a:xfrm flipV="1">
          <a:off x="2908300" y="16803612"/>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93638</xdr:rowOff>
    </xdr:from>
    <xdr:to>
      <xdr:col>4</xdr:col>
      <xdr:colOff>155575</xdr:colOff>
      <xdr:row>98</xdr:row>
      <xdr:rowOff>100685</xdr:rowOff>
    </xdr:to>
    <xdr:cxnSp macro="">
      <xdr:nvCxnSpPr>
        <xdr:cNvPr id="239" name="直線コネクタ 238"/>
        <xdr:cNvCxnSpPr/>
      </xdr:nvCxnSpPr>
      <xdr:spPr>
        <a:xfrm flipV="1">
          <a:off x="2019300" y="16895738"/>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100685</xdr:rowOff>
    </xdr:from>
    <xdr:to>
      <xdr:col>2</xdr:col>
      <xdr:colOff>638175</xdr:colOff>
      <xdr:row>98</xdr:row>
      <xdr:rowOff>161970</xdr:rowOff>
    </xdr:to>
    <xdr:cxnSp macro="">
      <xdr:nvCxnSpPr>
        <xdr:cNvPr id="242" name="直線コネクタ 241"/>
        <xdr:cNvCxnSpPr/>
      </xdr:nvCxnSpPr>
      <xdr:spPr>
        <a:xfrm flipV="1">
          <a:off x="1130300" y="16902785"/>
          <a:ext cx="889000" cy="6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160223</xdr:rowOff>
    </xdr:from>
    <xdr:to>
      <xdr:col>6</xdr:col>
      <xdr:colOff>561975</xdr:colOff>
      <xdr:row>98</xdr:row>
      <xdr:rowOff>90373</xdr:rowOff>
    </xdr:to>
    <xdr:sp macro="" textlink="">
      <xdr:nvSpPr>
        <xdr:cNvPr id="252" name="円/楕円 251"/>
        <xdr:cNvSpPr/>
      </xdr:nvSpPr>
      <xdr:spPr>
        <a:xfrm>
          <a:off x="4584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138650</xdr:rowOff>
    </xdr:from>
    <xdr:ext cx="534377" cy="259045"/>
    <xdr:sp macro="" textlink="">
      <xdr:nvSpPr>
        <xdr:cNvPr id="253" name="扶助費該当値テキスト"/>
        <xdr:cNvSpPr txBox="1"/>
      </xdr:nvSpPr>
      <xdr:spPr>
        <a:xfrm>
          <a:off x="4686300"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122162</xdr:rowOff>
    </xdr:from>
    <xdr:to>
      <xdr:col>5</xdr:col>
      <xdr:colOff>409575</xdr:colOff>
      <xdr:row>98</xdr:row>
      <xdr:rowOff>52312</xdr:rowOff>
    </xdr:to>
    <xdr:sp macro="" textlink="">
      <xdr:nvSpPr>
        <xdr:cNvPr id="254" name="円/楕円 253"/>
        <xdr:cNvSpPr/>
      </xdr:nvSpPr>
      <xdr:spPr>
        <a:xfrm>
          <a:off x="3746500" y="16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43439</xdr:rowOff>
    </xdr:from>
    <xdr:ext cx="534377" cy="259045"/>
    <xdr:sp macro="" textlink="">
      <xdr:nvSpPr>
        <xdr:cNvPr id="255" name="テキスト ボックス 254"/>
        <xdr:cNvSpPr txBox="1"/>
      </xdr:nvSpPr>
      <xdr:spPr>
        <a:xfrm>
          <a:off x="3530111" y="16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42838</xdr:rowOff>
    </xdr:from>
    <xdr:to>
      <xdr:col>4</xdr:col>
      <xdr:colOff>206375</xdr:colOff>
      <xdr:row>98</xdr:row>
      <xdr:rowOff>144438</xdr:rowOff>
    </xdr:to>
    <xdr:sp macro="" textlink="">
      <xdr:nvSpPr>
        <xdr:cNvPr id="256" name="円/楕円 255"/>
        <xdr:cNvSpPr/>
      </xdr:nvSpPr>
      <xdr:spPr>
        <a:xfrm>
          <a:off x="2857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135565</xdr:rowOff>
    </xdr:from>
    <xdr:ext cx="534377" cy="259045"/>
    <xdr:sp macro="" textlink="">
      <xdr:nvSpPr>
        <xdr:cNvPr id="257" name="テキスト ボックス 256"/>
        <xdr:cNvSpPr txBox="1"/>
      </xdr:nvSpPr>
      <xdr:spPr>
        <a:xfrm>
          <a:off x="2641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49885</xdr:rowOff>
    </xdr:from>
    <xdr:to>
      <xdr:col>3</xdr:col>
      <xdr:colOff>3175</xdr:colOff>
      <xdr:row>98</xdr:row>
      <xdr:rowOff>151485</xdr:rowOff>
    </xdr:to>
    <xdr:sp macro="" textlink="">
      <xdr:nvSpPr>
        <xdr:cNvPr id="258" name="円/楕円 257"/>
        <xdr:cNvSpPr/>
      </xdr:nvSpPr>
      <xdr:spPr>
        <a:xfrm>
          <a:off x="1968500" y="16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142612</xdr:rowOff>
    </xdr:from>
    <xdr:ext cx="534377" cy="259045"/>
    <xdr:sp macro="" textlink="">
      <xdr:nvSpPr>
        <xdr:cNvPr id="259" name="テキスト ボックス 258"/>
        <xdr:cNvSpPr txBox="1"/>
      </xdr:nvSpPr>
      <xdr:spPr>
        <a:xfrm>
          <a:off x="1752111" y="169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111170</xdr:rowOff>
    </xdr:from>
    <xdr:to>
      <xdr:col>1</xdr:col>
      <xdr:colOff>485775</xdr:colOff>
      <xdr:row>99</xdr:row>
      <xdr:rowOff>41320</xdr:rowOff>
    </xdr:to>
    <xdr:sp macro="" textlink="">
      <xdr:nvSpPr>
        <xdr:cNvPr id="260" name="円/楕円 259"/>
        <xdr:cNvSpPr/>
      </xdr:nvSpPr>
      <xdr:spPr>
        <a:xfrm>
          <a:off x="1079500" y="169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32447</xdr:rowOff>
    </xdr:from>
    <xdr:ext cx="534377" cy="259045"/>
    <xdr:sp macro="" textlink="">
      <xdr:nvSpPr>
        <xdr:cNvPr id="261" name="テキスト ボックス 260"/>
        <xdr:cNvSpPr txBox="1"/>
      </xdr:nvSpPr>
      <xdr:spPr>
        <a:xfrm>
          <a:off x="863111" y="170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158793</xdr:rowOff>
    </xdr:from>
    <xdr:to>
      <xdr:col>15</xdr:col>
      <xdr:colOff>180975</xdr:colOff>
      <xdr:row>37</xdr:row>
      <xdr:rowOff>11437</xdr:rowOff>
    </xdr:to>
    <xdr:cxnSp macro="">
      <xdr:nvCxnSpPr>
        <xdr:cNvPr id="288" name="直線コネクタ 287"/>
        <xdr:cNvCxnSpPr/>
      </xdr:nvCxnSpPr>
      <xdr:spPr>
        <a:xfrm flipV="1">
          <a:off x="9639300" y="6330993"/>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11437</xdr:rowOff>
    </xdr:from>
    <xdr:to>
      <xdr:col>14</xdr:col>
      <xdr:colOff>28575</xdr:colOff>
      <xdr:row>37</xdr:row>
      <xdr:rowOff>19502</xdr:rowOff>
    </xdr:to>
    <xdr:cxnSp macro="">
      <xdr:nvCxnSpPr>
        <xdr:cNvPr id="291" name="直線コネクタ 290"/>
        <xdr:cNvCxnSpPr/>
      </xdr:nvCxnSpPr>
      <xdr:spPr>
        <a:xfrm flipV="1">
          <a:off x="8750300" y="6355087"/>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19502</xdr:rowOff>
    </xdr:from>
    <xdr:to>
      <xdr:col>12</xdr:col>
      <xdr:colOff>511175</xdr:colOff>
      <xdr:row>37</xdr:row>
      <xdr:rowOff>32153</xdr:rowOff>
    </xdr:to>
    <xdr:cxnSp macro="">
      <xdr:nvCxnSpPr>
        <xdr:cNvPr id="294" name="直線コネクタ 293"/>
        <xdr:cNvCxnSpPr/>
      </xdr:nvCxnSpPr>
      <xdr:spPr>
        <a:xfrm flipV="1">
          <a:off x="7861300" y="6363152"/>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24074</xdr:rowOff>
    </xdr:from>
    <xdr:to>
      <xdr:col>11</xdr:col>
      <xdr:colOff>307975</xdr:colOff>
      <xdr:row>37</xdr:row>
      <xdr:rowOff>32153</xdr:rowOff>
    </xdr:to>
    <xdr:cxnSp macro="">
      <xdr:nvCxnSpPr>
        <xdr:cNvPr id="297" name="直線コネクタ 296"/>
        <xdr:cNvCxnSpPr/>
      </xdr:nvCxnSpPr>
      <xdr:spPr>
        <a:xfrm>
          <a:off x="6972300" y="6367724"/>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107993</xdr:rowOff>
    </xdr:from>
    <xdr:to>
      <xdr:col>15</xdr:col>
      <xdr:colOff>231775</xdr:colOff>
      <xdr:row>37</xdr:row>
      <xdr:rowOff>38143</xdr:rowOff>
    </xdr:to>
    <xdr:sp macro="" textlink="">
      <xdr:nvSpPr>
        <xdr:cNvPr id="307" name="円/楕円 306"/>
        <xdr:cNvSpPr/>
      </xdr:nvSpPr>
      <xdr:spPr>
        <a:xfrm>
          <a:off x="10426700" y="62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86420</xdr:rowOff>
    </xdr:from>
    <xdr:ext cx="534377" cy="259045"/>
    <xdr:sp macro="" textlink="">
      <xdr:nvSpPr>
        <xdr:cNvPr id="308" name="補助費等該当値テキスト"/>
        <xdr:cNvSpPr txBox="1"/>
      </xdr:nvSpPr>
      <xdr:spPr>
        <a:xfrm>
          <a:off x="10528300" y="62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132087</xdr:rowOff>
    </xdr:from>
    <xdr:to>
      <xdr:col>14</xdr:col>
      <xdr:colOff>79375</xdr:colOff>
      <xdr:row>37</xdr:row>
      <xdr:rowOff>62237</xdr:rowOff>
    </xdr:to>
    <xdr:sp macro="" textlink="">
      <xdr:nvSpPr>
        <xdr:cNvPr id="309" name="円/楕円 308"/>
        <xdr:cNvSpPr/>
      </xdr:nvSpPr>
      <xdr:spPr>
        <a:xfrm>
          <a:off x="9588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53364</xdr:rowOff>
    </xdr:from>
    <xdr:ext cx="534377" cy="259045"/>
    <xdr:sp macro="" textlink="">
      <xdr:nvSpPr>
        <xdr:cNvPr id="310" name="テキスト ボックス 309"/>
        <xdr:cNvSpPr txBox="1"/>
      </xdr:nvSpPr>
      <xdr:spPr>
        <a:xfrm>
          <a:off x="9372111" y="63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140152</xdr:rowOff>
    </xdr:from>
    <xdr:to>
      <xdr:col>12</xdr:col>
      <xdr:colOff>561975</xdr:colOff>
      <xdr:row>37</xdr:row>
      <xdr:rowOff>70302</xdr:rowOff>
    </xdr:to>
    <xdr:sp macro="" textlink="">
      <xdr:nvSpPr>
        <xdr:cNvPr id="311" name="円/楕円 310"/>
        <xdr:cNvSpPr/>
      </xdr:nvSpPr>
      <xdr:spPr>
        <a:xfrm>
          <a:off x="8699500" y="63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61429</xdr:rowOff>
    </xdr:from>
    <xdr:ext cx="534377" cy="259045"/>
    <xdr:sp macro="" textlink="">
      <xdr:nvSpPr>
        <xdr:cNvPr id="312" name="テキスト ボックス 311"/>
        <xdr:cNvSpPr txBox="1"/>
      </xdr:nvSpPr>
      <xdr:spPr>
        <a:xfrm>
          <a:off x="8483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152803</xdr:rowOff>
    </xdr:from>
    <xdr:to>
      <xdr:col>11</xdr:col>
      <xdr:colOff>358775</xdr:colOff>
      <xdr:row>37</xdr:row>
      <xdr:rowOff>82953</xdr:rowOff>
    </xdr:to>
    <xdr:sp macro="" textlink="">
      <xdr:nvSpPr>
        <xdr:cNvPr id="313" name="円/楕円 312"/>
        <xdr:cNvSpPr/>
      </xdr:nvSpPr>
      <xdr:spPr>
        <a:xfrm>
          <a:off x="7810500" y="63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74080</xdr:rowOff>
    </xdr:from>
    <xdr:ext cx="534377" cy="259045"/>
    <xdr:sp macro="" textlink="">
      <xdr:nvSpPr>
        <xdr:cNvPr id="314" name="テキスト ボックス 313"/>
        <xdr:cNvSpPr txBox="1"/>
      </xdr:nvSpPr>
      <xdr:spPr>
        <a:xfrm>
          <a:off x="7594111" y="64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144724</xdr:rowOff>
    </xdr:from>
    <xdr:to>
      <xdr:col>10</xdr:col>
      <xdr:colOff>155575</xdr:colOff>
      <xdr:row>37</xdr:row>
      <xdr:rowOff>74874</xdr:rowOff>
    </xdr:to>
    <xdr:sp macro="" textlink="">
      <xdr:nvSpPr>
        <xdr:cNvPr id="315" name="円/楕円 314"/>
        <xdr:cNvSpPr/>
      </xdr:nvSpPr>
      <xdr:spPr>
        <a:xfrm>
          <a:off x="6921500" y="63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66001</xdr:rowOff>
    </xdr:from>
    <xdr:ext cx="534377" cy="259045"/>
    <xdr:sp macro="" textlink="">
      <xdr:nvSpPr>
        <xdr:cNvPr id="316" name="テキスト ボックス 315"/>
        <xdr:cNvSpPr txBox="1"/>
      </xdr:nvSpPr>
      <xdr:spPr>
        <a:xfrm>
          <a:off x="6705111" y="640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74660</xdr:rowOff>
    </xdr:from>
    <xdr:to>
      <xdr:col>15</xdr:col>
      <xdr:colOff>180975</xdr:colOff>
      <xdr:row>58</xdr:row>
      <xdr:rowOff>33523</xdr:rowOff>
    </xdr:to>
    <xdr:cxnSp macro="">
      <xdr:nvCxnSpPr>
        <xdr:cNvPr id="345" name="直線コネクタ 344"/>
        <xdr:cNvCxnSpPr/>
      </xdr:nvCxnSpPr>
      <xdr:spPr>
        <a:xfrm flipV="1">
          <a:off x="9639300" y="9847310"/>
          <a:ext cx="8382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121073</xdr:rowOff>
    </xdr:from>
    <xdr:to>
      <xdr:col>14</xdr:col>
      <xdr:colOff>28575</xdr:colOff>
      <xdr:row>58</xdr:row>
      <xdr:rowOff>33523</xdr:rowOff>
    </xdr:to>
    <xdr:cxnSp macro="">
      <xdr:nvCxnSpPr>
        <xdr:cNvPr id="348" name="直線コネクタ 347"/>
        <xdr:cNvCxnSpPr/>
      </xdr:nvCxnSpPr>
      <xdr:spPr>
        <a:xfrm>
          <a:off x="8750300" y="9893723"/>
          <a:ext cx="889000" cy="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121073</xdr:rowOff>
    </xdr:from>
    <xdr:to>
      <xdr:col>12</xdr:col>
      <xdr:colOff>511175</xdr:colOff>
      <xdr:row>58</xdr:row>
      <xdr:rowOff>56821</xdr:rowOff>
    </xdr:to>
    <xdr:cxnSp macro="">
      <xdr:nvCxnSpPr>
        <xdr:cNvPr id="351" name="直線コネクタ 350"/>
        <xdr:cNvCxnSpPr/>
      </xdr:nvCxnSpPr>
      <xdr:spPr>
        <a:xfrm flipV="1">
          <a:off x="7861300" y="9893723"/>
          <a:ext cx="8890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56821</xdr:rowOff>
    </xdr:from>
    <xdr:to>
      <xdr:col>11</xdr:col>
      <xdr:colOff>307975</xdr:colOff>
      <xdr:row>58</xdr:row>
      <xdr:rowOff>69931</xdr:rowOff>
    </xdr:to>
    <xdr:cxnSp macro="">
      <xdr:nvCxnSpPr>
        <xdr:cNvPr id="354" name="直線コネクタ 353"/>
        <xdr:cNvCxnSpPr/>
      </xdr:nvCxnSpPr>
      <xdr:spPr>
        <a:xfrm flipV="1">
          <a:off x="6972300" y="10000921"/>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23860</xdr:rowOff>
    </xdr:from>
    <xdr:to>
      <xdr:col>15</xdr:col>
      <xdr:colOff>231775</xdr:colOff>
      <xdr:row>57</xdr:row>
      <xdr:rowOff>125460</xdr:rowOff>
    </xdr:to>
    <xdr:sp macro="" textlink="">
      <xdr:nvSpPr>
        <xdr:cNvPr id="364" name="円/楕円 363"/>
        <xdr:cNvSpPr/>
      </xdr:nvSpPr>
      <xdr:spPr>
        <a:xfrm>
          <a:off x="10426700" y="97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2287</xdr:rowOff>
    </xdr:from>
    <xdr:ext cx="534377" cy="259045"/>
    <xdr:sp macro="" textlink="">
      <xdr:nvSpPr>
        <xdr:cNvPr id="365" name="普通建設事業費該当値テキスト"/>
        <xdr:cNvSpPr txBox="1"/>
      </xdr:nvSpPr>
      <xdr:spPr>
        <a:xfrm>
          <a:off x="10528300" y="97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154173</xdr:rowOff>
    </xdr:from>
    <xdr:to>
      <xdr:col>14</xdr:col>
      <xdr:colOff>79375</xdr:colOff>
      <xdr:row>58</xdr:row>
      <xdr:rowOff>84323</xdr:rowOff>
    </xdr:to>
    <xdr:sp macro="" textlink="">
      <xdr:nvSpPr>
        <xdr:cNvPr id="366" name="円/楕円 365"/>
        <xdr:cNvSpPr/>
      </xdr:nvSpPr>
      <xdr:spPr>
        <a:xfrm>
          <a:off x="9588500" y="99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75450</xdr:rowOff>
    </xdr:from>
    <xdr:ext cx="534377" cy="259045"/>
    <xdr:sp macro="" textlink="">
      <xdr:nvSpPr>
        <xdr:cNvPr id="367" name="テキスト ボックス 366"/>
        <xdr:cNvSpPr txBox="1"/>
      </xdr:nvSpPr>
      <xdr:spPr>
        <a:xfrm>
          <a:off x="9372111" y="100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70273</xdr:rowOff>
    </xdr:from>
    <xdr:to>
      <xdr:col>12</xdr:col>
      <xdr:colOff>561975</xdr:colOff>
      <xdr:row>58</xdr:row>
      <xdr:rowOff>423</xdr:rowOff>
    </xdr:to>
    <xdr:sp macro="" textlink="">
      <xdr:nvSpPr>
        <xdr:cNvPr id="368" name="円/楕円 367"/>
        <xdr:cNvSpPr/>
      </xdr:nvSpPr>
      <xdr:spPr>
        <a:xfrm>
          <a:off x="8699500" y="98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163000</xdr:rowOff>
    </xdr:from>
    <xdr:ext cx="534377" cy="259045"/>
    <xdr:sp macro="" textlink="">
      <xdr:nvSpPr>
        <xdr:cNvPr id="369" name="テキスト ボックス 368"/>
        <xdr:cNvSpPr txBox="1"/>
      </xdr:nvSpPr>
      <xdr:spPr>
        <a:xfrm>
          <a:off x="8483111" y="99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6021</xdr:rowOff>
    </xdr:from>
    <xdr:to>
      <xdr:col>11</xdr:col>
      <xdr:colOff>358775</xdr:colOff>
      <xdr:row>58</xdr:row>
      <xdr:rowOff>107621</xdr:rowOff>
    </xdr:to>
    <xdr:sp macro="" textlink="">
      <xdr:nvSpPr>
        <xdr:cNvPr id="370" name="円/楕円 369"/>
        <xdr:cNvSpPr/>
      </xdr:nvSpPr>
      <xdr:spPr>
        <a:xfrm>
          <a:off x="7810500" y="99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98748</xdr:rowOff>
    </xdr:from>
    <xdr:ext cx="534377" cy="259045"/>
    <xdr:sp macro="" textlink="">
      <xdr:nvSpPr>
        <xdr:cNvPr id="371" name="テキスト ボックス 370"/>
        <xdr:cNvSpPr txBox="1"/>
      </xdr:nvSpPr>
      <xdr:spPr>
        <a:xfrm>
          <a:off x="7594111" y="100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19131</xdr:rowOff>
    </xdr:from>
    <xdr:to>
      <xdr:col>10</xdr:col>
      <xdr:colOff>155575</xdr:colOff>
      <xdr:row>58</xdr:row>
      <xdr:rowOff>120731</xdr:rowOff>
    </xdr:to>
    <xdr:sp macro="" textlink="">
      <xdr:nvSpPr>
        <xdr:cNvPr id="372" name="円/楕円 371"/>
        <xdr:cNvSpPr/>
      </xdr:nvSpPr>
      <xdr:spPr>
        <a:xfrm>
          <a:off x="6921500" y="99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111858</xdr:rowOff>
    </xdr:from>
    <xdr:ext cx="534377" cy="259045"/>
    <xdr:sp macro="" textlink="">
      <xdr:nvSpPr>
        <xdr:cNvPr id="373" name="テキスト ボックス 372"/>
        <xdr:cNvSpPr txBox="1"/>
      </xdr:nvSpPr>
      <xdr:spPr>
        <a:xfrm>
          <a:off x="6705111" y="100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20051</xdr:rowOff>
    </xdr:from>
    <xdr:to>
      <xdr:col>15</xdr:col>
      <xdr:colOff>180975</xdr:colOff>
      <xdr:row>78</xdr:row>
      <xdr:rowOff>47684</xdr:rowOff>
    </xdr:to>
    <xdr:cxnSp macro="">
      <xdr:nvCxnSpPr>
        <xdr:cNvPr id="400" name="直線コネクタ 399"/>
        <xdr:cNvCxnSpPr/>
      </xdr:nvCxnSpPr>
      <xdr:spPr>
        <a:xfrm>
          <a:off x="9639300" y="13393151"/>
          <a:ext cx="8382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168334</xdr:rowOff>
    </xdr:from>
    <xdr:to>
      <xdr:col>15</xdr:col>
      <xdr:colOff>231775</xdr:colOff>
      <xdr:row>78</xdr:row>
      <xdr:rowOff>98484</xdr:rowOff>
    </xdr:to>
    <xdr:sp macro="" textlink="">
      <xdr:nvSpPr>
        <xdr:cNvPr id="410" name="円/楕円 409"/>
        <xdr:cNvSpPr/>
      </xdr:nvSpPr>
      <xdr:spPr>
        <a:xfrm>
          <a:off x="10426700" y="133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83261</xdr:rowOff>
    </xdr:from>
    <xdr:ext cx="534377" cy="259045"/>
    <xdr:sp macro="" textlink="">
      <xdr:nvSpPr>
        <xdr:cNvPr id="411" name="普通建設事業費 （ うち新規整備　）該当値テキスト"/>
        <xdr:cNvSpPr txBox="1"/>
      </xdr:nvSpPr>
      <xdr:spPr>
        <a:xfrm>
          <a:off x="10528300" y="132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140701</xdr:rowOff>
    </xdr:from>
    <xdr:to>
      <xdr:col>14</xdr:col>
      <xdr:colOff>79375</xdr:colOff>
      <xdr:row>78</xdr:row>
      <xdr:rowOff>70851</xdr:rowOff>
    </xdr:to>
    <xdr:sp macro="" textlink="">
      <xdr:nvSpPr>
        <xdr:cNvPr id="412" name="円/楕円 411"/>
        <xdr:cNvSpPr/>
      </xdr:nvSpPr>
      <xdr:spPr>
        <a:xfrm>
          <a:off x="9588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61978</xdr:rowOff>
    </xdr:from>
    <xdr:ext cx="534377" cy="259045"/>
    <xdr:sp macro="" textlink="">
      <xdr:nvSpPr>
        <xdr:cNvPr id="413" name="テキスト ボックス 412"/>
        <xdr:cNvSpPr txBox="1"/>
      </xdr:nvSpPr>
      <xdr:spPr>
        <a:xfrm>
          <a:off x="9372111" y="134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114252</xdr:rowOff>
    </xdr:from>
    <xdr:to>
      <xdr:col>15</xdr:col>
      <xdr:colOff>180975</xdr:colOff>
      <xdr:row>97</xdr:row>
      <xdr:rowOff>136646</xdr:rowOff>
    </xdr:to>
    <xdr:cxnSp macro="">
      <xdr:nvCxnSpPr>
        <xdr:cNvPr id="440" name="直線コネクタ 439"/>
        <xdr:cNvCxnSpPr/>
      </xdr:nvCxnSpPr>
      <xdr:spPr>
        <a:xfrm flipV="1">
          <a:off x="9639300" y="16402002"/>
          <a:ext cx="838200" cy="36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63452</xdr:rowOff>
    </xdr:from>
    <xdr:to>
      <xdr:col>15</xdr:col>
      <xdr:colOff>231775</xdr:colOff>
      <xdr:row>95</xdr:row>
      <xdr:rowOff>165052</xdr:rowOff>
    </xdr:to>
    <xdr:sp macro="" textlink="">
      <xdr:nvSpPr>
        <xdr:cNvPr id="450" name="円/楕円 449"/>
        <xdr:cNvSpPr/>
      </xdr:nvSpPr>
      <xdr:spPr>
        <a:xfrm>
          <a:off x="10426700" y="163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86329</xdr:rowOff>
    </xdr:from>
    <xdr:ext cx="534377" cy="259045"/>
    <xdr:sp macro="" textlink="">
      <xdr:nvSpPr>
        <xdr:cNvPr id="451" name="普通建設事業費 （ うち更新整備　）該当値テキスト"/>
        <xdr:cNvSpPr txBox="1"/>
      </xdr:nvSpPr>
      <xdr:spPr>
        <a:xfrm>
          <a:off x="10528300" y="162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85846</xdr:rowOff>
    </xdr:from>
    <xdr:to>
      <xdr:col>14</xdr:col>
      <xdr:colOff>79375</xdr:colOff>
      <xdr:row>98</xdr:row>
      <xdr:rowOff>15996</xdr:rowOff>
    </xdr:to>
    <xdr:sp macro="" textlink="">
      <xdr:nvSpPr>
        <xdr:cNvPr id="452" name="円/楕円 451"/>
        <xdr:cNvSpPr/>
      </xdr:nvSpPr>
      <xdr:spPr>
        <a:xfrm>
          <a:off x="9588500" y="167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7123</xdr:rowOff>
    </xdr:from>
    <xdr:ext cx="534377" cy="259045"/>
    <xdr:sp macro="" textlink="">
      <xdr:nvSpPr>
        <xdr:cNvPr id="453" name="テキスト ボックス 452"/>
        <xdr:cNvSpPr txBox="1"/>
      </xdr:nvSpPr>
      <xdr:spPr>
        <a:xfrm>
          <a:off x="9372111" y="168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41935</xdr:rowOff>
    </xdr:from>
    <xdr:to>
      <xdr:col>19</xdr:col>
      <xdr:colOff>644525</xdr:colOff>
      <xdr:row>39</xdr:row>
      <xdr:rowOff>44450</xdr:rowOff>
    </xdr:to>
    <xdr:cxnSp macro="">
      <xdr:nvCxnSpPr>
        <xdr:cNvPr id="491" name="直線コネクタ 490"/>
        <xdr:cNvCxnSpPr/>
      </xdr:nvCxnSpPr>
      <xdr:spPr>
        <a:xfrm>
          <a:off x="12814300" y="6728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162585</xdr:rowOff>
    </xdr:from>
    <xdr:to>
      <xdr:col>18</xdr:col>
      <xdr:colOff>492125</xdr:colOff>
      <xdr:row>39</xdr:row>
      <xdr:rowOff>92735</xdr:rowOff>
    </xdr:to>
    <xdr:sp macro="" textlink="">
      <xdr:nvSpPr>
        <xdr:cNvPr id="509" name="円/楕円 508"/>
        <xdr:cNvSpPr/>
      </xdr:nvSpPr>
      <xdr:spPr>
        <a:xfrm>
          <a:off x="12763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83862</xdr:rowOff>
    </xdr:from>
    <xdr:ext cx="378565" cy="259045"/>
    <xdr:sp macro="" textlink="">
      <xdr:nvSpPr>
        <xdr:cNvPr id="510" name="テキスト ボックス 509"/>
        <xdr:cNvSpPr txBox="1"/>
      </xdr:nvSpPr>
      <xdr:spPr>
        <a:xfrm>
          <a:off x="12625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117771</xdr:rowOff>
    </xdr:from>
    <xdr:to>
      <xdr:col>23</xdr:col>
      <xdr:colOff>517525</xdr:colOff>
      <xdr:row>76</xdr:row>
      <xdr:rowOff>129676</xdr:rowOff>
    </xdr:to>
    <xdr:cxnSp macro="">
      <xdr:nvCxnSpPr>
        <xdr:cNvPr id="584" name="直線コネクタ 583"/>
        <xdr:cNvCxnSpPr/>
      </xdr:nvCxnSpPr>
      <xdr:spPr>
        <a:xfrm>
          <a:off x="15481300" y="13147971"/>
          <a:ext cx="8382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115565</xdr:rowOff>
    </xdr:from>
    <xdr:to>
      <xdr:col>22</xdr:col>
      <xdr:colOff>365125</xdr:colOff>
      <xdr:row>76</xdr:row>
      <xdr:rowOff>117771</xdr:rowOff>
    </xdr:to>
    <xdr:cxnSp macro="">
      <xdr:nvCxnSpPr>
        <xdr:cNvPr id="587" name="直線コネクタ 586"/>
        <xdr:cNvCxnSpPr/>
      </xdr:nvCxnSpPr>
      <xdr:spPr>
        <a:xfrm>
          <a:off x="14592300" y="13145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115565</xdr:rowOff>
    </xdr:from>
    <xdr:to>
      <xdr:col>21</xdr:col>
      <xdr:colOff>161925</xdr:colOff>
      <xdr:row>76</xdr:row>
      <xdr:rowOff>116548</xdr:rowOff>
    </xdr:to>
    <xdr:cxnSp macro="">
      <xdr:nvCxnSpPr>
        <xdr:cNvPr id="590" name="直線コネクタ 589"/>
        <xdr:cNvCxnSpPr/>
      </xdr:nvCxnSpPr>
      <xdr:spPr>
        <a:xfrm flipV="1">
          <a:off x="13703300" y="13145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116548</xdr:rowOff>
    </xdr:from>
    <xdr:to>
      <xdr:col>19</xdr:col>
      <xdr:colOff>644525</xdr:colOff>
      <xdr:row>76</xdr:row>
      <xdr:rowOff>124121</xdr:rowOff>
    </xdr:to>
    <xdr:cxnSp macro="">
      <xdr:nvCxnSpPr>
        <xdr:cNvPr id="593" name="直線コネクタ 592"/>
        <xdr:cNvCxnSpPr/>
      </xdr:nvCxnSpPr>
      <xdr:spPr>
        <a:xfrm flipV="1">
          <a:off x="12814300" y="13146748"/>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78876</xdr:rowOff>
    </xdr:from>
    <xdr:to>
      <xdr:col>23</xdr:col>
      <xdr:colOff>568325</xdr:colOff>
      <xdr:row>77</xdr:row>
      <xdr:rowOff>9026</xdr:rowOff>
    </xdr:to>
    <xdr:sp macro="" textlink="">
      <xdr:nvSpPr>
        <xdr:cNvPr id="603" name="円/楕円 602"/>
        <xdr:cNvSpPr/>
      </xdr:nvSpPr>
      <xdr:spPr>
        <a:xfrm>
          <a:off x="16268700" y="131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57303</xdr:rowOff>
    </xdr:from>
    <xdr:ext cx="534377" cy="259045"/>
    <xdr:sp macro="" textlink="">
      <xdr:nvSpPr>
        <xdr:cNvPr id="604" name="公債費該当値テキスト"/>
        <xdr:cNvSpPr txBox="1"/>
      </xdr:nvSpPr>
      <xdr:spPr>
        <a:xfrm>
          <a:off x="16370300" y="130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66971</xdr:rowOff>
    </xdr:from>
    <xdr:to>
      <xdr:col>22</xdr:col>
      <xdr:colOff>415925</xdr:colOff>
      <xdr:row>76</xdr:row>
      <xdr:rowOff>168571</xdr:rowOff>
    </xdr:to>
    <xdr:sp macro="" textlink="">
      <xdr:nvSpPr>
        <xdr:cNvPr id="605" name="円/楕円 604"/>
        <xdr:cNvSpPr/>
      </xdr:nvSpPr>
      <xdr:spPr>
        <a:xfrm>
          <a:off x="15430500" y="130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159698</xdr:rowOff>
    </xdr:from>
    <xdr:ext cx="534377" cy="259045"/>
    <xdr:sp macro="" textlink="">
      <xdr:nvSpPr>
        <xdr:cNvPr id="606" name="テキスト ボックス 605"/>
        <xdr:cNvSpPr txBox="1"/>
      </xdr:nvSpPr>
      <xdr:spPr>
        <a:xfrm>
          <a:off x="15214111" y="131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64765</xdr:rowOff>
    </xdr:from>
    <xdr:to>
      <xdr:col>21</xdr:col>
      <xdr:colOff>212725</xdr:colOff>
      <xdr:row>76</xdr:row>
      <xdr:rowOff>166365</xdr:rowOff>
    </xdr:to>
    <xdr:sp macro="" textlink="">
      <xdr:nvSpPr>
        <xdr:cNvPr id="607" name="円/楕円 606"/>
        <xdr:cNvSpPr/>
      </xdr:nvSpPr>
      <xdr:spPr>
        <a:xfrm>
          <a:off x="14541500" y="130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157492</xdr:rowOff>
    </xdr:from>
    <xdr:ext cx="534377" cy="259045"/>
    <xdr:sp macro="" textlink="">
      <xdr:nvSpPr>
        <xdr:cNvPr id="608" name="テキスト ボックス 607"/>
        <xdr:cNvSpPr txBox="1"/>
      </xdr:nvSpPr>
      <xdr:spPr>
        <a:xfrm>
          <a:off x="14325111" y="13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65748</xdr:rowOff>
    </xdr:from>
    <xdr:to>
      <xdr:col>20</xdr:col>
      <xdr:colOff>9525</xdr:colOff>
      <xdr:row>76</xdr:row>
      <xdr:rowOff>167348</xdr:rowOff>
    </xdr:to>
    <xdr:sp macro="" textlink="">
      <xdr:nvSpPr>
        <xdr:cNvPr id="609" name="円/楕円 608"/>
        <xdr:cNvSpPr/>
      </xdr:nvSpPr>
      <xdr:spPr>
        <a:xfrm>
          <a:off x="13652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158475</xdr:rowOff>
    </xdr:from>
    <xdr:ext cx="534377" cy="259045"/>
    <xdr:sp macro="" textlink="">
      <xdr:nvSpPr>
        <xdr:cNvPr id="610" name="テキスト ボックス 609"/>
        <xdr:cNvSpPr txBox="1"/>
      </xdr:nvSpPr>
      <xdr:spPr>
        <a:xfrm>
          <a:off x="13436111" y="131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73321</xdr:rowOff>
    </xdr:from>
    <xdr:to>
      <xdr:col>18</xdr:col>
      <xdr:colOff>492125</xdr:colOff>
      <xdr:row>77</xdr:row>
      <xdr:rowOff>3471</xdr:rowOff>
    </xdr:to>
    <xdr:sp macro="" textlink="">
      <xdr:nvSpPr>
        <xdr:cNvPr id="611" name="円/楕円 610"/>
        <xdr:cNvSpPr/>
      </xdr:nvSpPr>
      <xdr:spPr>
        <a:xfrm>
          <a:off x="12763500" y="131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166048</xdr:rowOff>
    </xdr:from>
    <xdr:ext cx="534377" cy="259045"/>
    <xdr:sp macro="" textlink="">
      <xdr:nvSpPr>
        <xdr:cNvPr id="612" name="テキスト ボックス 611"/>
        <xdr:cNvSpPr txBox="1"/>
      </xdr:nvSpPr>
      <xdr:spPr>
        <a:xfrm>
          <a:off x="12547111" y="13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80406</xdr:rowOff>
    </xdr:from>
    <xdr:to>
      <xdr:col>23</xdr:col>
      <xdr:colOff>517525</xdr:colOff>
      <xdr:row>98</xdr:row>
      <xdr:rowOff>4739</xdr:rowOff>
    </xdr:to>
    <xdr:cxnSp macro="">
      <xdr:nvCxnSpPr>
        <xdr:cNvPr id="639" name="直線コネクタ 638"/>
        <xdr:cNvCxnSpPr/>
      </xdr:nvCxnSpPr>
      <xdr:spPr>
        <a:xfrm flipV="1">
          <a:off x="15481300" y="16711056"/>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121582</xdr:rowOff>
    </xdr:from>
    <xdr:to>
      <xdr:col>22</xdr:col>
      <xdr:colOff>365125</xdr:colOff>
      <xdr:row>98</xdr:row>
      <xdr:rowOff>4739</xdr:rowOff>
    </xdr:to>
    <xdr:cxnSp macro="">
      <xdr:nvCxnSpPr>
        <xdr:cNvPr id="642" name="直線コネクタ 641"/>
        <xdr:cNvCxnSpPr/>
      </xdr:nvCxnSpPr>
      <xdr:spPr>
        <a:xfrm>
          <a:off x="14592300" y="16752232"/>
          <a:ext cx="889000" cy="5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80094</xdr:rowOff>
    </xdr:from>
    <xdr:to>
      <xdr:col>21</xdr:col>
      <xdr:colOff>161925</xdr:colOff>
      <xdr:row>97</xdr:row>
      <xdr:rowOff>121582</xdr:rowOff>
    </xdr:to>
    <xdr:cxnSp macro="">
      <xdr:nvCxnSpPr>
        <xdr:cNvPr id="645" name="直線コネクタ 644"/>
        <xdr:cNvCxnSpPr/>
      </xdr:nvCxnSpPr>
      <xdr:spPr>
        <a:xfrm>
          <a:off x="13703300" y="16710744"/>
          <a:ext cx="889000" cy="4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80094</xdr:rowOff>
    </xdr:from>
    <xdr:to>
      <xdr:col>19</xdr:col>
      <xdr:colOff>644525</xdr:colOff>
      <xdr:row>98</xdr:row>
      <xdr:rowOff>17284</xdr:rowOff>
    </xdr:to>
    <xdr:cxnSp macro="">
      <xdr:nvCxnSpPr>
        <xdr:cNvPr id="648" name="直線コネクタ 647"/>
        <xdr:cNvCxnSpPr/>
      </xdr:nvCxnSpPr>
      <xdr:spPr>
        <a:xfrm flipV="1">
          <a:off x="12814300" y="16710744"/>
          <a:ext cx="889000" cy="10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29606</xdr:rowOff>
    </xdr:from>
    <xdr:to>
      <xdr:col>23</xdr:col>
      <xdr:colOff>568325</xdr:colOff>
      <xdr:row>97</xdr:row>
      <xdr:rowOff>131206</xdr:rowOff>
    </xdr:to>
    <xdr:sp macro="" textlink="">
      <xdr:nvSpPr>
        <xdr:cNvPr id="658" name="円/楕円 657"/>
        <xdr:cNvSpPr/>
      </xdr:nvSpPr>
      <xdr:spPr>
        <a:xfrm>
          <a:off x="16268700" y="166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52483</xdr:rowOff>
    </xdr:from>
    <xdr:ext cx="534377" cy="259045"/>
    <xdr:sp macro="" textlink="">
      <xdr:nvSpPr>
        <xdr:cNvPr id="659" name="積立金該当値テキスト"/>
        <xdr:cNvSpPr txBox="1"/>
      </xdr:nvSpPr>
      <xdr:spPr>
        <a:xfrm>
          <a:off x="16370300" y="1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125389</xdr:rowOff>
    </xdr:from>
    <xdr:to>
      <xdr:col>22</xdr:col>
      <xdr:colOff>415925</xdr:colOff>
      <xdr:row>98</xdr:row>
      <xdr:rowOff>55539</xdr:rowOff>
    </xdr:to>
    <xdr:sp macro="" textlink="">
      <xdr:nvSpPr>
        <xdr:cNvPr id="660" name="円/楕円 659"/>
        <xdr:cNvSpPr/>
      </xdr:nvSpPr>
      <xdr:spPr>
        <a:xfrm>
          <a:off x="15430500" y="16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46666</xdr:rowOff>
    </xdr:from>
    <xdr:ext cx="534377" cy="259045"/>
    <xdr:sp macro="" textlink="">
      <xdr:nvSpPr>
        <xdr:cNvPr id="661" name="テキスト ボックス 660"/>
        <xdr:cNvSpPr txBox="1"/>
      </xdr:nvSpPr>
      <xdr:spPr>
        <a:xfrm>
          <a:off x="15214111" y="168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70782</xdr:rowOff>
    </xdr:from>
    <xdr:to>
      <xdr:col>21</xdr:col>
      <xdr:colOff>212725</xdr:colOff>
      <xdr:row>98</xdr:row>
      <xdr:rowOff>932</xdr:rowOff>
    </xdr:to>
    <xdr:sp macro="" textlink="">
      <xdr:nvSpPr>
        <xdr:cNvPr id="662" name="円/楕円 661"/>
        <xdr:cNvSpPr/>
      </xdr:nvSpPr>
      <xdr:spPr>
        <a:xfrm>
          <a:off x="14541500" y="167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17459</xdr:rowOff>
    </xdr:from>
    <xdr:ext cx="534377" cy="259045"/>
    <xdr:sp macro="" textlink="">
      <xdr:nvSpPr>
        <xdr:cNvPr id="663" name="テキスト ボックス 662"/>
        <xdr:cNvSpPr txBox="1"/>
      </xdr:nvSpPr>
      <xdr:spPr>
        <a:xfrm>
          <a:off x="14325111" y="164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29294</xdr:rowOff>
    </xdr:from>
    <xdr:to>
      <xdr:col>20</xdr:col>
      <xdr:colOff>9525</xdr:colOff>
      <xdr:row>97</xdr:row>
      <xdr:rowOff>130894</xdr:rowOff>
    </xdr:to>
    <xdr:sp macro="" textlink="">
      <xdr:nvSpPr>
        <xdr:cNvPr id="664" name="円/楕円 663"/>
        <xdr:cNvSpPr/>
      </xdr:nvSpPr>
      <xdr:spPr>
        <a:xfrm>
          <a:off x="13652500" y="1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147421</xdr:rowOff>
    </xdr:from>
    <xdr:ext cx="534377" cy="259045"/>
    <xdr:sp macro="" textlink="">
      <xdr:nvSpPr>
        <xdr:cNvPr id="665" name="テキスト ボックス 664"/>
        <xdr:cNvSpPr txBox="1"/>
      </xdr:nvSpPr>
      <xdr:spPr>
        <a:xfrm>
          <a:off x="13436111" y="164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137934</xdr:rowOff>
    </xdr:from>
    <xdr:to>
      <xdr:col>18</xdr:col>
      <xdr:colOff>492125</xdr:colOff>
      <xdr:row>98</xdr:row>
      <xdr:rowOff>68084</xdr:rowOff>
    </xdr:to>
    <xdr:sp macro="" textlink="">
      <xdr:nvSpPr>
        <xdr:cNvPr id="666" name="円/楕円 665"/>
        <xdr:cNvSpPr/>
      </xdr:nvSpPr>
      <xdr:spPr>
        <a:xfrm>
          <a:off x="12763500" y="167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59211</xdr:rowOff>
    </xdr:from>
    <xdr:ext cx="534377" cy="259045"/>
    <xdr:sp macro="" textlink="">
      <xdr:nvSpPr>
        <xdr:cNvPr id="667" name="テキスト ボックス 666"/>
        <xdr:cNvSpPr txBox="1"/>
      </xdr:nvSpPr>
      <xdr:spPr>
        <a:xfrm>
          <a:off x="12547111" y="168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78542</xdr:rowOff>
    </xdr:from>
    <xdr:to>
      <xdr:col>32</xdr:col>
      <xdr:colOff>187325</xdr:colOff>
      <xdr:row>76</xdr:row>
      <xdr:rowOff>80995</xdr:rowOff>
    </xdr:to>
    <xdr:cxnSp macro="">
      <xdr:nvCxnSpPr>
        <xdr:cNvPr id="810" name="直線コネクタ 809"/>
        <xdr:cNvCxnSpPr/>
      </xdr:nvCxnSpPr>
      <xdr:spPr>
        <a:xfrm flipV="1">
          <a:off x="21323300" y="13108742"/>
          <a:ext cx="8382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80995</xdr:rowOff>
    </xdr:from>
    <xdr:to>
      <xdr:col>31</xdr:col>
      <xdr:colOff>34925</xdr:colOff>
      <xdr:row>76</xdr:row>
      <xdr:rowOff>121541</xdr:rowOff>
    </xdr:to>
    <xdr:cxnSp macro="">
      <xdr:nvCxnSpPr>
        <xdr:cNvPr id="813" name="直線コネクタ 812"/>
        <xdr:cNvCxnSpPr/>
      </xdr:nvCxnSpPr>
      <xdr:spPr>
        <a:xfrm flipV="1">
          <a:off x="20434300" y="13111195"/>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93408</xdr:rowOff>
    </xdr:from>
    <xdr:to>
      <xdr:col>29</xdr:col>
      <xdr:colOff>517525</xdr:colOff>
      <xdr:row>76</xdr:row>
      <xdr:rowOff>121541</xdr:rowOff>
    </xdr:to>
    <xdr:cxnSp macro="">
      <xdr:nvCxnSpPr>
        <xdr:cNvPr id="816" name="直線コネクタ 815"/>
        <xdr:cNvCxnSpPr/>
      </xdr:nvCxnSpPr>
      <xdr:spPr>
        <a:xfrm>
          <a:off x="19545300" y="13123608"/>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85979</xdr:rowOff>
    </xdr:from>
    <xdr:to>
      <xdr:col>28</xdr:col>
      <xdr:colOff>314325</xdr:colOff>
      <xdr:row>76</xdr:row>
      <xdr:rowOff>93408</xdr:rowOff>
    </xdr:to>
    <xdr:cxnSp macro="">
      <xdr:nvCxnSpPr>
        <xdr:cNvPr id="819" name="直線コネクタ 818"/>
        <xdr:cNvCxnSpPr/>
      </xdr:nvCxnSpPr>
      <xdr:spPr>
        <a:xfrm>
          <a:off x="18656300" y="131161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27742</xdr:rowOff>
    </xdr:from>
    <xdr:to>
      <xdr:col>32</xdr:col>
      <xdr:colOff>238125</xdr:colOff>
      <xdr:row>76</xdr:row>
      <xdr:rowOff>129342</xdr:rowOff>
    </xdr:to>
    <xdr:sp macro="" textlink="">
      <xdr:nvSpPr>
        <xdr:cNvPr id="829" name="円/楕円 828"/>
        <xdr:cNvSpPr/>
      </xdr:nvSpPr>
      <xdr:spPr>
        <a:xfrm>
          <a:off x="22110700" y="130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6169</xdr:rowOff>
    </xdr:from>
    <xdr:ext cx="534377" cy="259045"/>
    <xdr:sp macro="" textlink="">
      <xdr:nvSpPr>
        <xdr:cNvPr id="830" name="繰出金該当値テキスト"/>
        <xdr:cNvSpPr txBox="1"/>
      </xdr:nvSpPr>
      <xdr:spPr>
        <a:xfrm>
          <a:off x="22212300" y="13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30195</xdr:rowOff>
    </xdr:from>
    <xdr:to>
      <xdr:col>31</xdr:col>
      <xdr:colOff>85725</xdr:colOff>
      <xdr:row>76</xdr:row>
      <xdr:rowOff>131795</xdr:rowOff>
    </xdr:to>
    <xdr:sp macro="" textlink="">
      <xdr:nvSpPr>
        <xdr:cNvPr id="831" name="円/楕円 830"/>
        <xdr:cNvSpPr/>
      </xdr:nvSpPr>
      <xdr:spPr>
        <a:xfrm>
          <a:off x="21272500" y="130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122922</xdr:rowOff>
    </xdr:from>
    <xdr:ext cx="534377" cy="259045"/>
    <xdr:sp macro="" textlink="">
      <xdr:nvSpPr>
        <xdr:cNvPr id="832" name="テキスト ボックス 831"/>
        <xdr:cNvSpPr txBox="1"/>
      </xdr:nvSpPr>
      <xdr:spPr>
        <a:xfrm>
          <a:off x="21056111" y="131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70741</xdr:rowOff>
    </xdr:from>
    <xdr:to>
      <xdr:col>29</xdr:col>
      <xdr:colOff>568325</xdr:colOff>
      <xdr:row>77</xdr:row>
      <xdr:rowOff>891</xdr:rowOff>
    </xdr:to>
    <xdr:sp macro="" textlink="">
      <xdr:nvSpPr>
        <xdr:cNvPr id="833" name="円/楕円 832"/>
        <xdr:cNvSpPr/>
      </xdr:nvSpPr>
      <xdr:spPr>
        <a:xfrm>
          <a:off x="20383500" y="131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163468</xdr:rowOff>
    </xdr:from>
    <xdr:ext cx="534377" cy="259045"/>
    <xdr:sp macro="" textlink="">
      <xdr:nvSpPr>
        <xdr:cNvPr id="834" name="テキスト ボックス 833"/>
        <xdr:cNvSpPr txBox="1"/>
      </xdr:nvSpPr>
      <xdr:spPr>
        <a:xfrm>
          <a:off x="20167111" y="131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42608</xdr:rowOff>
    </xdr:from>
    <xdr:to>
      <xdr:col>28</xdr:col>
      <xdr:colOff>365125</xdr:colOff>
      <xdr:row>76</xdr:row>
      <xdr:rowOff>144208</xdr:rowOff>
    </xdr:to>
    <xdr:sp macro="" textlink="">
      <xdr:nvSpPr>
        <xdr:cNvPr id="835" name="円/楕円 834"/>
        <xdr:cNvSpPr/>
      </xdr:nvSpPr>
      <xdr:spPr>
        <a:xfrm>
          <a:off x="19494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135335</xdr:rowOff>
    </xdr:from>
    <xdr:ext cx="534377" cy="259045"/>
    <xdr:sp macro="" textlink="">
      <xdr:nvSpPr>
        <xdr:cNvPr id="836" name="テキスト ボックス 835"/>
        <xdr:cNvSpPr txBox="1"/>
      </xdr:nvSpPr>
      <xdr:spPr>
        <a:xfrm>
          <a:off x="19278111" y="131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35179</xdr:rowOff>
    </xdr:from>
    <xdr:to>
      <xdr:col>27</xdr:col>
      <xdr:colOff>161925</xdr:colOff>
      <xdr:row>76</xdr:row>
      <xdr:rowOff>136779</xdr:rowOff>
    </xdr:to>
    <xdr:sp macro="" textlink="">
      <xdr:nvSpPr>
        <xdr:cNvPr id="837" name="円/楕円 836"/>
        <xdr:cNvSpPr/>
      </xdr:nvSpPr>
      <xdr:spPr>
        <a:xfrm>
          <a:off x="186055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127906</xdr:rowOff>
    </xdr:from>
    <xdr:ext cx="534377" cy="259045"/>
    <xdr:sp macro="" textlink="">
      <xdr:nvSpPr>
        <xdr:cNvPr id="838" name="テキスト ボックス 837"/>
        <xdr:cNvSpPr txBox="1"/>
      </xdr:nvSpPr>
      <xdr:spPr>
        <a:xfrm>
          <a:off x="18389111" y="131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物件費：類似団体平均を下回っているものの、前年度から</a:t>
          </a:r>
          <a:r>
            <a:rPr kumimoji="1" lang="en-US" altLang="ja-JP" sz="1300">
              <a:latin typeface="ＭＳ Ｐゴシック"/>
            </a:rPr>
            <a:t>3,227</a:t>
          </a:r>
          <a:r>
            <a:rPr kumimoji="1" lang="ja-JP" altLang="en-US" sz="1300">
              <a:latin typeface="ＭＳ Ｐゴシック"/>
            </a:rPr>
            <a:t>円増加の</a:t>
          </a:r>
          <a:r>
            <a:rPr kumimoji="1" lang="en-US" altLang="ja-JP" sz="1300">
              <a:latin typeface="ＭＳ Ｐゴシック"/>
            </a:rPr>
            <a:t>89,755</a:t>
          </a:r>
          <a:r>
            <a:rPr kumimoji="1" lang="ja-JP" altLang="en-US" sz="1300">
              <a:latin typeface="ＭＳ Ｐゴシック"/>
            </a:rPr>
            <a:t>円となった。増加の要因は、社会保障・税番号制度システム改修、道路台帳システム更新など臨時的な要素が強いが、経常的な部分において削減を行う必要があるため、引き続き行財政改革を中心に取り組んでいく。</a:t>
          </a:r>
          <a:endParaRPr kumimoji="1" lang="en-US" altLang="ja-JP" sz="1300">
            <a:latin typeface="ＭＳ Ｐゴシック"/>
          </a:endParaRPr>
        </a:p>
        <a:p>
          <a:r>
            <a:rPr kumimoji="1" lang="ja-JP" altLang="en-US" sz="1300">
              <a:latin typeface="ＭＳ Ｐゴシック"/>
            </a:rPr>
            <a:t>普通建設事業費：住民一人当たりのコストが</a:t>
          </a:r>
          <a:r>
            <a:rPr kumimoji="1" lang="en-US" altLang="ja-JP" sz="1300">
              <a:latin typeface="ＭＳ Ｐゴシック"/>
            </a:rPr>
            <a:t>82,071</a:t>
          </a:r>
          <a:r>
            <a:rPr kumimoji="1" lang="ja-JP" altLang="en-US" sz="1300">
              <a:latin typeface="ＭＳ Ｐゴシック"/>
            </a:rPr>
            <a:t>円となり、前年度と比較し</a:t>
          </a:r>
          <a:r>
            <a:rPr kumimoji="1" lang="en-US" altLang="ja-JP" sz="1300">
              <a:latin typeface="ＭＳ Ｐゴシック"/>
            </a:rPr>
            <a:t>34,203</a:t>
          </a:r>
          <a:r>
            <a:rPr kumimoji="1" lang="ja-JP" altLang="en-US" sz="1300">
              <a:latin typeface="ＭＳ Ｐゴシック"/>
            </a:rPr>
            <a:t>円の大幅な増加となった。要因としては、防衛施設周辺整備、美浜大橋耐震補強、浜ノ瀬分館屋上避難施設整備、地域福祉センター改修工事等を行ったことが挙げられ、それに伴って更新整備に係る住民一人当たりの経費も増大し、類似団体平均を上回る結果となった。</a:t>
          </a:r>
          <a:endParaRPr kumimoji="1" lang="en-US" altLang="ja-JP" sz="1300">
            <a:latin typeface="ＭＳ Ｐゴシック"/>
          </a:endParaRPr>
        </a:p>
        <a:p>
          <a:r>
            <a:rPr kumimoji="1" lang="ja-JP" altLang="en-US" sz="1300">
              <a:latin typeface="ＭＳ Ｐゴシック"/>
            </a:rPr>
            <a:t>積立金：前年度と比較し</a:t>
          </a:r>
          <a:r>
            <a:rPr kumimoji="1" lang="en-US" altLang="ja-JP" sz="1300">
              <a:latin typeface="ＭＳ Ｐゴシック"/>
            </a:rPr>
            <a:t>20,950</a:t>
          </a:r>
          <a:r>
            <a:rPr kumimoji="1" lang="ja-JP" altLang="en-US" sz="1300">
              <a:latin typeface="ＭＳ Ｐゴシック"/>
            </a:rPr>
            <a:t>円増加の</a:t>
          </a:r>
          <a:r>
            <a:rPr kumimoji="1" lang="en-US" altLang="ja-JP" sz="1300">
              <a:latin typeface="ＭＳ Ｐゴシック"/>
            </a:rPr>
            <a:t>50,469</a:t>
          </a:r>
          <a:r>
            <a:rPr kumimoji="1" lang="ja-JP" altLang="en-US" sz="1300">
              <a:latin typeface="ＭＳ Ｐゴシック"/>
            </a:rPr>
            <a:t>円となった。普通交付税や地方消費税交付金の増加により、財政調整基金への積立金が増加したことが要因である。今後についても、財政調整基金からの取り崩しを抑制し、できる限り積み立てが行え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
7,577
12.77
4,255,266
4,000,523
241,764
2,352,312
3,089,064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113157</xdr:rowOff>
    </xdr:from>
    <xdr:to>
      <xdr:col>6</xdr:col>
      <xdr:colOff>511175</xdr:colOff>
      <xdr:row>37</xdr:row>
      <xdr:rowOff>31623</xdr:rowOff>
    </xdr:to>
    <xdr:cxnSp macro="">
      <xdr:nvCxnSpPr>
        <xdr:cNvPr id="61" name="直線コネクタ 60"/>
        <xdr:cNvCxnSpPr/>
      </xdr:nvCxnSpPr>
      <xdr:spPr>
        <a:xfrm flipV="1">
          <a:off x="3797300" y="6285357"/>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26162</xdr:rowOff>
    </xdr:from>
    <xdr:to>
      <xdr:col>5</xdr:col>
      <xdr:colOff>358775</xdr:colOff>
      <xdr:row>37</xdr:row>
      <xdr:rowOff>31623</xdr:rowOff>
    </xdr:to>
    <xdr:cxnSp macro="">
      <xdr:nvCxnSpPr>
        <xdr:cNvPr id="64" name="直線コネクタ 63"/>
        <xdr:cNvCxnSpPr/>
      </xdr:nvCxnSpPr>
      <xdr:spPr>
        <a:xfrm>
          <a:off x="2908300" y="636981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94361</xdr:rowOff>
    </xdr:from>
    <xdr:to>
      <xdr:col>4</xdr:col>
      <xdr:colOff>155575</xdr:colOff>
      <xdr:row>37</xdr:row>
      <xdr:rowOff>26162</xdr:rowOff>
    </xdr:to>
    <xdr:cxnSp macro="">
      <xdr:nvCxnSpPr>
        <xdr:cNvPr id="67" name="直線コネクタ 66"/>
        <xdr:cNvCxnSpPr/>
      </xdr:nvCxnSpPr>
      <xdr:spPr>
        <a:xfrm>
          <a:off x="2019300" y="6266561"/>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10033</xdr:rowOff>
    </xdr:from>
    <xdr:to>
      <xdr:col>2</xdr:col>
      <xdr:colOff>638175</xdr:colOff>
      <xdr:row>36</xdr:row>
      <xdr:rowOff>94361</xdr:rowOff>
    </xdr:to>
    <xdr:cxnSp macro="">
      <xdr:nvCxnSpPr>
        <xdr:cNvPr id="70" name="直線コネクタ 69"/>
        <xdr:cNvCxnSpPr/>
      </xdr:nvCxnSpPr>
      <xdr:spPr>
        <a:xfrm>
          <a:off x="1130300" y="6182233"/>
          <a:ext cx="8890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62357</xdr:rowOff>
    </xdr:from>
    <xdr:to>
      <xdr:col>6</xdr:col>
      <xdr:colOff>561975</xdr:colOff>
      <xdr:row>36</xdr:row>
      <xdr:rowOff>163957</xdr:rowOff>
    </xdr:to>
    <xdr:sp macro="" textlink="">
      <xdr:nvSpPr>
        <xdr:cNvPr id="80" name="円/楕円 79"/>
        <xdr:cNvSpPr/>
      </xdr:nvSpPr>
      <xdr:spPr>
        <a:xfrm>
          <a:off x="45847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40784</xdr:rowOff>
    </xdr:from>
    <xdr:ext cx="469744" cy="259045"/>
    <xdr:sp macro="" textlink="">
      <xdr:nvSpPr>
        <xdr:cNvPr id="81" name="議会費該当値テキスト"/>
        <xdr:cNvSpPr txBox="1"/>
      </xdr:nvSpPr>
      <xdr:spPr>
        <a:xfrm>
          <a:off x="4686300"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152273</xdr:rowOff>
    </xdr:from>
    <xdr:to>
      <xdr:col>5</xdr:col>
      <xdr:colOff>409575</xdr:colOff>
      <xdr:row>37</xdr:row>
      <xdr:rowOff>82423</xdr:rowOff>
    </xdr:to>
    <xdr:sp macro="" textlink="">
      <xdr:nvSpPr>
        <xdr:cNvPr id="82" name="円/楕円 81"/>
        <xdr:cNvSpPr/>
      </xdr:nvSpPr>
      <xdr:spPr>
        <a:xfrm>
          <a:off x="3746500" y="63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73550</xdr:rowOff>
    </xdr:from>
    <xdr:ext cx="469744" cy="259045"/>
    <xdr:sp macro="" textlink="">
      <xdr:nvSpPr>
        <xdr:cNvPr id="83" name="テキスト ボックス 82"/>
        <xdr:cNvSpPr txBox="1"/>
      </xdr:nvSpPr>
      <xdr:spPr>
        <a:xfrm>
          <a:off x="3562427" y="64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146812</xdr:rowOff>
    </xdr:from>
    <xdr:to>
      <xdr:col>4</xdr:col>
      <xdr:colOff>206375</xdr:colOff>
      <xdr:row>37</xdr:row>
      <xdr:rowOff>76962</xdr:rowOff>
    </xdr:to>
    <xdr:sp macro="" textlink="">
      <xdr:nvSpPr>
        <xdr:cNvPr id="84" name="円/楕円 83"/>
        <xdr:cNvSpPr/>
      </xdr:nvSpPr>
      <xdr:spPr>
        <a:xfrm>
          <a:off x="2857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68089</xdr:rowOff>
    </xdr:from>
    <xdr:ext cx="469744" cy="259045"/>
    <xdr:sp macro="" textlink="">
      <xdr:nvSpPr>
        <xdr:cNvPr id="85" name="テキスト ボックス 84"/>
        <xdr:cNvSpPr txBox="1"/>
      </xdr:nvSpPr>
      <xdr:spPr>
        <a:xfrm>
          <a:off x="2673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43561</xdr:rowOff>
    </xdr:from>
    <xdr:to>
      <xdr:col>3</xdr:col>
      <xdr:colOff>3175</xdr:colOff>
      <xdr:row>36</xdr:row>
      <xdr:rowOff>145161</xdr:rowOff>
    </xdr:to>
    <xdr:sp macro="" textlink="">
      <xdr:nvSpPr>
        <xdr:cNvPr id="86" name="円/楕円 85"/>
        <xdr:cNvSpPr/>
      </xdr:nvSpPr>
      <xdr:spPr>
        <a:xfrm>
          <a:off x="1968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136288</xdr:rowOff>
    </xdr:from>
    <xdr:ext cx="469744" cy="259045"/>
    <xdr:sp macro="" textlink="">
      <xdr:nvSpPr>
        <xdr:cNvPr id="87" name="テキスト ボックス 86"/>
        <xdr:cNvSpPr txBox="1"/>
      </xdr:nvSpPr>
      <xdr:spPr>
        <a:xfrm>
          <a:off x="1784427"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130683</xdr:rowOff>
    </xdr:from>
    <xdr:to>
      <xdr:col>1</xdr:col>
      <xdr:colOff>485775</xdr:colOff>
      <xdr:row>36</xdr:row>
      <xdr:rowOff>60833</xdr:rowOff>
    </xdr:to>
    <xdr:sp macro="" textlink="">
      <xdr:nvSpPr>
        <xdr:cNvPr id="88" name="円/楕円 87"/>
        <xdr:cNvSpPr/>
      </xdr:nvSpPr>
      <xdr:spPr>
        <a:xfrm>
          <a:off x="1079500" y="61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51960</xdr:rowOff>
    </xdr:from>
    <xdr:ext cx="534377" cy="259045"/>
    <xdr:sp macro="" textlink="">
      <xdr:nvSpPr>
        <xdr:cNvPr id="89" name="テキスト ボックス 88"/>
        <xdr:cNvSpPr txBox="1"/>
      </xdr:nvSpPr>
      <xdr:spPr>
        <a:xfrm>
          <a:off x="863111" y="62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30357</xdr:rowOff>
    </xdr:from>
    <xdr:to>
      <xdr:col>6</xdr:col>
      <xdr:colOff>511175</xdr:colOff>
      <xdr:row>57</xdr:row>
      <xdr:rowOff>134197</xdr:rowOff>
    </xdr:to>
    <xdr:cxnSp macro="">
      <xdr:nvCxnSpPr>
        <xdr:cNvPr id="120" name="直線コネクタ 119"/>
        <xdr:cNvCxnSpPr/>
      </xdr:nvCxnSpPr>
      <xdr:spPr>
        <a:xfrm flipV="1">
          <a:off x="3797300" y="9803007"/>
          <a:ext cx="838200" cy="10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98385</xdr:rowOff>
    </xdr:from>
    <xdr:to>
      <xdr:col>5</xdr:col>
      <xdr:colOff>358775</xdr:colOff>
      <xdr:row>57</xdr:row>
      <xdr:rowOff>134197</xdr:rowOff>
    </xdr:to>
    <xdr:cxnSp macro="">
      <xdr:nvCxnSpPr>
        <xdr:cNvPr id="123" name="直線コネクタ 122"/>
        <xdr:cNvCxnSpPr/>
      </xdr:nvCxnSpPr>
      <xdr:spPr>
        <a:xfrm>
          <a:off x="2908300" y="9871035"/>
          <a:ext cx="8890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78749</xdr:rowOff>
    </xdr:from>
    <xdr:to>
      <xdr:col>4</xdr:col>
      <xdr:colOff>155575</xdr:colOff>
      <xdr:row>57</xdr:row>
      <xdr:rowOff>98385</xdr:rowOff>
    </xdr:to>
    <xdr:cxnSp macro="">
      <xdr:nvCxnSpPr>
        <xdr:cNvPr id="126" name="直線コネクタ 125"/>
        <xdr:cNvCxnSpPr/>
      </xdr:nvCxnSpPr>
      <xdr:spPr>
        <a:xfrm>
          <a:off x="2019300" y="9851399"/>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78749</xdr:rowOff>
    </xdr:from>
    <xdr:to>
      <xdr:col>2</xdr:col>
      <xdr:colOff>638175</xdr:colOff>
      <xdr:row>58</xdr:row>
      <xdr:rowOff>15185</xdr:rowOff>
    </xdr:to>
    <xdr:cxnSp macro="">
      <xdr:nvCxnSpPr>
        <xdr:cNvPr id="129" name="直線コネクタ 128"/>
        <xdr:cNvCxnSpPr/>
      </xdr:nvCxnSpPr>
      <xdr:spPr>
        <a:xfrm flipV="1">
          <a:off x="1130300" y="9851399"/>
          <a:ext cx="889000" cy="10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151007</xdr:rowOff>
    </xdr:from>
    <xdr:to>
      <xdr:col>6</xdr:col>
      <xdr:colOff>561975</xdr:colOff>
      <xdr:row>57</xdr:row>
      <xdr:rowOff>81157</xdr:rowOff>
    </xdr:to>
    <xdr:sp macro="" textlink="">
      <xdr:nvSpPr>
        <xdr:cNvPr id="139" name="円/楕円 138"/>
        <xdr:cNvSpPr/>
      </xdr:nvSpPr>
      <xdr:spPr>
        <a:xfrm>
          <a:off x="4584700" y="97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129434</xdr:rowOff>
    </xdr:from>
    <xdr:ext cx="599010" cy="259045"/>
    <xdr:sp macro="" textlink="">
      <xdr:nvSpPr>
        <xdr:cNvPr id="140" name="総務費該当値テキスト"/>
        <xdr:cNvSpPr txBox="1"/>
      </xdr:nvSpPr>
      <xdr:spPr>
        <a:xfrm>
          <a:off x="4686300" y="973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83397</xdr:rowOff>
    </xdr:from>
    <xdr:to>
      <xdr:col>5</xdr:col>
      <xdr:colOff>409575</xdr:colOff>
      <xdr:row>58</xdr:row>
      <xdr:rowOff>13547</xdr:rowOff>
    </xdr:to>
    <xdr:sp macro="" textlink="">
      <xdr:nvSpPr>
        <xdr:cNvPr id="141" name="円/楕円 140"/>
        <xdr:cNvSpPr/>
      </xdr:nvSpPr>
      <xdr:spPr>
        <a:xfrm>
          <a:off x="3746500" y="98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4674</xdr:rowOff>
    </xdr:from>
    <xdr:ext cx="534377" cy="259045"/>
    <xdr:sp macro="" textlink="">
      <xdr:nvSpPr>
        <xdr:cNvPr id="142" name="テキスト ボックス 141"/>
        <xdr:cNvSpPr txBox="1"/>
      </xdr:nvSpPr>
      <xdr:spPr>
        <a:xfrm>
          <a:off x="3530111" y="99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47585</xdr:rowOff>
    </xdr:from>
    <xdr:to>
      <xdr:col>4</xdr:col>
      <xdr:colOff>206375</xdr:colOff>
      <xdr:row>57</xdr:row>
      <xdr:rowOff>149185</xdr:rowOff>
    </xdr:to>
    <xdr:sp macro="" textlink="">
      <xdr:nvSpPr>
        <xdr:cNvPr id="143" name="円/楕円 142"/>
        <xdr:cNvSpPr/>
      </xdr:nvSpPr>
      <xdr:spPr>
        <a:xfrm>
          <a:off x="2857500" y="9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140312</xdr:rowOff>
    </xdr:from>
    <xdr:ext cx="599010" cy="259045"/>
    <xdr:sp macro="" textlink="">
      <xdr:nvSpPr>
        <xdr:cNvPr id="144" name="テキスト ボックス 143"/>
        <xdr:cNvSpPr txBox="1"/>
      </xdr:nvSpPr>
      <xdr:spPr>
        <a:xfrm>
          <a:off x="2608794" y="991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27949</xdr:rowOff>
    </xdr:from>
    <xdr:to>
      <xdr:col>3</xdr:col>
      <xdr:colOff>3175</xdr:colOff>
      <xdr:row>57</xdr:row>
      <xdr:rowOff>129549</xdr:rowOff>
    </xdr:to>
    <xdr:sp macro="" textlink="">
      <xdr:nvSpPr>
        <xdr:cNvPr id="145" name="円/楕円 144"/>
        <xdr:cNvSpPr/>
      </xdr:nvSpPr>
      <xdr:spPr>
        <a:xfrm>
          <a:off x="1968500" y="98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120676</xdr:rowOff>
    </xdr:from>
    <xdr:ext cx="599010" cy="259045"/>
    <xdr:sp macro="" textlink="">
      <xdr:nvSpPr>
        <xdr:cNvPr id="146" name="テキスト ボックス 145"/>
        <xdr:cNvSpPr txBox="1"/>
      </xdr:nvSpPr>
      <xdr:spPr>
        <a:xfrm>
          <a:off x="1719794" y="989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135835</xdr:rowOff>
    </xdr:from>
    <xdr:to>
      <xdr:col>1</xdr:col>
      <xdr:colOff>485775</xdr:colOff>
      <xdr:row>58</xdr:row>
      <xdr:rowOff>65985</xdr:rowOff>
    </xdr:to>
    <xdr:sp macro="" textlink="">
      <xdr:nvSpPr>
        <xdr:cNvPr id="147" name="円/楕円 146"/>
        <xdr:cNvSpPr/>
      </xdr:nvSpPr>
      <xdr:spPr>
        <a:xfrm>
          <a:off x="1079500" y="99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57112</xdr:rowOff>
    </xdr:from>
    <xdr:ext cx="534377" cy="259045"/>
    <xdr:sp macro="" textlink="">
      <xdr:nvSpPr>
        <xdr:cNvPr id="148" name="テキスト ボックス 147"/>
        <xdr:cNvSpPr txBox="1"/>
      </xdr:nvSpPr>
      <xdr:spPr>
        <a:xfrm>
          <a:off x="863111" y="100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3107</xdr:rowOff>
    </xdr:from>
    <xdr:to>
      <xdr:col>6</xdr:col>
      <xdr:colOff>511175</xdr:colOff>
      <xdr:row>77</xdr:row>
      <xdr:rowOff>24394</xdr:rowOff>
    </xdr:to>
    <xdr:cxnSp macro="">
      <xdr:nvCxnSpPr>
        <xdr:cNvPr id="176" name="直線コネクタ 175"/>
        <xdr:cNvCxnSpPr/>
      </xdr:nvCxnSpPr>
      <xdr:spPr>
        <a:xfrm flipV="1">
          <a:off x="3797300" y="13204757"/>
          <a:ext cx="8382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24394</xdr:rowOff>
    </xdr:from>
    <xdr:to>
      <xdr:col>5</xdr:col>
      <xdr:colOff>358775</xdr:colOff>
      <xdr:row>77</xdr:row>
      <xdr:rowOff>108812</xdr:rowOff>
    </xdr:to>
    <xdr:cxnSp macro="">
      <xdr:nvCxnSpPr>
        <xdr:cNvPr id="179" name="直線コネクタ 178"/>
        <xdr:cNvCxnSpPr/>
      </xdr:nvCxnSpPr>
      <xdr:spPr>
        <a:xfrm flipV="1">
          <a:off x="2908300" y="13226044"/>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41273</xdr:rowOff>
    </xdr:from>
    <xdr:to>
      <xdr:col>4</xdr:col>
      <xdr:colOff>155575</xdr:colOff>
      <xdr:row>77</xdr:row>
      <xdr:rowOff>108812</xdr:rowOff>
    </xdr:to>
    <xdr:cxnSp macro="">
      <xdr:nvCxnSpPr>
        <xdr:cNvPr id="182" name="直線コネクタ 181"/>
        <xdr:cNvCxnSpPr/>
      </xdr:nvCxnSpPr>
      <xdr:spPr>
        <a:xfrm>
          <a:off x="2019300" y="13242923"/>
          <a:ext cx="889000" cy="6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41273</xdr:rowOff>
    </xdr:from>
    <xdr:to>
      <xdr:col>2</xdr:col>
      <xdr:colOff>638175</xdr:colOff>
      <xdr:row>77</xdr:row>
      <xdr:rowOff>100966</xdr:rowOff>
    </xdr:to>
    <xdr:cxnSp macro="">
      <xdr:nvCxnSpPr>
        <xdr:cNvPr id="185" name="直線コネクタ 184"/>
        <xdr:cNvCxnSpPr/>
      </xdr:nvCxnSpPr>
      <xdr:spPr>
        <a:xfrm flipV="1">
          <a:off x="1130300" y="13242923"/>
          <a:ext cx="889000" cy="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123757</xdr:rowOff>
    </xdr:from>
    <xdr:to>
      <xdr:col>6</xdr:col>
      <xdr:colOff>561975</xdr:colOff>
      <xdr:row>77</xdr:row>
      <xdr:rowOff>53907</xdr:rowOff>
    </xdr:to>
    <xdr:sp macro="" textlink="">
      <xdr:nvSpPr>
        <xdr:cNvPr id="195" name="円/楕円 194"/>
        <xdr:cNvSpPr/>
      </xdr:nvSpPr>
      <xdr:spPr>
        <a:xfrm>
          <a:off x="4584700" y="13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102184</xdr:rowOff>
    </xdr:from>
    <xdr:ext cx="599010" cy="259045"/>
    <xdr:sp macro="" textlink="">
      <xdr:nvSpPr>
        <xdr:cNvPr id="196" name="民生費該当値テキスト"/>
        <xdr:cNvSpPr txBox="1"/>
      </xdr:nvSpPr>
      <xdr:spPr>
        <a:xfrm>
          <a:off x="4686300" y="131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145044</xdr:rowOff>
    </xdr:from>
    <xdr:to>
      <xdr:col>5</xdr:col>
      <xdr:colOff>409575</xdr:colOff>
      <xdr:row>77</xdr:row>
      <xdr:rowOff>75194</xdr:rowOff>
    </xdr:to>
    <xdr:sp macro="" textlink="">
      <xdr:nvSpPr>
        <xdr:cNvPr id="197" name="円/楕円 196"/>
        <xdr:cNvSpPr/>
      </xdr:nvSpPr>
      <xdr:spPr>
        <a:xfrm>
          <a:off x="3746500" y="131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66321</xdr:rowOff>
    </xdr:from>
    <xdr:ext cx="599010" cy="259045"/>
    <xdr:sp macro="" textlink="">
      <xdr:nvSpPr>
        <xdr:cNvPr id="198" name="テキスト ボックス 197"/>
        <xdr:cNvSpPr txBox="1"/>
      </xdr:nvSpPr>
      <xdr:spPr>
        <a:xfrm>
          <a:off x="3497794" y="132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58012</xdr:rowOff>
    </xdr:from>
    <xdr:to>
      <xdr:col>4</xdr:col>
      <xdr:colOff>206375</xdr:colOff>
      <xdr:row>77</xdr:row>
      <xdr:rowOff>159612</xdr:rowOff>
    </xdr:to>
    <xdr:sp macro="" textlink="">
      <xdr:nvSpPr>
        <xdr:cNvPr id="199" name="円/楕円 198"/>
        <xdr:cNvSpPr/>
      </xdr:nvSpPr>
      <xdr:spPr>
        <a:xfrm>
          <a:off x="2857500" y="132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150739</xdr:rowOff>
    </xdr:from>
    <xdr:ext cx="599010" cy="259045"/>
    <xdr:sp macro="" textlink="">
      <xdr:nvSpPr>
        <xdr:cNvPr id="200" name="テキスト ボックス 199"/>
        <xdr:cNvSpPr txBox="1"/>
      </xdr:nvSpPr>
      <xdr:spPr>
        <a:xfrm>
          <a:off x="2608794" y="1335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161923</xdr:rowOff>
    </xdr:from>
    <xdr:to>
      <xdr:col>3</xdr:col>
      <xdr:colOff>3175</xdr:colOff>
      <xdr:row>77</xdr:row>
      <xdr:rowOff>92073</xdr:rowOff>
    </xdr:to>
    <xdr:sp macro="" textlink="">
      <xdr:nvSpPr>
        <xdr:cNvPr id="201" name="円/楕円 200"/>
        <xdr:cNvSpPr/>
      </xdr:nvSpPr>
      <xdr:spPr>
        <a:xfrm>
          <a:off x="1968500" y="13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83200</xdr:rowOff>
    </xdr:from>
    <xdr:ext cx="599010" cy="259045"/>
    <xdr:sp macro="" textlink="">
      <xdr:nvSpPr>
        <xdr:cNvPr id="202" name="テキスト ボックス 201"/>
        <xdr:cNvSpPr txBox="1"/>
      </xdr:nvSpPr>
      <xdr:spPr>
        <a:xfrm>
          <a:off x="1719794" y="1328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50166</xdr:rowOff>
    </xdr:from>
    <xdr:to>
      <xdr:col>1</xdr:col>
      <xdr:colOff>485775</xdr:colOff>
      <xdr:row>77</xdr:row>
      <xdr:rowOff>151766</xdr:rowOff>
    </xdr:to>
    <xdr:sp macro="" textlink="">
      <xdr:nvSpPr>
        <xdr:cNvPr id="203" name="円/楕円 202"/>
        <xdr:cNvSpPr/>
      </xdr:nvSpPr>
      <xdr:spPr>
        <a:xfrm>
          <a:off x="1079500" y="132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142893</xdr:rowOff>
    </xdr:from>
    <xdr:ext cx="599010" cy="259045"/>
    <xdr:sp macro="" textlink="">
      <xdr:nvSpPr>
        <xdr:cNvPr id="204" name="テキスト ボックス 203"/>
        <xdr:cNvSpPr txBox="1"/>
      </xdr:nvSpPr>
      <xdr:spPr>
        <a:xfrm>
          <a:off x="830794" y="1334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92446</xdr:rowOff>
    </xdr:from>
    <xdr:to>
      <xdr:col>6</xdr:col>
      <xdr:colOff>511175</xdr:colOff>
      <xdr:row>97</xdr:row>
      <xdr:rowOff>105697</xdr:rowOff>
    </xdr:to>
    <xdr:cxnSp macro="">
      <xdr:nvCxnSpPr>
        <xdr:cNvPr id="235" name="直線コネクタ 234"/>
        <xdr:cNvCxnSpPr/>
      </xdr:nvCxnSpPr>
      <xdr:spPr>
        <a:xfrm flipV="1">
          <a:off x="3797300" y="16723096"/>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105697</xdr:rowOff>
    </xdr:from>
    <xdr:to>
      <xdr:col>5</xdr:col>
      <xdr:colOff>358775</xdr:colOff>
      <xdr:row>97</xdr:row>
      <xdr:rowOff>124737</xdr:rowOff>
    </xdr:to>
    <xdr:cxnSp macro="">
      <xdr:nvCxnSpPr>
        <xdr:cNvPr id="238" name="直線コネクタ 237"/>
        <xdr:cNvCxnSpPr/>
      </xdr:nvCxnSpPr>
      <xdr:spPr>
        <a:xfrm flipV="1">
          <a:off x="2908300" y="16736347"/>
          <a:ext cx="889000" cy="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123816</xdr:rowOff>
    </xdr:from>
    <xdr:to>
      <xdr:col>4</xdr:col>
      <xdr:colOff>155575</xdr:colOff>
      <xdr:row>97</xdr:row>
      <xdr:rowOff>124737</xdr:rowOff>
    </xdr:to>
    <xdr:cxnSp macro="">
      <xdr:nvCxnSpPr>
        <xdr:cNvPr id="241" name="直線コネクタ 240"/>
        <xdr:cNvCxnSpPr/>
      </xdr:nvCxnSpPr>
      <xdr:spPr>
        <a:xfrm>
          <a:off x="2019300" y="16754466"/>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105718</xdr:rowOff>
    </xdr:from>
    <xdr:to>
      <xdr:col>2</xdr:col>
      <xdr:colOff>638175</xdr:colOff>
      <xdr:row>97</xdr:row>
      <xdr:rowOff>123816</xdr:rowOff>
    </xdr:to>
    <xdr:cxnSp macro="">
      <xdr:nvCxnSpPr>
        <xdr:cNvPr id="244" name="直線コネクタ 243"/>
        <xdr:cNvCxnSpPr/>
      </xdr:nvCxnSpPr>
      <xdr:spPr>
        <a:xfrm>
          <a:off x="1130300" y="1673636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41646</xdr:rowOff>
    </xdr:from>
    <xdr:to>
      <xdr:col>6</xdr:col>
      <xdr:colOff>561975</xdr:colOff>
      <xdr:row>97</xdr:row>
      <xdr:rowOff>143246</xdr:rowOff>
    </xdr:to>
    <xdr:sp macro="" textlink="">
      <xdr:nvSpPr>
        <xdr:cNvPr id="254" name="円/楕円 253"/>
        <xdr:cNvSpPr/>
      </xdr:nvSpPr>
      <xdr:spPr>
        <a:xfrm>
          <a:off x="4584700" y="16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20073</xdr:rowOff>
    </xdr:from>
    <xdr:ext cx="534377" cy="259045"/>
    <xdr:sp macro="" textlink="">
      <xdr:nvSpPr>
        <xdr:cNvPr id="255" name="衛生費該当値テキスト"/>
        <xdr:cNvSpPr txBox="1"/>
      </xdr:nvSpPr>
      <xdr:spPr>
        <a:xfrm>
          <a:off x="4686300" y="166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54897</xdr:rowOff>
    </xdr:from>
    <xdr:to>
      <xdr:col>5</xdr:col>
      <xdr:colOff>409575</xdr:colOff>
      <xdr:row>97</xdr:row>
      <xdr:rowOff>156497</xdr:rowOff>
    </xdr:to>
    <xdr:sp macro="" textlink="">
      <xdr:nvSpPr>
        <xdr:cNvPr id="256" name="円/楕円 255"/>
        <xdr:cNvSpPr/>
      </xdr:nvSpPr>
      <xdr:spPr>
        <a:xfrm>
          <a:off x="3746500" y="166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147624</xdr:rowOff>
    </xdr:from>
    <xdr:ext cx="534377" cy="259045"/>
    <xdr:sp macro="" textlink="">
      <xdr:nvSpPr>
        <xdr:cNvPr id="257" name="テキスト ボックス 256"/>
        <xdr:cNvSpPr txBox="1"/>
      </xdr:nvSpPr>
      <xdr:spPr>
        <a:xfrm>
          <a:off x="3530111" y="167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73937</xdr:rowOff>
    </xdr:from>
    <xdr:to>
      <xdr:col>4</xdr:col>
      <xdr:colOff>206375</xdr:colOff>
      <xdr:row>98</xdr:row>
      <xdr:rowOff>4087</xdr:rowOff>
    </xdr:to>
    <xdr:sp macro="" textlink="">
      <xdr:nvSpPr>
        <xdr:cNvPr id="258" name="円/楕円 257"/>
        <xdr:cNvSpPr/>
      </xdr:nvSpPr>
      <xdr:spPr>
        <a:xfrm>
          <a:off x="2857500" y="167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166664</xdr:rowOff>
    </xdr:from>
    <xdr:ext cx="534377" cy="259045"/>
    <xdr:sp macro="" textlink="">
      <xdr:nvSpPr>
        <xdr:cNvPr id="259" name="テキスト ボックス 258"/>
        <xdr:cNvSpPr txBox="1"/>
      </xdr:nvSpPr>
      <xdr:spPr>
        <a:xfrm>
          <a:off x="2641111" y="167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73016</xdr:rowOff>
    </xdr:from>
    <xdr:to>
      <xdr:col>3</xdr:col>
      <xdr:colOff>3175</xdr:colOff>
      <xdr:row>98</xdr:row>
      <xdr:rowOff>3166</xdr:rowOff>
    </xdr:to>
    <xdr:sp macro="" textlink="">
      <xdr:nvSpPr>
        <xdr:cNvPr id="260" name="円/楕円 259"/>
        <xdr:cNvSpPr/>
      </xdr:nvSpPr>
      <xdr:spPr>
        <a:xfrm>
          <a:off x="1968500" y="167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165743</xdr:rowOff>
    </xdr:from>
    <xdr:ext cx="534377" cy="259045"/>
    <xdr:sp macro="" textlink="">
      <xdr:nvSpPr>
        <xdr:cNvPr id="261" name="テキスト ボックス 260"/>
        <xdr:cNvSpPr txBox="1"/>
      </xdr:nvSpPr>
      <xdr:spPr>
        <a:xfrm>
          <a:off x="1752111" y="167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54918</xdr:rowOff>
    </xdr:from>
    <xdr:to>
      <xdr:col>1</xdr:col>
      <xdr:colOff>485775</xdr:colOff>
      <xdr:row>97</xdr:row>
      <xdr:rowOff>156518</xdr:rowOff>
    </xdr:to>
    <xdr:sp macro="" textlink="">
      <xdr:nvSpPr>
        <xdr:cNvPr id="262" name="円/楕円 261"/>
        <xdr:cNvSpPr/>
      </xdr:nvSpPr>
      <xdr:spPr>
        <a:xfrm>
          <a:off x="1079500" y="166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147645</xdr:rowOff>
    </xdr:from>
    <xdr:ext cx="534377" cy="259045"/>
    <xdr:sp macro="" textlink="">
      <xdr:nvSpPr>
        <xdr:cNvPr id="263" name="テキスト ボックス 262"/>
        <xdr:cNvSpPr txBox="1"/>
      </xdr:nvSpPr>
      <xdr:spPr>
        <a:xfrm>
          <a:off x="863111" y="167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39725</xdr:rowOff>
    </xdr:from>
    <xdr:to>
      <xdr:col>12</xdr:col>
      <xdr:colOff>511175</xdr:colOff>
      <xdr:row>39</xdr:row>
      <xdr:rowOff>44450</xdr:rowOff>
    </xdr:to>
    <xdr:cxnSp macro="">
      <xdr:nvCxnSpPr>
        <xdr:cNvPr id="298" name="直線コネクタ 297"/>
        <xdr:cNvCxnSpPr/>
      </xdr:nvCxnSpPr>
      <xdr:spPr>
        <a:xfrm>
          <a:off x="7861300" y="6554825"/>
          <a:ext cx="889000" cy="1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39725</xdr:rowOff>
    </xdr:from>
    <xdr:to>
      <xdr:col>11</xdr:col>
      <xdr:colOff>307975</xdr:colOff>
      <xdr:row>38</xdr:row>
      <xdr:rowOff>85217</xdr:rowOff>
    </xdr:to>
    <xdr:cxnSp macro="">
      <xdr:nvCxnSpPr>
        <xdr:cNvPr id="301" name="直線コネクタ 300"/>
        <xdr:cNvCxnSpPr/>
      </xdr:nvCxnSpPr>
      <xdr:spPr>
        <a:xfrm flipV="1">
          <a:off x="6972300" y="6554825"/>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160375</xdr:rowOff>
    </xdr:from>
    <xdr:to>
      <xdr:col>11</xdr:col>
      <xdr:colOff>358775</xdr:colOff>
      <xdr:row>38</xdr:row>
      <xdr:rowOff>90525</xdr:rowOff>
    </xdr:to>
    <xdr:sp macro="" textlink="">
      <xdr:nvSpPr>
        <xdr:cNvPr id="317" name="円/楕円 316"/>
        <xdr:cNvSpPr/>
      </xdr:nvSpPr>
      <xdr:spPr>
        <a:xfrm>
          <a:off x="7810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81652</xdr:rowOff>
    </xdr:from>
    <xdr:ext cx="469744" cy="259045"/>
    <xdr:sp macro="" textlink="">
      <xdr:nvSpPr>
        <xdr:cNvPr id="318" name="テキスト ボックス 317"/>
        <xdr:cNvSpPr txBox="1"/>
      </xdr:nvSpPr>
      <xdr:spPr>
        <a:xfrm>
          <a:off x="7626427" y="65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34417</xdr:rowOff>
    </xdr:from>
    <xdr:to>
      <xdr:col>10</xdr:col>
      <xdr:colOff>155575</xdr:colOff>
      <xdr:row>38</xdr:row>
      <xdr:rowOff>136017</xdr:rowOff>
    </xdr:to>
    <xdr:sp macro="" textlink="">
      <xdr:nvSpPr>
        <xdr:cNvPr id="319" name="円/楕円 318"/>
        <xdr:cNvSpPr/>
      </xdr:nvSpPr>
      <xdr:spPr>
        <a:xfrm>
          <a:off x="6921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127144</xdr:rowOff>
    </xdr:from>
    <xdr:ext cx="469744" cy="259045"/>
    <xdr:sp macro="" textlink="">
      <xdr:nvSpPr>
        <xdr:cNvPr id="320" name="テキスト ボックス 319"/>
        <xdr:cNvSpPr txBox="1"/>
      </xdr:nvSpPr>
      <xdr:spPr>
        <a:xfrm>
          <a:off x="6737427"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159058</xdr:rowOff>
    </xdr:from>
    <xdr:to>
      <xdr:col>15</xdr:col>
      <xdr:colOff>180975</xdr:colOff>
      <xdr:row>57</xdr:row>
      <xdr:rowOff>132805</xdr:rowOff>
    </xdr:to>
    <xdr:cxnSp macro="">
      <xdr:nvCxnSpPr>
        <xdr:cNvPr id="347" name="直線コネクタ 346"/>
        <xdr:cNvCxnSpPr/>
      </xdr:nvCxnSpPr>
      <xdr:spPr>
        <a:xfrm flipV="1">
          <a:off x="9639300" y="9588808"/>
          <a:ext cx="838200" cy="3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104504</xdr:rowOff>
    </xdr:from>
    <xdr:to>
      <xdr:col>14</xdr:col>
      <xdr:colOff>28575</xdr:colOff>
      <xdr:row>57</xdr:row>
      <xdr:rowOff>132805</xdr:rowOff>
    </xdr:to>
    <xdr:cxnSp macro="">
      <xdr:nvCxnSpPr>
        <xdr:cNvPr id="350" name="直線コネクタ 349"/>
        <xdr:cNvCxnSpPr/>
      </xdr:nvCxnSpPr>
      <xdr:spPr>
        <a:xfrm>
          <a:off x="8750300" y="987715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104504</xdr:rowOff>
    </xdr:from>
    <xdr:to>
      <xdr:col>12</xdr:col>
      <xdr:colOff>511175</xdr:colOff>
      <xdr:row>57</xdr:row>
      <xdr:rowOff>133912</xdr:rowOff>
    </xdr:to>
    <xdr:cxnSp macro="">
      <xdr:nvCxnSpPr>
        <xdr:cNvPr id="353" name="直線コネクタ 352"/>
        <xdr:cNvCxnSpPr/>
      </xdr:nvCxnSpPr>
      <xdr:spPr>
        <a:xfrm flipV="1">
          <a:off x="7861300" y="9877154"/>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122647</xdr:rowOff>
    </xdr:from>
    <xdr:to>
      <xdr:col>11</xdr:col>
      <xdr:colOff>307975</xdr:colOff>
      <xdr:row>57</xdr:row>
      <xdr:rowOff>133912</xdr:rowOff>
    </xdr:to>
    <xdr:cxnSp macro="">
      <xdr:nvCxnSpPr>
        <xdr:cNvPr id="356" name="直線コネクタ 355"/>
        <xdr:cNvCxnSpPr/>
      </xdr:nvCxnSpPr>
      <xdr:spPr>
        <a:xfrm>
          <a:off x="6972300" y="9895297"/>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108258</xdr:rowOff>
    </xdr:from>
    <xdr:to>
      <xdr:col>15</xdr:col>
      <xdr:colOff>231775</xdr:colOff>
      <xdr:row>56</xdr:row>
      <xdr:rowOff>38408</xdr:rowOff>
    </xdr:to>
    <xdr:sp macro="" textlink="">
      <xdr:nvSpPr>
        <xdr:cNvPr id="366" name="円/楕円 365"/>
        <xdr:cNvSpPr/>
      </xdr:nvSpPr>
      <xdr:spPr>
        <a:xfrm>
          <a:off x="10426700" y="95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131135</xdr:rowOff>
    </xdr:from>
    <xdr:ext cx="534377" cy="259045"/>
    <xdr:sp macro="" textlink="">
      <xdr:nvSpPr>
        <xdr:cNvPr id="367" name="農林水産業費該当値テキスト"/>
        <xdr:cNvSpPr txBox="1"/>
      </xdr:nvSpPr>
      <xdr:spPr>
        <a:xfrm>
          <a:off x="10528300" y="93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82005</xdr:rowOff>
    </xdr:from>
    <xdr:to>
      <xdr:col>14</xdr:col>
      <xdr:colOff>79375</xdr:colOff>
      <xdr:row>58</xdr:row>
      <xdr:rowOff>12155</xdr:rowOff>
    </xdr:to>
    <xdr:sp macro="" textlink="">
      <xdr:nvSpPr>
        <xdr:cNvPr id="368" name="円/楕円 367"/>
        <xdr:cNvSpPr/>
      </xdr:nvSpPr>
      <xdr:spPr>
        <a:xfrm>
          <a:off x="9588500" y="98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3282</xdr:rowOff>
    </xdr:from>
    <xdr:ext cx="534377" cy="259045"/>
    <xdr:sp macro="" textlink="">
      <xdr:nvSpPr>
        <xdr:cNvPr id="369" name="テキスト ボックス 368"/>
        <xdr:cNvSpPr txBox="1"/>
      </xdr:nvSpPr>
      <xdr:spPr>
        <a:xfrm>
          <a:off x="9372111" y="99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53704</xdr:rowOff>
    </xdr:from>
    <xdr:to>
      <xdr:col>12</xdr:col>
      <xdr:colOff>561975</xdr:colOff>
      <xdr:row>57</xdr:row>
      <xdr:rowOff>155304</xdr:rowOff>
    </xdr:to>
    <xdr:sp macro="" textlink="">
      <xdr:nvSpPr>
        <xdr:cNvPr id="370" name="円/楕円 369"/>
        <xdr:cNvSpPr/>
      </xdr:nvSpPr>
      <xdr:spPr>
        <a:xfrm>
          <a:off x="8699500" y="98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146431</xdr:rowOff>
    </xdr:from>
    <xdr:ext cx="534377" cy="259045"/>
    <xdr:sp macro="" textlink="">
      <xdr:nvSpPr>
        <xdr:cNvPr id="371" name="テキスト ボックス 370"/>
        <xdr:cNvSpPr txBox="1"/>
      </xdr:nvSpPr>
      <xdr:spPr>
        <a:xfrm>
          <a:off x="8483111" y="99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83112</xdr:rowOff>
    </xdr:from>
    <xdr:to>
      <xdr:col>11</xdr:col>
      <xdr:colOff>358775</xdr:colOff>
      <xdr:row>58</xdr:row>
      <xdr:rowOff>13262</xdr:rowOff>
    </xdr:to>
    <xdr:sp macro="" textlink="">
      <xdr:nvSpPr>
        <xdr:cNvPr id="372" name="円/楕円 371"/>
        <xdr:cNvSpPr/>
      </xdr:nvSpPr>
      <xdr:spPr>
        <a:xfrm>
          <a:off x="7810500" y="98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4389</xdr:rowOff>
    </xdr:from>
    <xdr:ext cx="534377" cy="259045"/>
    <xdr:sp macro="" textlink="">
      <xdr:nvSpPr>
        <xdr:cNvPr id="373" name="テキスト ボックス 372"/>
        <xdr:cNvSpPr txBox="1"/>
      </xdr:nvSpPr>
      <xdr:spPr>
        <a:xfrm>
          <a:off x="7594111" y="99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71847</xdr:rowOff>
    </xdr:from>
    <xdr:to>
      <xdr:col>10</xdr:col>
      <xdr:colOff>155575</xdr:colOff>
      <xdr:row>58</xdr:row>
      <xdr:rowOff>1997</xdr:rowOff>
    </xdr:to>
    <xdr:sp macro="" textlink="">
      <xdr:nvSpPr>
        <xdr:cNvPr id="374" name="円/楕円 373"/>
        <xdr:cNvSpPr/>
      </xdr:nvSpPr>
      <xdr:spPr>
        <a:xfrm>
          <a:off x="6921500" y="98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164574</xdr:rowOff>
    </xdr:from>
    <xdr:ext cx="534377" cy="259045"/>
    <xdr:sp macro="" textlink="">
      <xdr:nvSpPr>
        <xdr:cNvPr id="375" name="テキスト ボックス 374"/>
        <xdr:cNvSpPr txBox="1"/>
      </xdr:nvSpPr>
      <xdr:spPr>
        <a:xfrm>
          <a:off x="6705111" y="993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74157</xdr:rowOff>
    </xdr:from>
    <xdr:to>
      <xdr:col>15</xdr:col>
      <xdr:colOff>180975</xdr:colOff>
      <xdr:row>79</xdr:row>
      <xdr:rowOff>79927</xdr:rowOff>
    </xdr:to>
    <xdr:cxnSp macro="">
      <xdr:nvCxnSpPr>
        <xdr:cNvPr id="406" name="直線コネクタ 405"/>
        <xdr:cNvCxnSpPr/>
      </xdr:nvCxnSpPr>
      <xdr:spPr>
        <a:xfrm>
          <a:off x="9639300" y="13618707"/>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53877</xdr:rowOff>
    </xdr:from>
    <xdr:to>
      <xdr:col>14</xdr:col>
      <xdr:colOff>28575</xdr:colOff>
      <xdr:row>79</xdr:row>
      <xdr:rowOff>74157</xdr:rowOff>
    </xdr:to>
    <xdr:cxnSp macro="">
      <xdr:nvCxnSpPr>
        <xdr:cNvPr id="409" name="直線コネクタ 408"/>
        <xdr:cNvCxnSpPr/>
      </xdr:nvCxnSpPr>
      <xdr:spPr>
        <a:xfrm>
          <a:off x="8750300" y="13598427"/>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53877</xdr:rowOff>
    </xdr:from>
    <xdr:to>
      <xdr:col>12</xdr:col>
      <xdr:colOff>511175</xdr:colOff>
      <xdr:row>79</xdr:row>
      <xdr:rowOff>82899</xdr:rowOff>
    </xdr:to>
    <xdr:cxnSp macro="">
      <xdr:nvCxnSpPr>
        <xdr:cNvPr id="412" name="直線コネクタ 411"/>
        <xdr:cNvCxnSpPr/>
      </xdr:nvCxnSpPr>
      <xdr:spPr>
        <a:xfrm flipV="1">
          <a:off x="7861300" y="13598427"/>
          <a:ext cx="889000" cy="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80263</xdr:rowOff>
    </xdr:from>
    <xdr:to>
      <xdr:col>11</xdr:col>
      <xdr:colOff>307975</xdr:colOff>
      <xdr:row>79</xdr:row>
      <xdr:rowOff>82899</xdr:rowOff>
    </xdr:to>
    <xdr:cxnSp macro="">
      <xdr:nvCxnSpPr>
        <xdr:cNvPr id="415" name="直線コネクタ 414"/>
        <xdr:cNvCxnSpPr/>
      </xdr:nvCxnSpPr>
      <xdr:spPr>
        <a:xfrm>
          <a:off x="6972300" y="13624813"/>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29127</xdr:rowOff>
    </xdr:from>
    <xdr:to>
      <xdr:col>15</xdr:col>
      <xdr:colOff>231775</xdr:colOff>
      <xdr:row>79</xdr:row>
      <xdr:rowOff>130727</xdr:rowOff>
    </xdr:to>
    <xdr:sp macro="" textlink="">
      <xdr:nvSpPr>
        <xdr:cNvPr id="425" name="円/楕円 424"/>
        <xdr:cNvSpPr/>
      </xdr:nvSpPr>
      <xdr:spPr>
        <a:xfrm>
          <a:off x="10426700" y="135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115504</xdr:rowOff>
    </xdr:from>
    <xdr:ext cx="469744" cy="259045"/>
    <xdr:sp macro="" textlink="">
      <xdr:nvSpPr>
        <xdr:cNvPr id="426" name="商工費該当値テキスト"/>
        <xdr:cNvSpPr txBox="1"/>
      </xdr:nvSpPr>
      <xdr:spPr>
        <a:xfrm>
          <a:off x="10528300" y="134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23357</xdr:rowOff>
    </xdr:from>
    <xdr:to>
      <xdr:col>14</xdr:col>
      <xdr:colOff>79375</xdr:colOff>
      <xdr:row>79</xdr:row>
      <xdr:rowOff>124957</xdr:rowOff>
    </xdr:to>
    <xdr:sp macro="" textlink="">
      <xdr:nvSpPr>
        <xdr:cNvPr id="427" name="円/楕円 426"/>
        <xdr:cNvSpPr/>
      </xdr:nvSpPr>
      <xdr:spPr>
        <a:xfrm>
          <a:off x="9588500" y="13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116084</xdr:rowOff>
    </xdr:from>
    <xdr:ext cx="469744" cy="259045"/>
    <xdr:sp macro="" textlink="">
      <xdr:nvSpPr>
        <xdr:cNvPr id="428" name="テキスト ボックス 427"/>
        <xdr:cNvSpPr txBox="1"/>
      </xdr:nvSpPr>
      <xdr:spPr>
        <a:xfrm>
          <a:off x="9404427" y="136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3077</xdr:rowOff>
    </xdr:from>
    <xdr:to>
      <xdr:col>12</xdr:col>
      <xdr:colOff>561975</xdr:colOff>
      <xdr:row>79</xdr:row>
      <xdr:rowOff>104677</xdr:rowOff>
    </xdr:to>
    <xdr:sp macro="" textlink="">
      <xdr:nvSpPr>
        <xdr:cNvPr id="429" name="円/楕円 428"/>
        <xdr:cNvSpPr/>
      </xdr:nvSpPr>
      <xdr:spPr>
        <a:xfrm>
          <a:off x="8699500" y="13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95804</xdr:rowOff>
    </xdr:from>
    <xdr:ext cx="469744" cy="259045"/>
    <xdr:sp macro="" textlink="">
      <xdr:nvSpPr>
        <xdr:cNvPr id="430" name="テキスト ボックス 429"/>
        <xdr:cNvSpPr txBox="1"/>
      </xdr:nvSpPr>
      <xdr:spPr>
        <a:xfrm>
          <a:off x="8515427" y="1364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32099</xdr:rowOff>
    </xdr:from>
    <xdr:to>
      <xdr:col>11</xdr:col>
      <xdr:colOff>358775</xdr:colOff>
      <xdr:row>79</xdr:row>
      <xdr:rowOff>133699</xdr:rowOff>
    </xdr:to>
    <xdr:sp macro="" textlink="">
      <xdr:nvSpPr>
        <xdr:cNvPr id="431" name="円/楕円 430"/>
        <xdr:cNvSpPr/>
      </xdr:nvSpPr>
      <xdr:spPr>
        <a:xfrm>
          <a:off x="7810500" y="13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124826</xdr:rowOff>
    </xdr:from>
    <xdr:ext cx="469744" cy="259045"/>
    <xdr:sp macro="" textlink="">
      <xdr:nvSpPr>
        <xdr:cNvPr id="432" name="テキスト ボックス 431"/>
        <xdr:cNvSpPr txBox="1"/>
      </xdr:nvSpPr>
      <xdr:spPr>
        <a:xfrm>
          <a:off x="7626427" y="136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29463</xdr:rowOff>
    </xdr:from>
    <xdr:to>
      <xdr:col>10</xdr:col>
      <xdr:colOff>155575</xdr:colOff>
      <xdr:row>79</xdr:row>
      <xdr:rowOff>131063</xdr:rowOff>
    </xdr:to>
    <xdr:sp macro="" textlink="">
      <xdr:nvSpPr>
        <xdr:cNvPr id="433" name="円/楕円 432"/>
        <xdr:cNvSpPr/>
      </xdr:nvSpPr>
      <xdr:spPr>
        <a:xfrm>
          <a:off x="692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122190</xdr:rowOff>
    </xdr:from>
    <xdr:ext cx="469744" cy="259045"/>
    <xdr:sp macro="" textlink="">
      <xdr:nvSpPr>
        <xdr:cNvPr id="434" name="テキスト ボックス 433"/>
        <xdr:cNvSpPr txBox="1"/>
      </xdr:nvSpPr>
      <xdr:spPr>
        <a:xfrm>
          <a:off x="6737427" y="136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129715</xdr:rowOff>
    </xdr:from>
    <xdr:to>
      <xdr:col>15</xdr:col>
      <xdr:colOff>180975</xdr:colOff>
      <xdr:row>97</xdr:row>
      <xdr:rowOff>130254</xdr:rowOff>
    </xdr:to>
    <xdr:cxnSp macro="">
      <xdr:nvCxnSpPr>
        <xdr:cNvPr id="461" name="直線コネクタ 460"/>
        <xdr:cNvCxnSpPr/>
      </xdr:nvCxnSpPr>
      <xdr:spPr>
        <a:xfrm>
          <a:off x="9639300" y="16760365"/>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111925</xdr:rowOff>
    </xdr:from>
    <xdr:to>
      <xdr:col>14</xdr:col>
      <xdr:colOff>28575</xdr:colOff>
      <xdr:row>97</xdr:row>
      <xdr:rowOff>129715</xdr:rowOff>
    </xdr:to>
    <xdr:cxnSp macro="">
      <xdr:nvCxnSpPr>
        <xdr:cNvPr id="464" name="直線コネクタ 463"/>
        <xdr:cNvCxnSpPr/>
      </xdr:nvCxnSpPr>
      <xdr:spPr>
        <a:xfrm>
          <a:off x="8750300" y="16742575"/>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111925</xdr:rowOff>
    </xdr:from>
    <xdr:to>
      <xdr:col>12</xdr:col>
      <xdr:colOff>511175</xdr:colOff>
      <xdr:row>97</xdr:row>
      <xdr:rowOff>154098</xdr:rowOff>
    </xdr:to>
    <xdr:cxnSp macro="">
      <xdr:nvCxnSpPr>
        <xdr:cNvPr id="467" name="直線コネクタ 466"/>
        <xdr:cNvCxnSpPr/>
      </xdr:nvCxnSpPr>
      <xdr:spPr>
        <a:xfrm flipV="1">
          <a:off x="7861300" y="16742575"/>
          <a:ext cx="8890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152533</xdr:rowOff>
    </xdr:from>
    <xdr:to>
      <xdr:col>11</xdr:col>
      <xdr:colOff>307975</xdr:colOff>
      <xdr:row>97</xdr:row>
      <xdr:rowOff>154098</xdr:rowOff>
    </xdr:to>
    <xdr:cxnSp macro="">
      <xdr:nvCxnSpPr>
        <xdr:cNvPr id="470" name="直線コネクタ 469"/>
        <xdr:cNvCxnSpPr/>
      </xdr:nvCxnSpPr>
      <xdr:spPr>
        <a:xfrm>
          <a:off x="6972300" y="16783183"/>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79454</xdr:rowOff>
    </xdr:from>
    <xdr:to>
      <xdr:col>15</xdr:col>
      <xdr:colOff>231775</xdr:colOff>
      <xdr:row>98</xdr:row>
      <xdr:rowOff>9604</xdr:rowOff>
    </xdr:to>
    <xdr:sp macro="" textlink="">
      <xdr:nvSpPr>
        <xdr:cNvPr id="480" name="円/楕円 479"/>
        <xdr:cNvSpPr/>
      </xdr:nvSpPr>
      <xdr:spPr>
        <a:xfrm>
          <a:off x="104267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57881</xdr:rowOff>
    </xdr:from>
    <xdr:ext cx="534377" cy="259045"/>
    <xdr:sp macro="" textlink="">
      <xdr:nvSpPr>
        <xdr:cNvPr id="481" name="土木費該当値テキスト"/>
        <xdr:cNvSpPr txBox="1"/>
      </xdr:nvSpPr>
      <xdr:spPr>
        <a:xfrm>
          <a:off x="10528300" y="166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78915</xdr:rowOff>
    </xdr:from>
    <xdr:to>
      <xdr:col>14</xdr:col>
      <xdr:colOff>79375</xdr:colOff>
      <xdr:row>98</xdr:row>
      <xdr:rowOff>9065</xdr:rowOff>
    </xdr:to>
    <xdr:sp macro="" textlink="">
      <xdr:nvSpPr>
        <xdr:cNvPr id="482" name="円/楕円 481"/>
        <xdr:cNvSpPr/>
      </xdr:nvSpPr>
      <xdr:spPr>
        <a:xfrm>
          <a:off x="9588500" y="16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192</xdr:rowOff>
    </xdr:from>
    <xdr:ext cx="534377" cy="259045"/>
    <xdr:sp macro="" textlink="">
      <xdr:nvSpPr>
        <xdr:cNvPr id="483" name="テキスト ボックス 482"/>
        <xdr:cNvSpPr txBox="1"/>
      </xdr:nvSpPr>
      <xdr:spPr>
        <a:xfrm>
          <a:off x="9372111" y="168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61125</xdr:rowOff>
    </xdr:from>
    <xdr:to>
      <xdr:col>12</xdr:col>
      <xdr:colOff>561975</xdr:colOff>
      <xdr:row>97</xdr:row>
      <xdr:rowOff>162725</xdr:rowOff>
    </xdr:to>
    <xdr:sp macro="" textlink="">
      <xdr:nvSpPr>
        <xdr:cNvPr id="484" name="円/楕円 483"/>
        <xdr:cNvSpPr/>
      </xdr:nvSpPr>
      <xdr:spPr>
        <a:xfrm>
          <a:off x="8699500" y="166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153852</xdr:rowOff>
    </xdr:from>
    <xdr:ext cx="534377" cy="259045"/>
    <xdr:sp macro="" textlink="">
      <xdr:nvSpPr>
        <xdr:cNvPr id="485" name="テキスト ボックス 484"/>
        <xdr:cNvSpPr txBox="1"/>
      </xdr:nvSpPr>
      <xdr:spPr>
        <a:xfrm>
          <a:off x="8483111" y="167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103298</xdr:rowOff>
    </xdr:from>
    <xdr:to>
      <xdr:col>11</xdr:col>
      <xdr:colOff>358775</xdr:colOff>
      <xdr:row>98</xdr:row>
      <xdr:rowOff>33448</xdr:rowOff>
    </xdr:to>
    <xdr:sp macro="" textlink="">
      <xdr:nvSpPr>
        <xdr:cNvPr id="486" name="円/楕円 485"/>
        <xdr:cNvSpPr/>
      </xdr:nvSpPr>
      <xdr:spPr>
        <a:xfrm>
          <a:off x="7810500" y="167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24575</xdr:rowOff>
    </xdr:from>
    <xdr:ext cx="534377" cy="259045"/>
    <xdr:sp macro="" textlink="">
      <xdr:nvSpPr>
        <xdr:cNvPr id="487" name="テキスト ボックス 486"/>
        <xdr:cNvSpPr txBox="1"/>
      </xdr:nvSpPr>
      <xdr:spPr>
        <a:xfrm>
          <a:off x="7594111" y="168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101733</xdr:rowOff>
    </xdr:from>
    <xdr:to>
      <xdr:col>10</xdr:col>
      <xdr:colOff>155575</xdr:colOff>
      <xdr:row>98</xdr:row>
      <xdr:rowOff>31883</xdr:rowOff>
    </xdr:to>
    <xdr:sp macro="" textlink="">
      <xdr:nvSpPr>
        <xdr:cNvPr id="488" name="円/楕円 487"/>
        <xdr:cNvSpPr/>
      </xdr:nvSpPr>
      <xdr:spPr>
        <a:xfrm>
          <a:off x="6921500" y="167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23010</xdr:rowOff>
    </xdr:from>
    <xdr:ext cx="534377" cy="259045"/>
    <xdr:sp macro="" textlink="">
      <xdr:nvSpPr>
        <xdr:cNvPr id="489" name="テキスト ボックス 488"/>
        <xdr:cNvSpPr txBox="1"/>
      </xdr:nvSpPr>
      <xdr:spPr>
        <a:xfrm>
          <a:off x="6705111" y="168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60109</xdr:rowOff>
    </xdr:from>
    <xdr:to>
      <xdr:col>23</xdr:col>
      <xdr:colOff>517525</xdr:colOff>
      <xdr:row>38</xdr:row>
      <xdr:rowOff>88094</xdr:rowOff>
    </xdr:to>
    <xdr:cxnSp macro="">
      <xdr:nvCxnSpPr>
        <xdr:cNvPr id="519" name="直線コネクタ 518"/>
        <xdr:cNvCxnSpPr/>
      </xdr:nvCxnSpPr>
      <xdr:spPr>
        <a:xfrm flipV="1">
          <a:off x="15481300" y="6575209"/>
          <a:ext cx="8382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71158</xdr:rowOff>
    </xdr:from>
    <xdr:to>
      <xdr:col>22</xdr:col>
      <xdr:colOff>365125</xdr:colOff>
      <xdr:row>38</xdr:row>
      <xdr:rowOff>88094</xdr:rowOff>
    </xdr:to>
    <xdr:cxnSp macro="">
      <xdr:nvCxnSpPr>
        <xdr:cNvPr id="522" name="直線コネクタ 521"/>
        <xdr:cNvCxnSpPr/>
      </xdr:nvCxnSpPr>
      <xdr:spPr>
        <a:xfrm>
          <a:off x="14592300" y="6586258"/>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71158</xdr:rowOff>
    </xdr:from>
    <xdr:to>
      <xdr:col>21</xdr:col>
      <xdr:colOff>161925</xdr:colOff>
      <xdr:row>39</xdr:row>
      <xdr:rowOff>53366</xdr:rowOff>
    </xdr:to>
    <xdr:cxnSp macro="">
      <xdr:nvCxnSpPr>
        <xdr:cNvPr id="525" name="直線コネクタ 524"/>
        <xdr:cNvCxnSpPr/>
      </xdr:nvCxnSpPr>
      <xdr:spPr>
        <a:xfrm flipV="1">
          <a:off x="13703300" y="6586258"/>
          <a:ext cx="889000" cy="1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53366</xdr:rowOff>
    </xdr:from>
    <xdr:to>
      <xdr:col>19</xdr:col>
      <xdr:colOff>644525</xdr:colOff>
      <xdr:row>39</xdr:row>
      <xdr:rowOff>78016</xdr:rowOff>
    </xdr:to>
    <xdr:cxnSp macro="">
      <xdr:nvCxnSpPr>
        <xdr:cNvPr id="528" name="直線コネクタ 527"/>
        <xdr:cNvCxnSpPr/>
      </xdr:nvCxnSpPr>
      <xdr:spPr>
        <a:xfrm flipV="1">
          <a:off x="12814300" y="673991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9309</xdr:rowOff>
    </xdr:from>
    <xdr:to>
      <xdr:col>23</xdr:col>
      <xdr:colOff>568325</xdr:colOff>
      <xdr:row>38</xdr:row>
      <xdr:rowOff>110909</xdr:rowOff>
    </xdr:to>
    <xdr:sp macro="" textlink="">
      <xdr:nvSpPr>
        <xdr:cNvPr id="538" name="円/楕円 537"/>
        <xdr:cNvSpPr/>
      </xdr:nvSpPr>
      <xdr:spPr>
        <a:xfrm>
          <a:off x="16268700" y="65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159186</xdr:rowOff>
    </xdr:from>
    <xdr:ext cx="534377" cy="259045"/>
    <xdr:sp macro="" textlink="">
      <xdr:nvSpPr>
        <xdr:cNvPr id="539" name="消防費該当値テキスト"/>
        <xdr:cNvSpPr txBox="1"/>
      </xdr:nvSpPr>
      <xdr:spPr>
        <a:xfrm>
          <a:off x="16370300"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37294</xdr:rowOff>
    </xdr:from>
    <xdr:to>
      <xdr:col>22</xdr:col>
      <xdr:colOff>415925</xdr:colOff>
      <xdr:row>38</xdr:row>
      <xdr:rowOff>138894</xdr:rowOff>
    </xdr:to>
    <xdr:sp macro="" textlink="">
      <xdr:nvSpPr>
        <xdr:cNvPr id="540" name="円/楕円 539"/>
        <xdr:cNvSpPr/>
      </xdr:nvSpPr>
      <xdr:spPr>
        <a:xfrm>
          <a:off x="15430500" y="65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130021</xdr:rowOff>
    </xdr:from>
    <xdr:ext cx="534377" cy="259045"/>
    <xdr:sp macro="" textlink="">
      <xdr:nvSpPr>
        <xdr:cNvPr id="541" name="テキスト ボックス 540"/>
        <xdr:cNvSpPr txBox="1"/>
      </xdr:nvSpPr>
      <xdr:spPr>
        <a:xfrm>
          <a:off x="15214111" y="66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20358</xdr:rowOff>
    </xdr:from>
    <xdr:to>
      <xdr:col>21</xdr:col>
      <xdr:colOff>212725</xdr:colOff>
      <xdr:row>38</xdr:row>
      <xdr:rowOff>121958</xdr:rowOff>
    </xdr:to>
    <xdr:sp macro="" textlink="">
      <xdr:nvSpPr>
        <xdr:cNvPr id="542" name="円/楕円 541"/>
        <xdr:cNvSpPr/>
      </xdr:nvSpPr>
      <xdr:spPr>
        <a:xfrm>
          <a:off x="14541500" y="6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113085</xdr:rowOff>
    </xdr:from>
    <xdr:ext cx="534377" cy="259045"/>
    <xdr:sp macro="" textlink="">
      <xdr:nvSpPr>
        <xdr:cNvPr id="543" name="テキスト ボックス 542"/>
        <xdr:cNvSpPr txBox="1"/>
      </xdr:nvSpPr>
      <xdr:spPr>
        <a:xfrm>
          <a:off x="14325111" y="66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2566</xdr:rowOff>
    </xdr:from>
    <xdr:to>
      <xdr:col>20</xdr:col>
      <xdr:colOff>9525</xdr:colOff>
      <xdr:row>39</xdr:row>
      <xdr:rowOff>104166</xdr:rowOff>
    </xdr:to>
    <xdr:sp macro="" textlink="">
      <xdr:nvSpPr>
        <xdr:cNvPr id="544" name="円/楕円 543"/>
        <xdr:cNvSpPr/>
      </xdr:nvSpPr>
      <xdr:spPr>
        <a:xfrm>
          <a:off x="13652500" y="66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95293</xdr:rowOff>
    </xdr:from>
    <xdr:ext cx="534377" cy="259045"/>
    <xdr:sp macro="" textlink="">
      <xdr:nvSpPr>
        <xdr:cNvPr id="545" name="テキスト ボックス 544"/>
        <xdr:cNvSpPr txBox="1"/>
      </xdr:nvSpPr>
      <xdr:spPr>
        <a:xfrm>
          <a:off x="13436111" y="67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27216</xdr:rowOff>
    </xdr:from>
    <xdr:to>
      <xdr:col>18</xdr:col>
      <xdr:colOff>492125</xdr:colOff>
      <xdr:row>39</xdr:row>
      <xdr:rowOff>128816</xdr:rowOff>
    </xdr:to>
    <xdr:sp macro="" textlink="">
      <xdr:nvSpPr>
        <xdr:cNvPr id="546" name="円/楕円 545"/>
        <xdr:cNvSpPr/>
      </xdr:nvSpPr>
      <xdr:spPr>
        <a:xfrm>
          <a:off x="12763500" y="67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119943</xdr:rowOff>
    </xdr:from>
    <xdr:ext cx="534377" cy="259045"/>
    <xdr:sp macro="" textlink="">
      <xdr:nvSpPr>
        <xdr:cNvPr id="547" name="テキスト ボックス 546"/>
        <xdr:cNvSpPr txBox="1"/>
      </xdr:nvSpPr>
      <xdr:spPr>
        <a:xfrm>
          <a:off x="12547111" y="68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28943</xdr:rowOff>
    </xdr:from>
    <xdr:to>
      <xdr:col>23</xdr:col>
      <xdr:colOff>517525</xdr:colOff>
      <xdr:row>58</xdr:row>
      <xdr:rowOff>72430</xdr:rowOff>
    </xdr:to>
    <xdr:cxnSp macro="">
      <xdr:nvCxnSpPr>
        <xdr:cNvPr id="576" name="直線コネクタ 575"/>
        <xdr:cNvCxnSpPr/>
      </xdr:nvCxnSpPr>
      <xdr:spPr>
        <a:xfrm>
          <a:off x="15481300" y="9973043"/>
          <a:ext cx="8382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168832</xdr:rowOff>
    </xdr:from>
    <xdr:to>
      <xdr:col>22</xdr:col>
      <xdr:colOff>365125</xdr:colOff>
      <xdr:row>58</xdr:row>
      <xdr:rowOff>28943</xdr:rowOff>
    </xdr:to>
    <xdr:cxnSp macro="">
      <xdr:nvCxnSpPr>
        <xdr:cNvPr id="579" name="直線コネクタ 578"/>
        <xdr:cNvCxnSpPr/>
      </xdr:nvCxnSpPr>
      <xdr:spPr>
        <a:xfrm>
          <a:off x="14592300" y="9941482"/>
          <a:ext cx="8890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168832</xdr:rowOff>
    </xdr:from>
    <xdr:to>
      <xdr:col>21</xdr:col>
      <xdr:colOff>161925</xdr:colOff>
      <xdr:row>58</xdr:row>
      <xdr:rowOff>47113</xdr:rowOff>
    </xdr:to>
    <xdr:cxnSp macro="">
      <xdr:nvCxnSpPr>
        <xdr:cNvPr id="582" name="直線コネクタ 581"/>
        <xdr:cNvCxnSpPr/>
      </xdr:nvCxnSpPr>
      <xdr:spPr>
        <a:xfrm flipV="1">
          <a:off x="13703300" y="9941482"/>
          <a:ext cx="889000" cy="4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39188</xdr:rowOff>
    </xdr:from>
    <xdr:to>
      <xdr:col>19</xdr:col>
      <xdr:colOff>644525</xdr:colOff>
      <xdr:row>58</xdr:row>
      <xdr:rowOff>47113</xdr:rowOff>
    </xdr:to>
    <xdr:cxnSp macro="">
      <xdr:nvCxnSpPr>
        <xdr:cNvPr id="585" name="直線コネクタ 584"/>
        <xdr:cNvCxnSpPr/>
      </xdr:nvCxnSpPr>
      <xdr:spPr>
        <a:xfrm>
          <a:off x="12814300" y="998328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21630</xdr:rowOff>
    </xdr:from>
    <xdr:to>
      <xdr:col>23</xdr:col>
      <xdr:colOff>568325</xdr:colOff>
      <xdr:row>58</xdr:row>
      <xdr:rowOff>123230</xdr:rowOff>
    </xdr:to>
    <xdr:sp macro="" textlink="">
      <xdr:nvSpPr>
        <xdr:cNvPr id="595" name="円/楕円 594"/>
        <xdr:cNvSpPr/>
      </xdr:nvSpPr>
      <xdr:spPr>
        <a:xfrm>
          <a:off x="16268700" y="99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108007</xdr:rowOff>
    </xdr:from>
    <xdr:ext cx="534377" cy="259045"/>
    <xdr:sp macro="" textlink="">
      <xdr:nvSpPr>
        <xdr:cNvPr id="596" name="教育費該当値テキスト"/>
        <xdr:cNvSpPr txBox="1"/>
      </xdr:nvSpPr>
      <xdr:spPr>
        <a:xfrm>
          <a:off x="16370300" y="98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149593</xdr:rowOff>
    </xdr:from>
    <xdr:to>
      <xdr:col>22</xdr:col>
      <xdr:colOff>415925</xdr:colOff>
      <xdr:row>58</xdr:row>
      <xdr:rowOff>79743</xdr:rowOff>
    </xdr:to>
    <xdr:sp macro="" textlink="">
      <xdr:nvSpPr>
        <xdr:cNvPr id="597" name="円/楕円 596"/>
        <xdr:cNvSpPr/>
      </xdr:nvSpPr>
      <xdr:spPr>
        <a:xfrm>
          <a:off x="15430500" y="99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70870</xdr:rowOff>
    </xdr:from>
    <xdr:ext cx="534377" cy="259045"/>
    <xdr:sp macro="" textlink="">
      <xdr:nvSpPr>
        <xdr:cNvPr id="598" name="テキスト ボックス 597"/>
        <xdr:cNvSpPr txBox="1"/>
      </xdr:nvSpPr>
      <xdr:spPr>
        <a:xfrm>
          <a:off x="15214111" y="100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118032</xdr:rowOff>
    </xdr:from>
    <xdr:to>
      <xdr:col>21</xdr:col>
      <xdr:colOff>212725</xdr:colOff>
      <xdr:row>58</xdr:row>
      <xdr:rowOff>48182</xdr:rowOff>
    </xdr:to>
    <xdr:sp macro="" textlink="">
      <xdr:nvSpPr>
        <xdr:cNvPr id="599" name="円/楕円 598"/>
        <xdr:cNvSpPr/>
      </xdr:nvSpPr>
      <xdr:spPr>
        <a:xfrm>
          <a:off x="14541500" y="98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39309</xdr:rowOff>
    </xdr:from>
    <xdr:ext cx="534377" cy="259045"/>
    <xdr:sp macro="" textlink="">
      <xdr:nvSpPr>
        <xdr:cNvPr id="600" name="テキスト ボックス 599"/>
        <xdr:cNvSpPr txBox="1"/>
      </xdr:nvSpPr>
      <xdr:spPr>
        <a:xfrm>
          <a:off x="14325111" y="99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167763</xdr:rowOff>
    </xdr:from>
    <xdr:to>
      <xdr:col>20</xdr:col>
      <xdr:colOff>9525</xdr:colOff>
      <xdr:row>58</xdr:row>
      <xdr:rowOff>97913</xdr:rowOff>
    </xdr:to>
    <xdr:sp macro="" textlink="">
      <xdr:nvSpPr>
        <xdr:cNvPr id="601" name="円/楕円 600"/>
        <xdr:cNvSpPr/>
      </xdr:nvSpPr>
      <xdr:spPr>
        <a:xfrm>
          <a:off x="13652500" y="99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89040</xdr:rowOff>
    </xdr:from>
    <xdr:ext cx="534377" cy="259045"/>
    <xdr:sp macro="" textlink="">
      <xdr:nvSpPr>
        <xdr:cNvPr id="602" name="テキスト ボックス 601"/>
        <xdr:cNvSpPr txBox="1"/>
      </xdr:nvSpPr>
      <xdr:spPr>
        <a:xfrm>
          <a:off x="13436111" y="100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159838</xdr:rowOff>
    </xdr:from>
    <xdr:to>
      <xdr:col>18</xdr:col>
      <xdr:colOff>492125</xdr:colOff>
      <xdr:row>58</xdr:row>
      <xdr:rowOff>89988</xdr:rowOff>
    </xdr:to>
    <xdr:sp macro="" textlink="">
      <xdr:nvSpPr>
        <xdr:cNvPr id="603" name="円/楕円 602"/>
        <xdr:cNvSpPr/>
      </xdr:nvSpPr>
      <xdr:spPr>
        <a:xfrm>
          <a:off x="12763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81115</xdr:rowOff>
    </xdr:from>
    <xdr:ext cx="534377" cy="259045"/>
    <xdr:sp macro="" textlink="">
      <xdr:nvSpPr>
        <xdr:cNvPr id="604" name="テキスト ボックス 603"/>
        <xdr:cNvSpPr txBox="1"/>
      </xdr:nvSpPr>
      <xdr:spPr>
        <a:xfrm>
          <a:off x="12547111" y="100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41935</xdr:rowOff>
    </xdr:from>
    <xdr:to>
      <xdr:col>19</xdr:col>
      <xdr:colOff>644525</xdr:colOff>
      <xdr:row>79</xdr:row>
      <xdr:rowOff>44450</xdr:rowOff>
    </xdr:to>
    <xdr:cxnSp macro="">
      <xdr:nvCxnSpPr>
        <xdr:cNvPr id="642" name="直線コネクタ 641"/>
        <xdr:cNvCxnSpPr/>
      </xdr:nvCxnSpPr>
      <xdr:spPr>
        <a:xfrm>
          <a:off x="12814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162585</xdr:rowOff>
    </xdr:from>
    <xdr:to>
      <xdr:col>18</xdr:col>
      <xdr:colOff>492125</xdr:colOff>
      <xdr:row>79</xdr:row>
      <xdr:rowOff>92735</xdr:rowOff>
    </xdr:to>
    <xdr:sp macro="" textlink="">
      <xdr:nvSpPr>
        <xdr:cNvPr id="660" name="円/楕円 659"/>
        <xdr:cNvSpPr/>
      </xdr:nvSpPr>
      <xdr:spPr>
        <a:xfrm>
          <a:off x="12763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83862</xdr:rowOff>
    </xdr:from>
    <xdr:ext cx="378565" cy="259045"/>
    <xdr:sp macro="" textlink="">
      <xdr:nvSpPr>
        <xdr:cNvPr id="661" name="テキスト ボックス 660"/>
        <xdr:cNvSpPr txBox="1"/>
      </xdr:nvSpPr>
      <xdr:spPr>
        <a:xfrm>
          <a:off x="12625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117771</xdr:rowOff>
    </xdr:from>
    <xdr:to>
      <xdr:col>23</xdr:col>
      <xdr:colOff>517525</xdr:colOff>
      <xdr:row>96</xdr:row>
      <xdr:rowOff>129676</xdr:rowOff>
    </xdr:to>
    <xdr:cxnSp macro="">
      <xdr:nvCxnSpPr>
        <xdr:cNvPr id="686" name="直線コネクタ 685"/>
        <xdr:cNvCxnSpPr/>
      </xdr:nvCxnSpPr>
      <xdr:spPr>
        <a:xfrm>
          <a:off x="15481300" y="16576971"/>
          <a:ext cx="8382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115565</xdr:rowOff>
    </xdr:from>
    <xdr:to>
      <xdr:col>22</xdr:col>
      <xdr:colOff>365125</xdr:colOff>
      <xdr:row>96</xdr:row>
      <xdr:rowOff>117771</xdr:rowOff>
    </xdr:to>
    <xdr:cxnSp macro="">
      <xdr:nvCxnSpPr>
        <xdr:cNvPr id="689" name="直線コネクタ 688"/>
        <xdr:cNvCxnSpPr/>
      </xdr:nvCxnSpPr>
      <xdr:spPr>
        <a:xfrm>
          <a:off x="14592300" y="16574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115565</xdr:rowOff>
    </xdr:from>
    <xdr:to>
      <xdr:col>21</xdr:col>
      <xdr:colOff>161925</xdr:colOff>
      <xdr:row>96</xdr:row>
      <xdr:rowOff>116548</xdr:rowOff>
    </xdr:to>
    <xdr:cxnSp macro="">
      <xdr:nvCxnSpPr>
        <xdr:cNvPr id="692" name="直線コネクタ 691"/>
        <xdr:cNvCxnSpPr/>
      </xdr:nvCxnSpPr>
      <xdr:spPr>
        <a:xfrm flipV="1">
          <a:off x="13703300" y="16574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116548</xdr:rowOff>
    </xdr:from>
    <xdr:to>
      <xdr:col>19</xdr:col>
      <xdr:colOff>644525</xdr:colOff>
      <xdr:row>96</xdr:row>
      <xdr:rowOff>124121</xdr:rowOff>
    </xdr:to>
    <xdr:cxnSp macro="">
      <xdr:nvCxnSpPr>
        <xdr:cNvPr id="695" name="直線コネクタ 694"/>
        <xdr:cNvCxnSpPr/>
      </xdr:nvCxnSpPr>
      <xdr:spPr>
        <a:xfrm flipV="1">
          <a:off x="12814300" y="16575748"/>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78876</xdr:rowOff>
    </xdr:from>
    <xdr:to>
      <xdr:col>23</xdr:col>
      <xdr:colOff>568325</xdr:colOff>
      <xdr:row>97</xdr:row>
      <xdr:rowOff>9026</xdr:rowOff>
    </xdr:to>
    <xdr:sp macro="" textlink="">
      <xdr:nvSpPr>
        <xdr:cNvPr id="705" name="円/楕円 704"/>
        <xdr:cNvSpPr/>
      </xdr:nvSpPr>
      <xdr:spPr>
        <a:xfrm>
          <a:off x="16268700" y="165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57303</xdr:rowOff>
    </xdr:from>
    <xdr:ext cx="534377" cy="259045"/>
    <xdr:sp macro="" textlink="">
      <xdr:nvSpPr>
        <xdr:cNvPr id="706" name="公債費該当値テキスト"/>
        <xdr:cNvSpPr txBox="1"/>
      </xdr:nvSpPr>
      <xdr:spPr>
        <a:xfrm>
          <a:off x="16370300" y="165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66971</xdr:rowOff>
    </xdr:from>
    <xdr:to>
      <xdr:col>22</xdr:col>
      <xdr:colOff>415925</xdr:colOff>
      <xdr:row>96</xdr:row>
      <xdr:rowOff>168571</xdr:rowOff>
    </xdr:to>
    <xdr:sp macro="" textlink="">
      <xdr:nvSpPr>
        <xdr:cNvPr id="707" name="円/楕円 706"/>
        <xdr:cNvSpPr/>
      </xdr:nvSpPr>
      <xdr:spPr>
        <a:xfrm>
          <a:off x="15430500" y="165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159698</xdr:rowOff>
    </xdr:from>
    <xdr:ext cx="534377" cy="259045"/>
    <xdr:sp macro="" textlink="">
      <xdr:nvSpPr>
        <xdr:cNvPr id="708" name="テキスト ボックス 707"/>
        <xdr:cNvSpPr txBox="1"/>
      </xdr:nvSpPr>
      <xdr:spPr>
        <a:xfrm>
          <a:off x="15214111" y="166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64765</xdr:rowOff>
    </xdr:from>
    <xdr:to>
      <xdr:col>21</xdr:col>
      <xdr:colOff>212725</xdr:colOff>
      <xdr:row>96</xdr:row>
      <xdr:rowOff>166365</xdr:rowOff>
    </xdr:to>
    <xdr:sp macro="" textlink="">
      <xdr:nvSpPr>
        <xdr:cNvPr id="709" name="円/楕円 708"/>
        <xdr:cNvSpPr/>
      </xdr:nvSpPr>
      <xdr:spPr>
        <a:xfrm>
          <a:off x="14541500" y="16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157492</xdr:rowOff>
    </xdr:from>
    <xdr:ext cx="534377" cy="259045"/>
    <xdr:sp macro="" textlink="">
      <xdr:nvSpPr>
        <xdr:cNvPr id="710" name="テキスト ボックス 709"/>
        <xdr:cNvSpPr txBox="1"/>
      </xdr:nvSpPr>
      <xdr:spPr>
        <a:xfrm>
          <a:off x="14325111" y="166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65748</xdr:rowOff>
    </xdr:from>
    <xdr:to>
      <xdr:col>20</xdr:col>
      <xdr:colOff>9525</xdr:colOff>
      <xdr:row>96</xdr:row>
      <xdr:rowOff>167348</xdr:rowOff>
    </xdr:to>
    <xdr:sp macro="" textlink="">
      <xdr:nvSpPr>
        <xdr:cNvPr id="711" name="円/楕円 710"/>
        <xdr:cNvSpPr/>
      </xdr:nvSpPr>
      <xdr:spPr>
        <a:xfrm>
          <a:off x="13652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158475</xdr:rowOff>
    </xdr:from>
    <xdr:ext cx="534377" cy="259045"/>
    <xdr:sp macro="" textlink="">
      <xdr:nvSpPr>
        <xdr:cNvPr id="712" name="テキスト ボックス 711"/>
        <xdr:cNvSpPr txBox="1"/>
      </xdr:nvSpPr>
      <xdr:spPr>
        <a:xfrm>
          <a:off x="13436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73321</xdr:rowOff>
    </xdr:from>
    <xdr:to>
      <xdr:col>18</xdr:col>
      <xdr:colOff>492125</xdr:colOff>
      <xdr:row>97</xdr:row>
      <xdr:rowOff>3471</xdr:rowOff>
    </xdr:to>
    <xdr:sp macro="" textlink="">
      <xdr:nvSpPr>
        <xdr:cNvPr id="713" name="円/楕円 712"/>
        <xdr:cNvSpPr/>
      </xdr:nvSpPr>
      <xdr:spPr>
        <a:xfrm>
          <a:off x="12763500" y="165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166048</xdr:rowOff>
    </xdr:from>
    <xdr:ext cx="534377" cy="259045"/>
    <xdr:sp macro="" textlink="">
      <xdr:nvSpPr>
        <xdr:cNvPr id="714" name="テキスト ボックス 713"/>
        <xdr:cNvSpPr txBox="1"/>
      </xdr:nvSpPr>
      <xdr:spPr>
        <a:xfrm>
          <a:off x="12547111" y="16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総務費：前年度から</a:t>
          </a:r>
          <a:r>
            <a:rPr kumimoji="1" lang="en-US" altLang="ja-JP" sz="1300">
              <a:latin typeface="ＭＳ Ｐゴシック"/>
            </a:rPr>
            <a:t>31,797</a:t>
          </a:r>
          <a:r>
            <a:rPr kumimoji="1" lang="ja-JP" altLang="en-US" sz="1300">
              <a:latin typeface="ＭＳ Ｐゴシック"/>
            </a:rPr>
            <a:t>円増加の</a:t>
          </a:r>
          <a:r>
            <a:rPr kumimoji="1" lang="en-US" altLang="ja-JP" sz="1300">
              <a:latin typeface="ＭＳ Ｐゴシック"/>
            </a:rPr>
            <a:t>125,982</a:t>
          </a:r>
          <a:r>
            <a:rPr kumimoji="1" lang="ja-JP" altLang="en-US" sz="1300">
              <a:latin typeface="ＭＳ Ｐゴシック"/>
            </a:rPr>
            <a:t>円となった。普通交付税や地方消費税交付金の増加に伴う財政調整基金への積立金が増加したことが主な要因である。</a:t>
          </a:r>
          <a:endParaRPr kumimoji="1" lang="en-US" altLang="ja-JP" sz="1300">
            <a:latin typeface="ＭＳ Ｐゴシック"/>
          </a:endParaRPr>
        </a:p>
        <a:p>
          <a:r>
            <a:rPr kumimoji="1" lang="ja-JP" altLang="en-US" sz="1300">
              <a:latin typeface="ＭＳ Ｐゴシック"/>
            </a:rPr>
            <a:t>農林水産業費：前年度から</a:t>
          </a:r>
          <a:r>
            <a:rPr kumimoji="1" lang="en-US" altLang="ja-JP" sz="1300">
              <a:latin typeface="ＭＳ Ｐゴシック"/>
            </a:rPr>
            <a:t>34,629</a:t>
          </a:r>
          <a:r>
            <a:rPr kumimoji="1" lang="ja-JP" altLang="en-US" sz="1300">
              <a:latin typeface="ＭＳ Ｐゴシック"/>
            </a:rPr>
            <a:t>円増加の</a:t>
          </a:r>
          <a:r>
            <a:rPr kumimoji="1" lang="en-US" altLang="ja-JP" sz="1300">
              <a:latin typeface="ＭＳ Ｐゴシック"/>
            </a:rPr>
            <a:t>54,133</a:t>
          </a:r>
          <a:r>
            <a:rPr kumimoji="1" lang="ja-JP" altLang="en-US" sz="1300">
              <a:latin typeface="ＭＳ Ｐゴシック"/>
            </a:rPr>
            <a:t>円となり、類似団体平均を上回った。要因としては、防衛施設周辺整備等による普通建設事業費が増大したことが挙げられる。今後についても同規模の事業が行われるため、同水準で推移する見込みである。</a:t>
          </a:r>
          <a:endParaRPr kumimoji="1" lang="en-US" altLang="ja-JP" sz="1300">
            <a:latin typeface="ＭＳ Ｐゴシック"/>
          </a:endParaRPr>
        </a:p>
        <a:p>
          <a:r>
            <a:rPr kumimoji="1" lang="ja-JP" altLang="en-US" sz="1300">
              <a:latin typeface="ＭＳ Ｐゴシック"/>
            </a:rPr>
            <a:t>教育費：前年度から</a:t>
          </a:r>
          <a:r>
            <a:rPr kumimoji="1" lang="en-US" altLang="ja-JP" sz="1300">
              <a:latin typeface="ＭＳ Ｐゴシック"/>
            </a:rPr>
            <a:t>11,414</a:t>
          </a:r>
          <a:r>
            <a:rPr kumimoji="1" lang="ja-JP" altLang="en-US" sz="1300">
              <a:latin typeface="ＭＳ Ｐゴシック"/>
            </a:rPr>
            <a:t>円減少の</a:t>
          </a:r>
          <a:r>
            <a:rPr kumimoji="1" lang="en-US" altLang="ja-JP" sz="1300">
              <a:latin typeface="ＭＳ Ｐゴシック"/>
            </a:rPr>
            <a:t>37,656</a:t>
          </a:r>
          <a:r>
            <a:rPr kumimoji="1" lang="ja-JP" altLang="en-US" sz="1300">
              <a:latin typeface="ＭＳ Ｐゴシック"/>
            </a:rPr>
            <a:t>円となった。小中学校の非構造部材耐震改修工事が皆減したことが主な要因である。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財政調整基金残高については、取崩額を積立額より少なくし、残高が減少しないように努める。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実質収支額については、標準財政規模に占める割合が</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％と高くなっており、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％が妥当な数値とされていることから、改善されるように取り組む。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年度の実質単年度収支は</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％とプラスになり、これは単年度収支額が増加したことが要因である。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過去から現在に至るまで各会計ともに、赤字・資金不足は発生していない。引き続き黒字・資金剰余の運営が行えるように努める。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4255266</v>
      </c>
      <c r="BO4" s="379"/>
      <c r="BP4" s="379"/>
      <c r="BQ4" s="379"/>
      <c r="BR4" s="379"/>
      <c r="BS4" s="379"/>
      <c r="BT4" s="379"/>
      <c r="BU4" s="380"/>
      <c r="BV4" s="378">
        <v>3790723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10.3</v>
      </c>
      <c r="CU4" s="385"/>
      <c r="CV4" s="385"/>
      <c r="CW4" s="385"/>
      <c r="CX4" s="385"/>
      <c r="CY4" s="385"/>
      <c r="CZ4" s="385"/>
      <c r="DA4" s="386"/>
      <c r="DB4" s="384">
        <v>7.8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4000523</v>
      </c>
      <c r="BO5" s="416"/>
      <c r="BP5" s="416"/>
      <c r="BQ5" s="416"/>
      <c r="BR5" s="416"/>
      <c r="BS5" s="416"/>
      <c r="BT5" s="416"/>
      <c r="BU5" s="417"/>
      <c r="BV5" s="415">
        <v>3605227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88.3</v>
      </c>
      <c r="CU5" s="413"/>
      <c r="CV5" s="413"/>
      <c r="CW5" s="413"/>
      <c r="CX5" s="413"/>
      <c r="CY5" s="413"/>
      <c r="CZ5" s="413"/>
      <c r="DA5" s="414"/>
      <c r="DB5" s="412">
        <v>94.8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254743</v>
      </c>
      <c r="BO6" s="416"/>
      <c r="BP6" s="416"/>
      <c r="BQ6" s="416"/>
      <c r="BR6" s="416"/>
      <c r="BS6" s="416"/>
      <c r="BT6" s="416"/>
      <c r="BU6" s="417"/>
      <c r="BV6" s="415">
        <v>185496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100.7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12979</v>
      </c>
      <c r="BO7" s="416"/>
      <c r="BP7" s="416"/>
      <c r="BQ7" s="416"/>
      <c r="BR7" s="416"/>
      <c r="BS7" s="416"/>
      <c r="BT7" s="416"/>
      <c r="BU7" s="417"/>
      <c r="BV7" s="415">
        <v>9005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2352312</v>
      </c>
      <c r="CU7" s="416"/>
      <c r="CV7" s="416"/>
      <c r="CW7" s="416"/>
      <c r="CX7" s="416"/>
      <c r="CY7" s="416"/>
      <c r="CZ7" s="416"/>
      <c r="DA7" s="417"/>
      <c r="DB7" s="415">
        <v>2262138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241764</v>
      </c>
      <c r="BO8" s="416"/>
      <c r="BP8" s="416"/>
      <c r="BQ8" s="416"/>
      <c r="BR8" s="416"/>
      <c r="BS8" s="416"/>
      <c r="BT8" s="416"/>
      <c r="BU8" s="417"/>
      <c r="BV8" s="415">
        <v>176491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7480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65273</v>
      </c>
      <c r="BO9" s="416"/>
      <c r="BP9" s="416"/>
      <c r="BQ9" s="416"/>
      <c r="BR9" s="416"/>
      <c r="BS9" s="416"/>
      <c r="BT9" s="416"/>
      <c r="BU9" s="417"/>
      <c r="BV9" s="415">
        <v>-48231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9.6</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8077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383225</v>
      </c>
      <c r="BO10" s="416"/>
      <c r="BP10" s="416"/>
      <c r="BQ10" s="416"/>
      <c r="BR10" s="416"/>
      <c r="BS10" s="416"/>
      <c r="BT10" s="416"/>
      <c r="BU10" s="417"/>
      <c r="BV10" s="415">
        <v>226076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7610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380000</v>
      </c>
      <c r="BO12" s="416"/>
      <c r="BP12" s="416"/>
      <c r="BQ12" s="416"/>
      <c r="BR12" s="416"/>
      <c r="BS12" s="416"/>
      <c r="BT12" s="416"/>
      <c r="BU12" s="417"/>
      <c r="BV12" s="415">
        <v>310000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7577</v>
      </c>
      <c r="S13" s="497"/>
      <c r="T13" s="497"/>
      <c r="U13" s="497"/>
      <c r="V13" s="498"/>
      <c r="W13" s="431" t="s">
        <v>120</v>
      </c>
      <c r="X13" s="432"/>
      <c r="Y13" s="432"/>
      <c r="Z13" s="432"/>
      <c r="AA13" s="432"/>
      <c r="AB13" s="422"/>
      <c r="AC13" s="466">
        <v>255</v>
      </c>
      <c r="AD13" s="467"/>
      <c r="AE13" s="467"/>
      <c r="AF13" s="467"/>
      <c r="AG13" s="506"/>
      <c r="AH13" s="466">
        <v>307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68498</v>
      </c>
      <c r="BO13" s="416"/>
      <c r="BP13" s="416"/>
      <c r="BQ13" s="416"/>
      <c r="BR13" s="416"/>
      <c r="BS13" s="416"/>
      <c r="BT13" s="416"/>
      <c r="BU13" s="417"/>
      <c r="BV13" s="415">
        <v>-132155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7722</v>
      </c>
      <c r="S14" s="497"/>
      <c r="T14" s="497"/>
      <c r="U14" s="497"/>
      <c r="V14" s="498"/>
      <c r="W14" s="405"/>
      <c r="X14" s="406"/>
      <c r="Y14" s="406"/>
      <c r="Z14" s="406"/>
      <c r="AA14" s="406"/>
      <c r="AB14" s="395"/>
      <c r="AC14" s="499">
        <v>7.4</v>
      </c>
      <c r="AD14" s="500"/>
      <c r="AE14" s="500"/>
      <c r="AF14" s="500"/>
      <c r="AG14" s="501"/>
      <c r="AH14" s="499">
        <v>8.4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42.4</v>
      </c>
      <c r="CU14" s="511"/>
      <c r="CV14" s="511"/>
      <c r="CW14" s="511"/>
      <c r="CX14" s="511"/>
      <c r="CY14" s="511"/>
      <c r="CZ14" s="511"/>
      <c r="DA14" s="512"/>
      <c r="DB14" s="510">
        <v>45.2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7695</v>
      </c>
      <c r="S15" s="497"/>
      <c r="T15" s="497"/>
      <c r="U15" s="497"/>
      <c r="V15" s="498"/>
      <c r="W15" s="431" t="s">
        <v>127</v>
      </c>
      <c r="X15" s="432"/>
      <c r="Y15" s="432"/>
      <c r="Z15" s="432"/>
      <c r="AA15" s="432"/>
      <c r="AB15" s="422"/>
      <c r="AC15" s="466">
        <v>690</v>
      </c>
      <c r="AD15" s="467"/>
      <c r="AE15" s="467"/>
      <c r="AF15" s="467"/>
      <c r="AG15" s="506"/>
      <c r="AH15" s="466">
        <v>762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610698</v>
      </c>
      <c r="BO15" s="379"/>
      <c r="BP15" s="379"/>
      <c r="BQ15" s="379"/>
      <c r="BR15" s="379"/>
      <c r="BS15" s="379"/>
      <c r="BT15" s="379"/>
      <c r="BU15" s="380"/>
      <c r="BV15" s="378">
        <v>591489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20.100000000000001</v>
      </c>
      <c r="AD16" s="500"/>
      <c r="AE16" s="500"/>
      <c r="AF16" s="500"/>
      <c r="AG16" s="501"/>
      <c r="AH16" s="499">
        <v>20.9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2064457</v>
      </c>
      <c r="BO16" s="416"/>
      <c r="BP16" s="416"/>
      <c r="BQ16" s="416"/>
      <c r="BR16" s="416"/>
      <c r="BS16" s="416"/>
      <c r="BT16" s="416"/>
      <c r="BU16" s="417"/>
      <c r="BV16" s="415">
        <v>1968199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2486</v>
      </c>
      <c r="AD17" s="467"/>
      <c r="AE17" s="467"/>
      <c r="AF17" s="467"/>
      <c r="AG17" s="506"/>
      <c r="AH17" s="466">
        <v>2580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765050</v>
      </c>
      <c r="BO17" s="416"/>
      <c r="BP17" s="416"/>
      <c r="BQ17" s="416"/>
      <c r="BR17" s="416"/>
      <c r="BS17" s="416"/>
      <c r="BT17" s="416"/>
      <c r="BU17" s="417"/>
      <c r="BV17" s="415">
        <v>752770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12.77</v>
      </c>
      <c r="M18" s="528"/>
      <c r="N18" s="528"/>
      <c r="O18" s="528"/>
      <c r="P18" s="528"/>
      <c r="Q18" s="528"/>
      <c r="R18" s="529"/>
      <c r="S18" s="529"/>
      <c r="T18" s="529"/>
      <c r="U18" s="529"/>
      <c r="V18" s="530"/>
      <c r="W18" s="433"/>
      <c r="X18" s="434"/>
      <c r="Y18" s="434"/>
      <c r="Z18" s="434"/>
      <c r="AA18" s="434"/>
      <c r="AB18" s="425"/>
      <c r="AC18" s="531">
        <v>72.5</v>
      </c>
      <c r="AD18" s="532"/>
      <c r="AE18" s="532"/>
      <c r="AF18" s="532"/>
      <c r="AG18" s="533"/>
      <c r="AH18" s="531">
        <v>70.7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2100875</v>
      </c>
      <c r="BO18" s="416"/>
      <c r="BP18" s="416"/>
      <c r="BQ18" s="416"/>
      <c r="BR18" s="416"/>
      <c r="BS18" s="416"/>
      <c r="BT18" s="416"/>
      <c r="BU18" s="417"/>
      <c r="BV18" s="415">
        <v>2137666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586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3178314</v>
      </c>
      <c r="BO19" s="416"/>
      <c r="BP19" s="416"/>
      <c r="BQ19" s="416"/>
      <c r="BR19" s="416"/>
      <c r="BS19" s="416"/>
      <c r="BT19" s="416"/>
      <c r="BU19" s="417"/>
      <c r="BV19" s="415">
        <v>2973023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2964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3089064</v>
      </c>
      <c r="BO23" s="416"/>
      <c r="BP23" s="416"/>
      <c r="BQ23" s="416"/>
      <c r="BR23" s="416"/>
      <c r="BS23" s="416"/>
      <c r="BT23" s="416"/>
      <c r="BU23" s="417"/>
      <c r="BV23" s="415">
        <v>3148805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7000</v>
      </c>
      <c r="R24" s="467"/>
      <c r="S24" s="467"/>
      <c r="T24" s="467"/>
      <c r="U24" s="467"/>
      <c r="V24" s="506"/>
      <c r="W24" s="561"/>
      <c r="X24" s="549"/>
      <c r="Y24" s="550"/>
      <c r="Z24" s="465" t="s">
        <v>150</v>
      </c>
      <c r="AA24" s="445"/>
      <c r="AB24" s="445"/>
      <c r="AC24" s="445"/>
      <c r="AD24" s="445"/>
      <c r="AE24" s="445"/>
      <c r="AF24" s="445"/>
      <c r="AG24" s="446"/>
      <c r="AH24" s="466">
        <v>71</v>
      </c>
      <c r="AI24" s="467"/>
      <c r="AJ24" s="467"/>
      <c r="AK24" s="467"/>
      <c r="AL24" s="506"/>
      <c r="AM24" s="466">
        <v>201356</v>
      </c>
      <c r="AN24" s="467"/>
      <c r="AO24" s="467"/>
      <c r="AP24" s="467"/>
      <c r="AQ24" s="467"/>
      <c r="AR24" s="506"/>
      <c r="AS24" s="466">
        <v>2836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2997307</v>
      </c>
      <c r="BO24" s="416"/>
      <c r="BP24" s="416"/>
      <c r="BQ24" s="416"/>
      <c r="BR24" s="416"/>
      <c r="BS24" s="416"/>
      <c r="BT24" s="416"/>
      <c r="BU24" s="417"/>
      <c r="BV24" s="415">
        <v>3022756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192290</v>
      </c>
      <c r="BO25" s="379"/>
      <c r="BP25" s="379"/>
      <c r="BQ25" s="379"/>
      <c r="BR25" s="379"/>
      <c r="BS25" s="379"/>
      <c r="BT25" s="379"/>
      <c r="BU25" s="380"/>
      <c r="BV25" s="378">
        <v>256587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5300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v>4</v>
      </c>
      <c r="AI27" s="467"/>
      <c r="AJ27" s="467"/>
      <c r="AK27" s="467"/>
      <c r="AL27" s="506"/>
      <c r="AM27" s="466">
        <v>14636</v>
      </c>
      <c r="AN27" s="467"/>
      <c r="AO27" s="467"/>
      <c r="AP27" s="467"/>
      <c r="AQ27" s="467"/>
      <c r="AR27" s="506"/>
      <c r="AS27" s="466">
        <v>3659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2500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1343235</v>
      </c>
      <c r="BO28" s="379"/>
      <c r="BP28" s="379"/>
      <c r="BQ28" s="379"/>
      <c r="BR28" s="379"/>
      <c r="BS28" s="379"/>
      <c r="BT28" s="379"/>
      <c r="BU28" s="380"/>
      <c r="BV28" s="378">
        <v>1340010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2300</v>
      </c>
      <c r="R29" s="467"/>
      <c r="S29" s="467"/>
      <c r="T29" s="467"/>
      <c r="U29" s="467"/>
      <c r="V29" s="506"/>
      <c r="W29" s="562"/>
      <c r="X29" s="563"/>
      <c r="Y29" s="564"/>
      <c r="Z29" s="465" t="s">
        <v>167</v>
      </c>
      <c r="AA29" s="445"/>
      <c r="AB29" s="445"/>
      <c r="AC29" s="445"/>
      <c r="AD29" s="445"/>
      <c r="AE29" s="445"/>
      <c r="AF29" s="445"/>
      <c r="AG29" s="446"/>
      <c r="AH29" s="466">
        <v>75</v>
      </c>
      <c r="AI29" s="467"/>
      <c r="AJ29" s="467"/>
      <c r="AK29" s="467"/>
      <c r="AL29" s="506"/>
      <c r="AM29" s="466">
        <v>215992</v>
      </c>
      <c r="AN29" s="467"/>
      <c r="AO29" s="467"/>
      <c r="AP29" s="467"/>
      <c r="AQ29" s="467"/>
      <c r="AR29" s="506"/>
      <c r="AS29" s="466">
        <v>2880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63240</v>
      </c>
      <c r="BO29" s="416"/>
      <c r="BP29" s="416"/>
      <c r="BQ29" s="416"/>
      <c r="BR29" s="416"/>
      <c r="BS29" s="416"/>
      <c r="BT29" s="416"/>
      <c r="BU29" s="417"/>
      <c r="BV29" s="415">
        <v>64103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215010</v>
      </c>
      <c r="BO30" s="585"/>
      <c r="BP30" s="585"/>
      <c r="BQ30" s="585"/>
      <c r="BR30" s="585"/>
      <c r="BS30" s="585"/>
      <c r="BT30" s="585"/>
      <c r="BU30" s="586"/>
      <c r="BV30" s="584">
        <v>262960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和歌山県市町村総合事務組合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和歌山地方税回収機構</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和歌山県後期高齢者医療広域連合（普通会計）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和歌山県後期高齢者医療広域連合（特別会計）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御坊広域行政事務組合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御坊日高老人福祉施設事務組合（普通会計）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御坊日高老人福祉施設事務組合（公営企業会計）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日高広域消防事務組合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御坊市外五ヶ町病院経営事務組合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11.24</v>
      </c>
      <c r="G34" s="33">
        <v>8.64</v>
      </c>
      <c r="H34" s="33">
        <v>9.8800000000000008</v>
      </c>
      <c r="I34" s="33">
        <v>7.8</v>
      </c>
      <c r="J34" s="34">
        <v>10.27</v>
      </c>
      <c r="K34" s="22"/>
      <c r="L34" s="22"/>
      <c r="M34" s="22"/>
      <c r="N34" s="22"/>
      <c r="O34" s="22"/>
      <c r="P34" s="22"/>
    </row>
    <row r="35" spans="1:16" ht="39" customHeight="1" x14ac:dyDescent="0.15">
      <c r="A35" s="22"/>
      <c r="B35" s="35"/>
      <c r="C35" s="1175" t="s">
        <v>528</v>
      </c>
      <c r="D35" s="1176"/>
      <c r="E35" s="1177"/>
      <c r="F35" s="36">
        <v>7.93</v>
      </c>
      <c r="G35" s="37">
        <v>9.42</v>
      </c>
      <c r="H35" s="37">
        <v>9.4600000000000009</v>
      </c>
      <c r="I35" s="37">
        <v>8.44</v>
      </c>
      <c r="J35" s="38">
        <v>8.99</v>
      </c>
      <c r="K35" s="22"/>
      <c r="L35" s="22"/>
      <c r="M35" s="22"/>
      <c r="N35" s="22"/>
      <c r="O35" s="22"/>
      <c r="P35" s="22"/>
    </row>
    <row r="36" spans="1:16" ht="39" customHeight="1" x14ac:dyDescent="0.15">
      <c r="A36" s="22"/>
      <c r="B36" s="35"/>
      <c r="C36" s="1175" t="s">
        <v>529</v>
      </c>
      <c r="D36" s="1176"/>
      <c r="E36" s="1177"/>
      <c r="F36" s="36">
        <v>3.63</v>
      </c>
      <c r="G36" s="37">
        <v>2.81</v>
      </c>
      <c r="H36" s="37">
        <v>1.06</v>
      </c>
      <c r="I36" s="37">
        <v>2.0699999999999998</v>
      </c>
      <c r="J36" s="38">
        <v>2.4500000000000002</v>
      </c>
      <c r="K36" s="22"/>
      <c r="L36" s="22"/>
      <c r="M36" s="22"/>
      <c r="N36" s="22"/>
      <c r="O36" s="22"/>
      <c r="P36" s="22"/>
    </row>
    <row r="37" spans="1:16" ht="39" customHeight="1" x14ac:dyDescent="0.15">
      <c r="A37" s="22"/>
      <c r="B37" s="35"/>
      <c r="C37" s="1175" t="s">
        <v>530</v>
      </c>
      <c r="D37" s="1176"/>
      <c r="E37" s="1177"/>
      <c r="F37" s="36">
        <v>7.0000000000000007E-2</v>
      </c>
      <c r="G37" s="37">
        <v>0.46</v>
      </c>
      <c r="H37" s="37">
        <v>0.55000000000000004</v>
      </c>
      <c r="I37" s="37">
        <v>0.28999999999999998</v>
      </c>
      <c r="J37" s="38">
        <v>0.46</v>
      </c>
      <c r="K37" s="22"/>
      <c r="L37" s="22"/>
      <c r="M37" s="22"/>
      <c r="N37" s="22"/>
      <c r="O37" s="22"/>
      <c r="P37" s="22"/>
    </row>
    <row r="38" spans="1:16" ht="39" customHeight="1" x14ac:dyDescent="0.15">
      <c r="A38" s="22"/>
      <c r="B38" s="35"/>
      <c r="C38" s="1175" t="s">
        <v>531</v>
      </c>
      <c r="D38" s="1176"/>
      <c r="E38" s="1177"/>
      <c r="F38" s="36">
        <v>0.04</v>
      </c>
      <c r="G38" s="37">
        <v>0.06</v>
      </c>
      <c r="H38" s="37">
        <v>0.05</v>
      </c>
      <c r="I38" s="37">
        <v>0.04</v>
      </c>
      <c r="J38" s="38">
        <v>0.04</v>
      </c>
      <c r="K38" s="22"/>
      <c r="L38" s="22"/>
      <c r="M38" s="22"/>
      <c r="N38" s="22"/>
      <c r="O38" s="22"/>
      <c r="P38" s="22"/>
    </row>
    <row r="39" spans="1:16" ht="39" customHeight="1" x14ac:dyDescent="0.15">
      <c r="A39" s="22"/>
      <c r="B39" s="35"/>
      <c r="C39" s="1175" t="s">
        <v>532</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342</v>
      </c>
      <c r="L45" s="60">
        <v>347</v>
      </c>
      <c r="M45" s="60">
        <v>347</v>
      </c>
      <c r="N45" s="60">
        <v>339</v>
      </c>
      <c r="O45" s="61">
        <v>318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81</v>
      </c>
      <c r="L48" s="64">
        <v>79</v>
      </c>
      <c r="M48" s="64">
        <v>85</v>
      </c>
      <c r="N48" s="64">
        <v>88</v>
      </c>
      <c r="O48" s="65">
        <v>82</v>
      </c>
      <c r="P48" s="48"/>
      <c r="Q48" s="48"/>
      <c r="R48" s="48"/>
      <c r="S48" s="48"/>
      <c r="T48" s="48"/>
      <c r="U48" s="48"/>
    </row>
    <row r="49" spans="1:21" ht="30.75" customHeight="1" x14ac:dyDescent="0.15">
      <c r="A49" s="48"/>
      <c r="B49" s="1193"/>
      <c r="C49" s="1194"/>
      <c r="D49" s="62"/>
      <c r="E49" s="1185" t="s">
        <v>15</v>
      </c>
      <c r="F49" s="1185"/>
      <c r="G49" s="1185"/>
      <c r="H49" s="1185"/>
      <c r="I49" s="1185"/>
      <c r="J49" s="1186"/>
      <c r="K49" s="63">
        <v>92</v>
      </c>
      <c r="L49" s="64">
        <v>65</v>
      </c>
      <c r="M49" s="64">
        <v>48</v>
      </c>
      <c r="N49" s="64">
        <v>55</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316</v>
      </c>
      <c r="L52" s="64">
        <v>317</v>
      </c>
      <c r="M52" s="64">
        <v>323</v>
      </c>
      <c r="N52" s="64">
        <v>341</v>
      </c>
      <c r="O52" s="65">
        <v>337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199</v>
      </c>
      <c r="L53" s="69">
        <v>174</v>
      </c>
      <c r="M53" s="69">
        <v>157</v>
      </c>
      <c r="N53" s="69">
        <v>141</v>
      </c>
      <c r="O53" s="70">
        <v>110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3241</v>
      </c>
      <c r="J41" s="83">
        <v>3212</v>
      </c>
      <c r="K41" s="83">
        <v>3216</v>
      </c>
      <c r="L41" s="83">
        <v>3149</v>
      </c>
      <c r="M41" s="84">
        <v>3089</v>
      </c>
    </row>
    <row r="42" spans="2:13" ht="27.75" customHeight="1" x14ac:dyDescent="0.15">
      <c r="B42" s="1201"/>
      <c r="C42" s="1202"/>
      <c r="D42" s="85"/>
      <c r="E42" s="1207" t="s">
        <v>25</v>
      </c>
      <c r="F42" s="1207"/>
      <c r="G42" s="1207"/>
      <c r="H42" s="1208"/>
      <c r="I42" s="86" t="s">
        <v>481</v>
      </c>
      <c r="J42" s="87" t="s">
        <v>481</v>
      </c>
      <c r="K42" s="87" t="s">
        <v>481</v>
      </c>
      <c r="L42" s="87" t="s">
        <v>481</v>
      </c>
      <c r="M42" s="88" t="s">
        <v>481</v>
      </c>
    </row>
    <row r="43" spans="2:13" ht="27.75" customHeight="1" x14ac:dyDescent="0.15">
      <c r="B43" s="1201"/>
      <c r="C43" s="1202"/>
      <c r="D43" s="85"/>
      <c r="E43" s="1207" t="s">
        <v>26</v>
      </c>
      <c r="F43" s="1207"/>
      <c r="G43" s="1207"/>
      <c r="H43" s="1208"/>
      <c r="I43" s="86">
        <v>1511</v>
      </c>
      <c r="J43" s="87">
        <v>1512</v>
      </c>
      <c r="K43" s="87">
        <v>1511</v>
      </c>
      <c r="L43" s="87">
        <v>1549</v>
      </c>
      <c r="M43" s="88">
        <v>1551</v>
      </c>
    </row>
    <row r="44" spans="2:13" ht="27.75" customHeight="1" x14ac:dyDescent="0.15">
      <c r="B44" s="1201"/>
      <c r="C44" s="1202"/>
      <c r="D44" s="85"/>
      <c r="E44" s="1207" t="s">
        <v>27</v>
      </c>
      <c r="F44" s="1207"/>
      <c r="G44" s="1207"/>
      <c r="H44" s="1208"/>
      <c r="I44" s="86">
        <v>645</v>
      </c>
      <c r="J44" s="87">
        <v>683</v>
      </c>
      <c r="K44" s="87">
        <v>677</v>
      </c>
      <c r="L44" s="87">
        <v>671</v>
      </c>
      <c r="M44" s="88">
        <v>650</v>
      </c>
    </row>
    <row r="45" spans="2:13" ht="27.75" customHeight="1" x14ac:dyDescent="0.15">
      <c r="B45" s="1201"/>
      <c r="C45" s="1202"/>
      <c r="D45" s="85"/>
      <c r="E45" s="1207" t="s">
        <v>28</v>
      </c>
      <c r="F45" s="1207"/>
      <c r="G45" s="1207"/>
      <c r="H45" s="1208"/>
      <c r="I45" s="86">
        <v>752</v>
      </c>
      <c r="J45" s="87">
        <v>755</v>
      </c>
      <c r="K45" s="87">
        <v>728</v>
      </c>
      <c r="L45" s="87">
        <v>703</v>
      </c>
      <c r="M45" s="88">
        <v>659</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1716</v>
      </c>
      <c r="J49" s="87">
        <v>1852</v>
      </c>
      <c r="K49" s="87">
        <v>1744</v>
      </c>
      <c r="L49" s="87">
        <v>1613</v>
      </c>
      <c r="M49" s="88">
        <v>1571</v>
      </c>
    </row>
    <row r="50" spans="2:13" ht="27.75" customHeight="1" x14ac:dyDescent="0.15">
      <c r="B50" s="1201"/>
      <c r="C50" s="1202"/>
      <c r="D50" s="85"/>
      <c r="E50" s="1207" t="s">
        <v>34</v>
      </c>
      <c r="F50" s="1207"/>
      <c r="G50" s="1207"/>
      <c r="H50" s="1208"/>
      <c r="I50" s="86">
        <v>75</v>
      </c>
      <c r="J50" s="87">
        <v>61</v>
      </c>
      <c r="K50" s="87">
        <v>42</v>
      </c>
      <c r="L50" s="87">
        <v>51</v>
      </c>
      <c r="M50" s="88">
        <v>45</v>
      </c>
    </row>
    <row r="51" spans="2:13" ht="27.75" customHeight="1" x14ac:dyDescent="0.15">
      <c r="B51" s="1203"/>
      <c r="C51" s="1204"/>
      <c r="D51" s="85"/>
      <c r="E51" s="1207" t="s">
        <v>35</v>
      </c>
      <c r="F51" s="1207"/>
      <c r="G51" s="1207"/>
      <c r="H51" s="1208"/>
      <c r="I51" s="86">
        <v>3537</v>
      </c>
      <c r="J51" s="87">
        <v>3573</v>
      </c>
      <c r="K51" s="87">
        <v>3605</v>
      </c>
      <c r="L51" s="87">
        <v>3533</v>
      </c>
      <c r="M51" s="88">
        <v>3472</v>
      </c>
    </row>
    <row r="52" spans="2:13" ht="27.75" customHeight="1" thickBot="1" x14ac:dyDescent="0.2">
      <c r="B52" s="1211" t="s">
        <v>36</v>
      </c>
      <c r="C52" s="1212"/>
      <c r="D52" s="90"/>
      <c r="E52" s="1213" t="s">
        <v>37</v>
      </c>
      <c r="F52" s="1213"/>
      <c r="G52" s="1213"/>
      <c r="H52" s="1214"/>
      <c r="I52" s="91">
        <v>821</v>
      </c>
      <c r="J52" s="92">
        <v>676</v>
      </c>
      <c r="K52" s="92">
        <v>740</v>
      </c>
      <c r="L52" s="92">
        <v>875</v>
      </c>
      <c r="M52" s="93">
        <v>862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5"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551</v>
      </c>
      <c r="H51" s="1240"/>
      <c r="I51" s="1245" t="s">
        <v>552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551</v>
      </c>
      <c r="H73" s="1240"/>
      <c r="I73" s="1245" t="s">
        <v>552</v>
      </c>
      <c r="J73" s="1245"/>
      <c r="K73" s="1226">
        <v>40.5</v>
      </c>
      <c r="L73" s="1226">
        <v>34.4</v>
      </c>
      <c r="M73" s="1215">
        <v>37.6</v>
      </c>
      <c r="N73" s="1215">
        <v>45.2</v>
      </c>
      <c r="O73" s="1215">
        <v>42.4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8.6</v>
      </c>
      <c r="L75" s="1247">
        <v>9.3000000000000007</v>
      </c>
      <c r="M75" s="1247">
        <v>8.8000000000000007</v>
      </c>
      <c r="N75" s="1247">
        <v>8</v>
      </c>
      <c r="O75" s="1247">
        <v>6.8</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38.6</v>
      </c>
      <c r="L77" s="1226">
        <v>28.4</v>
      </c>
      <c r="M77" s="1215">
        <v>20.5</v>
      </c>
      <c r="N77" s="1215">
        <v>17.899999999999999</v>
      </c>
      <c r="O77" s="1215">
        <v>27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38312</v>
      </c>
      <c r="E3" s="116"/>
      <c r="F3" s="117">
        <v>92021</v>
      </c>
      <c r="G3" s="118"/>
      <c r="H3" s="119"/>
    </row>
    <row r="4" spans="1:8" x14ac:dyDescent="0.15">
      <c r="A4" s="120"/>
      <c r="B4" s="121"/>
      <c r="C4" s="122"/>
      <c r="D4" s="123">
        <v>29626</v>
      </c>
      <c r="E4" s="124"/>
      <c r="F4" s="125">
        <v>52579</v>
      </c>
      <c r="G4" s="126"/>
      <c r="H4" s="127"/>
    </row>
    <row r="5" spans="1:8" x14ac:dyDescent="0.15">
      <c r="A5" s="108" t="s">
        <v>514</v>
      </c>
      <c r="B5" s="113"/>
      <c r="C5" s="114"/>
      <c r="D5" s="115">
        <v>41753</v>
      </c>
      <c r="E5" s="116"/>
      <c r="F5" s="117">
        <v>94828</v>
      </c>
      <c r="G5" s="118"/>
      <c r="H5" s="119"/>
    </row>
    <row r="6" spans="1:8" x14ac:dyDescent="0.15">
      <c r="A6" s="120"/>
      <c r="B6" s="121"/>
      <c r="C6" s="122"/>
      <c r="D6" s="123">
        <v>28240</v>
      </c>
      <c r="E6" s="124"/>
      <c r="F6" s="125">
        <v>55133</v>
      </c>
      <c r="G6" s="126"/>
      <c r="H6" s="127"/>
    </row>
    <row r="7" spans="1:8" x14ac:dyDescent="0.15">
      <c r="A7" s="108" t="s">
        <v>515</v>
      </c>
      <c r="B7" s="113"/>
      <c r="C7" s="114"/>
      <c r="D7" s="115">
        <v>69889</v>
      </c>
      <c r="E7" s="116"/>
      <c r="F7" s="117">
        <v>119674</v>
      </c>
      <c r="G7" s="118"/>
      <c r="H7" s="119"/>
    </row>
    <row r="8" spans="1:8" x14ac:dyDescent="0.15">
      <c r="A8" s="120"/>
      <c r="B8" s="121"/>
      <c r="C8" s="122"/>
      <c r="D8" s="123">
        <v>40277</v>
      </c>
      <c r="E8" s="124"/>
      <c r="F8" s="125">
        <v>57803</v>
      </c>
      <c r="G8" s="126"/>
      <c r="H8" s="127"/>
    </row>
    <row r="9" spans="1:8" x14ac:dyDescent="0.15">
      <c r="A9" s="108" t="s">
        <v>516</v>
      </c>
      <c r="B9" s="113"/>
      <c r="C9" s="114"/>
      <c r="D9" s="115">
        <v>47868</v>
      </c>
      <c r="E9" s="116"/>
      <c r="F9" s="117">
        <v>119685</v>
      </c>
      <c r="G9" s="118"/>
      <c r="H9" s="119"/>
    </row>
    <row r="10" spans="1:8" x14ac:dyDescent="0.15">
      <c r="A10" s="120"/>
      <c r="B10" s="121"/>
      <c r="C10" s="122"/>
      <c r="D10" s="123">
        <v>24690</v>
      </c>
      <c r="E10" s="124"/>
      <c r="F10" s="125">
        <v>68464</v>
      </c>
      <c r="G10" s="126"/>
      <c r="H10" s="127"/>
    </row>
    <row r="11" spans="1:8" x14ac:dyDescent="0.15">
      <c r="A11" s="108" t="s">
        <v>517</v>
      </c>
      <c r="B11" s="113"/>
      <c r="C11" s="114"/>
      <c r="D11" s="115">
        <v>82071</v>
      </c>
      <c r="E11" s="116"/>
      <c r="F11" s="117">
        <v>109920</v>
      </c>
      <c r="G11" s="118"/>
      <c r="H11" s="119"/>
    </row>
    <row r="12" spans="1:8" x14ac:dyDescent="0.15">
      <c r="A12" s="120"/>
      <c r="B12" s="121"/>
      <c r="C12" s="128"/>
      <c r="D12" s="123">
        <v>28867</v>
      </c>
      <c r="E12" s="124"/>
      <c r="F12" s="125">
        <v>62739</v>
      </c>
      <c r="G12" s="126"/>
      <c r="H12" s="127"/>
    </row>
    <row r="13" spans="1:8" x14ac:dyDescent="0.15">
      <c r="A13" s="108"/>
      <c r="B13" s="113"/>
      <c r="C13" s="129"/>
      <c r="D13" s="130">
        <v>55979</v>
      </c>
      <c r="E13" s="131"/>
      <c r="F13" s="132">
        <v>107226</v>
      </c>
      <c r="G13" s="133"/>
      <c r="H13" s="119"/>
    </row>
    <row r="14" spans="1:8" x14ac:dyDescent="0.15">
      <c r="A14" s="120"/>
      <c r="B14" s="121"/>
      <c r="C14" s="122"/>
      <c r="D14" s="123">
        <v>30340</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11.24</v>
      </c>
      <c r="C19" s="134">
        <f>ROUND(VALUE(SUBSTITUTE(実質収支比率等に係る経年分析!G$48,"▲","-")),2)</f>
        <v>8.64</v>
      </c>
      <c r="D19" s="134">
        <f>ROUND(VALUE(SUBSTITUTE(実質収支比率等に係る経年分析!H$48,"▲","-")),2)</f>
        <v>9.8800000000000008</v>
      </c>
      <c r="E19" s="134">
        <f>ROUND(VALUE(SUBSTITUTE(実質収支比率等に係る経年分析!I$48,"▲","-")),2)</f>
        <v>7.8</v>
      </c>
      <c r="F19" s="134">
        <f>ROUND(VALUE(SUBSTITUTE(実質収支比率等に係る経年分析!J$48,"▲","-")),2)</f>
        <v>10.28</v>
      </c>
    </row>
    <row r="20" spans="1:11" x14ac:dyDescent="0.15">
      <c r="A20" s="134" t="s">
        <v>42</v>
      </c>
      <c r="B20" s="134">
        <f>ROUND(VALUE(SUBSTITUTE(実質収支比率等に係る経年分析!F$47,"▲","-")),2)</f>
        <v>58.75</v>
      </c>
      <c r="C20" s="134">
        <f>ROUND(VALUE(SUBSTITUTE(実質収支比率等に係る経年分析!G$47,"▲","-")),2)</f>
        <v>66.17</v>
      </c>
      <c r="D20" s="134">
        <f>ROUND(VALUE(SUBSTITUTE(実質収支比率等に係る経年分析!H$47,"▲","-")),2)</f>
        <v>62.6</v>
      </c>
      <c r="E20" s="134">
        <f>ROUND(VALUE(SUBSTITUTE(実質収支比率等に係る経年分析!I$47,"▲","-")),2)</f>
        <v>59.24</v>
      </c>
      <c r="F20" s="134">
        <f>ROUND(VALUE(SUBSTITUTE(実質収支比率等に係る経年分析!J$47,"▲","-")),2)</f>
        <v>57.1</v>
      </c>
    </row>
    <row r="21" spans="1:11" x14ac:dyDescent="0.15">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2.64</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-5.84</v>
      </c>
      <c r="F21" s="134">
        <f>IF(ISNUMBER(VALUE(SUBSTITUTE(実質収支比率等に係る経年分析!J$49,"▲","-"))),ROUND(VALUE(SUBSTITUTE(実質収支比率等に係る経年分析!J$49,"▲","-")),2),NA())</f>
        <v>2.91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316</v>
      </c>
      <c r="E42" s="136"/>
      <c r="F42" s="136"/>
      <c r="G42" s="136">
        <f>'実質公債費比率（分子）の構造'!L$52</f>
        <v>317</v>
      </c>
      <c r="H42" s="136"/>
      <c r="I42" s="136"/>
      <c r="J42" s="136">
        <f>'実質公債費比率（分子）の構造'!M$52</f>
        <v>323</v>
      </c>
      <c r="K42" s="136"/>
      <c r="L42" s="136"/>
      <c r="M42" s="136">
        <f>'実質公債費比率（分子）の構造'!N$52</f>
        <v>341</v>
      </c>
      <c r="N42" s="136"/>
      <c r="O42" s="136"/>
      <c r="P42" s="136">
        <f>'実質公債費比率（分子）の構造'!O$52</f>
        <v>337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92</v>
      </c>
      <c r="C45" s="136"/>
      <c r="D45" s="136"/>
      <c r="E45" s="136">
        <f>'実質公債費比率（分子）の構造'!L$49</f>
        <v>65</v>
      </c>
      <c r="F45" s="136"/>
      <c r="G45" s="136"/>
      <c r="H45" s="136">
        <f>'実質公債費比率（分子）の構造'!M$49</f>
        <v>48</v>
      </c>
      <c r="I45" s="136"/>
      <c r="J45" s="136"/>
      <c r="K45" s="136">
        <f>'実質公債費比率（分子）の構造'!N$49</f>
        <v>55</v>
      </c>
      <c r="L45" s="136"/>
      <c r="M45" s="136"/>
      <c r="N45" s="136">
        <f>'実質公債費比率（分子）の構造'!O$49</f>
        <v>47</v>
      </c>
      <c r="O45" s="136"/>
      <c r="P45" s="136"/>
    </row>
    <row r="46" spans="1:16" x14ac:dyDescent="0.15">
      <c r="A46" s="136" t="s">
        <v>54</v>
      </c>
      <c r="B46" s="136">
        <f>'実質公債費比率（分子）の構造'!K$48</f>
        <v>81</v>
      </c>
      <c r="C46" s="136"/>
      <c r="D46" s="136"/>
      <c r="E46" s="136">
        <f>'実質公債費比率（分子）の構造'!L$48</f>
        <v>79</v>
      </c>
      <c r="F46" s="136"/>
      <c r="G46" s="136"/>
      <c r="H46" s="136">
        <f>'実質公債費比率（分子）の構造'!M$48</f>
        <v>85</v>
      </c>
      <c r="I46" s="136"/>
      <c r="J46" s="136"/>
      <c r="K46" s="136">
        <f>'実質公債費比率（分子）の構造'!N$48</f>
        <v>88</v>
      </c>
      <c r="L46" s="136"/>
      <c r="M46" s="136"/>
      <c r="N46" s="136">
        <f>'実質公債費比率（分子）の構造'!O$48</f>
        <v>82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342</v>
      </c>
      <c r="C49" s="136"/>
      <c r="D49" s="136"/>
      <c r="E49" s="136">
        <f>'実質公債費比率（分子）の構造'!L$45</f>
        <v>347</v>
      </c>
      <c r="F49" s="136"/>
      <c r="G49" s="136"/>
      <c r="H49" s="136">
        <f>'実質公債費比率（分子）の構造'!M$45</f>
        <v>347</v>
      </c>
      <c r="I49" s="136"/>
      <c r="J49" s="136"/>
      <c r="K49" s="136">
        <f>'実質公債費比率（分子）の構造'!N$45</f>
        <v>339</v>
      </c>
      <c r="L49" s="136"/>
      <c r="M49" s="136"/>
      <c r="N49" s="136">
        <f>'実質公債費比率（分子）の構造'!O$45</f>
        <v>318</v>
      </c>
      <c r="O49" s="136"/>
      <c r="P49" s="136"/>
    </row>
    <row r="50" spans="1:16" x14ac:dyDescent="0.15">
      <c r="A50" s="136" t="s">
        <v>58</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174</v>
      </c>
      <c r="G50" s="136" t="e">
        <f>NA()</f>
        <v>#N/A</v>
      </c>
      <c r="H50" s="136" t="e">
        <f>NA()</f>
        <v>#N/A</v>
      </c>
      <c r="I50" s="136">
        <f>IF(ISNUMBER('実質公債費比率（分子）の構造'!M$53),'実質公債費比率（分子）の構造'!M$53,NA())</f>
        <v>157</v>
      </c>
      <c r="J50" s="136" t="e">
        <f>NA()</f>
        <v>#N/A</v>
      </c>
      <c r="K50" s="136" t="e">
        <f>NA()</f>
        <v>#N/A</v>
      </c>
      <c r="L50" s="136">
        <f>IF(ISNUMBER('実質公債費比率（分子）の構造'!N$53),'実質公債費比率（分子）の構造'!N$53,NA())</f>
        <v>141</v>
      </c>
      <c r="M50" s="136" t="e">
        <f>NA()</f>
        <v>#N/A</v>
      </c>
      <c r="N50" s="136" t="e">
        <f>NA()</f>
        <v>#N/A</v>
      </c>
      <c r="O50" s="136">
        <f>IF(ISNUMBER('実質公債費比率（分子）の構造'!O$53),'実質公債費比率（分子）の構造'!O$53,NA())</f>
        <v>110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3537</v>
      </c>
      <c r="E56" s="135"/>
      <c r="F56" s="135"/>
      <c r="G56" s="135">
        <f>'将来負担比率（分子）の構造'!J$51</f>
        <v>3573</v>
      </c>
      <c r="H56" s="135"/>
      <c r="I56" s="135"/>
      <c r="J56" s="135">
        <f>'将来負担比率（分子）の構造'!K$51</f>
        <v>3605</v>
      </c>
      <c r="K56" s="135"/>
      <c r="L56" s="135"/>
      <c r="M56" s="135">
        <f>'将来負担比率（分子）の構造'!L$51</f>
        <v>3533</v>
      </c>
      <c r="N56" s="135"/>
      <c r="O56" s="135"/>
      <c r="P56" s="135">
        <f>'将来負担比率（分子）の構造'!M$51</f>
        <v>3472</v>
      </c>
    </row>
    <row r="57" spans="1:16" x14ac:dyDescent="0.15">
      <c r="A57" s="135" t="s">
        <v>34</v>
      </c>
      <c r="B57" s="135"/>
      <c r="C57" s="135"/>
      <c r="D57" s="135">
        <f>'将来負担比率（分子）の構造'!I$50</f>
        <v>75</v>
      </c>
      <c r="E57" s="135"/>
      <c r="F57" s="135"/>
      <c r="G57" s="135">
        <f>'将来負担比率（分子）の構造'!J$50</f>
        <v>61</v>
      </c>
      <c r="H57" s="135"/>
      <c r="I57" s="135"/>
      <c r="J57" s="135">
        <f>'将来負担比率（分子）の構造'!K$50</f>
        <v>42</v>
      </c>
      <c r="K57" s="135"/>
      <c r="L57" s="135"/>
      <c r="M57" s="135">
        <f>'将来負担比率（分子）の構造'!L$50</f>
        <v>51</v>
      </c>
      <c r="N57" s="135"/>
      <c r="O57" s="135"/>
      <c r="P57" s="135">
        <f>'将来負担比率（分子）の構造'!M$50</f>
        <v>45</v>
      </c>
    </row>
    <row r="58" spans="1:16" x14ac:dyDescent="0.15">
      <c r="A58" s="135" t="s">
        <v>33</v>
      </c>
      <c r="B58" s="135"/>
      <c r="C58" s="135"/>
      <c r="D58" s="135">
        <f>'将来負担比率（分子）の構造'!I$49</f>
        <v>1716</v>
      </c>
      <c r="E58" s="135"/>
      <c r="F58" s="135"/>
      <c r="G58" s="135">
        <f>'将来負担比率（分子）の構造'!J$49</f>
        <v>1852</v>
      </c>
      <c r="H58" s="135"/>
      <c r="I58" s="135"/>
      <c r="J58" s="135">
        <f>'将来負担比率（分子）の構造'!K$49</f>
        <v>1744</v>
      </c>
      <c r="K58" s="135"/>
      <c r="L58" s="135"/>
      <c r="M58" s="135">
        <f>'将来負担比率（分子）の構造'!L$49</f>
        <v>1613</v>
      </c>
      <c r="N58" s="135"/>
      <c r="O58" s="135"/>
      <c r="P58" s="135">
        <f>'将来負担比率（分子）の構造'!M$49</f>
        <v>1571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752</v>
      </c>
      <c r="C62" s="135"/>
      <c r="D62" s="135"/>
      <c r="E62" s="135">
        <f>'将来負担比率（分子）の構造'!J$45</f>
        <v>755</v>
      </c>
      <c r="F62" s="135"/>
      <c r="G62" s="135"/>
      <c r="H62" s="135">
        <f>'将来負担比率（分子）の構造'!K$45</f>
        <v>728</v>
      </c>
      <c r="I62" s="135"/>
      <c r="J62" s="135"/>
      <c r="K62" s="135">
        <f>'将来負担比率（分子）の構造'!L$45</f>
        <v>703</v>
      </c>
      <c r="L62" s="135"/>
      <c r="M62" s="135"/>
      <c r="N62" s="135">
        <f>'将来負担比率（分子）の構造'!M$45</f>
        <v>659</v>
      </c>
      <c r="O62" s="135"/>
      <c r="P62" s="135"/>
    </row>
    <row r="63" spans="1:16" x14ac:dyDescent="0.15">
      <c r="A63" s="135" t="s">
        <v>27</v>
      </c>
      <c r="B63" s="135">
        <f>'将来負担比率（分子）の構造'!I$44</f>
        <v>645</v>
      </c>
      <c r="C63" s="135"/>
      <c r="D63" s="135"/>
      <c r="E63" s="135">
        <f>'将来負担比率（分子）の構造'!J$44</f>
        <v>683</v>
      </c>
      <c r="F63" s="135"/>
      <c r="G63" s="135"/>
      <c r="H63" s="135">
        <f>'将来負担比率（分子）の構造'!K$44</f>
        <v>677</v>
      </c>
      <c r="I63" s="135"/>
      <c r="J63" s="135"/>
      <c r="K63" s="135">
        <f>'将来負担比率（分子）の構造'!L$44</f>
        <v>671</v>
      </c>
      <c r="L63" s="135"/>
      <c r="M63" s="135"/>
      <c r="N63" s="135">
        <f>'将来負担比率（分子）の構造'!M$44</f>
        <v>650</v>
      </c>
      <c r="O63" s="135"/>
      <c r="P63" s="135"/>
    </row>
    <row r="64" spans="1:16" x14ac:dyDescent="0.15">
      <c r="A64" s="135" t="s">
        <v>26</v>
      </c>
      <c r="B64" s="135">
        <f>'将来負担比率（分子）の構造'!I$43</f>
        <v>1511</v>
      </c>
      <c r="C64" s="135"/>
      <c r="D64" s="135"/>
      <c r="E64" s="135">
        <f>'将来負担比率（分子）の構造'!J$43</f>
        <v>1512</v>
      </c>
      <c r="F64" s="135"/>
      <c r="G64" s="135"/>
      <c r="H64" s="135">
        <f>'将来負担比率（分子）の構造'!K$43</f>
        <v>1511</v>
      </c>
      <c r="I64" s="135"/>
      <c r="J64" s="135"/>
      <c r="K64" s="135">
        <f>'将来負担比率（分子）の構造'!L$43</f>
        <v>1549</v>
      </c>
      <c r="L64" s="135"/>
      <c r="M64" s="135"/>
      <c r="N64" s="135">
        <f>'将来負担比率（分子）の構造'!M$43</f>
        <v>1551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3241</v>
      </c>
      <c r="C66" s="135"/>
      <c r="D66" s="135"/>
      <c r="E66" s="135">
        <f>'将来負担比率（分子）の構造'!J$41</f>
        <v>3212</v>
      </c>
      <c r="F66" s="135"/>
      <c r="G66" s="135"/>
      <c r="H66" s="135">
        <f>'将来負担比率（分子）の構造'!K$41</f>
        <v>3216</v>
      </c>
      <c r="I66" s="135"/>
      <c r="J66" s="135"/>
      <c r="K66" s="135">
        <f>'将来負担比率（分子）の構造'!L$41</f>
        <v>3149</v>
      </c>
      <c r="L66" s="135"/>
      <c r="M66" s="135"/>
      <c r="N66" s="135">
        <f>'将来負担比率（分子）の構造'!M$41</f>
        <v>3089</v>
      </c>
      <c r="O66" s="135"/>
      <c r="P66" s="135"/>
    </row>
    <row r="67" spans="1:16" x14ac:dyDescent="0.15">
      <c r="A67" s="135" t="s">
        <v>62</v>
      </c>
      <c r="B67" s="135" t="e">
        <f>NA()</f>
        <v>#N/A</v>
      </c>
      <c r="C67" s="135">
        <f>IF(ISNUMBER('将来負担比率（分子）の構造'!I$52), IF('将来負担比率（分子）の構造'!I$52 &lt; 0, 0, '将来負担比率（分子）の構造'!I$52), NA())</f>
        <v>821</v>
      </c>
      <c r="D67" s="135" t="e">
        <f>NA()</f>
        <v>#N/A</v>
      </c>
      <c r="E67" s="135" t="e">
        <f>NA()</f>
        <v>#N/A</v>
      </c>
      <c r="F67" s="135">
        <f>IF(ISNUMBER('将来負担比率（分子）の構造'!J$52), IF('将来負担比率（分子）の構造'!J$52 &lt; 0, 0, '将来負担比率（分子）の構造'!J$52), NA())</f>
        <v>676</v>
      </c>
      <c r="G67" s="135" t="e">
        <f>NA()</f>
        <v>#N/A</v>
      </c>
      <c r="H67" s="135" t="e">
        <f>NA()</f>
        <v>#N/A</v>
      </c>
      <c r="I67" s="135">
        <f>IF(ISNUMBER('将来負担比率（分子）の構造'!K$52), IF('将来負担比率（分子）の構造'!K$52 &lt; 0, 0, '将来負担比率（分子）の構造'!K$52), NA())</f>
        <v>740</v>
      </c>
      <c r="J67" s="135" t="e">
        <f>NA()</f>
        <v>#N/A</v>
      </c>
      <c r="K67" s="135" t="e">
        <f>NA()</f>
        <v>#N/A</v>
      </c>
      <c r="L67" s="135">
        <f>IF(ISNUMBER('将来負担比率（分子）の構造'!L$52), IF('将来負担比率（分子）の構造'!L$52 &lt; 0, 0, '将来負担比率（分子）の構造'!L$52), NA())</f>
        <v>875</v>
      </c>
      <c r="M67" s="135" t="e">
        <f>NA()</f>
        <v>#N/A</v>
      </c>
      <c r="N67" s="135" t="e">
        <f>NA()</f>
        <v>#N/A</v>
      </c>
      <c r="O67" s="135">
        <f>IF(ISNUMBER('将来負担比率（分子）の構造'!M$52), IF('将来負担比率（分子）の構造'!M$52 &lt; 0, 0, '将来負担比率（分子）の構造'!M$52), NA())</f>
        <v>862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618313</v>
      </c>
      <c r="S5" s="613"/>
      <c r="T5" s="613"/>
      <c r="U5" s="613"/>
      <c r="V5" s="613"/>
      <c r="W5" s="613"/>
      <c r="X5" s="613"/>
      <c r="Y5" s="614"/>
      <c r="Z5" s="615">
        <v>14.5</v>
      </c>
      <c r="AA5" s="615"/>
      <c r="AB5" s="615"/>
      <c r="AC5" s="615"/>
      <c r="AD5" s="616">
        <v>618313</v>
      </c>
      <c r="AE5" s="616"/>
      <c r="AF5" s="616"/>
      <c r="AG5" s="616"/>
      <c r="AH5" s="616"/>
      <c r="AI5" s="616"/>
      <c r="AJ5" s="616"/>
      <c r="AK5" s="616"/>
      <c r="AL5" s="617">
        <v>27.5</v>
      </c>
      <c r="AM5" s="618"/>
      <c r="AN5" s="618"/>
      <c r="AO5" s="619"/>
      <c r="AP5" s="609" t="s">
        <v>206</v>
      </c>
      <c r="AQ5" s="610"/>
      <c r="AR5" s="610"/>
      <c r="AS5" s="610"/>
      <c r="AT5" s="610"/>
      <c r="AU5" s="610"/>
      <c r="AV5" s="610"/>
      <c r="AW5" s="610"/>
      <c r="AX5" s="610"/>
      <c r="AY5" s="610"/>
      <c r="AZ5" s="610"/>
      <c r="BA5" s="610"/>
      <c r="BB5" s="610"/>
      <c r="BC5" s="610"/>
      <c r="BD5" s="610"/>
      <c r="BE5" s="610"/>
      <c r="BF5" s="611"/>
      <c r="BG5" s="623">
        <v>618313</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21592</v>
      </c>
      <c r="S6" s="624"/>
      <c r="T6" s="624"/>
      <c r="U6" s="624"/>
      <c r="V6" s="624"/>
      <c r="W6" s="624"/>
      <c r="X6" s="624"/>
      <c r="Y6" s="625"/>
      <c r="Z6" s="626">
        <v>0.5</v>
      </c>
      <c r="AA6" s="626"/>
      <c r="AB6" s="626"/>
      <c r="AC6" s="626"/>
      <c r="AD6" s="627">
        <v>21592</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618313</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72366</v>
      </c>
      <c r="CS6" s="624"/>
      <c r="CT6" s="624"/>
      <c r="CU6" s="624"/>
      <c r="CV6" s="624"/>
      <c r="CW6" s="624"/>
      <c r="CX6" s="624"/>
      <c r="CY6" s="625"/>
      <c r="CZ6" s="626">
        <v>1.8</v>
      </c>
      <c r="DA6" s="626"/>
      <c r="DB6" s="626"/>
      <c r="DC6" s="626"/>
      <c r="DD6" s="632" t="s">
        <v>207</v>
      </c>
      <c r="DE6" s="624"/>
      <c r="DF6" s="624"/>
      <c r="DG6" s="624"/>
      <c r="DH6" s="624"/>
      <c r="DI6" s="624"/>
      <c r="DJ6" s="624"/>
      <c r="DK6" s="624"/>
      <c r="DL6" s="624"/>
      <c r="DM6" s="624"/>
      <c r="DN6" s="624"/>
      <c r="DO6" s="624"/>
      <c r="DP6" s="625"/>
      <c r="DQ6" s="632">
        <v>72366</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2511</v>
      </c>
      <c r="S7" s="624"/>
      <c r="T7" s="624"/>
      <c r="U7" s="624"/>
      <c r="V7" s="624"/>
      <c r="W7" s="624"/>
      <c r="X7" s="624"/>
      <c r="Y7" s="625"/>
      <c r="Z7" s="626">
        <v>0.1</v>
      </c>
      <c r="AA7" s="626"/>
      <c r="AB7" s="626"/>
      <c r="AC7" s="626"/>
      <c r="AD7" s="627">
        <v>2511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311992</v>
      </c>
      <c r="BH7" s="624"/>
      <c r="BI7" s="624"/>
      <c r="BJ7" s="624"/>
      <c r="BK7" s="624"/>
      <c r="BL7" s="624"/>
      <c r="BM7" s="624"/>
      <c r="BN7" s="625"/>
      <c r="BO7" s="626">
        <v>50.5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958726</v>
      </c>
      <c r="CS7" s="624"/>
      <c r="CT7" s="624"/>
      <c r="CU7" s="624"/>
      <c r="CV7" s="624"/>
      <c r="CW7" s="624"/>
      <c r="CX7" s="624"/>
      <c r="CY7" s="625"/>
      <c r="CZ7" s="626">
        <v>24</v>
      </c>
      <c r="DA7" s="626"/>
      <c r="DB7" s="626"/>
      <c r="DC7" s="626"/>
      <c r="DD7" s="632">
        <v>13782</v>
      </c>
      <c r="DE7" s="624"/>
      <c r="DF7" s="624"/>
      <c r="DG7" s="624"/>
      <c r="DH7" s="624"/>
      <c r="DI7" s="624"/>
      <c r="DJ7" s="624"/>
      <c r="DK7" s="624"/>
      <c r="DL7" s="624"/>
      <c r="DM7" s="624"/>
      <c r="DN7" s="624"/>
      <c r="DO7" s="624"/>
      <c r="DP7" s="625"/>
      <c r="DQ7" s="632">
        <v>862296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7529</v>
      </c>
      <c r="S8" s="624"/>
      <c r="T8" s="624"/>
      <c r="U8" s="624"/>
      <c r="V8" s="624"/>
      <c r="W8" s="624"/>
      <c r="X8" s="624"/>
      <c r="Y8" s="625"/>
      <c r="Z8" s="626">
        <v>0.2</v>
      </c>
      <c r="AA8" s="626"/>
      <c r="AB8" s="626"/>
      <c r="AC8" s="626"/>
      <c r="AD8" s="627">
        <v>7529</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11956</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1017364</v>
      </c>
      <c r="CS8" s="624"/>
      <c r="CT8" s="624"/>
      <c r="CU8" s="624"/>
      <c r="CV8" s="624"/>
      <c r="CW8" s="624"/>
      <c r="CX8" s="624"/>
      <c r="CY8" s="625"/>
      <c r="CZ8" s="626">
        <v>25.4</v>
      </c>
      <c r="DA8" s="626"/>
      <c r="DB8" s="626"/>
      <c r="DC8" s="626"/>
      <c r="DD8" s="632">
        <v>21550</v>
      </c>
      <c r="DE8" s="624"/>
      <c r="DF8" s="624"/>
      <c r="DG8" s="624"/>
      <c r="DH8" s="624"/>
      <c r="DI8" s="624"/>
      <c r="DJ8" s="624"/>
      <c r="DK8" s="624"/>
      <c r="DL8" s="624"/>
      <c r="DM8" s="624"/>
      <c r="DN8" s="624"/>
      <c r="DO8" s="624"/>
      <c r="DP8" s="625"/>
      <c r="DQ8" s="632">
        <v>598869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6098</v>
      </c>
      <c r="S9" s="624"/>
      <c r="T9" s="624"/>
      <c r="U9" s="624"/>
      <c r="V9" s="624"/>
      <c r="W9" s="624"/>
      <c r="X9" s="624"/>
      <c r="Y9" s="625"/>
      <c r="Z9" s="626">
        <v>0.1</v>
      </c>
      <c r="AA9" s="626"/>
      <c r="AB9" s="626"/>
      <c r="AC9" s="626"/>
      <c r="AD9" s="627">
        <v>6098</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285713</v>
      </c>
      <c r="BH9" s="624"/>
      <c r="BI9" s="624"/>
      <c r="BJ9" s="624"/>
      <c r="BK9" s="624"/>
      <c r="BL9" s="624"/>
      <c r="BM9" s="624"/>
      <c r="BN9" s="625"/>
      <c r="BO9" s="626">
        <v>46.2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407024</v>
      </c>
      <c r="CS9" s="624"/>
      <c r="CT9" s="624"/>
      <c r="CU9" s="624"/>
      <c r="CV9" s="624"/>
      <c r="CW9" s="624"/>
      <c r="CX9" s="624"/>
      <c r="CY9" s="625"/>
      <c r="CZ9" s="626">
        <v>10.199999999999999</v>
      </c>
      <c r="DA9" s="626"/>
      <c r="DB9" s="626"/>
      <c r="DC9" s="626"/>
      <c r="DD9" s="632">
        <v>29397</v>
      </c>
      <c r="DE9" s="624"/>
      <c r="DF9" s="624"/>
      <c r="DG9" s="624"/>
      <c r="DH9" s="624"/>
      <c r="DI9" s="624"/>
      <c r="DJ9" s="624"/>
      <c r="DK9" s="624"/>
      <c r="DL9" s="624"/>
      <c r="DM9" s="624"/>
      <c r="DN9" s="624"/>
      <c r="DO9" s="624"/>
      <c r="DP9" s="625"/>
      <c r="DQ9" s="632">
        <v>378419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127189</v>
      </c>
      <c r="S10" s="624"/>
      <c r="T10" s="624"/>
      <c r="U10" s="624"/>
      <c r="V10" s="624"/>
      <c r="W10" s="624"/>
      <c r="X10" s="624"/>
      <c r="Y10" s="625"/>
      <c r="Z10" s="626">
        <v>3</v>
      </c>
      <c r="AA10" s="626"/>
      <c r="AB10" s="626"/>
      <c r="AC10" s="626"/>
      <c r="AD10" s="627">
        <v>127189</v>
      </c>
      <c r="AE10" s="627"/>
      <c r="AF10" s="627"/>
      <c r="AG10" s="627"/>
      <c r="AH10" s="627"/>
      <c r="AI10" s="627"/>
      <c r="AJ10" s="627"/>
      <c r="AK10" s="627"/>
      <c r="AL10" s="628">
        <v>5.7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8142</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6181</v>
      </c>
      <c r="BH11" s="624"/>
      <c r="BI11" s="624"/>
      <c r="BJ11" s="624"/>
      <c r="BK11" s="624"/>
      <c r="BL11" s="624"/>
      <c r="BM11" s="624"/>
      <c r="BN11" s="625"/>
      <c r="BO11" s="626">
        <v>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411951</v>
      </c>
      <c r="CS11" s="624"/>
      <c r="CT11" s="624"/>
      <c r="CU11" s="624"/>
      <c r="CV11" s="624"/>
      <c r="CW11" s="624"/>
      <c r="CX11" s="624"/>
      <c r="CY11" s="625"/>
      <c r="CZ11" s="626">
        <v>10.3</v>
      </c>
      <c r="DA11" s="626"/>
      <c r="DB11" s="626"/>
      <c r="DC11" s="626"/>
      <c r="DD11" s="632">
        <v>333109</v>
      </c>
      <c r="DE11" s="624"/>
      <c r="DF11" s="624"/>
      <c r="DG11" s="624"/>
      <c r="DH11" s="624"/>
      <c r="DI11" s="624"/>
      <c r="DJ11" s="624"/>
      <c r="DK11" s="624"/>
      <c r="DL11" s="624"/>
      <c r="DM11" s="624"/>
      <c r="DN11" s="624"/>
      <c r="DO11" s="624"/>
      <c r="DP11" s="625"/>
      <c r="DQ11" s="632">
        <v>113052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260164</v>
      </c>
      <c r="BH12" s="624"/>
      <c r="BI12" s="624"/>
      <c r="BJ12" s="624"/>
      <c r="BK12" s="624"/>
      <c r="BL12" s="624"/>
      <c r="BM12" s="624"/>
      <c r="BN12" s="625"/>
      <c r="BO12" s="626">
        <v>42.1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13247</v>
      </c>
      <c r="CS12" s="624"/>
      <c r="CT12" s="624"/>
      <c r="CU12" s="624"/>
      <c r="CV12" s="624"/>
      <c r="CW12" s="624"/>
      <c r="CX12" s="624"/>
      <c r="CY12" s="625"/>
      <c r="CZ12" s="626">
        <v>0.3</v>
      </c>
      <c r="DA12" s="626"/>
      <c r="DB12" s="626"/>
      <c r="DC12" s="626"/>
      <c r="DD12" s="632" t="s">
        <v>108</v>
      </c>
      <c r="DE12" s="624"/>
      <c r="DF12" s="624"/>
      <c r="DG12" s="624"/>
      <c r="DH12" s="624"/>
      <c r="DI12" s="624"/>
      <c r="DJ12" s="624"/>
      <c r="DK12" s="624"/>
      <c r="DL12" s="624"/>
      <c r="DM12" s="624"/>
      <c r="DN12" s="624"/>
      <c r="DO12" s="624"/>
      <c r="DP12" s="625"/>
      <c r="DQ12" s="632">
        <v>11388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4750</v>
      </c>
      <c r="S13" s="624"/>
      <c r="T13" s="624"/>
      <c r="U13" s="624"/>
      <c r="V13" s="624"/>
      <c r="W13" s="624"/>
      <c r="X13" s="624"/>
      <c r="Y13" s="625"/>
      <c r="Z13" s="626">
        <v>0.1</v>
      </c>
      <c r="AA13" s="626"/>
      <c r="AB13" s="626"/>
      <c r="AC13" s="626"/>
      <c r="AD13" s="627">
        <v>4750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257764</v>
      </c>
      <c r="BH13" s="624"/>
      <c r="BI13" s="624"/>
      <c r="BJ13" s="624"/>
      <c r="BK13" s="624"/>
      <c r="BL13" s="624"/>
      <c r="BM13" s="624"/>
      <c r="BN13" s="625"/>
      <c r="BO13" s="626">
        <v>41.7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301101</v>
      </c>
      <c r="CS13" s="624"/>
      <c r="CT13" s="624"/>
      <c r="CU13" s="624"/>
      <c r="CV13" s="624"/>
      <c r="CW13" s="624"/>
      <c r="CX13" s="624"/>
      <c r="CY13" s="625"/>
      <c r="CZ13" s="626">
        <v>7.5</v>
      </c>
      <c r="DA13" s="626"/>
      <c r="DB13" s="626"/>
      <c r="DC13" s="626"/>
      <c r="DD13" s="632">
        <v>155798</v>
      </c>
      <c r="DE13" s="624"/>
      <c r="DF13" s="624"/>
      <c r="DG13" s="624"/>
      <c r="DH13" s="624"/>
      <c r="DI13" s="624"/>
      <c r="DJ13" s="624"/>
      <c r="DK13" s="624"/>
      <c r="DL13" s="624"/>
      <c r="DM13" s="624"/>
      <c r="DN13" s="624"/>
      <c r="DO13" s="624"/>
      <c r="DP13" s="625"/>
      <c r="DQ13" s="632">
        <v>192207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20022</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214433</v>
      </c>
      <c r="CS14" s="624"/>
      <c r="CT14" s="624"/>
      <c r="CU14" s="624"/>
      <c r="CV14" s="624"/>
      <c r="CW14" s="624"/>
      <c r="CX14" s="624"/>
      <c r="CY14" s="625"/>
      <c r="CZ14" s="626">
        <v>5.4</v>
      </c>
      <c r="DA14" s="626"/>
      <c r="DB14" s="626"/>
      <c r="DC14" s="626"/>
      <c r="DD14" s="632">
        <v>65012</v>
      </c>
      <c r="DE14" s="624"/>
      <c r="DF14" s="624"/>
      <c r="DG14" s="624"/>
      <c r="DH14" s="624"/>
      <c r="DI14" s="624"/>
      <c r="DJ14" s="624"/>
      <c r="DK14" s="624"/>
      <c r="DL14" s="624"/>
      <c r="DM14" s="624"/>
      <c r="DN14" s="624"/>
      <c r="DO14" s="624"/>
      <c r="DP14" s="625"/>
      <c r="DQ14" s="632">
        <v>167675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2091</v>
      </c>
      <c r="S15" s="624"/>
      <c r="T15" s="624"/>
      <c r="U15" s="624"/>
      <c r="V15" s="624"/>
      <c r="W15" s="624"/>
      <c r="X15" s="624"/>
      <c r="Y15" s="625"/>
      <c r="Z15" s="626">
        <v>0</v>
      </c>
      <c r="AA15" s="626"/>
      <c r="AB15" s="626"/>
      <c r="AC15" s="626"/>
      <c r="AD15" s="627">
        <v>2091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26135</v>
      </c>
      <c r="BH15" s="624"/>
      <c r="BI15" s="624"/>
      <c r="BJ15" s="624"/>
      <c r="BK15" s="624"/>
      <c r="BL15" s="624"/>
      <c r="BM15" s="624"/>
      <c r="BN15" s="625"/>
      <c r="BO15" s="626">
        <v>4.2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286564</v>
      </c>
      <c r="CS15" s="624"/>
      <c r="CT15" s="624"/>
      <c r="CU15" s="624"/>
      <c r="CV15" s="624"/>
      <c r="CW15" s="624"/>
      <c r="CX15" s="624"/>
      <c r="CY15" s="625"/>
      <c r="CZ15" s="626">
        <v>7.2</v>
      </c>
      <c r="DA15" s="626"/>
      <c r="DB15" s="626"/>
      <c r="DC15" s="626"/>
      <c r="DD15" s="632">
        <v>5915</v>
      </c>
      <c r="DE15" s="624"/>
      <c r="DF15" s="624"/>
      <c r="DG15" s="624"/>
      <c r="DH15" s="624"/>
      <c r="DI15" s="624"/>
      <c r="DJ15" s="624"/>
      <c r="DK15" s="624"/>
      <c r="DL15" s="624"/>
      <c r="DM15" s="624"/>
      <c r="DN15" s="624"/>
      <c r="DO15" s="624"/>
      <c r="DP15" s="625"/>
      <c r="DQ15" s="632">
        <v>222682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1617764</v>
      </c>
      <c r="S16" s="624"/>
      <c r="T16" s="624"/>
      <c r="U16" s="624"/>
      <c r="V16" s="624"/>
      <c r="W16" s="624"/>
      <c r="X16" s="624"/>
      <c r="Y16" s="625"/>
      <c r="Z16" s="626">
        <v>38</v>
      </c>
      <c r="AA16" s="626"/>
      <c r="AB16" s="626"/>
      <c r="AC16" s="626"/>
      <c r="AD16" s="627">
        <v>1458139</v>
      </c>
      <c r="AE16" s="627"/>
      <c r="AF16" s="627"/>
      <c r="AG16" s="627"/>
      <c r="AH16" s="627"/>
      <c r="AI16" s="627"/>
      <c r="AJ16" s="627"/>
      <c r="AK16" s="627"/>
      <c r="AL16" s="628">
        <v>64.8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1458139</v>
      </c>
      <c r="S17" s="624"/>
      <c r="T17" s="624"/>
      <c r="U17" s="624"/>
      <c r="V17" s="624"/>
      <c r="W17" s="624"/>
      <c r="X17" s="624"/>
      <c r="Y17" s="625"/>
      <c r="Z17" s="626">
        <v>34.299999999999997</v>
      </c>
      <c r="AA17" s="626"/>
      <c r="AB17" s="626"/>
      <c r="AC17" s="626"/>
      <c r="AD17" s="627">
        <v>1458139</v>
      </c>
      <c r="AE17" s="627"/>
      <c r="AF17" s="627"/>
      <c r="AG17" s="627"/>
      <c r="AH17" s="627"/>
      <c r="AI17" s="627"/>
      <c r="AJ17" s="627"/>
      <c r="AK17" s="627"/>
      <c r="AL17" s="628">
        <v>64.8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317747</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304617</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159625</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2407837</v>
      </c>
      <c r="S20" s="624"/>
      <c r="T20" s="624"/>
      <c r="U20" s="624"/>
      <c r="V20" s="624"/>
      <c r="W20" s="624"/>
      <c r="X20" s="624"/>
      <c r="Y20" s="625"/>
      <c r="Z20" s="626">
        <v>56.6</v>
      </c>
      <c r="AA20" s="626"/>
      <c r="AB20" s="626"/>
      <c r="AC20" s="626"/>
      <c r="AD20" s="627">
        <v>2248212</v>
      </c>
      <c r="AE20" s="627"/>
      <c r="AF20" s="627"/>
      <c r="AG20" s="627"/>
      <c r="AH20" s="627"/>
      <c r="AI20" s="627"/>
      <c r="AJ20" s="627"/>
      <c r="AK20" s="627"/>
      <c r="AL20" s="628">
        <v>100</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4000523</v>
      </c>
      <c r="CS20" s="624"/>
      <c r="CT20" s="624"/>
      <c r="CU20" s="624"/>
      <c r="CV20" s="624"/>
      <c r="CW20" s="624"/>
      <c r="CX20" s="624"/>
      <c r="CY20" s="625"/>
      <c r="CZ20" s="626">
        <v>100</v>
      </c>
      <c r="DA20" s="626"/>
      <c r="DB20" s="626"/>
      <c r="DC20" s="626"/>
      <c r="DD20" s="632">
        <v>624563</v>
      </c>
      <c r="DE20" s="624"/>
      <c r="DF20" s="624"/>
      <c r="DG20" s="624"/>
      <c r="DH20" s="624"/>
      <c r="DI20" s="624"/>
      <c r="DJ20" s="624"/>
      <c r="DK20" s="624"/>
      <c r="DL20" s="624"/>
      <c r="DM20" s="624"/>
      <c r="DN20" s="624"/>
      <c r="DO20" s="624"/>
      <c r="DP20" s="625"/>
      <c r="DQ20" s="632">
        <v>2923571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566</v>
      </c>
      <c r="S21" s="624"/>
      <c r="T21" s="624"/>
      <c r="U21" s="624"/>
      <c r="V21" s="624"/>
      <c r="W21" s="624"/>
      <c r="X21" s="624"/>
      <c r="Y21" s="625"/>
      <c r="Z21" s="626">
        <v>0</v>
      </c>
      <c r="AA21" s="626"/>
      <c r="AB21" s="626"/>
      <c r="AC21" s="626"/>
      <c r="AD21" s="627">
        <v>566</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55368</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40026</v>
      </c>
      <c r="S23" s="624"/>
      <c r="T23" s="624"/>
      <c r="U23" s="624"/>
      <c r="V23" s="624"/>
      <c r="W23" s="624"/>
      <c r="X23" s="624"/>
      <c r="Y23" s="625"/>
      <c r="Z23" s="626">
        <v>0.9</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22838</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1284578</v>
      </c>
      <c r="CS24" s="613"/>
      <c r="CT24" s="613"/>
      <c r="CU24" s="613"/>
      <c r="CV24" s="613"/>
      <c r="CW24" s="613"/>
      <c r="CX24" s="613"/>
      <c r="CY24" s="614"/>
      <c r="CZ24" s="650">
        <v>32.1</v>
      </c>
      <c r="DA24" s="651"/>
      <c r="DB24" s="651"/>
      <c r="DC24" s="652"/>
      <c r="DD24" s="649">
        <v>988096</v>
      </c>
      <c r="DE24" s="613"/>
      <c r="DF24" s="613"/>
      <c r="DG24" s="613"/>
      <c r="DH24" s="613"/>
      <c r="DI24" s="613"/>
      <c r="DJ24" s="613"/>
      <c r="DK24" s="614"/>
      <c r="DL24" s="649">
        <v>976910</v>
      </c>
      <c r="DM24" s="613"/>
      <c r="DN24" s="613"/>
      <c r="DO24" s="613"/>
      <c r="DP24" s="613"/>
      <c r="DQ24" s="613"/>
      <c r="DR24" s="613"/>
      <c r="DS24" s="613"/>
      <c r="DT24" s="613"/>
      <c r="DU24" s="613"/>
      <c r="DV24" s="614"/>
      <c r="DW24" s="617">
        <v>41.1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581794</v>
      </c>
      <c r="S25" s="624"/>
      <c r="T25" s="624"/>
      <c r="U25" s="624"/>
      <c r="V25" s="624"/>
      <c r="W25" s="624"/>
      <c r="X25" s="624"/>
      <c r="Y25" s="625"/>
      <c r="Z25" s="626">
        <v>13.7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591996</v>
      </c>
      <c r="CS25" s="655"/>
      <c r="CT25" s="655"/>
      <c r="CU25" s="655"/>
      <c r="CV25" s="655"/>
      <c r="CW25" s="655"/>
      <c r="CX25" s="655"/>
      <c r="CY25" s="656"/>
      <c r="CZ25" s="657">
        <v>14.8</v>
      </c>
      <c r="DA25" s="658"/>
      <c r="DB25" s="658"/>
      <c r="DC25" s="659"/>
      <c r="DD25" s="632">
        <v>568118</v>
      </c>
      <c r="DE25" s="655"/>
      <c r="DF25" s="655"/>
      <c r="DG25" s="655"/>
      <c r="DH25" s="655"/>
      <c r="DI25" s="655"/>
      <c r="DJ25" s="655"/>
      <c r="DK25" s="656"/>
      <c r="DL25" s="632">
        <v>556932</v>
      </c>
      <c r="DM25" s="655"/>
      <c r="DN25" s="655"/>
      <c r="DO25" s="655"/>
      <c r="DP25" s="655"/>
      <c r="DQ25" s="655"/>
      <c r="DR25" s="655"/>
      <c r="DS25" s="655"/>
      <c r="DT25" s="655"/>
      <c r="DU25" s="655"/>
      <c r="DV25" s="656"/>
      <c r="DW25" s="628">
        <v>23.4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354546</v>
      </c>
      <c r="CS26" s="624"/>
      <c r="CT26" s="624"/>
      <c r="CU26" s="624"/>
      <c r="CV26" s="624"/>
      <c r="CW26" s="624"/>
      <c r="CX26" s="624"/>
      <c r="CY26" s="625"/>
      <c r="CZ26" s="657">
        <v>8.9</v>
      </c>
      <c r="DA26" s="658"/>
      <c r="DB26" s="658"/>
      <c r="DC26" s="659"/>
      <c r="DD26" s="632">
        <v>331387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270533</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618313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374835</v>
      </c>
      <c r="CS27" s="655"/>
      <c r="CT27" s="655"/>
      <c r="CU27" s="655"/>
      <c r="CV27" s="655"/>
      <c r="CW27" s="655"/>
      <c r="CX27" s="655"/>
      <c r="CY27" s="656"/>
      <c r="CZ27" s="657">
        <v>9.4</v>
      </c>
      <c r="DA27" s="658"/>
      <c r="DB27" s="658"/>
      <c r="DC27" s="659"/>
      <c r="DD27" s="632">
        <v>115361</v>
      </c>
      <c r="DE27" s="655"/>
      <c r="DF27" s="655"/>
      <c r="DG27" s="655"/>
      <c r="DH27" s="655"/>
      <c r="DI27" s="655"/>
      <c r="DJ27" s="655"/>
      <c r="DK27" s="656"/>
      <c r="DL27" s="632">
        <v>115361</v>
      </c>
      <c r="DM27" s="655"/>
      <c r="DN27" s="655"/>
      <c r="DO27" s="655"/>
      <c r="DP27" s="655"/>
      <c r="DQ27" s="655"/>
      <c r="DR27" s="655"/>
      <c r="DS27" s="655"/>
      <c r="DT27" s="655"/>
      <c r="DU27" s="655"/>
      <c r="DV27" s="656"/>
      <c r="DW27" s="628">
        <v>4.9000000000000004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4491</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317747</v>
      </c>
      <c r="CS28" s="624"/>
      <c r="CT28" s="624"/>
      <c r="CU28" s="624"/>
      <c r="CV28" s="624"/>
      <c r="CW28" s="624"/>
      <c r="CX28" s="624"/>
      <c r="CY28" s="625"/>
      <c r="CZ28" s="657">
        <v>7.9</v>
      </c>
      <c r="DA28" s="658"/>
      <c r="DB28" s="658"/>
      <c r="DC28" s="659"/>
      <c r="DD28" s="632">
        <v>304617</v>
      </c>
      <c r="DE28" s="624"/>
      <c r="DF28" s="624"/>
      <c r="DG28" s="624"/>
      <c r="DH28" s="624"/>
      <c r="DI28" s="624"/>
      <c r="DJ28" s="624"/>
      <c r="DK28" s="625"/>
      <c r="DL28" s="632">
        <v>304617</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2580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317747</v>
      </c>
      <c r="CS29" s="655"/>
      <c r="CT29" s="655"/>
      <c r="CU29" s="655"/>
      <c r="CV29" s="655"/>
      <c r="CW29" s="655"/>
      <c r="CX29" s="655"/>
      <c r="CY29" s="656"/>
      <c r="CZ29" s="657">
        <v>7.9</v>
      </c>
      <c r="DA29" s="658"/>
      <c r="DB29" s="658"/>
      <c r="DC29" s="659"/>
      <c r="DD29" s="632">
        <v>304617</v>
      </c>
      <c r="DE29" s="655"/>
      <c r="DF29" s="655"/>
      <c r="DG29" s="655"/>
      <c r="DH29" s="655"/>
      <c r="DI29" s="655"/>
      <c r="DJ29" s="655"/>
      <c r="DK29" s="656"/>
      <c r="DL29" s="632">
        <v>304617</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438218</v>
      </c>
      <c r="S30" s="624"/>
      <c r="T30" s="624"/>
      <c r="U30" s="624"/>
      <c r="V30" s="624"/>
      <c r="W30" s="624"/>
      <c r="X30" s="624"/>
      <c r="Y30" s="625"/>
      <c r="Z30" s="626">
        <v>10.3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95.6</v>
      </c>
      <c r="BN30" s="682"/>
      <c r="BO30" s="682"/>
      <c r="BP30" s="682"/>
      <c r="BQ30" s="683"/>
      <c r="BR30" s="681">
        <v>98.9</v>
      </c>
      <c r="BS30" s="682"/>
      <c r="BT30" s="682"/>
      <c r="BU30" s="682"/>
      <c r="BV30" s="682"/>
      <c r="BW30" s="682"/>
      <c r="BX30" s="618">
        <v>95.5</v>
      </c>
      <c r="BY30" s="682"/>
      <c r="BZ30" s="682"/>
      <c r="CA30" s="682"/>
      <c r="CB30" s="683"/>
      <c r="CD30" s="686"/>
      <c r="CE30" s="687"/>
      <c r="CF30" s="637" t="s">
        <v>290</v>
      </c>
      <c r="CG30" s="638"/>
      <c r="CH30" s="638"/>
      <c r="CI30" s="638"/>
      <c r="CJ30" s="638"/>
      <c r="CK30" s="638"/>
      <c r="CL30" s="638"/>
      <c r="CM30" s="638"/>
      <c r="CN30" s="638"/>
      <c r="CO30" s="638"/>
      <c r="CP30" s="638"/>
      <c r="CQ30" s="639"/>
      <c r="CR30" s="623">
        <v>281241</v>
      </c>
      <c r="CS30" s="624"/>
      <c r="CT30" s="624"/>
      <c r="CU30" s="624"/>
      <c r="CV30" s="624"/>
      <c r="CW30" s="624"/>
      <c r="CX30" s="624"/>
      <c r="CY30" s="625"/>
      <c r="CZ30" s="657">
        <v>7</v>
      </c>
      <c r="DA30" s="658"/>
      <c r="DB30" s="658"/>
      <c r="DC30" s="659"/>
      <c r="DD30" s="632">
        <v>269279</v>
      </c>
      <c r="DE30" s="624"/>
      <c r="DF30" s="624"/>
      <c r="DG30" s="624"/>
      <c r="DH30" s="624"/>
      <c r="DI30" s="624"/>
      <c r="DJ30" s="624"/>
      <c r="DK30" s="625"/>
      <c r="DL30" s="632">
        <v>269279</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185496</v>
      </c>
      <c r="S31" s="624"/>
      <c r="T31" s="624"/>
      <c r="U31" s="624"/>
      <c r="V31" s="624"/>
      <c r="W31" s="624"/>
      <c r="X31" s="624"/>
      <c r="Y31" s="625"/>
      <c r="Z31" s="626">
        <v>4.4000000000000004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97</v>
      </c>
      <c r="BN31" s="679"/>
      <c r="BO31" s="679"/>
      <c r="BP31" s="679"/>
      <c r="BQ31" s="680"/>
      <c r="BR31" s="678">
        <v>99.4</v>
      </c>
      <c r="BS31" s="655"/>
      <c r="BT31" s="655"/>
      <c r="BU31" s="655"/>
      <c r="BV31" s="655"/>
      <c r="BW31" s="655"/>
      <c r="BX31" s="629">
        <v>97.2</v>
      </c>
      <c r="BY31" s="679"/>
      <c r="BZ31" s="679"/>
      <c r="CA31" s="679"/>
      <c r="CB31" s="680"/>
      <c r="CD31" s="686"/>
      <c r="CE31" s="687"/>
      <c r="CF31" s="637" t="s">
        <v>294</v>
      </c>
      <c r="CG31" s="638"/>
      <c r="CH31" s="638"/>
      <c r="CI31" s="638"/>
      <c r="CJ31" s="638"/>
      <c r="CK31" s="638"/>
      <c r="CL31" s="638"/>
      <c r="CM31" s="638"/>
      <c r="CN31" s="638"/>
      <c r="CO31" s="638"/>
      <c r="CP31" s="638"/>
      <c r="CQ31" s="639"/>
      <c r="CR31" s="623">
        <v>36506</v>
      </c>
      <c r="CS31" s="655"/>
      <c r="CT31" s="655"/>
      <c r="CU31" s="655"/>
      <c r="CV31" s="655"/>
      <c r="CW31" s="655"/>
      <c r="CX31" s="655"/>
      <c r="CY31" s="656"/>
      <c r="CZ31" s="657">
        <v>0.9</v>
      </c>
      <c r="DA31" s="658"/>
      <c r="DB31" s="658"/>
      <c r="DC31" s="659"/>
      <c r="DD31" s="632">
        <v>35338</v>
      </c>
      <c r="DE31" s="655"/>
      <c r="DF31" s="655"/>
      <c r="DG31" s="655"/>
      <c r="DH31" s="655"/>
      <c r="DI31" s="655"/>
      <c r="DJ31" s="655"/>
      <c r="DK31" s="656"/>
      <c r="DL31" s="632">
        <v>35338</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24019</v>
      </c>
      <c r="S32" s="624"/>
      <c r="T32" s="624"/>
      <c r="U32" s="624"/>
      <c r="V32" s="624"/>
      <c r="W32" s="624"/>
      <c r="X32" s="624"/>
      <c r="Y32" s="625"/>
      <c r="Z32" s="626">
        <v>0.6</v>
      </c>
      <c r="AA32" s="626"/>
      <c r="AB32" s="626"/>
      <c r="AC32" s="626"/>
      <c r="AD32" s="627">
        <v>537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93.8</v>
      </c>
      <c r="BN32" s="691"/>
      <c r="BO32" s="691"/>
      <c r="BP32" s="691"/>
      <c r="BQ32" s="693"/>
      <c r="BR32" s="690">
        <v>98.3</v>
      </c>
      <c r="BS32" s="691"/>
      <c r="BT32" s="691"/>
      <c r="BU32" s="691"/>
      <c r="BV32" s="691"/>
      <c r="BW32" s="691"/>
      <c r="BX32" s="692">
        <v>93.5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221500</v>
      </c>
      <c r="S33" s="624"/>
      <c r="T33" s="624"/>
      <c r="U33" s="624"/>
      <c r="V33" s="624"/>
      <c r="W33" s="624"/>
      <c r="X33" s="624"/>
      <c r="Y33" s="625"/>
      <c r="Z33" s="626">
        <v>5.2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2091382</v>
      </c>
      <c r="CS33" s="655"/>
      <c r="CT33" s="655"/>
      <c r="CU33" s="655"/>
      <c r="CV33" s="655"/>
      <c r="CW33" s="655"/>
      <c r="CX33" s="655"/>
      <c r="CY33" s="656"/>
      <c r="CZ33" s="657">
        <v>52.3</v>
      </c>
      <c r="DA33" s="658"/>
      <c r="DB33" s="658"/>
      <c r="DC33" s="659"/>
      <c r="DD33" s="632">
        <v>1779998</v>
      </c>
      <c r="DE33" s="655"/>
      <c r="DF33" s="655"/>
      <c r="DG33" s="655"/>
      <c r="DH33" s="655"/>
      <c r="DI33" s="655"/>
      <c r="DJ33" s="655"/>
      <c r="DK33" s="656"/>
      <c r="DL33" s="632">
        <v>1123965</v>
      </c>
      <c r="DM33" s="655"/>
      <c r="DN33" s="655"/>
      <c r="DO33" s="655"/>
      <c r="DP33" s="655"/>
      <c r="DQ33" s="655"/>
      <c r="DR33" s="655"/>
      <c r="DS33" s="655"/>
      <c r="DT33" s="655"/>
      <c r="DU33" s="655"/>
      <c r="DV33" s="656"/>
      <c r="DW33" s="628">
        <v>47.3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683036</v>
      </c>
      <c r="CS34" s="624"/>
      <c r="CT34" s="624"/>
      <c r="CU34" s="624"/>
      <c r="CV34" s="624"/>
      <c r="CW34" s="624"/>
      <c r="CX34" s="624"/>
      <c r="CY34" s="625"/>
      <c r="CZ34" s="657">
        <v>17.100000000000001</v>
      </c>
      <c r="DA34" s="658"/>
      <c r="DB34" s="658"/>
      <c r="DC34" s="659"/>
      <c r="DD34" s="632">
        <v>472164</v>
      </c>
      <c r="DE34" s="624"/>
      <c r="DF34" s="624"/>
      <c r="DG34" s="624"/>
      <c r="DH34" s="624"/>
      <c r="DI34" s="624"/>
      <c r="DJ34" s="624"/>
      <c r="DK34" s="625"/>
      <c r="DL34" s="632">
        <v>391006</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129100</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590466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57831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5676</v>
      </c>
      <c r="CS35" s="655"/>
      <c r="CT35" s="655"/>
      <c r="CU35" s="655"/>
      <c r="CV35" s="655"/>
      <c r="CW35" s="655"/>
      <c r="CX35" s="655"/>
      <c r="CY35" s="656"/>
      <c r="CZ35" s="657">
        <v>0.1</v>
      </c>
      <c r="DA35" s="658"/>
      <c r="DB35" s="658"/>
      <c r="DC35" s="659"/>
      <c r="DD35" s="632">
        <v>4694</v>
      </c>
      <c r="DE35" s="655"/>
      <c r="DF35" s="655"/>
      <c r="DG35" s="655"/>
      <c r="DH35" s="655"/>
      <c r="DI35" s="655"/>
      <c r="DJ35" s="655"/>
      <c r="DK35" s="656"/>
      <c r="DL35" s="632">
        <v>4678</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4255266</v>
      </c>
      <c r="S36" s="696"/>
      <c r="T36" s="696"/>
      <c r="U36" s="696"/>
      <c r="V36" s="696"/>
      <c r="W36" s="696"/>
      <c r="X36" s="696"/>
      <c r="Y36" s="697"/>
      <c r="Z36" s="698">
        <v>100</v>
      </c>
      <c r="AA36" s="698"/>
      <c r="AB36" s="698"/>
      <c r="AC36" s="698"/>
      <c r="AD36" s="699">
        <v>2249315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120775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44145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538972</v>
      </c>
      <c r="CS36" s="624"/>
      <c r="CT36" s="624"/>
      <c r="CU36" s="624"/>
      <c r="CV36" s="624"/>
      <c r="CW36" s="624"/>
      <c r="CX36" s="624"/>
      <c r="CY36" s="625"/>
      <c r="CZ36" s="657">
        <v>13.5</v>
      </c>
      <c r="DA36" s="658"/>
      <c r="DB36" s="658"/>
      <c r="DC36" s="659"/>
      <c r="DD36" s="632">
        <v>514432</v>
      </c>
      <c r="DE36" s="624"/>
      <c r="DF36" s="624"/>
      <c r="DG36" s="624"/>
      <c r="DH36" s="624"/>
      <c r="DI36" s="624"/>
      <c r="DJ36" s="624"/>
      <c r="DK36" s="625"/>
      <c r="DL36" s="632">
        <v>390661</v>
      </c>
      <c r="DM36" s="624"/>
      <c r="DN36" s="624"/>
      <c r="DO36" s="624"/>
      <c r="DP36" s="624"/>
      <c r="DQ36" s="624"/>
      <c r="DR36" s="624"/>
      <c r="DS36" s="624"/>
      <c r="DT36" s="624"/>
      <c r="DU36" s="624"/>
      <c r="DV36" s="625"/>
      <c r="DW36" s="628">
        <v>16.399999999999999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107778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1348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278486</v>
      </c>
      <c r="CS37" s="655"/>
      <c r="CT37" s="655"/>
      <c r="CU37" s="655"/>
      <c r="CV37" s="655"/>
      <c r="CW37" s="655"/>
      <c r="CX37" s="655"/>
      <c r="CY37" s="656"/>
      <c r="CZ37" s="657">
        <v>7</v>
      </c>
      <c r="DA37" s="658"/>
      <c r="DB37" s="658"/>
      <c r="DC37" s="659"/>
      <c r="DD37" s="632">
        <v>273286</v>
      </c>
      <c r="DE37" s="655"/>
      <c r="DF37" s="655"/>
      <c r="DG37" s="655"/>
      <c r="DH37" s="655"/>
      <c r="DI37" s="655"/>
      <c r="DJ37" s="655"/>
      <c r="DK37" s="656"/>
      <c r="DL37" s="632">
        <v>217303</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3057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2266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479631</v>
      </c>
      <c r="CS38" s="624"/>
      <c r="CT38" s="624"/>
      <c r="CU38" s="624"/>
      <c r="CV38" s="624"/>
      <c r="CW38" s="624"/>
      <c r="CX38" s="624"/>
      <c r="CY38" s="625"/>
      <c r="CZ38" s="657">
        <v>12</v>
      </c>
      <c r="DA38" s="658"/>
      <c r="DB38" s="658"/>
      <c r="DC38" s="659"/>
      <c r="DD38" s="632">
        <v>408708</v>
      </c>
      <c r="DE38" s="624"/>
      <c r="DF38" s="624"/>
      <c r="DG38" s="624"/>
      <c r="DH38" s="624"/>
      <c r="DI38" s="624"/>
      <c r="DJ38" s="624"/>
      <c r="DK38" s="625"/>
      <c r="DL38" s="632">
        <v>337620</v>
      </c>
      <c r="DM38" s="624"/>
      <c r="DN38" s="624"/>
      <c r="DO38" s="624"/>
      <c r="DP38" s="624"/>
      <c r="DQ38" s="624"/>
      <c r="DR38" s="624"/>
      <c r="DS38" s="624"/>
      <c r="DT38" s="624"/>
      <c r="DU38" s="624"/>
      <c r="DV38" s="625"/>
      <c r="DW38" s="628">
        <v>14.2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933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110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384067</v>
      </c>
      <c r="CS39" s="655"/>
      <c r="CT39" s="655"/>
      <c r="CU39" s="655"/>
      <c r="CV39" s="655"/>
      <c r="CW39" s="655"/>
      <c r="CX39" s="655"/>
      <c r="CY39" s="656"/>
      <c r="CZ39" s="657">
        <v>9.6</v>
      </c>
      <c r="DA39" s="658"/>
      <c r="DB39" s="658"/>
      <c r="DC39" s="659"/>
      <c r="DD39" s="632">
        <v>380000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102157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255766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624563</v>
      </c>
      <c r="CS42" s="624"/>
      <c r="CT42" s="624"/>
      <c r="CU42" s="624"/>
      <c r="CV42" s="624"/>
      <c r="CW42" s="624"/>
      <c r="CX42" s="624"/>
      <c r="CY42" s="625"/>
      <c r="CZ42" s="657">
        <v>15.6</v>
      </c>
      <c r="DA42" s="706"/>
      <c r="DB42" s="706"/>
      <c r="DC42" s="707"/>
      <c r="DD42" s="632">
        <v>155477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7522</v>
      </c>
      <c r="CS43" s="655"/>
      <c r="CT43" s="655"/>
      <c r="CU43" s="655"/>
      <c r="CV43" s="655"/>
      <c r="CW43" s="655"/>
      <c r="CX43" s="655"/>
      <c r="CY43" s="656"/>
      <c r="CZ43" s="657">
        <v>0.2</v>
      </c>
      <c r="DA43" s="658"/>
      <c r="DB43" s="658"/>
      <c r="DC43" s="659"/>
      <c r="DD43" s="632">
        <v>7522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624563</v>
      </c>
      <c r="CS44" s="624"/>
      <c r="CT44" s="624"/>
      <c r="CU44" s="624"/>
      <c r="CV44" s="624"/>
      <c r="CW44" s="624"/>
      <c r="CX44" s="624"/>
      <c r="CY44" s="625"/>
      <c r="CZ44" s="657">
        <v>15.6</v>
      </c>
      <c r="DA44" s="706"/>
      <c r="DB44" s="706"/>
      <c r="DC44" s="707"/>
      <c r="DD44" s="632">
        <v>155477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404888</v>
      </c>
      <c r="CS45" s="655"/>
      <c r="CT45" s="655"/>
      <c r="CU45" s="655"/>
      <c r="CV45" s="655"/>
      <c r="CW45" s="655"/>
      <c r="CX45" s="655"/>
      <c r="CY45" s="656"/>
      <c r="CZ45" s="657">
        <v>10.1</v>
      </c>
      <c r="DA45" s="658"/>
      <c r="DB45" s="658"/>
      <c r="DC45" s="659"/>
      <c r="DD45" s="632">
        <v>25226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219675</v>
      </c>
      <c r="CS46" s="624"/>
      <c r="CT46" s="624"/>
      <c r="CU46" s="624"/>
      <c r="CV46" s="624"/>
      <c r="CW46" s="624"/>
      <c r="CX46" s="624"/>
      <c r="CY46" s="625"/>
      <c r="CZ46" s="657">
        <v>5.5</v>
      </c>
      <c r="DA46" s="706"/>
      <c r="DB46" s="706"/>
      <c r="DC46" s="707"/>
      <c r="DD46" s="632">
        <v>130251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4000523</v>
      </c>
      <c r="CS49" s="691"/>
      <c r="CT49" s="691"/>
      <c r="CU49" s="691"/>
      <c r="CV49" s="691"/>
      <c r="CW49" s="691"/>
      <c r="CX49" s="691"/>
      <c r="CY49" s="718"/>
      <c r="CZ49" s="719">
        <v>100</v>
      </c>
      <c r="DA49" s="720"/>
      <c r="DB49" s="720"/>
      <c r="DC49" s="721"/>
      <c r="DD49" s="722">
        <v>2923571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72" sqref="A72:XFD7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4255</v>
      </c>
      <c r="R7" s="753"/>
      <c r="S7" s="753"/>
      <c r="T7" s="753"/>
      <c r="U7" s="753"/>
      <c r="V7" s="753">
        <v>4001</v>
      </c>
      <c r="W7" s="753"/>
      <c r="X7" s="753"/>
      <c r="Y7" s="753"/>
      <c r="Z7" s="753"/>
      <c r="AA7" s="753">
        <v>255</v>
      </c>
      <c r="AB7" s="753"/>
      <c r="AC7" s="753"/>
      <c r="AD7" s="753"/>
      <c r="AE7" s="754"/>
      <c r="AF7" s="755">
        <v>242</v>
      </c>
      <c r="AG7" s="756"/>
      <c r="AH7" s="756"/>
      <c r="AI7" s="756"/>
      <c r="AJ7" s="757"/>
      <c r="AK7" s="792">
        <v>438</v>
      </c>
      <c r="AL7" s="793"/>
      <c r="AM7" s="793"/>
      <c r="AN7" s="793"/>
      <c r="AO7" s="793"/>
      <c r="AP7" s="793">
        <v>3089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4255</v>
      </c>
      <c r="R23" s="812"/>
      <c r="S23" s="812"/>
      <c r="T23" s="812"/>
      <c r="U23" s="812"/>
      <c r="V23" s="812">
        <v>4001</v>
      </c>
      <c r="W23" s="812"/>
      <c r="X23" s="812"/>
      <c r="Y23" s="812"/>
      <c r="Z23" s="812"/>
      <c r="AA23" s="812">
        <v>255</v>
      </c>
      <c r="AB23" s="812"/>
      <c r="AC23" s="812"/>
      <c r="AD23" s="812"/>
      <c r="AE23" s="813"/>
      <c r="AF23" s="814">
        <v>242</v>
      </c>
      <c r="AG23" s="812"/>
      <c r="AH23" s="812"/>
      <c r="AI23" s="812"/>
      <c r="AJ23" s="815"/>
      <c r="AK23" s="816"/>
      <c r="AL23" s="817"/>
      <c r="AM23" s="817"/>
      <c r="AN23" s="817"/>
      <c r="AO23" s="817"/>
      <c r="AP23" s="812">
        <v>3089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1265</v>
      </c>
      <c r="R28" s="841"/>
      <c r="S28" s="841"/>
      <c r="T28" s="841"/>
      <c r="U28" s="841"/>
      <c r="V28" s="841">
        <v>1207</v>
      </c>
      <c r="W28" s="841"/>
      <c r="X28" s="841"/>
      <c r="Y28" s="841"/>
      <c r="Z28" s="841"/>
      <c r="AA28" s="841">
        <v>58</v>
      </c>
      <c r="AB28" s="841"/>
      <c r="AC28" s="841"/>
      <c r="AD28" s="841"/>
      <c r="AE28" s="842"/>
      <c r="AF28" s="843">
        <v>58</v>
      </c>
      <c r="AG28" s="841"/>
      <c r="AH28" s="841"/>
      <c r="AI28" s="841"/>
      <c r="AJ28" s="844"/>
      <c r="AK28" s="845">
        <v>102</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812</v>
      </c>
      <c r="R29" s="777"/>
      <c r="S29" s="777"/>
      <c r="T29" s="777"/>
      <c r="U29" s="777"/>
      <c r="V29" s="777">
        <v>801</v>
      </c>
      <c r="W29" s="777"/>
      <c r="X29" s="777"/>
      <c r="Y29" s="777"/>
      <c r="Z29" s="777"/>
      <c r="AA29" s="777">
        <v>11</v>
      </c>
      <c r="AB29" s="777"/>
      <c r="AC29" s="777"/>
      <c r="AD29" s="777"/>
      <c r="AE29" s="778"/>
      <c r="AF29" s="779">
        <v>11</v>
      </c>
      <c r="AG29" s="780"/>
      <c r="AH29" s="780"/>
      <c r="AI29" s="780"/>
      <c r="AJ29" s="781"/>
      <c r="AK29" s="848">
        <v>130</v>
      </c>
      <c r="AL29" s="849"/>
      <c r="AM29" s="849"/>
      <c r="AN29" s="849"/>
      <c r="AO29" s="849"/>
      <c r="AP29" s="849" t="s">
        <v>536</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94</v>
      </c>
      <c r="R30" s="777"/>
      <c r="S30" s="777"/>
      <c r="T30" s="777"/>
      <c r="U30" s="777"/>
      <c r="V30" s="777">
        <v>93</v>
      </c>
      <c r="W30" s="777"/>
      <c r="X30" s="777"/>
      <c r="Y30" s="777"/>
      <c r="Z30" s="777"/>
      <c r="AA30" s="777">
        <v>1</v>
      </c>
      <c r="AB30" s="777"/>
      <c r="AC30" s="777"/>
      <c r="AD30" s="777"/>
      <c r="AE30" s="778"/>
      <c r="AF30" s="779">
        <v>1</v>
      </c>
      <c r="AG30" s="780"/>
      <c r="AH30" s="780"/>
      <c r="AI30" s="780"/>
      <c r="AJ30" s="781"/>
      <c r="AK30" s="848">
        <v>34</v>
      </c>
      <c r="AL30" s="849"/>
      <c r="AM30" s="849"/>
      <c r="AN30" s="849"/>
      <c r="AO30" s="849"/>
      <c r="AP30" s="849" t="s">
        <v>536</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134</v>
      </c>
      <c r="R31" s="777"/>
      <c r="S31" s="777"/>
      <c r="T31" s="777"/>
      <c r="U31" s="777"/>
      <c r="V31" s="777">
        <v>123</v>
      </c>
      <c r="W31" s="777"/>
      <c r="X31" s="777"/>
      <c r="Y31" s="777"/>
      <c r="Z31" s="777"/>
      <c r="AA31" s="777">
        <v>10</v>
      </c>
      <c r="AB31" s="777"/>
      <c r="AC31" s="777"/>
      <c r="AD31" s="777"/>
      <c r="AE31" s="778"/>
      <c r="AF31" s="779">
        <v>212</v>
      </c>
      <c r="AG31" s="780"/>
      <c r="AH31" s="780"/>
      <c r="AI31" s="780"/>
      <c r="AJ31" s="781"/>
      <c r="AK31" s="848" t="s">
        <v>536</v>
      </c>
      <c r="AL31" s="849"/>
      <c r="AM31" s="849"/>
      <c r="AN31" s="849"/>
      <c r="AO31" s="849"/>
      <c r="AP31" s="849">
        <v>312</v>
      </c>
      <c r="AQ31" s="849"/>
      <c r="AR31" s="849"/>
      <c r="AS31" s="849"/>
      <c r="AT31" s="849"/>
      <c r="AU31" s="849" t="s">
        <v>536</v>
      </c>
      <c r="AV31" s="849"/>
      <c r="AW31" s="849"/>
      <c r="AX31" s="849"/>
      <c r="AY31" s="849"/>
      <c r="AZ31" s="850" t="s">
        <v>536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186</v>
      </c>
      <c r="R32" s="777"/>
      <c r="S32" s="777"/>
      <c r="T32" s="777"/>
      <c r="U32" s="777"/>
      <c r="V32" s="777">
        <v>186</v>
      </c>
      <c r="W32" s="777"/>
      <c r="X32" s="777"/>
      <c r="Y32" s="777"/>
      <c r="Z32" s="777"/>
      <c r="AA32" s="777" t="s">
        <v>536</v>
      </c>
      <c r="AB32" s="777"/>
      <c r="AC32" s="777"/>
      <c r="AD32" s="777"/>
      <c r="AE32" s="778"/>
      <c r="AF32" s="779" t="s">
        <v>108</v>
      </c>
      <c r="AG32" s="780"/>
      <c r="AH32" s="780"/>
      <c r="AI32" s="780"/>
      <c r="AJ32" s="781"/>
      <c r="AK32" s="848">
        <v>20</v>
      </c>
      <c r="AL32" s="849"/>
      <c r="AM32" s="849"/>
      <c r="AN32" s="849"/>
      <c r="AO32" s="849"/>
      <c r="AP32" s="849">
        <v>309</v>
      </c>
      <c r="AQ32" s="849"/>
      <c r="AR32" s="849"/>
      <c r="AS32" s="849"/>
      <c r="AT32" s="849"/>
      <c r="AU32" s="849">
        <v>174</v>
      </c>
      <c r="AV32" s="849"/>
      <c r="AW32" s="849"/>
      <c r="AX32" s="849"/>
      <c r="AY32" s="849"/>
      <c r="AZ32" s="850" t="s">
        <v>536</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258</v>
      </c>
      <c r="R33" s="777"/>
      <c r="S33" s="777"/>
      <c r="T33" s="777"/>
      <c r="U33" s="777"/>
      <c r="V33" s="777">
        <v>258</v>
      </c>
      <c r="W33" s="777"/>
      <c r="X33" s="777"/>
      <c r="Y33" s="777"/>
      <c r="Z33" s="777"/>
      <c r="AA33" s="777" t="s">
        <v>536</v>
      </c>
      <c r="AB33" s="777"/>
      <c r="AC33" s="777"/>
      <c r="AD33" s="777"/>
      <c r="AE33" s="778"/>
      <c r="AF33" s="779" t="s">
        <v>108</v>
      </c>
      <c r="AG33" s="780"/>
      <c r="AH33" s="780"/>
      <c r="AI33" s="780"/>
      <c r="AJ33" s="781"/>
      <c r="AK33" s="848">
        <v>101</v>
      </c>
      <c r="AL33" s="849"/>
      <c r="AM33" s="849"/>
      <c r="AN33" s="849"/>
      <c r="AO33" s="849"/>
      <c r="AP33" s="849">
        <v>1389</v>
      </c>
      <c r="AQ33" s="849"/>
      <c r="AR33" s="849"/>
      <c r="AS33" s="849"/>
      <c r="AT33" s="849"/>
      <c r="AU33" s="849">
        <v>1377</v>
      </c>
      <c r="AV33" s="849"/>
      <c r="AW33" s="849"/>
      <c r="AX33" s="849"/>
      <c r="AY33" s="849"/>
      <c r="AZ33" s="850" t="s">
        <v>536</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281</v>
      </c>
      <c r="AG63" s="860"/>
      <c r="AH63" s="860"/>
      <c r="AI63" s="860"/>
      <c r="AJ63" s="861"/>
      <c r="AK63" s="862"/>
      <c r="AL63" s="857"/>
      <c r="AM63" s="857"/>
      <c r="AN63" s="857"/>
      <c r="AO63" s="857"/>
      <c r="AP63" s="860">
        <v>2010</v>
      </c>
      <c r="AQ63" s="860"/>
      <c r="AR63" s="860"/>
      <c r="AS63" s="860"/>
      <c r="AT63" s="860"/>
      <c r="AU63" s="860">
        <v>1551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9885</v>
      </c>
      <c r="R68" s="884"/>
      <c r="S68" s="884"/>
      <c r="T68" s="884"/>
      <c r="U68" s="884"/>
      <c r="V68" s="884">
        <v>8418</v>
      </c>
      <c r="W68" s="884"/>
      <c r="X68" s="884"/>
      <c r="Y68" s="884"/>
      <c r="Z68" s="884"/>
      <c r="AA68" s="884">
        <v>1467</v>
      </c>
      <c r="AB68" s="884"/>
      <c r="AC68" s="884"/>
      <c r="AD68" s="884"/>
      <c r="AE68" s="884"/>
      <c r="AF68" s="884">
        <v>1467</v>
      </c>
      <c r="AG68" s="884"/>
      <c r="AH68" s="884"/>
      <c r="AI68" s="884"/>
      <c r="AJ68" s="884"/>
      <c r="AK68" s="884" t="s">
        <v>546</v>
      </c>
      <c r="AL68" s="884"/>
      <c r="AM68" s="884"/>
      <c r="AN68" s="884"/>
      <c r="AO68" s="884"/>
      <c r="AP68" s="884" t="s">
        <v>546</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146</v>
      </c>
      <c r="R69" s="849"/>
      <c r="S69" s="849"/>
      <c r="T69" s="849"/>
      <c r="U69" s="849"/>
      <c r="V69" s="849">
        <v>129</v>
      </c>
      <c r="W69" s="849"/>
      <c r="X69" s="849"/>
      <c r="Y69" s="849"/>
      <c r="Z69" s="849"/>
      <c r="AA69" s="849">
        <v>17</v>
      </c>
      <c r="AB69" s="849"/>
      <c r="AC69" s="849"/>
      <c r="AD69" s="849"/>
      <c r="AE69" s="849"/>
      <c r="AF69" s="849">
        <v>17</v>
      </c>
      <c r="AG69" s="849"/>
      <c r="AH69" s="849"/>
      <c r="AI69" s="849"/>
      <c r="AJ69" s="849"/>
      <c r="AK69" s="849" t="s">
        <v>546</v>
      </c>
      <c r="AL69" s="849"/>
      <c r="AM69" s="849"/>
      <c r="AN69" s="849"/>
      <c r="AO69" s="849"/>
      <c r="AP69" s="849" t="s">
        <v>546</v>
      </c>
      <c r="AQ69" s="849"/>
      <c r="AR69" s="849"/>
      <c r="AS69" s="849"/>
      <c r="AT69" s="849"/>
      <c r="AU69" s="849" t="s">
        <v>546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97</v>
      </c>
      <c r="R70" s="849"/>
      <c r="S70" s="849"/>
      <c r="T70" s="849"/>
      <c r="U70" s="849"/>
      <c r="V70" s="849">
        <v>95</v>
      </c>
      <c r="W70" s="849"/>
      <c r="X70" s="849"/>
      <c r="Y70" s="849"/>
      <c r="Z70" s="849"/>
      <c r="AA70" s="849">
        <v>3</v>
      </c>
      <c r="AB70" s="849"/>
      <c r="AC70" s="849"/>
      <c r="AD70" s="849"/>
      <c r="AE70" s="849"/>
      <c r="AF70" s="849">
        <v>3</v>
      </c>
      <c r="AG70" s="849"/>
      <c r="AH70" s="849"/>
      <c r="AI70" s="849"/>
      <c r="AJ70" s="849"/>
      <c r="AK70" s="849">
        <v>2</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140783</v>
      </c>
      <c r="R71" s="849"/>
      <c r="S71" s="849"/>
      <c r="T71" s="849"/>
      <c r="U71" s="849"/>
      <c r="V71" s="849">
        <v>138611</v>
      </c>
      <c r="W71" s="849"/>
      <c r="X71" s="849"/>
      <c r="Y71" s="849"/>
      <c r="Z71" s="849"/>
      <c r="AA71" s="849">
        <v>2172</v>
      </c>
      <c r="AB71" s="849"/>
      <c r="AC71" s="849"/>
      <c r="AD71" s="849"/>
      <c r="AE71" s="849"/>
      <c r="AF71" s="849">
        <v>2172</v>
      </c>
      <c r="AG71" s="849"/>
      <c r="AH71" s="849"/>
      <c r="AI71" s="849"/>
      <c r="AJ71" s="849"/>
      <c r="AK71" s="849">
        <v>97</v>
      </c>
      <c r="AL71" s="849"/>
      <c r="AM71" s="849"/>
      <c r="AN71" s="849"/>
      <c r="AO71" s="849"/>
      <c r="AP71" s="849" t="s">
        <v>546</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1488</v>
      </c>
      <c r="R72" s="849"/>
      <c r="S72" s="849"/>
      <c r="T72" s="849"/>
      <c r="U72" s="849"/>
      <c r="V72" s="849">
        <v>1430</v>
      </c>
      <c r="W72" s="849"/>
      <c r="X72" s="849"/>
      <c r="Y72" s="849"/>
      <c r="Z72" s="849"/>
      <c r="AA72" s="849">
        <v>58</v>
      </c>
      <c r="AB72" s="849"/>
      <c r="AC72" s="849"/>
      <c r="AD72" s="849"/>
      <c r="AE72" s="849"/>
      <c r="AF72" s="849">
        <v>58</v>
      </c>
      <c r="AG72" s="849"/>
      <c r="AH72" s="849"/>
      <c r="AI72" s="849"/>
      <c r="AJ72" s="849"/>
      <c r="AK72" s="849" t="s">
        <v>546</v>
      </c>
      <c r="AL72" s="849"/>
      <c r="AM72" s="849"/>
      <c r="AN72" s="849"/>
      <c r="AO72" s="849"/>
      <c r="AP72" s="849" t="s">
        <v>546</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546</v>
      </c>
      <c r="R73" s="849"/>
      <c r="S73" s="849"/>
      <c r="T73" s="849"/>
      <c r="U73" s="849"/>
      <c r="V73" s="849">
        <v>517</v>
      </c>
      <c r="W73" s="849"/>
      <c r="X73" s="849"/>
      <c r="Y73" s="849"/>
      <c r="Z73" s="849"/>
      <c r="AA73" s="849">
        <v>29</v>
      </c>
      <c r="AB73" s="849"/>
      <c r="AC73" s="849"/>
      <c r="AD73" s="849"/>
      <c r="AE73" s="849"/>
      <c r="AF73" s="849">
        <v>29</v>
      </c>
      <c r="AG73" s="849"/>
      <c r="AH73" s="849"/>
      <c r="AI73" s="849"/>
      <c r="AJ73" s="849"/>
      <c r="AK73" s="849">
        <v>116</v>
      </c>
      <c r="AL73" s="849"/>
      <c r="AM73" s="849"/>
      <c r="AN73" s="849"/>
      <c r="AO73" s="849"/>
      <c r="AP73" s="849">
        <v>179</v>
      </c>
      <c r="AQ73" s="849"/>
      <c r="AR73" s="849"/>
      <c r="AS73" s="849"/>
      <c r="AT73" s="849"/>
      <c r="AU73" s="849">
        <v>19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1181</v>
      </c>
      <c r="R74" s="849"/>
      <c r="S74" s="849"/>
      <c r="T74" s="849"/>
      <c r="U74" s="849"/>
      <c r="V74" s="849">
        <v>1191</v>
      </c>
      <c r="W74" s="849"/>
      <c r="X74" s="849"/>
      <c r="Y74" s="849"/>
      <c r="Z74" s="849"/>
      <c r="AA74" s="849">
        <v>40</v>
      </c>
      <c r="AB74" s="849"/>
      <c r="AC74" s="849"/>
      <c r="AD74" s="849"/>
      <c r="AE74" s="849"/>
      <c r="AF74" s="849">
        <v>40</v>
      </c>
      <c r="AG74" s="849"/>
      <c r="AH74" s="849"/>
      <c r="AI74" s="849"/>
      <c r="AJ74" s="849"/>
      <c r="AK74" s="849" t="s">
        <v>546</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1090</v>
      </c>
      <c r="R75" s="898"/>
      <c r="S75" s="898"/>
      <c r="T75" s="898"/>
      <c r="U75" s="848"/>
      <c r="V75" s="899">
        <v>1074</v>
      </c>
      <c r="W75" s="898"/>
      <c r="X75" s="898"/>
      <c r="Y75" s="898"/>
      <c r="Z75" s="848"/>
      <c r="AA75" s="899">
        <v>16</v>
      </c>
      <c r="AB75" s="898"/>
      <c r="AC75" s="898"/>
      <c r="AD75" s="898"/>
      <c r="AE75" s="848"/>
      <c r="AF75" s="899">
        <v>16</v>
      </c>
      <c r="AG75" s="898"/>
      <c r="AH75" s="898"/>
      <c r="AI75" s="898"/>
      <c r="AJ75" s="848"/>
      <c r="AK75" s="899">
        <v>20</v>
      </c>
      <c r="AL75" s="898"/>
      <c r="AM75" s="898"/>
      <c r="AN75" s="898"/>
      <c r="AO75" s="848"/>
      <c r="AP75" s="899">
        <v>570</v>
      </c>
      <c r="AQ75" s="898"/>
      <c r="AR75" s="898"/>
      <c r="AS75" s="898"/>
      <c r="AT75" s="848"/>
      <c r="AU75" s="899">
        <v>75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6078</v>
      </c>
      <c r="R76" s="898"/>
      <c r="S76" s="898"/>
      <c r="T76" s="898"/>
      <c r="U76" s="848"/>
      <c r="V76" s="899">
        <v>6721</v>
      </c>
      <c r="W76" s="898"/>
      <c r="X76" s="898"/>
      <c r="Y76" s="898"/>
      <c r="Z76" s="848"/>
      <c r="AA76" s="899">
        <v>-644</v>
      </c>
      <c r="AB76" s="898"/>
      <c r="AC76" s="898"/>
      <c r="AD76" s="898"/>
      <c r="AE76" s="848"/>
      <c r="AF76" s="899">
        <v>1281</v>
      </c>
      <c r="AG76" s="898"/>
      <c r="AH76" s="898"/>
      <c r="AI76" s="898"/>
      <c r="AJ76" s="848"/>
      <c r="AK76" s="899" t="s">
        <v>546</v>
      </c>
      <c r="AL76" s="898"/>
      <c r="AM76" s="898"/>
      <c r="AN76" s="898"/>
      <c r="AO76" s="848"/>
      <c r="AP76" s="899">
        <v>4560</v>
      </c>
      <c r="AQ76" s="898"/>
      <c r="AR76" s="898"/>
      <c r="AS76" s="898"/>
      <c r="AT76" s="848"/>
      <c r="AU76" s="899">
        <v>556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5083</v>
      </c>
      <c r="AG88" s="860"/>
      <c r="AH88" s="860"/>
      <c r="AI88" s="860"/>
      <c r="AJ88" s="860"/>
      <c r="AK88" s="857"/>
      <c r="AL88" s="857"/>
      <c r="AM88" s="857"/>
      <c r="AN88" s="857"/>
      <c r="AO88" s="857"/>
      <c r="AP88" s="860">
        <v>5309</v>
      </c>
      <c r="AQ88" s="860"/>
      <c r="AR88" s="860"/>
      <c r="AS88" s="860"/>
      <c r="AT88" s="860"/>
      <c r="AU88" s="860">
        <v>650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346843</v>
      </c>
      <c r="AB110" s="920"/>
      <c r="AC110" s="920"/>
      <c r="AD110" s="920"/>
      <c r="AE110" s="921"/>
      <c r="AF110" s="922">
        <v>338513</v>
      </c>
      <c r="AG110" s="920"/>
      <c r="AH110" s="920"/>
      <c r="AI110" s="920"/>
      <c r="AJ110" s="921"/>
      <c r="AK110" s="922">
        <v>317747</v>
      </c>
      <c r="AL110" s="920"/>
      <c r="AM110" s="920"/>
      <c r="AN110" s="920"/>
      <c r="AO110" s="921"/>
      <c r="AP110" s="923">
        <v>15.7</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3215702</v>
      </c>
      <c r="BR110" s="957"/>
      <c r="BS110" s="957"/>
      <c r="BT110" s="957"/>
      <c r="BU110" s="957"/>
      <c r="BV110" s="957">
        <v>3148805</v>
      </c>
      <c r="BW110" s="957"/>
      <c r="BX110" s="957"/>
      <c r="BY110" s="957"/>
      <c r="BZ110" s="957"/>
      <c r="CA110" s="957">
        <v>3089064</v>
      </c>
      <c r="CB110" s="957"/>
      <c r="CC110" s="957"/>
      <c r="CD110" s="957"/>
      <c r="CE110" s="957"/>
      <c r="CF110" s="971">
        <v>152.30000000000001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1510790</v>
      </c>
      <c r="BR112" s="950"/>
      <c r="BS112" s="950"/>
      <c r="BT112" s="950"/>
      <c r="BU112" s="950"/>
      <c r="BV112" s="950">
        <v>1549119</v>
      </c>
      <c r="BW112" s="950"/>
      <c r="BX112" s="950"/>
      <c r="BY112" s="950"/>
      <c r="BZ112" s="950"/>
      <c r="CA112" s="950">
        <v>1551359</v>
      </c>
      <c r="CB112" s="950"/>
      <c r="CC112" s="950"/>
      <c r="CD112" s="950"/>
      <c r="CE112" s="950"/>
      <c r="CF112" s="944">
        <v>76.5</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84532</v>
      </c>
      <c r="AB113" s="964"/>
      <c r="AC113" s="964"/>
      <c r="AD113" s="964"/>
      <c r="AE113" s="965"/>
      <c r="AF113" s="966">
        <v>88065</v>
      </c>
      <c r="AG113" s="964"/>
      <c r="AH113" s="964"/>
      <c r="AI113" s="964"/>
      <c r="AJ113" s="965"/>
      <c r="AK113" s="966">
        <v>81903</v>
      </c>
      <c r="AL113" s="964"/>
      <c r="AM113" s="964"/>
      <c r="AN113" s="964"/>
      <c r="AO113" s="965"/>
      <c r="AP113" s="967">
        <v>4</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676824</v>
      </c>
      <c r="BR113" s="950"/>
      <c r="BS113" s="950"/>
      <c r="BT113" s="950"/>
      <c r="BU113" s="950"/>
      <c r="BV113" s="950">
        <v>670961</v>
      </c>
      <c r="BW113" s="950"/>
      <c r="BX113" s="950"/>
      <c r="BY113" s="950"/>
      <c r="BZ113" s="950"/>
      <c r="CA113" s="950">
        <v>650382</v>
      </c>
      <c r="CB113" s="950"/>
      <c r="CC113" s="950"/>
      <c r="CD113" s="950"/>
      <c r="CE113" s="950"/>
      <c r="CF113" s="944">
        <v>32.1</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48499</v>
      </c>
      <c r="AB114" s="989"/>
      <c r="AC114" s="989"/>
      <c r="AD114" s="989"/>
      <c r="AE114" s="990"/>
      <c r="AF114" s="991">
        <v>54680</v>
      </c>
      <c r="AG114" s="989"/>
      <c r="AH114" s="989"/>
      <c r="AI114" s="989"/>
      <c r="AJ114" s="990"/>
      <c r="AK114" s="991">
        <v>47466</v>
      </c>
      <c r="AL114" s="989"/>
      <c r="AM114" s="989"/>
      <c r="AN114" s="989"/>
      <c r="AO114" s="990"/>
      <c r="AP114" s="992">
        <v>2.2999999999999998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728021</v>
      </c>
      <c r="BR114" s="950"/>
      <c r="BS114" s="950"/>
      <c r="BT114" s="950"/>
      <c r="BU114" s="950"/>
      <c r="BV114" s="950">
        <v>702868</v>
      </c>
      <c r="BW114" s="950"/>
      <c r="BX114" s="950"/>
      <c r="BY114" s="950"/>
      <c r="BZ114" s="950"/>
      <c r="CA114" s="950">
        <v>659117</v>
      </c>
      <c r="CB114" s="950"/>
      <c r="CC114" s="950"/>
      <c r="CD114" s="950"/>
      <c r="CE114" s="950"/>
      <c r="CF114" s="944">
        <v>32.5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479874</v>
      </c>
      <c r="AB117" s="996"/>
      <c r="AC117" s="996"/>
      <c r="AD117" s="996"/>
      <c r="AE117" s="997"/>
      <c r="AF117" s="995">
        <v>481258</v>
      </c>
      <c r="AG117" s="996"/>
      <c r="AH117" s="996"/>
      <c r="AI117" s="996"/>
      <c r="AJ117" s="997"/>
      <c r="AK117" s="995">
        <v>447116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6131337</v>
      </c>
      <c r="BR118" s="1016"/>
      <c r="BS118" s="1016"/>
      <c r="BT118" s="1016"/>
      <c r="BU118" s="1016"/>
      <c r="BV118" s="1016">
        <v>6071753</v>
      </c>
      <c r="BW118" s="1016"/>
      <c r="BX118" s="1016"/>
      <c r="BY118" s="1016"/>
      <c r="BZ118" s="1016"/>
      <c r="CA118" s="1016">
        <v>5949922</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430</v>
      </c>
      <c r="DH118" s="989"/>
      <c r="DI118" s="989"/>
      <c r="DJ118" s="989"/>
      <c r="DK118" s="990"/>
      <c r="DL118" s="991" t="s">
        <v>430</v>
      </c>
      <c r="DM118" s="989"/>
      <c r="DN118" s="989"/>
      <c r="DO118" s="989"/>
      <c r="DP118" s="990"/>
      <c r="DQ118" s="991" t="s">
        <v>430</v>
      </c>
      <c r="DR118" s="989"/>
      <c r="DS118" s="989"/>
      <c r="DT118" s="989"/>
      <c r="DU118" s="990"/>
      <c r="DV118" s="992" t="s">
        <v>430</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430</v>
      </c>
      <c r="AB119" s="920"/>
      <c r="AC119" s="920"/>
      <c r="AD119" s="920"/>
      <c r="AE119" s="921"/>
      <c r="AF119" s="922" t="s">
        <v>430</v>
      </c>
      <c r="AG119" s="920"/>
      <c r="AH119" s="920"/>
      <c r="AI119" s="920"/>
      <c r="AJ119" s="921"/>
      <c r="AK119" s="922" t="s">
        <v>430</v>
      </c>
      <c r="AL119" s="920"/>
      <c r="AM119" s="920"/>
      <c r="AN119" s="920"/>
      <c r="AO119" s="921"/>
      <c r="AP119" s="923" t="s">
        <v>430</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1743802</v>
      </c>
      <c r="BR119" s="957"/>
      <c r="BS119" s="957"/>
      <c r="BT119" s="957"/>
      <c r="BU119" s="957"/>
      <c r="BV119" s="957">
        <v>1612960</v>
      </c>
      <c r="BW119" s="957"/>
      <c r="BX119" s="957"/>
      <c r="BY119" s="957"/>
      <c r="BZ119" s="957"/>
      <c r="CA119" s="957">
        <v>1571271</v>
      </c>
      <c r="CB119" s="957"/>
      <c r="CC119" s="957"/>
      <c r="CD119" s="957"/>
      <c r="CE119" s="957"/>
      <c r="CF119" s="971">
        <v>77.5</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430</v>
      </c>
      <c r="DH119" s="1028"/>
      <c r="DI119" s="1028"/>
      <c r="DJ119" s="1028"/>
      <c r="DK119" s="1029"/>
      <c r="DL119" s="1030" t="s">
        <v>430</v>
      </c>
      <c r="DM119" s="1028"/>
      <c r="DN119" s="1028"/>
      <c r="DO119" s="1028"/>
      <c r="DP119" s="1029"/>
      <c r="DQ119" s="1030" t="s">
        <v>430</v>
      </c>
      <c r="DR119" s="1028"/>
      <c r="DS119" s="1028"/>
      <c r="DT119" s="1028"/>
      <c r="DU119" s="1029"/>
      <c r="DV119" s="1031" t="s">
        <v>430</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430</v>
      </c>
      <c r="AB120" s="989"/>
      <c r="AC120" s="989"/>
      <c r="AD120" s="989"/>
      <c r="AE120" s="990"/>
      <c r="AF120" s="991" t="s">
        <v>430</v>
      </c>
      <c r="AG120" s="989"/>
      <c r="AH120" s="989"/>
      <c r="AI120" s="989"/>
      <c r="AJ120" s="990"/>
      <c r="AK120" s="991" t="s">
        <v>430</v>
      </c>
      <c r="AL120" s="989"/>
      <c r="AM120" s="989"/>
      <c r="AN120" s="989"/>
      <c r="AO120" s="990"/>
      <c r="AP120" s="992" t="s">
        <v>430</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42301</v>
      </c>
      <c r="BR120" s="950"/>
      <c r="BS120" s="950"/>
      <c r="BT120" s="950"/>
      <c r="BU120" s="950"/>
      <c r="BV120" s="950">
        <v>51033</v>
      </c>
      <c r="BW120" s="950"/>
      <c r="BX120" s="950"/>
      <c r="BY120" s="950"/>
      <c r="BZ120" s="950"/>
      <c r="CA120" s="950">
        <v>44777</v>
      </c>
      <c r="CB120" s="950"/>
      <c r="CC120" s="950"/>
      <c r="CD120" s="950"/>
      <c r="CE120" s="950"/>
      <c r="CF120" s="944">
        <v>2.2000000000000002</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1369821</v>
      </c>
      <c r="DH120" s="957"/>
      <c r="DI120" s="957"/>
      <c r="DJ120" s="957"/>
      <c r="DK120" s="957"/>
      <c r="DL120" s="957">
        <v>1375749</v>
      </c>
      <c r="DM120" s="957"/>
      <c r="DN120" s="957"/>
      <c r="DO120" s="957"/>
      <c r="DP120" s="957"/>
      <c r="DQ120" s="957">
        <v>1376882</v>
      </c>
      <c r="DR120" s="957"/>
      <c r="DS120" s="957"/>
      <c r="DT120" s="957"/>
      <c r="DU120" s="957"/>
      <c r="DV120" s="958">
        <v>67.900000000000006</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430</v>
      </c>
      <c r="AB121" s="989"/>
      <c r="AC121" s="989"/>
      <c r="AD121" s="989"/>
      <c r="AE121" s="990"/>
      <c r="AF121" s="991" t="s">
        <v>430</v>
      </c>
      <c r="AG121" s="989"/>
      <c r="AH121" s="989"/>
      <c r="AI121" s="989"/>
      <c r="AJ121" s="990"/>
      <c r="AK121" s="991" t="s">
        <v>430</v>
      </c>
      <c r="AL121" s="989"/>
      <c r="AM121" s="989"/>
      <c r="AN121" s="989"/>
      <c r="AO121" s="990"/>
      <c r="AP121" s="992" t="s">
        <v>430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3604915</v>
      </c>
      <c r="BR121" s="1016"/>
      <c r="BS121" s="1016"/>
      <c r="BT121" s="1016"/>
      <c r="BU121" s="1016"/>
      <c r="BV121" s="1016">
        <v>3533066</v>
      </c>
      <c r="BW121" s="1016"/>
      <c r="BX121" s="1016"/>
      <c r="BY121" s="1016"/>
      <c r="BZ121" s="1016"/>
      <c r="CA121" s="1016">
        <v>3472244</v>
      </c>
      <c r="CB121" s="1016"/>
      <c r="CC121" s="1016"/>
      <c r="CD121" s="1016"/>
      <c r="CE121" s="1016"/>
      <c r="CF121" s="1054">
        <v>171.2</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140969</v>
      </c>
      <c r="DH121" s="950"/>
      <c r="DI121" s="950"/>
      <c r="DJ121" s="950"/>
      <c r="DK121" s="950"/>
      <c r="DL121" s="950">
        <v>173370</v>
      </c>
      <c r="DM121" s="950"/>
      <c r="DN121" s="950"/>
      <c r="DO121" s="950"/>
      <c r="DP121" s="950"/>
      <c r="DQ121" s="950">
        <v>174477</v>
      </c>
      <c r="DR121" s="950"/>
      <c r="DS121" s="950"/>
      <c r="DT121" s="950"/>
      <c r="DU121" s="950"/>
      <c r="DV121" s="951">
        <v>8.6</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5391018</v>
      </c>
      <c r="BR122" s="1065"/>
      <c r="BS122" s="1065"/>
      <c r="BT122" s="1065"/>
      <c r="BU122" s="1065"/>
      <c r="BV122" s="1065">
        <v>5197059</v>
      </c>
      <c r="BW122" s="1065"/>
      <c r="BX122" s="1065"/>
      <c r="BY122" s="1065"/>
      <c r="BZ122" s="1065"/>
      <c r="CA122" s="1065">
        <v>5088292</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t="s">
        <v>441</v>
      </c>
      <c r="DM122" s="950"/>
      <c r="DN122" s="950"/>
      <c r="DO122" s="950"/>
      <c r="DP122" s="950"/>
      <c r="DQ122" s="950" t="s">
        <v>441</v>
      </c>
      <c r="DR122" s="950"/>
      <c r="DS122" s="950"/>
      <c r="DT122" s="950"/>
      <c r="DU122" s="950"/>
      <c r="DV122" s="951" t="s">
        <v>441</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37.6</v>
      </c>
      <c r="BR123" s="1057"/>
      <c r="BS123" s="1057"/>
      <c r="BT123" s="1057"/>
      <c r="BU123" s="1057"/>
      <c r="BV123" s="1057">
        <v>45.2</v>
      </c>
      <c r="BW123" s="1057"/>
      <c r="BX123" s="1057"/>
      <c r="BY123" s="1057"/>
      <c r="BZ123" s="1057"/>
      <c r="CA123" s="1057">
        <v>42.4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13348</v>
      </c>
      <c r="AB128" s="1120"/>
      <c r="AC128" s="1120"/>
      <c r="AD128" s="1120"/>
      <c r="AE128" s="1121"/>
      <c r="AF128" s="1122">
        <v>13348</v>
      </c>
      <c r="AG128" s="1120"/>
      <c r="AH128" s="1120"/>
      <c r="AI128" s="1120"/>
      <c r="AJ128" s="1121"/>
      <c r="AK128" s="1122">
        <v>13130</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2274490</v>
      </c>
      <c r="AB129" s="989"/>
      <c r="AC129" s="989"/>
      <c r="AD129" s="989"/>
      <c r="AE129" s="990"/>
      <c r="AF129" s="991">
        <v>2262138</v>
      </c>
      <c r="AG129" s="989"/>
      <c r="AH129" s="989"/>
      <c r="AI129" s="989"/>
      <c r="AJ129" s="990"/>
      <c r="AK129" s="991">
        <v>2352312</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310519</v>
      </c>
      <c r="AB130" s="989"/>
      <c r="AC130" s="989"/>
      <c r="AD130" s="989"/>
      <c r="AE130" s="990"/>
      <c r="AF130" s="991">
        <v>328768</v>
      </c>
      <c r="AG130" s="989"/>
      <c r="AH130" s="989"/>
      <c r="AI130" s="989"/>
      <c r="AJ130" s="990"/>
      <c r="AK130" s="991">
        <v>324496</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42.4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1963971</v>
      </c>
      <c r="AB131" s="1028"/>
      <c r="AC131" s="1028"/>
      <c r="AD131" s="1028"/>
      <c r="AE131" s="1029"/>
      <c r="AF131" s="1030">
        <v>1933370</v>
      </c>
      <c r="AG131" s="1028"/>
      <c r="AH131" s="1028"/>
      <c r="AI131" s="1028"/>
      <c r="AJ131" s="1029"/>
      <c r="AK131" s="1030">
        <v>2027816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7.9434472300000003</v>
      </c>
      <c r="AB132" s="1134"/>
      <c r="AC132" s="1134"/>
      <c r="AD132" s="1134"/>
      <c r="AE132" s="1135"/>
      <c r="AF132" s="1136">
        <v>7.1968635079999999</v>
      </c>
      <c r="AG132" s="1134"/>
      <c r="AH132" s="1134"/>
      <c r="AI132" s="1134"/>
      <c r="AJ132" s="1135"/>
      <c r="AK132" s="1136">
        <v>5.3994050739999997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8.8000000000000007</v>
      </c>
      <c r="AB133" s="1141"/>
      <c r="AC133" s="1141"/>
      <c r="AD133" s="1141"/>
      <c r="AE133" s="1142"/>
      <c r="AF133" s="1140">
        <v>8</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7"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591996</v>
      </c>
      <c r="L9" s="264">
        <v>77792</v>
      </c>
      <c r="M9" s="265">
        <v>114146</v>
      </c>
      <c r="N9" s="266">
        <v>-31.8</v>
      </c>
    </row>
    <row r="10" spans="1:16" x14ac:dyDescent="0.15">
      <c r="A10" s="248"/>
      <c r="B10" s="244"/>
      <c r="C10" s="244"/>
      <c r="D10" s="244"/>
      <c r="E10" s="244"/>
      <c r="F10" s="244"/>
      <c r="G10" s="1149" t="s">
        <v>477</v>
      </c>
      <c r="H10" s="1150"/>
      <c r="I10" s="1150"/>
      <c r="J10" s="1151"/>
      <c r="K10" s="267">
        <v>74297</v>
      </c>
      <c r="L10" s="268">
        <v>9763</v>
      </c>
      <c r="M10" s="269">
        <v>10658</v>
      </c>
      <c r="N10" s="270">
        <v>-8.4</v>
      </c>
    </row>
    <row r="11" spans="1:16" ht="13.5" customHeight="1" x14ac:dyDescent="0.15">
      <c r="A11" s="248"/>
      <c r="B11" s="244"/>
      <c r="C11" s="244"/>
      <c r="D11" s="244"/>
      <c r="E11" s="244"/>
      <c r="F11" s="244"/>
      <c r="G11" s="1149" t="s">
        <v>478</v>
      </c>
      <c r="H11" s="1150"/>
      <c r="I11" s="1150"/>
      <c r="J11" s="1151"/>
      <c r="K11" s="267">
        <v>134845</v>
      </c>
      <c r="L11" s="268">
        <v>17719</v>
      </c>
      <c r="M11" s="269">
        <v>17529</v>
      </c>
      <c r="N11" s="270">
        <v>1.1000000000000001</v>
      </c>
    </row>
    <row r="12" spans="1:16" ht="13.5" customHeight="1" x14ac:dyDescent="0.15">
      <c r="A12" s="248"/>
      <c r="B12" s="244"/>
      <c r="C12" s="244"/>
      <c r="D12" s="244"/>
      <c r="E12" s="244"/>
      <c r="F12" s="244"/>
      <c r="G12" s="1149" t="s">
        <v>479</v>
      </c>
      <c r="H12" s="1150"/>
      <c r="I12" s="1150"/>
      <c r="J12" s="1151"/>
      <c r="K12" s="267">
        <v>50857</v>
      </c>
      <c r="L12" s="268">
        <v>6683</v>
      </c>
      <c r="M12" s="269">
        <v>1257</v>
      </c>
      <c r="N12" s="270">
        <v>431.7</v>
      </c>
    </row>
    <row r="13" spans="1:16" ht="13.5" customHeight="1" x14ac:dyDescent="0.15">
      <c r="A13" s="248"/>
      <c r="B13" s="244"/>
      <c r="C13" s="244"/>
      <c r="D13" s="244"/>
      <c r="E13" s="244"/>
      <c r="F13" s="244"/>
      <c r="G13" s="1149" t="s">
        <v>480</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482</v>
      </c>
      <c r="H14" s="1150"/>
      <c r="I14" s="1150"/>
      <c r="J14" s="1151"/>
      <c r="K14" s="267">
        <v>74628</v>
      </c>
      <c r="L14" s="268">
        <v>9807</v>
      </c>
      <c r="M14" s="269">
        <v>5389</v>
      </c>
      <c r="N14" s="270">
        <v>82</v>
      </c>
    </row>
    <row r="15" spans="1:16" ht="13.5" customHeight="1" x14ac:dyDescent="0.15">
      <c r="A15" s="248"/>
      <c r="B15" s="244"/>
      <c r="C15" s="244"/>
      <c r="D15" s="244"/>
      <c r="E15" s="244"/>
      <c r="F15" s="244"/>
      <c r="G15" s="1149" t="s">
        <v>483</v>
      </c>
      <c r="H15" s="1150"/>
      <c r="I15" s="1150"/>
      <c r="J15" s="1151"/>
      <c r="K15" s="267">
        <v>7522</v>
      </c>
      <c r="L15" s="268">
        <v>988</v>
      </c>
      <c r="M15" s="269">
        <v>2513</v>
      </c>
      <c r="N15" s="270">
        <v>-60.7</v>
      </c>
    </row>
    <row r="16" spans="1:16" x14ac:dyDescent="0.15">
      <c r="A16" s="248"/>
      <c r="B16" s="244"/>
      <c r="C16" s="244"/>
      <c r="D16" s="244"/>
      <c r="E16" s="244"/>
      <c r="F16" s="244"/>
      <c r="G16" s="1152" t="s">
        <v>484</v>
      </c>
      <c r="H16" s="1153"/>
      <c r="I16" s="1153"/>
      <c r="J16" s="1154"/>
      <c r="K16" s="268">
        <v>-57669</v>
      </c>
      <c r="L16" s="268">
        <v>-7578</v>
      </c>
      <c r="M16" s="269">
        <v>-11876</v>
      </c>
      <c r="N16" s="270">
        <v>-36.200000000000003</v>
      </c>
    </row>
    <row r="17" spans="1:16" x14ac:dyDescent="0.15">
      <c r="A17" s="248"/>
      <c r="B17" s="244"/>
      <c r="C17" s="244"/>
      <c r="D17" s="244"/>
      <c r="E17" s="244"/>
      <c r="F17" s="244"/>
      <c r="G17" s="1152" t="s">
        <v>167</v>
      </c>
      <c r="H17" s="1153"/>
      <c r="I17" s="1153"/>
      <c r="J17" s="1154"/>
      <c r="K17" s="268">
        <v>876476</v>
      </c>
      <c r="L17" s="268">
        <v>115174</v>
      </c>
      <c r="M17" s="269">
        <v>139615</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9.86</v>
      </c>
      <c r="L21" s="281">
        <v>13.07</v>
      </c>
      <c r="M21" s="282">
        <v>-3.21</v>
      </c>
      <c r="N21" s="249"/>
      <c r="O21" s="283"/>
      <c r="P21" s="279"/>
    </row>
    <row r="22" spans="1:16" s="284" customFormat="1" x14ac:dyDescent="0.15">
      <c r="A22" s="279"/>
      <c r="B22" s="249"/>
      <c r="C22" s="249"/>
      <c r="D22" s="249"/>
      <c r="E22" s="249"/>
      <c r="F22" s="249"/>
      <c r="G22" s="1144" t="s">
        <v>490</v>
      </c>
      <c r="H22" s="1145"/>
      <c r="I22" s="1145"/>
      <c r="J22" s="1146"/>
      <c r="K22" s="285">
        <v>98.4</v>
      </c>
      <c r="L22" s="286">
        <v>95</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317747</v>
      </c>
      <c r="L32" s="294">
        <v>41754</v>
      </c>
      <c r="M32" s="295">
        <v>64386</v>
      </c>
      <c r="N32" s="296">
        <v>-35.200000000000003</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v>1</v>
      </c>
      <c r="N34" s="296" t="s">
        <v>481</v>
      </c>
    </row>
    <row r="35" spans="1:16" ht="27" customHeight="1" x14ac:dyDescent="0.15">
      <c r="A35" s="248"/>
      <c r="B35" s="244"/>
      <c r="C35" s="244"/>
      <c r="D35" s="244"/>
      <c r="E35" s="244"/>
      <c r="F35" s="244"/>
      <c r="G35" s="1160" t="s">
        <v>497</v>
      </c>
      <c r="H35" s="1161"/>
      <c r="I35" s="1161"/>
      <c r="J35" s="1162"/>
      <c r="K35" s="294">
        <v>81903</v>
      </c>
      <c r="L35" s="294">
        <v>10763</v>
      </c>
      <c r="M35" s="295">
        <v>18584</v>
      </c>
      <c r="N35" s="296">
        <v>-42.1</v>
      </c>
    </row>
    <row r="36" spans="1:16" ht="27" customHeight="1" x14ac:dyDescent="0.15">
      <c r="A36" s="248"/>
      <c r="B36" s="244"/>
      <c r="C36" s="244"/>
      <c r="D36" s="244"/>
      <c r="E36" s="244"/>
      <c r="F36" s="244"/>
      <c r="G36" s="1160" t="s">
        <v>498</v>
      </c>
      <c r="H36" s="1161"/>
      <c r="I36" s="1161"/>
      <c r="J36" s="1162"/>
      <c r="K36" s="294">
        <v>47466</v>
      </c>
      <c r="L36" s="294">
        <v>6237</v>
      </c>
      <c r="M36" s="295">
        <v>4740</v>
      </c>
      <c r="N36" s="296">
        <v>31.6</v>
      </c>
    </row>
    <row r="37" spans="1:16" ht="13.5" customHeight="1" x14ac:dyDescent="0.15">
      <c r="A37" s="248"/>
      <c r="B37" s="244"/>
      <c r="C37" s="244"/>
      <c r="D37" s="244"/>
      <c r="E37" s="244"/>
      <c r="F37" s="244"/>
      <c r="G37" s="1160" t="s">
        <v>499</v>
      </c>
      <c r="H37" s="1161"/>
      <c r="I37" s="1161"/>
      <c r="J37" s="1162"/>
      <c r="K37" s="294" t="s">
        <v>481</v>
      </c>
      <c r="L37" s="294" t="s">
        <v>481</v>
      </c>
      <c r="M37" s="295">
        <v>1431</v>
      </c>
      <c r="N37" s="296" t="s">
        <v>481</v>
      </c>
    </row>
    <row r="38" spans="1:16" ht="27" customHeight="1" x14ac:dyDescent="0.15">
      <c r="A38" s="248"/>
      <c r="B38" s="244"/>
      <c r="C38" s="244"/>
      <c r="D38" s="244"/>
      <c r="E38" s="244"/>
      <c r="F38" s="244"/>
      <c r="G38" s="1163" t="s">
        <v>500</v>
      </c>
      <c r="H38" s="1164"/>
      <c r="I38" s="1164"/>
      <c r="J38" s="1165"/>
      <c r="K38" s="297" t="s">
        <v>481</v>
      </c>
      <c r="L38" s="297" t="s">
        <v>481</v>
      </c>
      <c r="M38" s="298">
        <v>15</v>
      </c>
      <c r="N38" s="299" t="s">
        <v>481</v>
      </c>
      <c r="O38" s="293"/>
    </row>
    <row r="39" spans="1:16" x14ac:dyDescent="0.15">
      <c r="A39" s="248"/>
      <c r="B39" s="244"/>
      <c r="C39" s="244"/>
      <c r="D39" s="244"/>
      <c r="E39" s="244"/>
      <c r="F39" s="244"/>
      <c r="G39" s="1163" t="s">
        <v>501</v>
      </c>
      <c r="H39" s="1164"/>
      <c r="I39" s="1164"/>
      <c r="J39" s="1165"/>
      <c r="K39" s="300">
        <v>-13130</v>
      </c>
      <c r="L39" s="300">
        <v>-1725</v>
      </c>
      <c r="M39" s="301">
        <v>-2634</v>
      </c>
      <c r="N39" s="302">
        <v>-34.5</v>
      </c>
      <c r="O39" s="293"/>
    </row>
    <row r="40" spans="1:16" ht="27" customHeight="1" x14ac:dyDescent="0.15">
      <c r="A40" s="248"/>
      <c r="B40" s="244"/>
      <c r="C40" s="244"/>
      <c r="D40" s="244"/>
      <c r="E40" s="244"/>
      <c r="F40" s="244"/>
      <c r="G40" s="1160" t="s">
        <v>502</v>
      </c>
      <c r="H40" s="1161"/>
      <c r="I40" s="1161"/>
      <c r="J40" s="1162"/>
      <c r="K40" s="300">
        <v>-324496</v>
      </c>
      <c r="L40" s="300">
        <v>-42641</v>
      </c>
      <c r="M40" s="301">
        <v>-59733</v>
      </c>
      <c r="N40" s="302">
        <v>-28.6</v>
      </c>
      <c r="O40" s="293"/>
    </row>
    <row r="41" spans="1:16" x14ac:dyDescent="0.15">
      <c r="A41" s="248"/>
      <c r="B41" s="244"/>
      <c r="C41" s="244"/>
      <c r="D41" s="244"/>
      <c r="E41" s="244"/>
      <c r="F41" s="244"/>
      <c r="G41" s="1166" t="s">
        <v>278</v>
      </c>
      <c r="H41" s="1167"/>
      <c r="I41" s="1167"/>
      <c r="J41" s="1168"/>
      <c r="K41" s="294">
        <v>109490</v>
      </c>
      <c r="L41" s="300">
        <v>14388</v>
      </c>
      <c r="M41" s="301">
        <v>26789</v>
      </c>
      <c r="N41" s="302">
        <v>-46.3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306997</v>
      </c>
      <c r="J51" s="320">
        <v>38312</v>
      </c>
      <c r="K51" s="321">
        <v>9</v>
      </c>
      <c r="L51" s="322">
        <v>92021</v>
      </c>
      <c r="M51" s="323">
        <v>-24.5</v>
      </c>
      <c r="N51" s="324">
        <v>33.5</v>
      </c>
    </row>
    <row r="52" spans="1:14" x14ac:dyDescent="0.15">
      <c r="A52" s="248"/>
      <c r="B52" s="244"/>
      <c r="C52" s="244"/>
      <c r="D52" s="244"/>
      <c r="E52" s="244"/>
      <c r="F52" s="244"/>
      <c r="G52" s="325"/>
      <c r="H52" s="326" t="s">
        <v>513</v>
      </c>
      <c r="I52" s="327">
        <v>237390</v>
      </c>
      <c r="J52" s="328">
        <v>29626</v>
      </c>
      <c r="K52" s="329">
        <v>-12.9</v>
      </c>
      <c r="L52" s="330">
        <v>52579</v>
      </c>
      <c r="M52" s="331">
        <v>-23.2</v>
      </c>
      <c r="N52" s="332">
        <v>10.3</v>
      </c>
    </row>
    <row r="53" spans="1:14" x14ac:dyDescent="0.15">
      <c r="A53" s="248"/>
      <c r="B53" s="244"/>
      <c r="C53" s="244"/>
      <c r="D53" s="244"/>
      <c r="E53" s="244"/>
      <c r="F53" s="244"/>
      <c r="G53" s="310" t="s">
        <v>514</v>
      </c>
      <c r="H53" s="311"/>
      <c r="I53" s="319">
        <v>329056</v>
      </c>
      <c r="J53" s="320">
        <v>41753</v>
      </c>
      <c r="K53" s="321">
        <v>9</v>
      </c>
      <c r="L53" s="322">
        <v>94828</v>
      </c>
      <c r="M53" s="323">
        <v>3.1</v>
      </c>
      <c r="N53" s="324">
        <v>5.9</v>
      </c>
    </row>
    <row r="54" spans="1:14" x14ac:dyDescent="0.15">
      <c r="A54" s="248"/>
      <c r="B54" s="244"/>
      <c r="C54" s="244"/>
      <c r="D54" s="244"/>
      <c r="E54" s="244"/>
      <c r="F54" s="244"/>
      <c r="G54" s="325"/>
      <c r="H54" s="326" t="s">
        <v>513</v>
      </c>
      <c r="I54" s="327">
        <v>222556</v>
      </c>
      <c r="J54" s="328">
        <v>28240</v>
      </c>
      <c r="K54" s="329">
        <v>-4.7</v>
      </c>
      <c r="L54" s="330">
        <v>55133</v>
      </c>
      <c r="M54" s="331">
        <v>4.9000000000000004</v>
      </c>
      <c r="N54" s="332">
        <v>-9.6</v>
      </c>
    </row>
    <row r="55" spans="1:14" x14ac:dyDescent="0.15">
      <c r="A55" s="248"/>
      <c r="B55" s="244"/>
      <c r="C55" s="244"/>
      <c r="D55" s="244"/>
      <c r="E55" s="244"/>
      <c r="F55" s="244"/>
      <c r="G55" s="310" t="s">
        <v>515</v>
      </c>
      <c r="H55" s="311"/>
      <c r="I55" s="319">
        <v>548137</v>
      </c>
      <c r="J55" s="320">
        <v>69889</v>
      </c>
      <c r="K55" s="321">
        <v>67.400000000000006</v>
      </c>
      <c r="L55" s="322">
        <v>119674</v>
      </c>
      <c r="M55" s="323">
        <v>26.2</v>
      </c>
      <c r="N55" s="324">
        <v>41.2</v>
      </c>
    </row>
    <row r="56" spans="1:14" x14ac:dyDescent="0.15">
      <c r="A56" s="248"/>
      <c r="B56" s="244"/>
      <c r="C56" s="244"/>
      <c r="D56" s="244"/>
      <c r="E56" s="244"/>
      <c r="F56" s="244"/>
      <c r="G56" s="325"/>
      <c r="H56" s="326" t="s">
        <v>513</v>
      </c>
      <c r="I56" s="327">
        <v>315891</v>
      </c>
      <c r="J56" s="328">
        <v>40277</v>
      </c>
      <c r="K56" s="329">
        <v>42.6</v>
      </c>
      <c r="L56" s="330">
        <v>57803</v>
      </c>
      <c r="M56" s="331">
        <v>4.8</v>
      </c>
      <c r="N56" s="332">
        <v>37.799999999999997</v>
      </c>
    </row>
    <row r="57" spans="1:14" x14ac:dyDescent="0.15">
      <c r="A57" s="248"/>
      <c r="B57" s="244"/>
      <c r="C57" s="244"/>
      <c r="D57" s="244"/>
      <c r="E57" s="244"/>
      <c r="F57" s="244"/>
      <c r="G57" s="310" t="s">
        <v>516</v>
      </c>
      <c r="H57" s="311"/>
      <c r="I57" s="319">
        <v>369635</v>
      </c>
      <c r="J57" s="320">
        <v>47868</v>
      </c>
      <c r="K57" s="321">
        <v>-31.5</v>
      </c>
      <c r="L57" s="322">
        <v>119685</v>
      </c>
      <c r="M57" s="323">
        <v>0</v>
      </c>
      <c r="N57" s="324">
        <v>-31.5</v>
      </c>
    </row>
    <row r="58" spans="1:14" x14ac:dyDescent="0.15">
      <c r="A58" s="248"/>
      <c r="B58" s="244"/>
      <c r="C58" s="244"/>
      <c r="D58" s="244"/>
      <c r="E58" s="244"/>
      <c r="F58" s="244"/>
      <c r="G58" s="325"/>
      <c r="H58" s="326" t="s">
        <v>513</v>
      </c>
      <c r="I58" s="327">
        <v>190653</v>
      </c>
      <c r="J58" s="328">
        <v>24690</v>
      </c>
      <c r="K58" s="329">
        <v>-38.700000000000003</v>
      </c>
      <c r="L58" s="330">
        <v>68464</v>
      </c>
      <c r="M58" s="331">
        <v>18.399999999999999</v>
      </c>
      <c r="N58" s="332">
        <v>-57.1</v>
      </c>
    </row>
    <row r="59" spans="1:14" x14ac:dyDescent="0.15">
      <c r="A59" s="248"/>
      <c r="B59" s="244"/>
      <c r="C59" s="244"/>
      <c r="D59" s="244"/>
      <c r="E59" s="244"/>
      <c r="F59" s="244"/>
      <c r="G59" s="310" t="s">
        <v>517</v>
      </c>
      <c r="H59" s="311"/>
      <c r="I59" s="319">
        <v>624563</v>
      </c>
      <c r="J59" s="320">
        <v>82071</v>
      </c>
      <c r="K59" s="321">
        <v>71.5</v>
      </c>
      <c r="L59" s="322">
        <v>109920</v>
      </c>
      <c r="M59" s="323">
        <v>-8.1999999999999993</v>
      </c>
      <c r="N59" s="324">
        <v>79.7</v>
      </c>
    </row>
    <row r="60" spans="1:14" x14ac:dyDescent="0.15">
      <c r="A60" s="248"/>
      <c r="B60" s="244"/>
      <c r="C60" s="244"/>
      <c r="D60" s="244"/>
      <c r="E60" s="244"/>
      <c r="F60" s="244"/>
      <c r="G60" s="325"/>
      <c r="H60" s="326" t="s">
        <v>513</v>
      </c>
      <c r="I60" s="333">
        <v>219675</v>
      </c>
      <c r="J60" s="328">
        <v>28867</v>
      </c>
      <c r="K60" s="329">
        <v>16.899999999999999</v>
      </c>
      <c r="L60" s="330">
        <v>62739</v>
      </c>
      <c r="M60" s="331">
        <v>-8.4</v>
      </c>
      <c r="N60" s="332">
        <v>25.3</v>
      </c>
    </row>
    <row r="61" spans="1:14" x14ac:dyDescent="0.15">
      <c r="A61" s="248"/>
      <c r="B61" s="244"/>
      <c r="C61" s="244"/>
      <c r="D61" s="244"/>
      <c r="E61" s="244"/>
      <c r="F61" s="244"/>
      <c r="G61" s="310" t="s">
        <v>518</v>
      </c>
      <c r="H61" s="334"/>
      <c r="I61" s="335">
        <v>435678</v>
      </c>
      <c r="J61" s="336">
        <v>55979</v>
      </c>
      <c r="K61" s="337">
        <v>25.1</v>
      </c>
      <c r="L61" s="338">
        <v>107226</v>
      </c>
      <c r="M61" s="339">
        <v>-0.7</v>
      </c>
      <c r="N61" s="324">
        <v>25.8</v>
      </c>
    </row>
    <row r="62" spans="1:14" x14ac:dyDescent="0.15">
      <c r="A62" s="248"/>
      <c r="B62" s="244"/>
      <c r="C62" s="244"/>
      <c r="D62" s="244"/>
      <c r="E62" s="244"/>
      <c r="F62" s="244"/>
      <c r="G62" s="325"/>
      <c r="H62" s="326" t="s">
        <v>513</v>
      </c>
      <c r="I62" s="327">
        <v>237233</v>
      </c>
      <c r="J62" s="328">
        <v>30340</v>
      </c>
      <c r="K62" s="329">
        <v>0.6</v>
      </c>
      <c r="L62" s="330">
        <v>59344</v>
      </c>
      <c r="M62" s="331">
        <v>-0.7</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58.75</v>
      </c>
      <c r="G47" s="12">
        <v>66.17</v>
      </c>
      <c r="H47" s="12">
        <v>62.6</v>
      </c>
      <c r="I47" s="12">
        <v>59.24</v>
      </c>
      <c r="J47" s="13">
        <v>57.1</v>
      </c>
    </row>
    <row r="48" spans="2:10" ht="57.75" customHeight="1" x14ac:dyDescent="0.15">
      <c r="B48" s="14"/>
      <c r="C48" s="1171" t="s">
        <v>4</v>
      </c>
      <c r="D48" s="1171"/>
      <c r="E48" s="1172"/>
      <c r="F48" s="15">
        <v>11.24</v>
      </c>
      <c r="G48" s="16">
        <v>8.64</v>
      </c>
      <c r="H48" s="16">
        <v>9.8800000000000008</v>
      </c>
      <c r="I48" s="16">
        <v>7.8</v>
      </c>
      <c r="J48" s="17">
        <v>10.28</v>
      </c>
    </row>
    <row r="49" spans="2:10" ht="57.75" customHeight="1" thickBot="1" x14ac:dyDescent="0.2">
      <c r="B49" s="18"/>
      <c r="C49" s="1173" t="s">
        <v>5</v>
      </c>
      <c r="D49" s="1173"/>
      <c r="E49" s="1174"/>
      <c r="F49" s="19">
        <v>1.34</v>
      </c>
      <c r="G49" s="20">
        <v>2.64</v>
      </c>
      <c r="H49" s="20" t="s">
        <v>525</v>
      </c>
      <c r="I49" s="20" t="s">
        <v>526</v>
      </c>
      <c r="J49" s="21">
        <v>2.91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2017-04-25T00:21:32Z</cp:lastPrinted>
  <dcterms:created xsi:type="dcterms:W3CDTF">2017-02-15T21:10:30Z</dcterms:created>
  <dcterms:modified xsi:type="dcterms:W3CDTF">2017-05-23T05:45:52Z</dcterms:modified>
  <cp:category/>
</cp:coreProperties>
</file>